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/>
  <mc:AlternateContent xmlns:mc="http://schemas.openxmlformats.org/markup-compatibility/2006">
    <mc:Choice Requires="x15">
      <x15ac:absPath xmlns:x15ac="http://schemas.microsoft.com/office/spreadsheetml/2010/11/ac" url="/Users/timothysotirhos/Desktop/Job Hunt/"/>
    </mc:Choice>
  </mc:AlternateContent>
  <xr:revisionPtr revIDLastSave="0" documentId="8_{10705DB7-AF9F-D44F-AE95-A8911C0FFBD0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Job Catalog" sheetId="18" r:id="rId1"/>
    <sheet name="Historically Filled Reqs" sheetId="1" r:id="rId2"/>
    <sheet name="Currently Open Reqs" sheetId="12" r:id="rId3"/>
    <sheet name="PIVOT 2017_Q3_08 Recruiter List" sheetId="26" r:id="rId4"/>
    <sheet name="PIVOT Recruiter - Job Code" sheetId="20" r:id="rId5"/>
    <sheet name="PIVOT Recruiter - Comp. Grade" sheetId="22" r:id="rId6"/>
    <sheet name="PIVOT Agg. Quarterly" sheetId="21" r:id="rId7"/>
    <sheet name="CHART 2017_Q4 Job Code Distr." sheetId="33" r:id="rId8"/>
    <sheet name="CHART 2014_Q4 Job Code Distr." sheetId="34" r:id="rId9"/>
    <sheet name="CHART 2015_Q3 Job Code Distr." sheetId="35" r:id="rId10"/>
    <sheet name="Turnover" sheetId="28" r:id="rId11"/>
    <sheet name="Recruiter Output" sheetId="38" r:id="rId12"/>
  </sheets>
  <definedNames>
    <definedName name="_xlnm._FilterDatabase" localSheetId="2" hidden="1">'Currently Open Reqs'!$A$1:$D$422</definedName>
    <definedName name="_xlnm._FilterDatabase" localSheetId="1" hidden="1">'Historically Filled Reqs'!$A$1:$J$6915</definedName>
    <definedName name="_xlnm._FilterDatabase" localSheetId="0" hidden="1">'Job Catalog'!$A$1:$C$4148</definedName>
  </definedNames>
  <calcPr calcId="191029"/>
  <pivotCaches>
    <pivotCache cacheId="6" r:id="rId13"/>
    <pivotCache cacheId="1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38" l="1"/>
  <c r="O11" i="38"/>
  <c r="O7" i="38"/>
  <c r="O4" i="38"/>
  <c r="A50" i="28"/>
  <c r="M32" i="21"/>
  <c r="M24" i="21"/>
  <c r="M15" i="21"/>
  <c r="M7" i="21"/>
  <c r="E32" i="38" l="1"/>
  <c r="E31" i="38"/>
  <c r="E30" i="38"/>
  <c r="E29" i="38"/>
  <c r="E28" i="38"/>
  <c r="E27" i="38"/>
  <c r="E26" i="38"/>
  <c r="E25" i="38"/>
  <c r="E24" i="38"/>
  <c r="E23" i="38"/>
  <c r="E7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6" i="38"/>
  <c r="D3" i="12" l="1"/>
  <c r="D6" i="12"/>
  <c r="D8" i="12"/>
  <c r="D15" i="12"/>
  <c r="D24" i="12"/>
  <c r="D25" i="12"/>
  <c r="D26" i="12"/>
  <c r="D30" i="12"/>
  <c r="D34" i="12"/>
  <c r="D36" i="12"/>
  <c r="D37" i="12"/>
  <c r="D38" i="12"/>
  <c r="D39" i="12"/>
  <c r="D40" i="12"/>
  <c r="D41" i="12"/>
  <c r="D42" i="12"/>
  <c r="D44" i="12"/>
  <c r="D46" i="12"/>
  <c r="D50" i="12"/>
  <c r="D51" i="12"/>
  <c r="D52" i="12"/>
  <c r="D53" i="12"/>
  <c r="D54" i="12"/>
  <c r="D55" i="12"/>
  <c r="D56" i="12"/>
  <c r="D57" i="12"/>
  <c r="D58" i="12"/>
  <c r="D59" i="12"/>
  <c r="D60" i="12"/>
  <c r="D64" i="12"/>
  <c r="D65" i="12"/>
  <c r="D71" i="12"/>
  <c r="D73" i="12"/>
  <c r="D74" i="12"/>
  <c r="D75" i="12"/>
  <c r="D76" i="12"/>
  <c r="D77" i="12"/>
  <c r="D78" i="12"/>
  <c r="D79" i="12"/>
  <c r="D80" i="12"/>
  <c r="D81" i="12"/>
  <c r="D93" i="12"/>
  <c r="D96" i="12"/>
  <c r="D97" i="12"/>
  <c r="D99" i="12"/>
  <c r="D101" i="12"/>
  <c r="D102" i="12"/>
  <c r="D103" i="12"/>
  <c r="D105" i="12"/>
  <c r="D107" i="12"/>
  <c r="D110" i="12"/>
  <c r="D118" i="12"/>
  <c r="D129" i="12"/>
  <c r="D134" i="12"/>
  <c r="D138" i="12"/>
  <c r="D140" i="12"/>
  <c r="D147" i="12"/>
  <c r="D148" i="12"/>
  <c r="D149" i="12"/>
  <c r="D150" i="12"/>
  <c r="D151" i="12"/>
  <c r="D157" i="12"/>
  <c r="D158" i="12"/>
  <c r="D162" i="12"/>
  <c r="D164" i="12"/>
  <c r="D165" i="12"/>
  <c r="D167" i="12"/>
  <c r="D168" i="12"/>
  <c r="D174" i="12"/>
  <c r="D184" i="12"/>
  <c r="D190" i="12"/>
  <c r="D191" i="12"/>
  <c r="D196" i="12"/>
  <c r="D199" i="12"/>
  <c r="D200" i="12"/>
  <c r="D202" i="12"/>
  <c r="D203" i="12"/>
  <c r="D204" i="12"/>
  <c r="D205" i="12"/>
  <c r="D208" i="12"/>
  <c r="D222" i="12"/>
  <c r="D228" i="12"/>
  <c r="D265" i="12"/>
  <c r="D271" i="12"/>
  <c r="D274" i="12"/>
  <c r="D277" i="12"/>
  <c r="D280" i="12"/>
  <c r="D281" i="12"/>
  <c r="D284" i="12"/>
  <c r="D285" i="12"/>
  <c r="D287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1" i="12"/>
  <c r="D312" i="12"/>
  <c r="D313" i="12"/>
  <c r="D314" i="12"/>
  <c r="D315" i="12"/>
  <c r="D316" i="12"/>
  <c r="D317" i="12"/>
  <c r="D318" i="12"/>
  <c r="D319" i="12"/>
  <c r="D320" i="12"/>
  <c r="D322" i="12"/>
  <c r="D324" i="12"/>
  <c r="D325" i="12"/>
  <c r="D326" i="12"/>
  <c r="D327" i="12"/>
  <c r="D328" i="12"/>
  <c r="D329" i="12"/>
  <c r="D331" i="12"/>
  <c r="D332" i="12"/>
  <c r="D333" i="12"/>
  <c r="D334" i="12"/>
  <c r="D335" i="12"/>
  <c r="D336" i="12"/>
  <c r="D337" i="12"/>
  <c r="D338" i="12"/>
  <c r="D339" i="12"/>
  <c r="D342" i="12"/>
  <c r="D343" i="12"/>
  <c r="D344" i="12"/>
  <c r="D345" i="12"/>
  <c r="D346" i="12"/>
  <c r="D347" i="12"/>
  <c r="D348" i="12"/>
  <c r="D350" i="12"/>
  <c r="D354" i="12"/>
  <c r="D357" i="12"/>
  <c r="D358" i="12"/>
  <c r="D360" i="12"/>
  <c r="D361" i="12"/>
  <c r="D365" i="12"/>
  <c r="D366" i="12"/>
  <c r="D368" i="12"/>
  <c r="D370" i="12"/>
  <c r="D374" i="12"/>
  <c r="D375" i="12"/>
  <c r="D387" i="12"/>
  <c r="D388" i="12"/>
  <c r="D396" i="12"/>
  <c r="D397" i="12"/>
  <c r="D398" i="12"/>
  <c r="D399" i="12"/>
  <c r="D402" i="12"/>
  <c r="D403" i="12"/>
  <c r="D407" i="12"/>
  <c r="D408" i="12"/>
  <c r="D411" i="12"/>
  <c r="D412" i="12"/>
  <c r="D413" i="12"/>
  <c r="D414" i="12"/>
  <c r="D415" i="12"/>
  <c r="D418" i="12"/>
  <c r="D420" i="12"/>
  <c r="D421" i="12"/>
  <c r="D422" i="12"/>
  <c r="D4" i="12"/>
  <c r="D5" i="12"/>
  <c r="D7" i="12"/>
  <c r="D9" i="12"/>
  <c r="D10" i="12"/>
  <c r="D11" i="12"/>
  <c r="D12" i="12"/>
  <c r="D13" i="12"/>
  <c r="D14" i="12"/>
  <c r="D16" i="12"/>
  <c r="D17" i="12"/>
  <c r="D18" i="12"/>
  <c r="D19" i="12"/>
  <c r="D20" i="12"/>
  <c r="D21" i="12"/>
  <c r="D22" i="12"/>
  <c r="D23" i="12"/>
  <c r="D27" i="12"/>
  <c r="D28" i="12"/>
  <c r="D29" i="12"/>
  <c r="D31" i="12"/>
  <c r="D32" i="12"/>
  <c r="D33" i="12"/>
  <c r="D35" i="12"/>
  <c r="D43" i="12"/>
  <c r="D45" i="12"/>
  <c r="D47" i="12"/>
  <c r="D48" i="12"/>
  <c r="D49" i="12"/>
  <c r="D61" i="12"/>
  <c r="D62" i="12"/>
  <c r="D63" i="12"/>
  <c r="D66" i="12"/>
  <c r="D67" i="12"/>
  <c r="D68" i="12"/>
  <c r="D69" i="12"/>
  <c r="D70" i="12"/>
  <c r="D72" i="12"/>
  <c r="D82" i="12"/>
  <c r="D83" i="12"/>
  <c r="D84" i="12"/>
  <c r="D85" i="12"/>
  <c r="D86" i="12"/>
  <c r="D87" i="12"/>
  <c r="D88" i="12"/>
  <c r="D89" i="12"/>
  <c r="D90" i="12"/>
  <c r="D91" i="12"/>
  <c r="D92" i="12"/>
  <c r="D94" i="12"/>
  <c r="D95" i="12"/>
  <c r="D98" i="12"/>
  <c r="D100" i="12"/>
  <c r="D104" i="12"/>
  <c r="D106" i="12"/>
  <c r="D108" i="12"/>
  <c r="D109" i="12"/>
  <c r="D111" i="12"/>
  <c r="D112" i="12"/>
  <c r="D113" i="12"/>
  <c r="D114" i="12"/>
  <c r="D115" i="12"/>
  <c r="D116" i="12"/>
  <c r="D117" i="12"/>
  <c r="D119" i="12"/>
  <c r="D120" i="12"/>
  <c r="D121" i="12"/>
  <c r="D122" i="12"/>
  <c r="D123" i="12"/>
  <c r="D124" i="12"/>
  <c r="D125" i="12"/>
  <c r="D126" i="12"/>
  <c r="D127" i="12"/>
  <c r="D128" i="12"/>
  <c r="D130" i="12"/>
  <c r="D131" i="12"/>
  <c r="D132" i="12"/>
  <c r="D133" i="12"/>
  <c r="D135" i="12"/>
  <c r="D136" i="12"/>
  <c r="D137" i="12"/>
  <c r="D139" i="12"/>
  <c r="D141" i="12"/>
  <c r="D142" i="12"/>
  <c r="D143" i="12"/>
  <c r="D144" i="12"/>
  <c r="D145" i="12"/>
  <c r="D146" i="12"/>
  <c r="D152" i="12"/>
  <c r="D153" i="12"/>
  <c r="D154" i="12"/>
  <c r="D155" i="12"/>
  <c r="D156" i="12"/>
  <c r="D159" i="12"/>
  <c r="D160" i="12"/>
  <c r="D161" i="12"/>
  <c r="D163" i="12"/>
  <c r="D166" i="12"/>
  <c r="D169" i="12"/>
  <c r="D170" i="12"/>
  <c r="D171" i="12"/>
  <c r="D172" i="12"/>
  <c r="D173" i="12"/>
  <c r="D175" i="12"/>
  <c r="D176" i="12"/>
  <c r="D177" i="12"/>
  <c r="D178" i="12"/>
  <c r="D179" i="12"/>
  <c r="D180" i="12"/>
  <c r="D181" i="12"/>
  <c r="D182" i="12"/>
  <c r="D183" i="12"/>
  <c r="D185" i="12"/>
  <c r="D186" i="12"/>
  <c r="D187" i="12"/>
  <c r="D188" i="12"/>
  <c r="D189" i="12"/>
  <c r="D192" i="12"/>
  <c r="D193" i="12"/>
  <c r="D194" i="12"/>
  <c r="D195" i="12"/>
  <c r="D197" i="12"/>
  <c r="D198" i="12"/>
  <c r="D201" i="12"/>
  <c r="D206" i="12"/>
  <c r="D207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3" i="12"/>
  <c r="D224" i="12"/>
  <c r="D225" i="12"/>
  <c r="D226" i="12"/>
  <c r="D227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6" i="12"/>
  <c r="D267" i="12"/>
  <c r="D268" i="12"/>
  <c r="D269" i="12"/>
  <c r="D270" i="12"/>
  <c r="D272" i="12"/>
  <c r="D273" i="12"/>
  <c r="D275" i="12"/>
  <c r="D276" i="12"/>
  <c r="D278" i="12"/>
  <c r="D279" i="12"/>
  <c r="D282" i="12"/>
  <c r="D283" i="12"/>
  <c r="D286" i="12"/>
  <c r="D288" i="12"/>
  <c r="D289" i="12"/>
  <c r="D290" i="12"/>
  <c r="D291" i="12"/>
  <c r="D292" i="12"/>
  <c r="D310" i="12"/>
  <c r="D321" i="12"/>
  <c r="D323" i="12"/>
  <c r="D330" i="12"/>
  <c r="D340" i="12"/>
  <c r="D341" i="12"/>
  <c r="D349" i="12"/>
  <c r="D351" i="12"/>
  <c r="D352" i="12"/>
  <c r="D353" i="12"/>
  <c r="D355" i="12"/>
  <c r="D356" i="12"/>
  <c r="D359" i="12"/>
  <c r="D362" i="12"/>
  <c r="D363" i="12"/>
  <c r="D364" i="12"/>
  <c r="D367" i="12"/>
  <c r="D369" i="12"/>
  <c r="D371" i="12"/>
  <c r="D372" i="12"/>
  <c r="D373" i="12"/>
  <c r="D376" i="12"/>
  <c r="D377" i="12"/>
  <c r="D378" i="12"/>
  <c r="D379" i="12"/>
  <c r="D380" i="12"/>
  <c r="D381" i="12"/>
  <c r="D382" i="12"/>
  <c r="D383" i="12"/>
  <c r="D384" i="12"/>
  <c r="D385" i="12"/>
  <c r="D386" i="12"/>
  <c r="D389" i="12"/>
  <c r="D390" i="12"/>
  <c r="D391" i="12"/>
  <c r="D392" i="12"/>
  <c r="D393" i="12"/>
  <c r="D394" i="12"/>
  <c r="D395" i="12"/>
  <c r="D400" i="12"/>
  <c r="D401" i="12"/>
  <c r="D404" i="12"/>
  <c r="D405" i="12"/>
  <c r="D406" i="12"/>
  <c r="D409" i="12"/>
  <c r="D410" i="12"/>
  <c r="D416" i="12"/>
  <c r="D417" i="12"/>
  <c r="D419" i="12"/>
  <c r="D2" i="1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H263" i="1" l="1"/>
  <c r="I263" i="1" s="1"/>
  <c r="H35" i="1"/>
  <c r="I35" i="1" s="1"/>
  <c r="H6311" i="1"/>
  <c r="I6311" i="1" s="1"/>
  <c r="H6310" i="1"/>
  <c r="I6310" i="1" s="1"/>
  <c r="H929" i="1"/>
  <c r="I929" i="1" s="1"/>
  <c r="H3368" i="1"/>
  <c r="I3368" i="1" s="1"/>
  <c r="H5322" i="1"/>
  <c r="I5322" i="1" s="1"/>
  <c r="H6539" i="1"/>
  <c r="I6539" i="1" s="1"/>
  <c r="H6538" i="1"/>
  <c r="I6538" i="1" s="1"/>
  <c r="H1591" i="1"/>
  <c r="I1591" i="1" s="1"/>
  <c r="H355" i="1"/>
  <c r="I355" i="1" s="1"/>
  <c r="H1678" i="1"/>
  <c r="I1678" i="1" s="1"/>
  <c r="H6625" i="1"/>
  <c r="I6625" i="1" s="1"/>
  <c r="H6624" i="1"/>
  <c r="I6624" i="1" s="1"/>
  <c r="H4767" i="1"/>
  <c r="I4767" i="1" s="1"/>
  <c r="H2474" i="1"/>
  <c r="I2474" i="1" s="1"/>
  <c r="H5307" i="1"/>
  <c r="I5307" i="1" s="1"/>
  <c r="H2683" i="1"/>
  <c r="I2683" i="1" s="1"/>
  <c r="H315" i="1"/>
  <c r="I315" i="1" s="1"/>
  <c r="H5617" i="1"/>
  <c r="I5617" i="1" s="1"/>
  <c r="H6031" i="1"/>
  <c r="I6031" i="1" s="1"/>
  <c r="H6388" i="1"/>
  <c r="I6388" i="1" s="1"/>
  <c r="H2178" i="1"/>
  <c r="I2178" i="1" s="1"/>
  <c r="H6316" i="1"/>
  <c r="I6316" i="1" s="1"/>
  <c r="H2082" i="1"/>
  <c r="I2082" i="1" s="1"/>
  <c r="H2084" i="1"/>
  <c r="I2084" i="1" s="1"/>
  <c r="H3683" i="1"/>
  <c r="I3683" i="1" s="1"/>
  <c r="H4033" i="1"/>
  <c r="I4033" i="1" s="1"/>
  <c r="H4939" i="1"/>
  <c r="I4939" i="1" s="1"/>
  <c r="H2065" i="1"/>
  <c r="I2065" i="1" s="1"/>
  <c r="H2075" i="1"/>
  <c r="I2075" i="1" s="1"/>
  <c r="H2473" i="1"/>
  <c r="I2473" i="1" s="1"/>
  <c r="H5352" i="1"/>
  <c r="I5352" i="1" s="1"/>
  <c r="H4477" i="1"/>
  <c r="I4477" i="1" s="1"/>
  <c r="H277" i="1"/>
  <c r="I277" i="1" s="1"/>
  <c r="H5737" i="1"/>
  <c r="I5737" i="1" s="1"/>
  <c r="H5838" i="1"/>
  <c r="I5838" i="1" s="1"/>
  <c r="H4475" i="1"/>
  <c r="I4475" i="1" s="1"/>
  <c r="H2294" i="1"/>
  <c r="I2294" i="1" s="1"/>
  <c r="H3687" i="1"/>
  <c r="I3687" i="1" s="1"/>
  <c r="H4328" i="1"/>
  <c r="I4328" i="1" s="1"/>
  <c r="H5315" i="1"/>
  <c r="I5315" i="1" s="1"/>
  <c r="H5334" i="1"/>
  <c r="I5334" i="1" s="1"/>
  <c r="H1622" i="1"/>
  <c r="I1622" i="1" s="1"/>
  <c r="H5102" i="1"/>
  <c r="I5102" i="1" s="1"/>
  <c r="H4062" i="1"/>
  <c r="I4062" i="1" s="1"/>
  <c r="H3784" i="1"/>
  <c r="I3784" i="1" s="1"/>
  <c r="H4203" i="1"/>
  <c r="I4203" i="1" s="1"/>
  <c r="H5993" i="1"/>
  <c r="I5993" i="1" s="1"/>
  <c r="H6675" i="1"/>
  <c r="I6675" i="1" s="1"/>
  <c r="H6278" i="1"/>
  <c r="I6278" i="1" s="1"/>
  <c r="H193" i="1"/>
  <c r="I193" i="1" s="1"/>
  <c r="H1033" i="1"/>
  <c r="I1033" i="1" s="1"/>
  <c r="H300" i="1"/>
  <c r="I300" i="1" s="1"/>
  <c r="H6309" i="1"/>
  <c r="I6309" i="1" s="1"/>
  <c r="H4757" i="1"/>
  <c r="I4757" i="1" s="1"/>
  <c r="H6493" i="1"/>
  <c r="I6493" i="1" s="1"/>
  <c r="H4708" i="1"/>
  <c r="I4708" i="1" s="1"/>
  <c r="H3044" i="1"/>
  <c r="I3044" i="1" s="1"/>
  <c r="H1677" i="1"/>
  <c r="I1677" i="1" s="1"/>
  <c r="H6623" i="1"/>
  <c r="I6623" i="1" s="1"/>
  <c r="H6629" i="1"/>
  <c r="I6629" i="1" s="1"/>
  <c r="H5174" i="1"/>
  <c r="I5174" i="1" s="1"/>
  <c r="H5837" i="1"/>
  <c r="I5837" i="1" s="1"/>
  <c r="H575" i="1"/>
  <c r="I575" i="1" s="1"/>
  <c r="H676" i="1"/>
  <c r="I676" i="1" s="1"/>
  <c r="H675" i="1"/>
  <c r="I675" i="1" s="1"/>
  <c r="H2070" i="1"/>
  <c r="I2070" i="1" s="1"/>
  <c r="H2840" i="1"/>
  <c r="I2840" i="1" s="1"/>
  <c r="H6227" i="1"/>
  <c r="I6227" i="1" s="1"/>
  <c r="H6226" i="1"/>
  <c r="I6226" i="1" s="1"/>
  <c r="H6225" i="1"/>
  <c r="I6225" i="1" s="1"/>
  <c r="H5780" i="1"/>
  <c r="I5780" i="1" s="1"/>
  <c r="H5805" i="1"/>
  <c r="I5805" i="1" s="1"/>
  <c r="H3284" i="1"/>
  <c r="I3284" i="1" s="1"/>
  <c r="H4554" i="1"/>
  <c r="I4554" i="1" s="1"/>
  <c r="H4615" i="1"/>
  <c r="I4615" i="1" s="1"/>
  <c r="H4614" i="1"/>
  <c r="I4614" i="1" s="1"/>
  <c r="H4506" i="1"/>
  <c r="I4506" i="1" s="1"/>
  <c r="H4" i="1"/>
  <c r="I4" i="1" s="1"/>
  <c r="H5081" i="1"/>
  <c r="I5081" i="1" s="1"/>
  <c r="H4601" i="1"/>
  <c r="I4601" i="1" s="1"/>
  <c r="H1876" i="1"/>
  <c r="I1876" i="1" s="1"/>
  <c r="H729" i="1"/>
  <c r="I729" i="1" s="1"/>
  <c r="H682" i="1"/>
  <c r="I682" i="1" s="1"/>
  <c r="H5035" i="1"/>
  <c r="I5035" i="1" s="1"/>
  <c r="H5736" i="1"/>
  <c r="I5736" i="1" s="1"/>
  <c r="H5804" i="1"/>
  <c r="I5804" i="1" s="1"/>
  <c r="H5803" i="1"/>
  <c r="I5803" i="1" s="1"/>
  <c r="H2074" i="1"/>
  <c r="I2074" i="1" s="1"/>
  <c r="H2064" i="1"/>
  <c r="I2064" i="1" s="1"/>
  <c r="H6452" i="1"/>
  <c r="I6452" i="1" s="1"/>
  <c r="H5306" i="1"/>
  <c r="I5306" i="1" s="1"/>
  <c r="H5323" i="1"/>
  <c r="I5323" i="1" s="1"/>
  <c r="H6605" i="1"/>
  <c r="I6605" i="1" s="1"/>
  <c r="H6604" i="1"/>
  <c r="I6604" i="1" s="1"/>
  <c r="H6603" i="1"/>
  <c r="I6603" i="1" s="1"/>
  <c r="H2472" i="1"/>
  <c r="I2472" i="1" s="1"/>
  <c r="H34" i="1"/>
  <c r="I34" i="1" s="1"/>
  <c r="H2568" i="1"/>
  <c r="I2568" i="1" s="1"/>
  <c r="H1325" i="1"/>
  <c r="I1325" i="1" s="1"/>
  <c r="H345" i="1"/>
  <c r="I345" i="1" s="1"/>
  <c r="H6296" i="1"/>
  <c r="I6296" i="1" s="1"/>
  <c r="H4389" i="1"/>
  <c r="I4389" i="1" s="1"/>
  <c r="H747" i="1"/>
  <c r="I747" i="1" s="1"/>
  <c r="H5333" i="1"/>
  <c r="I5333" i="1" s="1"/>
  <c r="H4793" i="1"/>
  <c r="I4793" i="1" s="1"/>
  <c r="H5244" i="1"/>
  <c r="I5244" i="1" s="1"/>
  <c r="H4473" i="1"/>
  <c r="I4473" i="1" s="1"/>
  <c r="H4472" i="1"/>
  <c r="I4472" i="1" s="1"/>
  <c r="H6537" i="1"/>
  <c r="I6537" i="1" s="1"/>
  <c r="H574" i="1"/>
  <c r="I574" i="1" s="1"/>
  <c r="H4281" i="1"/>
  <c r="I4281" i="1" s="1"/>
  <c r="H4616" i="1"/>
  <c r="I4616" i="1" s="1"/>
  <c r="H5836" i="1"/>
  <c r="I5836" i="1" s="1"/>
  <c r="H1621" i="1"/>
  <c r="I1621" i="1" s="1"/>
  <c r="H6849" i="1"/>
  <c r="I6849" i="1" s="1"/>
  <c r="H3459" i="1"/>
  <c r="I3459" i="1" s="1"/>
  <c r="H2053" i="1"/>
  <c r="I2053" i="1" s="1"/>
  <c r="H4476" i="1"/>
  <c r="I4476" i="1" s="1"/>
  <c r="H4725" i="1"/>
  <c r="I4725" i="1" s="1"/>
  <c r="H3333" i="1"/>
  <c r="I3333" i="1" s="1"/>
  <c r="H276" i="1"/>
  <c r="I276" i="1" s="1"/>
  <c r="H5835" i="1"/>
  <c r="I5835" i="1" s="1"/>
  <c r="H5662" i="1"/>
  <c r="I5662" i="1" s="1"/>
  <c r="H5396" i="1"/>
  <c r="I5396" i="1" s="1"/>
  <c r="H3540" i="1"/>
  <c r="I3540" i="1" s="1"/>
  <c r="H6848" i="1"/>
  <c r="I6848" i="1" s="1"/>
  <c r="H6852" i="1"/>
  <c r="I6852" i="1" s="1"/>
  <c r="H4164" i="1"/>
  <c r="I4164" i="1" s="1"/>
  <c r="H4163" i="1"/>
  <c r="I4163" i="1" s="1"/>
  <c r="H4893" i="1"/>
  <c r="I4893" i="1" s="1"/>
  <c r="H6508" i="1"/>
  <c r="I6508" i="1" s="1"/>
  <c r="H842" i="1"/>
  <c r="I842" i="1" s="1"/>
  <c r="H5325" i="1"/>
  <c r="I5325" i="1" s="1"/>
  <c r="H3634" i="1"/>
  <c r="I3634" i="1" s="1"/>
  <c r="H6294" i="1"/>
  <c r="I6294" i="1" s="1"/>
  <c r="H5132" i="1"/>
  <c r="I5132" i="1" s="1"/>
  <c r="H3728" i="1"/>
  <c r="I3728" i="1" s="1"/>
  <c r="H1851" i="1"/>
  <c r="I1851" i="1" s="1"/>
  <c r="H4182" i="1"/>
  <c r="I4182" i="1" s="1"/>
  <c r="H5169" i="1"/>
  <c r="I5169" i="1" s="1"/>
  <c r="H3516" i="1"/>
  <c r="I3516" i="1" s="1"/>
  <c r="H3244" i="1"/>
  <c r="I3244" i="1" s="1"/>
  <c r="H5068" i="1"/>
  <c r="I5068" i="1" s="1"/>
  <c r="H946" i="1"/>
  <c r="I946" i="1" s="1"/>
  <c r="H5880" i="1"/>
  <c r="I5880" i="1" s="1"/>
  <c r="H5104" i="1"/>
  <c r="I5104" i="1" s="1"/>
  <c r="H1238" i="1"/>
  <c r="I1238" i="1" s="1"/>
  <c r="H3043" i="1"/>
  <c r="I3043" i="1" s="1"/>
  <c r="H6761" i="1"/>
  <c r="I6761" i="1" s="1"/>
  <c r="H6760" i="1"/>
  <c r="I6760" i="1" s="1"/>
  <c r="H6705" i="1"/>
  <c r="I6705" i="1" s="1"/>
  <c r="H6759" i="1"/>
  <c r="I6759" i="1" s="1"/>
  <c r="H549" i="1"/>
  <c r="I549" i="1" s="1"/>
  <c r="H3466" i="1"/>
  <c r="I3466" i="1" s="1"/>
  <c r="H6532" i="1"/>
  <c r="I6532" i="1" s="1"/>
  <c r="H6555" i="1"/>
  <c r="I6555" i="1" s="1"/>
  <c r="H6602" i="1"/>
  <c r="I6602" i="1" s="1"/>
  <c r="H363" i="1"/>
  <c r="I363" i="1" s="1"/>
  <c r="H674" i="1"/>
  <c r="I674" i="1" s="1"/>
  <c r="H5217" i="1"/>
  <c r="I5217" i="1" s="1"/>
  <c r="H5305" i="1"/>
  <c r="I5305" i="1" s="1"/>
  <c r="H5932" i="1"/>
  <c r="I5932" i="1" s="1"/>
  <c r="H5027" i="1"/>
  <c r="I5027" i="1" s="1"/>
  <c r="H6847" i="1"/>
  <c r="I6847" i="1" s="1"/>
  <c r="H3549" i="1"/>
  <c r="I3549" i="1" s="1"/>
  <c r="H4564" i="1"/>
  <c r="I4564" i="1" s="1"/>
  <c r="H5922" i="1"/>
  <c r="I5922" i="1" s="1"/>
  <c r="H4162" i="1"/>
  <c r="I4162" i="1" s="1"/>
  <c r="H2175" i="1"/>
  <c r="I2175" i="1" s="1"/>
  <c r="H5261" i="1"/>
  <c r="I5261" i="1" s="1"/>
  <c r="H5260" i="1"/>
  <c r="I5260" i="1" s="1"/>
  <c r="H6622" i="1"/>
  <c r="I6622" i="1" s="1"/>
  <c r="H6621" i="1"/>
  <c r="I6621" i="1" s="1"/>
  <c r="H6584" i="1"/>
  <c r="I6584" i="1" s="1"/>
  <c r="H6583" i="1"/>
  <c r="I6583" i="1" s="1"/>
  <c r="H6620" i="1"/>
  <c r="I6620" i="1" s="1"/>
  <c r="H6619" i="1"/>
  <c r="I6619" i="1" s="1"/>
  <c r="H597" i="1"/>
  <c r="I597" i="1" s="1"/>
  <c r="H1025" i="1"/>
  <c r="I1025" i="1" s="1"/>
  <c r="H1024" i="1"/>
  <c r="I1024" i="1" s="1"/>
  <c r="H6224" i="1"/>
  <c r="I6224" i="1" s="1"/>
  <c r="H6223" i="1"/>
  <c r="I6223" i="1" s="1"/>
  <c r="H4750" i="1"/>
  <c r="I4750" i="1" s="1"/>
  <c r="H3772" i="1"/>
  <c r="I3772" i="1" s="1"/>
  <c r="H938" i="1"/>
  <c r="I938" i="1" s="1"/>
  <c r="H3390" i="1"/>
  <c r="I3390" i="1" s="1"/>
  <c r="H4650" i="1"/>
  <c r="I4650" i="1" s="1"/>
  <c r="H4649" i="1"/>
  <c r="I4649" i="1" s="1"/>
  <c r="H6002" i="1"/>
  <c r="I6002" i="1" s="1"/>
  <c r="H6554" i="1"/>
  <c r="I6554" i="1" s="1"/>
  <c r="H1390" i="1"/>
  <c r="I1390" i="1" s="1"/>
  <c r="H5243" i="1"/>
  <c r="I5243" i="1" s="1"/>
  <c r="H5110" i="1"/>
  <c r="I5110" i="1" s="1"/>
  <c r="H4531" i="1"/>
  <c r="I4531" i="1" s="1"/>
  <c r="H5875" i="1"/>
  <c r="I5875" i="1" s="1"/>
  <c r="H839" i="1"/>
  <c r="I839" i="1" s="1"/>
  <c r="H841" i="1"/>
  <c r="I841" i="1" s="1"/>
  <c r="H4290" i="1"/>
  <c r="I4290" i="1" s="1"/>
  <c r="H3654" i="1"/>
  <c r="I3654" i="1" s="1"/>
  <c r="H4297" i="1"/>
  <c r="I4297" i="1" s="1"/>
  <c r="H5905" i="1"/>
  <c r="I5905" i="1" s="1"/>
  <c r="H4032" i="1"/>
  <c r="I4032" i="1" s="1"/>
  <c r="H4408" i="1"/>
  <c r="I4408" i="1" s="1"/>
  <c r="H1276" i="1"/>
  <c r="I1276" i="1" s="1"/>
  <c r="H4246" i="1"/>
  <c r="I4246" i="1" s="1"/>
  <c r="H1237" i="1"/>
  <c r="I1237" i="1" s="1"/>
  <c r="H2763" i="1"/>
  <c r="I2763" i="1" s="1"/>
  <c r="H5802" i="1"/>
  <c r="I5802" i="1" s="1"/>
  <c r="H5801" i="1"/>
  <c r="I5801" i="1" s="1"/>
  <c r="H5779" i="1"/>
  <c r="I5779" i="1" s="1"/>
  <c r="H5778" i="1"/>
  <c r="I5778" i="1" s="1"/>
  <c r="H5746" i="1"/>
  <c r="I5746" i="1" s="1"/>
  <c r="H5777" i="1"/>
  <c r="I5777" i="1" s="1"/>
  <c r="H5776" i="1"/>
  <c r="I5776" i="1" s="1"/>
  <c r="H5775" i="1"/>
  <c r="I5775" i="1" s="1"/>
  <c r="H5168" i="1"/>
  <c r="I5168" i="1" s="1"/>
  <c r="H4578" i="1"/>
  <c r="I4578" i="1" s="1"/>
  <c r="H1676" i="1"/>
  <c r="I1676" i="1" s="1"/>
  <c r="H752" i="1"/>
  <c r="I752" i="1" s="1"/>
  <c r="H4061" i="1"/>
  <c r="I4061" i="1" s="1"/>
  <c r="H6854" i="1"/>
  <c r="I6854" i="1" s="1"/>
  <c r="H3509" i="1"/>
  <c r="I3509" i="1" s="1"/>
  <c r="H5846" i="1"/>
  <c r="I5846" i="1" s="1"/>
  <c r="H3175" i="1"/>
  <c r="I3175" i="1" s="1"/>
  <c r="H928" i="1"/>
  <c r="I928" i="1" s="1"/>
  <c r="H2846" i="1"/>
  <c r="I2846" i="1" s="1"/>
  <c r="H2845" i="1"/>
  <c r="I2845" i="1" s="1"/>
  <c r="H2844" i="1"/>
  <c r="I2844" i="1" s="1"/>
  <c r="H2843" i="1"/>
  <c r="I2843" i="1" s="1"/>
  <c r="H2842" i="1"/>
  <c r="I2842" i="1" s="1"/>
  <c r="H2841" i="1"/>
  <c r="I2841" i="1" s="1"/>
  <c r="H3392" i="1"/>
  <c r="I3392" i="1" s="1"/>
  <c r="H6372" i="1"/>
  <c r="I6372" i="1" s="1"/>
  <c r="H6601" i="1"/>
  <c r="I6601" i="1" s="1"/>
  <c r="H5616" i="1"/>
  <c r="I5616" i="1" s="1"/>
  <c r="H2640" i="1"/>
  <c r="I2640" i="1" s="1"/>
  <c r="H1389" i="1"/>
  <c r="I1389" i="1" s="1"/>
  <c r="H5774" i="1"/>
  <c r="I5774" i="1" s="1"/>
  <c r="H5773" i="1"/>
  <c r="I5773" i="1" s="1"/>
  <c r="H5800" i="1"/>
  <c r="I5800" i="1" s="1"/>
  <c r="H5799" i="1"/>
  <c r="I5799" i="1" s="1"/>
  <c r="H5772" i="1"/>
  <c r="I5772" i="1" s="1"/>
  <c r="H5771" i="1"/>
  <c r="I5771" i="1" s="1"/>
  <c r="H5770" i="1"/>
  <c r="I5770" i="1" s="1"/>
  <c r="H3799" i="1"/>
  <c r="I3799" i="1" s="1"/>
  <c r="H4443" i="1"/>
  <c r="I4443" i="1" s="1"/>
  <c r="H4792" i="1"/>
  <c r="I4792" i="1" s="1"/>
  <c r="H695" i="1"/>
  <c r="I695" i="1" s="1"/>
  <c r="H6129" i="1"/>
  <c r="I6129" i="1" s="1"/>
  <c r="H6128" i="1"/>
  <c r="I6128" i="1" s="1"/>
  <c r="H5304" i="1"/>
  <c r="I5304" i="1" s="1"/>
  <c r="H6060" i="1"/>
  <c r="I6060" i="1" s="1"/>
  <c r="H4950" i="1"/>
  <c r="I4950" i="1" s="1"/>
  <c r="H5615" i="1"/>
  <c r="I5615" i="1" s="1"/>
  <c r="H5001" i="1"/>
  <c r="I5001" i="1" s="1"/>
  <c r="H705" i="1"/>
  <c r="I705" i="1" s="1"/>
  <c r="H5508" i="1"/>
  <c r="I5508" i="1" s="1"/>
  <c r="H4229" i="1"/>
  <c r="I4229" i="1" s="1"/>
  <c r="H4764" i="1"/>
  <c r="I4764" i="1" s="1"/>
  <c r="H2682" i="1"/>
  <c r="I2682" i="1" s="1"/>
  <c r="H5303" i="1"/>
  <c r="I5303" i="1" s="1"/>
  <c r="H4254" i="1"/>
  <c r="I4254" i="1" s="1"/>
  <c r="H4431" i="1"/>
  <c r="I4431" i="1" s="1"/>
  <c r="H4613" i="1"/>
  <c r="I4613" i="1" s="1"/>
  <c r="H5400" i="1"/>
  <c r="I5400" i="1" s="1"/>
  <c r="H344" i="1"/>
  <c r="I344" i="1" s="1"/>
  <c r="H804" i="1"/>
  <c r="I804" i="1" s="1"/>
  <c r="H4679" i="1"/>
  <c r="I4679" i="1" s="1"/>
  <c r="H5113" i="1"/>
  <c r="I5113" i="1" s="1"/>
  <c r="H42" i="1"/>
  <c r="I42" i="1" s="1"/>
  <c r="H33" i="1"/>
  <c r="I33" i="1" s="1"/>
  <c r="H32" i="1"/>
  <c r="I32" i="1" s="1"/>
  <c r="H450" i="1"/>
  <c r="I450" i="1" s="1"/>
  <c r="H840" i="1"/>
  <c r="I840" i="1" s="1"/>
  <c r="H843" i="1"/>
  <c r="I843" i="1" s="1"/>
  <c r="H3264" i="1"/>
  <c r="I3264" i="1" s="1"/>
  <c r="H3713" i="1"/>
  <c r="I3713" i="1" s="1"/>
  <c r="H2681" i="1"/>
  <c r="I2681" i="1" s="1"/>
  <c r="H1963" i="1"/>
  <c r="I1963" i="1" s="1"/>
  <c r="H5025" i="1"/>
  <c r="I5025" i="1" s="1"/>
  <c r="H2902" i="1"/>
  <c r="I2902" i="1" s="1"/>
  <c r="H2901" i="1"/>
  <c r="I2901" i="1" s="1"/>
  <c r="H3547" i="1"/>
  <c r="I3547" i="1" s="1"/>
  <c r="H5735" i="1"/>
  <c r="I5735" i="1" s="1"/>
  <c r="H4117" i="1"/>
  <c r="I4117" i="1" s="1"/>
  <c r="H2174" i="1"/>
  <c r="I2174" i="1" s="1"/>
  <c r="H4640" i="1"/>
  <c r="I4640" i="1" s="1"/>
  <c r="H4644" i="1"/>
  <c r="I4644" i="1" s="1"/>
  <c r="H1891" i="1"/>
  <c r="I1891" i="1" s="1"/>
  <c r="H5131" i="1"/>
  <c r="I5131" i="1" s="1"/>
  <c r="H4820" i="1"/>
  <c r="I4820" i="1" s="1"/>
  <c r="H184" i="1"/>
  <c r="I184" i="1" s="1"/>
  <c r="H4949" i="1"/>
  <c r="I4949" i="1" s="1"/>
  <c r="H2623" i="1"/>
  <c r="I2623" i="1" s="1"/>
  <c r="H467" i="1"/>
  <c r="I467" i="1" s="1"/>
  <c r="H2173" i="1"/>
  <c r="I2173" i="1" s="1"/>
  <c r="H1522" i="1"/>
  <c r="I1522" i="1" s="1"/>
  <c r="H1388" i="1"/>
  <c r="I1388" i="1" s="1"/>
  <c r="H4022" i="1"/>
  <c r="I4022" i="1" s="1"/>
  <c r="H6334" i="1"/>
  <c r="I6334" i="1" s="1"/>
  <c r="H4819" i="1"/>
  <c r="I4819" i="1" s="1"/>
  <c r="H4818" i="1"/>
  <c r="I4818" i="1" s="1"/>
  <c r="H4817" i="1"/>
  <c r="I4817" i="1" s="1"/>
  <c r="H1236" i="1"/>
  <c r="I1236" i="1" s="1"/>
  <c r="H1235" i="1"/>
  <c r="I1235" i="1" s="1"/>
  <c r="H1234" i="1"/>
  <c r="I1234" i="1" s="1"/>
  <c r="H1922" i="1"/>
  <c r="I1922" i="1" s="1"/>
  <c r="H4724" i="1"/>
  <c r="I4724" i="1" s="1"/>
  <c r="H4723" i="1"/>
  <c r="I4723" i="1" s="1"/>
  <c r="H4722" i="1"/>
  <c r="I4722" i="1" s="1"/>
  <c r="H5216" i="1"/>
  <c r="I5216" i="1" s="1"/>
  <c r="H6553" i="1"/>
  <c r="I6553" i="1" s="1"/>
  <c r="H1387" i="1"/>
  <c r="I1387" i="1" s="1"/>
  <c r="H455" i="1"/>
  <c r="I455" i="1" s="1"/>
  <c r="H548" i="1"/>
  <c r="I548" i="1" s="1"/>
  <c r="H547" i="1"/>
  <c r="I547" i="1" s="1"/>
  <c r="H1233" i="1"/>
  <c r="I1233" i="1" s="1"/>
  <c r="H1232" i="1"/>
  <c r="I1232" i="1" s="1"/>
  <c r="H1231" i="1"/>
  <c r="I1231" i="1" s="1"/>
  <c r="H1230" i="1"/>
  <c r="I1230" i="1" s="1"/>
  <c r="H1229" i="1"/>
  <c r="I1229" i="1" s="1"/>
  <c r="H1228" i="1"/>
  <c r="I1228" i="1" s="1"/>
  <c r="H1227" i="1"/>
  <c r="I1227" i="1" s="1"/>
  <c r="H1226" i="1"/>
  <c r="I1226" i="1" s="1"/>
  <c r="H1225" i="1"/>
  <c r="I1225" i="1" s="1"/>
  <c r="H1224" i="1"/>
  <c r="I1224" i="1" s="1"/>
  <c r="H1223" i="1"/>
  <c r="I1223" i="1" s="1"/>
  <c r="H1222" i="1"/>
  <c r="I1222" i="1" s="1"/>
  <c r="H1221" i="1"/>
  <c r="I1221" i="1" s="1"/>
  <c r="H1220" i="1"/>
  <c r="I1220" i="1" s="1"/>
  <c r="H4903" i="1"/>
  <c r="I4903" i="1" s="1"/>
  <c r="H5904" i="1"/>
  <c r="I5904" i="1" s="1"/>
  <c r="H5903" i="1"/>
  <c r="I5903" i="1" s="1"/>
  <c r="H4459" i="1"/>
  <c r="I4459" i="1" s="1"/>
  <c r="H5745" i="1"/>
  <c r="I5745" i="1" s="1"/>
  <c r="H6552" i="1"/>
  <c r="I6552" i="1" s="1"/>
  <c r="H6551" i="1"/>
  <c r="I6551" i="1" s="1"/>
  <c r="H6600" i="1"/>
  <c r="I6600" i="1" s="1"/>
  <c r="H4407" i="1"/>
  <c r="I4407" i="1" s="1"/>
  <c r="H4406" i="1"/>
  <c r="I4406" i="1" s="1"/>
  <c r="H920" i="1"/>
  <c r="I920" i="1" s="1"/>
  <c r="H3042" i="1"/>
  <c r="I3042" i="1" s="1"/>
  <c r="H3041" i="1"/>
  <c r="I3041" i="1" s="1"/>
  <c r="H6599" i="1"/>
  <c r="I6599" i="1" s="1"/>
  <c r="H6598" i="1"/>
  <c r="I6598" i="1" s="1"/>
  <c r="H5259" i="1"/>
  <c r="I5259" i="1" s="1"/>
  <c r="H4060" i="1"/>
  <c r="I4060" i="1" s="1"/>
  <c r="H6597" i="1"/>
  <c r="I6597" i="1" s="1"/>
  <c r="H31" i="1"/>
  <c r="I31" i="1" s="1"/>
  <c r="H4917" i="1"/>
  <c r="I4917" i="1" s="1"/>
  <c r="H2900" i="1"/>
  <c r="I2900" i="1" s="1"/>
  <c r="H434" i="1"/>
  <c r="I434" i="1" s="1"/>
  <c r="H3962" i="1"/>
  <c r="I3962" i="1" s="1"/>
  <c r="H1881" i="1"/>
  <c r="I1881" i="1" s="1"/>
  <c r="H3040" i="1"/>
  <c r="I3040" i="1" s="1"/>
  <c r="H376" i="1"/>
  <c r="I376" i="1" s="1"/>
  <c r="H3643" i="1"/>
  <c r="I3643" i="1" s="1"/>
  <c r="H3458" i="1"/>
  <c r="I3458" i="1" s="1"/>
  <c r="H5614" i="1"/>
  <c r="I5614" i="1" s="1"/>
  <c r="H3039" i="1"/>
  <c r="I3039" i="1" s="1"/>
  <c r="H1023" i="1"/>
  <c r="I1023" i="1" s="1"/>
  <c r="H1022" i="1"/>
  <c r="I1022" i="1" s="1"/>
  <c r="H6222" i="1"/>
  <c r="I6222" i="1" s="1"/>
  <c r="H6221" i="1"/>
  <c r="I6221" i="1" s="1"/>
  <c r="H6220" i="1"/>
  <c r="I6220" i="1" s="1"/>
  <c r="H4405" i="1"/>
  <c r="I4405" i="1" s="1"/>
  <c r="H3644" i="1"/>
  <c r="I3644" i="1" s="1"/>
  <c r="H4553" i="1"/>
  <c r="I4553" i="1" s="1"/>
  <c r="H957" i="1"/>
  <c r="I957" i="1" s="1"/>
  <c r="H965" i="1"/>
  <c r="I965" i="1" s="1"/>
  <c r="H3162" i="1"/>
  <c r="I3162" i="1" s="1"/>
  <c r="H6846" i="1"/>
  <c r="I6846" i="1" s="1"/>
  <c r="H6531" i="1"/>
  <c r="I6531" i="1" s="1"/>
  <c r="H6536" i="1"/>
  <c r="I6536" i="1" s="1"/>
  <c r="H3038" i="1"/>
  <c r="I3038" i="1" s="1"/>
  <c r="H1862" i="1"/>
  <c r="I1862" i="1" s="1"/>
  <c r="H1861" i="1"/>
  <c r="I1861" i="1" s="1"/>
  <c r="H4922" i="1"/>
  <c r="I4922" i="1" s="1"/>
  <c r="H4897" i="1"/>
  <c r="I4897" i="1" s="1"/>
  <c r="H4602" i="1"/>
  <c r="I4602" i="1" s="1"/>
  <c r="H919" i="1"/>
  <c r="I919" i="1" s="1"/>
  <c r="H5033" i="1"/>
  <c r="I5033" i="1" s="1"/>
  <c r="H4327" i="1"/>
  <c r="I4327" i="1" s="1"/>
  <c r="H4326" i="1"/>
  <c r="I4326" i="1" s="1"/>
  <c r="H4446" i="1"/>
  <c r="I4446" i="1" s="1"/>
  <c r="H4338" i="1"/>
  <c r="I4338" i="1" s="1"/>
  <c r="H4337" i="1"/>
  <c r="I4337" i="1" s="1"/>
  <c r="H5507" i="1"/>
  <c r="I5507" i="1" s="1"/>
  <c r="H5506" i="1"/>
  <c r="I5506" i="1" s="1"/>
  <c r="H5613" i="1"/>
  <c r="I5613" i="1" s="1"/>
  <c r="H1590" i="1"/>
  <c r="I1590" i="1" s="1"/>
  <c r="H4318" i="1"/>
  <c r="I4318" i="1" s="1"/>
  <c r="H4296" i="1"/>
  <c r="I4296" i="1" s="1"/>
  <c r="H4452" i="1"/>
  <c r="I4452" i="1" s="1"/>
  <c r="H2293" i="1"/>
  <c r="I2293" i="1" s="1"/>
  <c r="H770" i="1"/>
  <c r="I770" i="1" s="1"/>
  <c r="H6439" i="1"/>
  <c r="I6439" i="1" s="1"/>
  <c r="H3783" i="1"/>
  <c r="I3783" i="1" s="1"/>
  <c r="H1322" i="1"/>
  <c r="I1322" i="1" s="1"/>
  <c r="H1275" i="1"/>
  <c r="I1275" i="1" s="1"/>
  <c r="H4471" i="1"/>
  <c r="I4471" i="1" s="1"/>
  <c r="H573" i="1"/>
  <c r="I573" i="1" s="1"/>
  <c r="H2044" i="1"/>
  <c r="I2044" i="1" s="1"/>
  <c r="H754" i="1"/>
  <c r="I754" i="1" s="1"/>
  <c r="H1980" i="1"/>
  <c r="I1980" i="1" s="1"/>
  <c r="H4563" i="1"/>
  <c r="I4563" i="1" s="1"/>
  <c r="H4552" i="1"/>
  <c r="I4552" i="1" s="1"/>
  <c r="H6394" i="1"/>
  <c r="I6394" i="1" s="1"/>
  <c r="H4551" i="1"/>
  <c r="I4551" i="1" s="1"/>
  <c r="H4550" i="1"/>
  <c r="I4550" i="1" s="1"/>
  <c r="H4577" i="1"/>
  <c r="I4577" i="1" s="1"/>
  <c r="H6888" i="1"/>
  <c r="I6888" i="1" s="1"/>
  <c r="H5187" i="1"/>
  <c r="I5187" i="1" s="1"/>
  <c r="H5186" i="1"/>
  <c r="I5186" i="1" s="1"/>
  <c r="H4715" i="1"/>
  <c r="I4715" i="1" s="1"/>
  <c r="H136" i="1"/>
  <c r="I136" i="1" s="1"/>
  <c r="H6059" i="1"/>
  <c r="I6059" i="1" s="1"/>
  <c r="H6127" i="1"/>
  <c r="I6127" i="1" s="1"/>
  <c r="H5272" i="1"/>
  <c r="I5272" i="1" s="1"/>
  <c r="H5351" i="1"/>
  <c r="I5351" i="1" s="1"/>
  <c r="H3727" i="1"/>
  <c r="I3727" i="1" s="1"/>
  <c r="H6507" i="1"/>
  <c r="I6507" i="1" s="1"/>
  <c r="H5612" i="1"/>
  <c r="I5612" i="1" s="1"/>
  <c r="H6845" i="1"/>
  <c r="I6845" i="1" s="1"/>
  <c r="H704" i="1"/>
  <c r="I704" i="1" s="1"/>
  <c r="H3331" i="1"/>
  <c r="I3331" i="1" s="1"/>
  <c r="H30" i="1"/>
  <c r="I30" i="1" s="1"/>
  <c r="H5931" i="1"/>
  <c r="I5931" i="1" s="1"/>
  <c r="H5902" i="1"/>
  <c r="I5902" i="1" s="1"/>
  <c r="H5901" i="1"/>
  <c r="I5901" i="1" s="1"/>
  <c r="H2292" i="1"/>
  <c r="I2292" i="1" s="1"/>
  <c r="H2291" i="1"/>
  <c r="I2291" i="1" s="1"/>
  <c r="H3467" i="1"/>
  <c r="I3467" i="1" s="1"/>
  <c r="H592" i="1"/>
  <c r="I592" i="1" s="1"/>
  <c r="H673" i="1"/>
  <c r="I673" i="1" s="1"/>
  <c r="H672" i="1"/>
  <c r="I672" i="1" s="1"/>
  <c r="H4161" i="1"/>
  <c r="I4161" i="1" s="1"/>
  <c r="H6844" i="1"/>
  <c r="I6844" i="1" s="1"/>
  <c r="H4019" i="1"/>
  <c r="I4019" i="1" s="1"/>
  <c r="H5734" i="1"/>
  <c r="I5734" i="1" s="1"/>
  <c r="H4219" i="1"/>
  <c r="I4219" i="1" s="1"/>
  <c r="H1890" i="1"/>
  <c r="I1890" i="1" s="1"/>
  <c r="H964" i="1"/>
  <c r="I964" i="1" s="1"/>
  <c r="H511" i="1"/>
  <c r="I511" i="1" s="1"/>
  <c r="H2471" i="1"/>
  <c r="I2471" i="1" s="1"/>
  <c r="H29" i="1"/>
  <c r="I29" i="1" s="1"/>
  <c r="H28" i="1"/>
  <c r="I28" i="1" s="1"/>
  <c r="H6894" i="1"/>
  <c r="I6894" i="1" s="1"/>
  <c r="H4840" i="1"/>
  <c r="I4840" i="1" s="1"/>
  <c r="H1589" i="1"/>
  <c r="I1589" i="1" s="1"/>
  <c r="H6530" i="1"/>
  <c r="I6530" i="1" s="1"/>
  <c r="H1983" i="1"/>
  <c r="I1983" i="1" s="1"/>
  <c r="H1979" i="1"/>
  <c r="I1979" i="1" s="1"/>
  <c r="H1978" i="1"/>
  <c r="I1978" i="1" s="1"/>
  <c r="H5088" i="1"/>
  <c r="I5088" i="1" s="1"/>
  <c r="H1249" i="1"/>
  <c r="I1249" i="1" s="1"/>
  <c r="H4404" i="1"/>
  <c r="I4404" i="1" s="1"/>
  <c r="H4388" i="1"/>
  <c r="I4388" i="1" s="1"/>
  <c r="H1967" i="1"/>
  <c r="I1967" i="1" s="1"/>
  <c r="H5821" i="1"/>
  <c r="I5821" i="1" s="1"/>
  <c r="H329" i="1"/>
  <c r="I329" i="1" s="1"/>
  <c r="H3881" i="1"/>
  <c r="I3881" i="1" s="1"/>
  <c r="H3337" i="1"/>
  <c r="I3337" i="1" s="1"/>
  <c r="H4442" i="1"/>
  <c r="I4442" i="1" s="1"/>
  <c r="H5733" i="1"/>
  <c r="I5733" i="1" s="1"/>
  <c r="H4844" i="1"/>
  <c r="I4844" i="1" s="1"/>
  <c r="H6277" i="1"/>
  <c r="I6277" i="1" s="1"/>
  <c r="H4772" i="1"/>
  <c r="I4772" i="1" s="1"/>
  <c r="H3714" i="1"/>
  <c r="I3714" i="1" s="1"/>
  <c r="H71" i="1"/>
  <c r="I71" i="1" s="1"/>
  <c r="H6843" i="1"/>
  <c r="I6843" i="1" s="1"/>
  <c r="H4712" i="1"/>
  <c r="I4712" i="1" s="1"/>
  <c r="H1021" i="1"/>
  <c r="I1021" i="1" s="1"/>
  <c r="H1020" i="1"/>
  <c r="I1020" i="1" s="1"/>
  <c r="H1019" i="1"/>
  <c r="I1019" i="1" s="1"/>
  <c r="H6219" i="1"/>
  <c r="I6219" i="1" s="1"/>
  <c r="H6218" i="1"/>
  <c r="I6218" i="1" s="1"/>
  <c r="H6217" i="1"/>
  <c r="I6217" i="1" s="1"/>
  <c r="H6441" i="1"/>
  <c r="I6441" i="1" s="1"/>
  <c r="H6143" i="1"/>
  <c r="I6143" i="1" s="1"/>
  <c r="H6142" i="1"/>
  <c r="I6142" i="1" s="1"/>
  <c r="H4014" i="1"/>
  <c r="I4014" i="1" s="1"/>
  <c r="H4013" i="1"/>
  <c r="I4013" i="1" s="1"/>
  <c r="H5962" i="1"/>
  <c r="I5962" i="1" s="1"/>
  <c r="H6842" i="1"/>
  <c r="I6842" i="1" s="1"/>
  <c r="H6758" i="1"/>
  <c r="I6758" i="1" s="1"/>
  <c r="H6757" i="1"/>
  <c r="I6757" i="1" s="1"/>
  <c r="H4619" i="1"/>
  <c r="I4619" i="1" s="1"/>
  <c r="H5834" i="1"/>
  <c r="I5834" i="1" s="1"/>
  <c r="H5140" i="1"/>
  <c r="I5140" i="1" s="1"/>
  <c r="H4600" i="1"/>
  <c r="I4600" i="1" s="1"/>
  <c r="H3342" i="1"/>
  <c r="I3342" i="1" s="1"/>
  <c r="H6058" i="1"/>
  <c r="I6058" i="1" s="1"/>
  <c r="H3240" i="1"/>
  <c r="I3240" i="1" s="1"/>
  <c r="H3825" i="1"/>
  <c r="I3825" i="1" s="1"/>
  <c r="H2290" i="1"/>
  <c r="I2290" i="1" s="1"/>
  <c r="H6841" i="1"/>
  <c r="I6841" i="1" s="1"/>
  <c r="H3350" i="1"/>
  <c r="I3350" i="1" s="1"/>
  <c r="H4902" i="1"/>
  <c r="I4902" i="1" s="1"/>
  <c r="H5321" i="1"/>
  <c r="I5321" i="1" s="1"/>
  <c r="H3725" i="1"/>
  <c r="I3725" i="1" s="1"/>
  <c r="H1682" i="1"/>
  <c r="I1682" i="1" s="1"/>
  <c r="H918" i="1"/>
  <c r="I918" i="1" s="1"/>
  <c r="H3598" i="1"/>
  <c r="I3598" i="1" s="1"/>
  <c r="H3597" i="1"/>
  <c r="I3597" i="1" s="1"/>
  <c r="H572" i="1"/>
  <c r="I572" i="1" s="1"/>
  <c r="H671" i="1"/>
  <c r="I671" i="1" s="1"/>
  <c r="H670" i="1"/>
  <c r="I670" i="1" s="1"/>
  <c r="H669" i="1"/>
  <c r="I669" i="1" s="1"/>
  <c r="H4951" i="1"/>
  <c r="I4951" i="1" s="1"/>
  <c r="H3391" i="1"/>
  <c r="I3391" i="1" s="1"/>
  <c r="H6134" i="1"/>
  <c r="I6134" i="1" s="1"/>
  <c r="H3885" i="1"/>
  <c r="I3885" i="1" s="1"/>
  <c r="H3884" i="1"/>
  <c r="I3884" i="1" s="1"/>
  <c r="H3883" i="1"/>
  <c r="I3883" i="1" s="1"/>
  <c r="H3882" i="1"/>
  <c r="I3882" i="1" s="1"/>
  <c r="H5824" i="1"/>
  <c r="I5824" i="1" s="1"/>
  <c r="H793" i="1"/>
  <c r="I793" i="1" s="1"/>
  <c r="H6024" i="1"/>
  <c r="I6024" i="1" s="1"/>
  <c r="H6228" i="1"/>
  <c r="I6228" i="1" s="1"/>
  <c r="H5611" i="1"/>
  <c r="I5611" i="1" s="1"/>
  <c r="H230" i="1"/>
  <c r="I230" i="1" s="1"/>
  <c r="H215" i="1"/>
  <c r="I215" i="1" s="1"/>
  <c r="H214" i="1"/>
  <c r="I214" i="1" s="1"/>
  <c r="H213" i="1"/>
  <c r="I213" i="1" s="1"/>
  <c r="H243" i="1"/>
  <c r="I243" i="1" s="1"/>
  <c r="H2087" i="1"/>
  <c r="I2087" i="1" s="1"/>
  <c r="H795" i="1"/>
  <c r="I795" i="1" s="1"/>
  <c r="H4027" i="1"/>
  <c r="I4027" i="1" s="1"/>
  <c r="H2289" i="1"/>
  <c r="I2289" i="1" s="1"/>
  <c r="H2567" i="1"/>
  <c r="I2567" i="1" s="1"/>
  <c r="H2470" i="1"/>
  <c r="I2470" i="1" s="1"/>
  <c r="H3961" i="1"/>
  <c r="I3961" i="1" s="1"/>
  <c r="H3960" i="1"/>
  <c r="I3960" i="1" s="1"/>
  <c r="H6840" i="1"/>
  <c r="I6840" i="1" s="1"/>
  <c r="H135" i="1"/>
  <c r="I135" i="1" s="1"/>
  <c r="H134" i="1"/>
  <c r="I134" i="1" s="1"/>
  <c r="H3528" i="1"/>
  <c r="I3528" i="1" s="1"/>
  <c r="H2899" i="1"/>
  <c r="I2899" i="1" s="1"/>
  <c r="H4718" i="1"/>
  <c r="I4718" i="1" s="1"/>
  <c r="H4717" i="1"/>
  <c r="I4717" i="1" s="1"/>
  <c r="H4298" i="1"/>
  <c r="I4298" i="1" s="1"/>
  <c r="H5185" i="1"/>
  <c r="I5185" i="1" s="1"/>
  <c r="H5184" i="1"/>
  <c r="I5184" i="1" s="1"/>
  <c r="H5861" i="1"/>
  <c r="I5861" i="1" s="1"/>
  <c r="H1689" i="1"/>
  <c r="I1689" i="1" s="1"/>
  <c r="H6282" i="1"/>
  <c r="I6282" i="1" s="1"/>
  <c r="H2701" i="1"/>
  <c r="I2701" i="1" s="1"/>
  <c r="H6236" i="1"/>
  <c r="I6236" i="1" s="1"/>
  <c r="H4704" i="1"/>
  <c r="I4704" i="1" s="1"/>
  <c r="H1620" i="1"/>
  <c r="I1620" i="1" s="1"/>
  <c r="H1619" i="1"/>
  <c r="I1619" i="1" s="1"/>
  <c r="H6501" i="1"/>
  <c r="I6501" i="1" s="1"/>
  <c r="H3880" i="1"/>
  <c r="I3880" i="1" s="1"/>
  <c r="H6409" i="1"/>
  <c r="I6409" i="1" s="1"/>
  <c r="H2898" i="1"/>
  <c r="I2898" i="1" s="1"/>
  <c r="H6057" i="1"/>
  <c r="I6057" i="1" s="1"/>
  <c r="H3879" i="1"/>
  <c r="I3879" i="1" s="1"/>
  <c r="H1618" i="1"/>
  <c r="I1618" i="1" s="1"/>
  <c r="H4582" i="1"/>
  <c r="I4582" i="1" s="1"/>
  <c r="H3596" i="1"/>
  <c r="I3596" i="1" s="1"/>
  <c r="H4837" i="1"/>
  <c r="I4837" i="1" s="1"/>
  <c r="H6628" i="1"/>
  <c r="I6628" i="1" s="1"/>
  <c r="H6627" i="1"/>
  <c r="I6627" i="1" s="1"/>
  <c r="H4521" i="1"/>
  <c r="I4521" i="1" s="1"/>
  <c r="H414" i="1"/>
  <c r="I414" i="1" s="1"/>
  <c r="H1018" i="1"/>
  <c r="I1018" i="1" s="1"/>
  <c r="H1017" i="1"/>
  <c r="I1017" i="1" s="1"/>
  <c r="H2737" i="1"/>
  <c r="I2737" i="1" s="1"/>
  <c r="H314" i="1"/>
  <c r="I314" i="1" s="1"/>
  <c r="H5854" i="1"/>
  <c r="I5854" i="1" s="1"/>
  <c r="H907" i="1"/>
  <c r="I907" i="1" s="1"/>
  <c r="H4474" i="1"/>
  <c r="I4474" i="1" s="1"/>
  <c r="H1675" i="1"/>
  <c r="I1675" i="1" s="1"/>
  <c r="H1674" i="1"/>
  <c r="I1674" i="1" s="1"/>
  <c r="H1673" i="1"/>
  <c r="I1673" i="1" s="1"/>
  <c r="H1672" i="1"/>
  <c r="I1672" i="1" s="1"/>
  <c r="H1671" i="1"/>
  <c r="I1671" i="1" s="1"/>
  <c r="H1588" i="1"/>
  <c r="I1588" i="1" s="1"/>
  <c r="H4478" i="1"/>
  <c r="I4478" i="1" s="1"/>
  <c r="H668" i="1"/>
  <c r="I668" i="1" s="1"/>
  <c r="H667" i="1"/>
  <c r="I667" i="1" s="1"/>
  <c r="H571" i="1"/>
  <c r="I571" i="1" s="1"/>
  <c r="H5000" i="1"/>
  <c r="I5000" i="1" s="1"/>
  <c r="H4910" i="1"/>
  <c r="I4910" i="1" s="1"/>
  <c r="H2662" i="1"/>
  <c r="I2662" i="1" s="1"/>
  <c r="H4218" i="1"/>
  <c r="I4218" i="1" s="1"/>
  <c r="H4520" i="1"/>
  <c r="I4520" i="1" s="1"/>
  <c r="H3037" i="1"/>
  <c r="I3037" i="1" s="1"/>
  <c r="H1617" i="1"/>
  <c r="I1617" i="1" s="1"/>
  <c r="H1616" i="1"/>
  <c r="I1616" i="1" s="1"/>
  <c r="H4674" i="1"/>
  <c r="I4674" i="1" s="1"/>
  <c r="H4673" i="1"/>
  <c r="I4673" i="1" s="1"/>
  <c r="H3457" i="1"/>
  <c r="I3457" i="1" s="1"/>
  <c r="H2288" i="1"/>
  <c r="I2288" i="1" s="1"/>
  <c r="H1247" i="1"/>
  <c r="I1247" i="1" s="1"/>
  <c r="H1248" i="1"/>
  <c r="I1248" i="1" s="1"/>
  <c r="H802" i="1"/>
  <c r="I802" i="1" s="1"/>
  <c r="H449" i="1"/>
  <c r="I449" i="1" s="1"/>
  <c r="H3726" i="1"/>
  <c r="I3726" i="1" s="1"/>
  <c r="H4075" i="1"/>
  <c r="I4075" i="1" s="1"/>
  <c r="H2661" i="1"/>
  <c r="I2661" i="1" s="1"/>
  <c r="H2287" i="1"/>
  <c r="I2287" i="1" s="1"/>
  <c r="H2469" i="1"/>
  <c r="I2469" i="1" s="1"/>
  <c r="H4451" i="1"/>
  <c r="I4451" i="1" s="1"/>
  <c r="H6473" i="1"/>
  <c r="I6473" i="1" s="1"/>
  <c r="H183" i="1"/>
  <c r="I183" i="1" s="1"/>
  <c r="H6337" i="1"/>
  <c r="I6337" i="1" s="1"/>
  <c r="H2468" i="1"/>
  <c r="I2468" i="1" s="1"/>
  <c r="H6336" i="1"/>
  <c r="I6336" i="1" s="1"/>
  <c r="H6335" i="1"/>
  <c r="I6335" i="1" s="1"/>
  <c r="H3878" i="1"/>
  <c r="I3878" i="1" s="1"/>
  <c r="H570" i="1"/>
  <c r="I570" i="1" s="1"/>
  <c r="H1559" i="1"/>
  <c r="I1559" i="1" s="1"/>
  <c r="H4579" i="1"/>
  <c r="I4579" i="1" s="1"/>
  <c r="H466" i="1"/>
  <c r="I466" i="1" s="1"/>
  <c r="H666" i="1"/>
  <c r="I666" i="1" s="1"/>
  <c r="H569" i="1"/>
  <c r="I569" i="1" s="1"/>
  <c r="H5839" i="1"/>
  <c r="I5839" i="1" s="1"/>
  <c r="H5505" i="1"/>
  <c r="I5505" i="1" s="1"/>
  <c r="H5732" i="1"/>
  <c r="I5732" i="1" s="1"/>
  <c r="H5504" i="1"/>
  <c r="I5504" i="1" s="1"/>
  <c r="H6455" i="1"/>
  <c r="I6455" i="1" s="1"/>
  <c r="H4766" i="1"/>
  <c r="I4766" i="1" s="1"/>
  <c r="H6887" i="1"/>
  <c r="I6887" i="1" s="1"/>
  <c r="H3805" i="1"/>
  <c r="I3805" i="1" s="1"/>
  <c r="H3824" i="1"/>
  <c r="I3824" i="1" s="1"/>
  <c r="H1271" i="1"/>
  <c r="I1271" i="1" s="1"/>
  <c r="H1270" i="1"/>
  <c r="I1270" i="1" s="1"/>
  <c r="H3595" i="1"/>
  <c r="I3595" i="1" s="1"/>
  <c r="H2150" i="1"/>
  <c r="I2150" i="1" s="1"/>
  <c r="H4286" i="1"/>
  <c r="I4286" i="1" s="1"/>
  <c r="H3804" i="1"/>
  <c r="I3804" i="1" s="1"/>
  <c r="H4441" i="1"/>
  <c r="I4441" i="1" s="1"/>
  <c r="H3456" i="1"/>
  <c r="I3456" i="1" s="1"/>
  <c r="H963" i="1"/>
  <c r="I963" i="1" s="1"/>
  <c r="H3263" i="1"/>
  <c r="I3263" i="1" s="1"/>
  <c r="H5661" i="1"/>
  <c r="I5661" i="1" s="1"/>
  <c r="H974" i="1"/>
  <c r="I974" i="1" s="1"/>
  <c r="H976" i="1"/>
  <c r="I976" i="1" s="1"/>
  <c r="H975" i="1"/>
  <c r="I975" i="1" s="1"/>
  <c r="H4329" i="1"/>
  <c r="I4329" i="1" s="1"/>
  <c r="H4445" i="1"/>
  <c r="I4445" i="1" s="1"/>
  <c r="H5032" i="1"/>
  <c r="I5032" i="1" s="1"/>
  <c r="H4906" i="1"/>
  <c r="I4906" i="1" s="1"/>
  <c r="H4248" i="1"/>
  <c r="I4248" i="1" s="1"/>
  <c r="H2097" i="1"/>
  <c r="I2097" i="1" s="1"/>
  <c r="H284" i="1"/>
  <c r="I284" i="1" s="1"/>
  <c r="H4919" i="1"/>
  <c r="I4919" i="1" s="1"/>
  <c r="H4480" i="1"/>
  <c r="I4480" i="1" s="1"/>
  <c r="H3650" i="1"/>
  <c r="I3650" i="1" s="1"/>
  <c r="H4999" i="1"/>
  <c r="I4999" i="1" s="1"/>
  <c r="H829" i="1"/>
  <c r="I829" i="1" s="1"/>
  <c r="H665" i="1"/>
  <c r="I665" i="1" s="1"/>
  <c r="H475" i="1"/>
  <c r="I475" i="1" s="1"/>
  <c r="H474" i="1"/>
  <c r="I474" i="1" s="1"/>
  <c r="H568" i="1"/>
  <c r="I568" i="1" s="1"/>
  <c r="H1219" i="1"/>
  <c r="I1219" i="1" s="1"/>
  <c r="H1218" i="1"/>
  <c r="I1218" i="1" s="1"/>
  <c r="H1217" i="1"/>
  <c r="I1217" i="1" s="1"/>
  <c r="H1216" i="1"/>
  <c r="I1216" i="1" s="1"/>
  <c r="H1215" i="1"/>
  <c r="I1215" i="1" s="1"/>
  <c r="H1214" i="1"/>
  <c r="I1214" i="1" s="1"/>
  <c r="H1316" i="1"/>
  <c r="I1316" i="1" s="1"/>
  <c r="H4359" i="1"/>
  <c r="I4359" i="1" s="1"/>
  <c r="H1516" i="1"/>
  <c r="I1516" i="1" s="1"/>
  <c r="H766" i="1"/>
  <c r="I766" i="1" s="1"/>
  <c r="H2485" i="1"/>
  <c r="I2485" i="1" s="1"/>
  <c r="H2484" i="1"/>
  <c r="I2484" i="1" s="1"/>
  <c r="H2483" i="1"/>
  <c r="I2483" i="1" s="1"/>
  <c r="H2482" i="1"/>
  <c r="I2482" i="1" s="1"/>
  <c r="H6216" i="1"/>
  <c r="I6216" i="1" s="1"/>
  <c r="H6141" i="1"/>
  <c r="I6141" i="1" s="1"/>
  <c r="H6140" i="1"/>
  <c r="I6140" i="1" s="1"/>
  <c r="H828" i="1"/>
  <c r="I828" i="1" s="1"/>
  <c r="H902" i="1"/>
  <c r="I902" i="1" s="1"/>
  <c r="H1558" i="1"/>
  <c r="I1558" i="1" s="1"/>
  <c r="H753" i="1"/>
  <c r="I753" i="1" s="1"/>
  <c r="H3113" i="1"/>
  <c r="I3113" i="1" s="1"/>
  <c r="H6839" i="1"/>
  <c r="I6839" i="1" s="1"/>
  <c r="H192" i="1"/>
  <c r="I192" i="1" s="1"/>
  <c r="H191" i="1"/>
  <c r="I191" i="1" s="1"/>
  <c r="H4339" i="1"/>
  <c r="I4339" i="1" s="1"/>
  <c r="H2467" i="1"/>
  <c r="I2467" i="1" s="1"/>
  <c r="H2286" i="1"/>
  <c r="I2286" i="1" s="1"/>
  <c r="H2466" i="1"/>
  <c r="I2466" i="1" s="1"/>
  <c r="H2285" i="1"/>
  <c r="I2285" i="1" s="1"/>
  <c r="H2465" i="1"/>
  <c r="I2465" i="1" s="1"/>
  <c r="H2464" i="1"/>
  <c r="I2464" i="1" s="1"/>
  <c r="H2566" i="1"/>
  <c r="I2566" i="1" s="1"/>
  <c r="H2463" i="1"/>
  <c r="I2463" i="1" s="1"/>
  <c r="H2284" i="1"/>
  <c r="I2284" i="1" s="1"/>
  <c r="H2283" i="1"/>
  <c r="I2283" i="1" s="1"/>
  <c r="H2565" i="1"/>
  <c r="I2565" i="1" s="1"/>
  <c r="H2462" i="1"/>
  <c r="I2462" i="1" s="1"/>
  <c r="H2282" i="1"/>
  <c r="I2282" i="1" s="1"/>
  <c r="H2461" i="1"/>
  <c r="I2461" i="1" s="1"/>
  <c r="H1587" i="1"/>
  <c r="I1587" i="1" s="1"/>
  <c r="H3283" i="1"/>
  <c r="I3283" i="1" s="1"/>
  <c r="H3282" i="1"/>
  <c r="I3282" i="1" s="1"/>
  <c r="H3686" i="1"/>
  <c r="I3686" i="1" s="1"/>
  <c r="H3685" i="1"/>
  <c r="I3685" i="1" s="1"/>
  <c r="H912" i="1"/>
  <c r="I912" i="1" s="1"/>
  <c r="H2045" i="1"/>
  <c r="I2045" i="1" s="1"/>
  <c r="H4581" i="1"/>
  <c r="I4581" i="1" s="1"/>
  <c r="H3663" i="1"/>
  <c r="I3663" i="1" s="1"/>
  <c r="H3036" i="1"/>
  <c r="I3036" i="1" s="1"/>
  <c r="H4493" i="1"/>
  <c r="I4493" i="1" s="1"/>
  <c r="H3372" i="1"/>
  <c r="I3372" i="1" s="1"/>
  <c r="H6246" i="1"/>
  <c r="I6246" i="1" s="1"/>
  <c r="H3035" i="1"/>
  <c r="I3035" i="1" s="1"/>
  <c r="H5302" i="1"/>
  <c r="I5302" i="1" s="1"/>
  <c r="H2728" i="1"/>
  <c r="I2728" i="1" s="1"/>
  <c r="H4914" i="1"/>
  <c r="I4914" i="1" s="1"/>
  <c r="H5900" i="1"/>
  <c r="I5900" i="1" s="1"/>
  <c r="H1764" i="1"/>
  <c r="I1764" i="1" s="1"/>
  <c r="H510" i="1"/>
  <c r="I510" i="1" s="1"/>
  <c r="H6215" i="1"/>
  <c r="I6215" i="1" s="1"/>
  <c r="H6308" i="1"/>
  <c r="I6308" i="1" s="1"/>
  <c r="H5899" i="1"/>
  <c r="I5899" i="1" s="1"/>
  <c r="H1733" i="1"/>
  <c r="I1733" i="1" s="1"/>
  <c r="H3243" i="1"/>
  <c r="I3243" i="1" s="1"/>
  <c r="H473" i="1"/>
  <c r="I473" i="1" s="1"/>
  <c r="H6126" i="1"/>
  <c r="I6126" i="1" s="1"/>
  <c r="H2680" i="1"/>
  <c r="I2680" i="1" s="1"/>
  <c r="H6404" i="1"/>
  <c r="I6404" i="1" s="1"/>
  <c r="H2679" i="1"/>
  <c r="I2679" i="1" s="1"/>
  <c r="H3034" i="1"/>
  <c r="I3034" i="1" s="1"/>
  <c r="H4160" i="1"/>
  <c r="I4160" i="1" s="1"/>
  <c r="H3704" i="1"/>
  <c r="I3704" i="1" s="1"/>
  <c r="H3716" i="1"/>
  <c r="I3716" i="1" s="1"/>
  <c r="H3712" i="1"/>
  <c r="I3712" i="1" s="1"/>
  <c r="H3703" i="1"/>
  <c r="I3703" i="1" s="1"/>
  <c r="H3715" i="1"/>
  <c r="I3715" i="1" s="1"/>
  <c r="H3492" i="1"/>
  <c r="I3492" i="1" s="1"/>
  <c r="H6005" i="1"/>
  <c r="I6005" i="1" s="1"/>
  <c r="H5350" i="1"/>
  <c r="I5350" i="1" s="1"/>
  <c r="H133" i="1"/>
  <c r="I133" i="1" s="1"/>
  <c r="H5503" i="1"/>
  <c r="I5503" i="1" s="1"/>
  <c r="H6645" i="1"/>
  <c r="I6645" i="1" s="1"/>
  <c r="H6704" i="1"/>
  <c r="I6704" i="1" s="1"/>
  <c r="H1793" i="1"/>
  <c r="I1793" i="1" s="1"/>
  <c r="H1792" i="1"/>
  <c r="I1792" i="1" s="1"/>
  <c r="H132" i="1"/>
  <c r="I132" i="1" s="1"/>
  <c r="H199" i="1"/>
  <c r="I199" i="1" s="1"/>
  <c r="H6596" i="1"/>
  <c r="I6596" i="1" s="1"/>
  <c r="H2897" i="1"/>
  <c r="I2897" i="1" s="1"/>
  <c r="H2896" i="1"/>
  <c r="I2896" i="1" s="1"/>
  <c r="H1719" i="1"/>
  <c r="I1719" i="1" s="1"/>
  <c r="H664" i="1"/>
  <c r="I664" i="1" s="1"/>
  <c r="H5610" i="1"/>
  <c r="I5610" i="1" s="1"/>
  <c r="H5609" i="1"/>
  <c r="I5609" i="1" s="1"/>
  <c r="H1779" i="1"/>
  <c r="I1779" i="1" s="1"/>
  <c r="H5502" i="1"/>
  <c r="I5502" i="1" s="1"/>
  <c r="H5501" i="1"/>
  <c r="I5501" i="1" s="1"/>
  <c r="H5500" i="1"/>
  <c r="I5500" i="1" s="1"/>
  <c r="H1266" i="1"/>
  <c r="I1266" i="1" s="1"/>
  <c r="H5499" i="1"/>
  <c r="I5499" i="1" s="1"/>
  <c r="H5498" i="1"/>
  <c r="I5498" i="1" s="1"/>
  <c r="H5497" i="1"/>
  <c r="I5497" i="1" s="1"/>
  <c r="H5608" i="1"/>
  <c r="I5608" i="1" s="1"/>
  <c r="H5607" i="1"/>
  <c r="I5607" i="1" s="1"/>
  <c r="H6389" i="1"/>
  <c r="I6389" i="1" s="1"/>
  <c r="H794" i="1"/>
  <c r="I794" i="1" s="1"/>
  <c r="H242" i="1"/>
  <c r="I242" i="1" s="1"/>
  <c r="H5606" i="1"/>
  <c r="I5606" i="1" s="1"/>
  <c r="H5605" i="1"/>
  <c r="I5605" i="1" s="1"/>
  <c r="H5496" i="1"/>
  <c r="I5496" i="1" s="1"/>
  <c r="H769" i="1"/>
  <c r="I769" i="1" s="1"/>
  <c r="H5660" i="1"/>
  <c r="I5660" i="1" s="1"/>
  <c r="H5604" i="1"/>
  <c r="I5604" i="1" s="1"/>
  <c r="H5603" i="1"/>
  <c r="I5603" i="1" s="1"/>
  <c r="H5992" i="1"/>
  <c r="I5992" i="1" s="1"/>
  <c r="H3033" i="1"/>
  <c r="I3033" i="1" s="1"/>
  <c r="H5301" i="1"/>
  <c r="I5301" i="1" s="1"/>
  <c r="H6756" i="1"/>
  <c r="I6756" i="1" s="1"/>
  <c r="H2839" i="1"/>
  <c r="I2839" i="1" s="1"/>
  <c r="H2838" i="1"/>
  <c r="I2838" i="1" s="1"/>
  <c r="H6492" i="1"/>
  <c r="I6492" i="1" s="1"/>
  <c r="H6497" i="1"/>
  <c r="I6497" i="1" s="1"/>
  <c r="H5731" i="1"/>
  <c r="I5731" i="1" s="1"/>
  <c r="H465" i="1"/>
  <c r="I465" i="1" s="1"/>
  <c r="H6487" i="1"/>
  <c r="I6487" i="1" s="1"/>
  <c r="H6838" i="1"/>
  <c r="I6838" i="1" s="1"/>
  <c r="H3161" i="1"/>
  <c r="I3161" i="1" s="1"/>
  <c r="H4672" i="1"/>
  <c r="I4672" i="1" s="1"/>
  <c r="H4671" i="1"/>
  <c r="I4671" i="1" s="1"/>
  <c r="H4670" i="1"/>
  <c r="I4670" i="1" s="1"/>
  <c r="H4669" i="1"/>
  <c r="I4669" i="1" s="1"/>
  <c r="H4668" i="1"/>
  <c r="I4668" i="1" s="1"/>
  <c r="H4667" i="1"/>
  <c r="I4667" i="1" s="1"/>
  <c r="H4666" i="1"/>
  <c r="I4666" i="1" s="1"/>
  <c r="H4665" i="1"/>
  <c r="I4665" i="1" s="1"/>
  <c r="H1268" i="1"/>
  <c r="I1268" i="1" s="1"/>
  <c r="H3638" i="1"/>
  <c r="I3638" i="1" s="1"/>
  <c r="H5820" i="1"/>
  <c r="I5820" i="1" s="1"/>
  <c r="H5495" i="1"/>
  <c r="I5495" i="1" s="1"/>
  <c r="H4839" i="1"/>
  <c r="I4839" i="1" s="1"/>
  <c r="H4842" i="1"/>
  <c r="I4842" i="1" s="1"/>
  <c r="H4841" i="1"/>
  <c r="I4841" i="1" s="1"/>
  <c r="H3355" i="1"/>
  <c r="I3355" i="1" s="1"/>
  <c r="H6454" i="1"/>
  <c r="I6454" i="1" s="1"/>
  <c r="H5395" i="1"/>
  <c r="I5395" i="1" s="1"/>
  <c r="H2460" i="1"/>
  <c r="I2460" i="1" s="1"/>
  <c r="H2281" i="1"/>
  <c r="I2281" i="1" s="1"/>
  <c r="H4850" i="1"/>
  <c r="I4850" i="1" s="1"/>
  <c r="H4849" i="1"/>
  <c r="I4849" i="1" s="1"/>
  <c r="H4848" i="1"/>
  <c r="I4848" i="1" s="1"/>
  <c r="H2569" i="1"/>
  <c r="I2569" i="1" s="1"/>
  <c r="H1334" i="1"/>
  <c r="I1334" i="1" s="1"/>
  <c r="H1333" i="1"/>
  <c r="I1333" i="1" s="1"/>
  <c r="H1332" i="1"/>
  <c r="I1332" i="1" s="1"/>
  <c r="H1331" i="1"/>
  <c r="I1331" i="1" s="1"/>
  <c r="H1330" i="1"/>
  <c r="I1330" i="1" s="1"/>
  <c r="H1329" i="1"/>
  <c r="I1329" i="1" s="1"/>
  <c r="H1328" i="1"/>
  <c r="I1328" i="1" s="1"/>
  <c r="H1327" i="1"/>
  <c r="I1327" i="1" s="1"/>
  <c r="H1326" i="1"/>
  <c r="I1326" i="1" s="1"/>
  <c r="H4980" i="1"/>
  <c r="I4980" i="1" s="1"/>
  <c r="H1324" i="1"/>
  <c r="I1324" i="1" s="1"/>
  <c r="H1342" i="1"/>
  <c r="I1342" i="1" s="1"/>
  <c r="H3488" i="1"/>
  <c r="I3488" i="1" s="1"/>
  <c r="H4612" i="1"/>
  <c r="I4612" i="1" s="1"/>
  <c r="H4689" i="1"/>
  <c r="I4689" i="1" s="1"/>
  <c r="H4688" i="1"/>
  <c r="I4688" i="1" s="1"/>
  <c r="H1586" i="1"/>
  <c r="I1586" i="1" s="1"/>
  <c r="H1585" i="1"/>
  <c r="I1585" i="1" s="1"/>
  <c r="H1584" i="1"/>
  <c r="I1584" i="1" s="1"/>
  <c r="H4387" i="1"/>
  <c r="I4387" i="1" s="1"/>
  <c r="H4386" i="1"/>
  <c r="I4386" i="1" s="1"/>
  <c r="H1701" i="1"/>
  <c r="I1701" i="1" s="1"/>
  <c r="H4727" i="1"/>
  <c r="I4727" i="1" s="1"/>
  <c r="H1386" i="1"/>
  <c r="I1386" i="1" s="1"/>
  <c r="H1774" i="1"/>
  <c r="I1774" i="1" s="1"/>
  <c r="H5151" i="1"/>
  <c r="I5151" i="1" s="1"/>
  <c r="H6243" i="1"/>
  <c r="I6243" i="1" s="1"/>
  <c r="H5730" i="1"/>
  <c r="I5730" i="1" s="1"/>
  <c r="H2459" i="1"/>
  <c r="I2459" i="1" s="1"/>
  <c r="H4479" i="1"/>
  <c r="I4479" i="1" s="1"/>
  <c r="H5494" i="1"/>
  <c r="I5494" i="1" s="1"/>
  <c r="H256" i="1"/>
  <c r="I256" i="1" s="1"/>
  <c r="H212" i="1"/>
  <c r="I212" i="1" s="1"/>
  <c r="H1444" i="1"/>
  <c r="I1444" i="1" s="1"/>
  <c r="H6056" i="1"/>
  <c r="I6056" i="1" s="1"/>
  <c r="H6055" i="1"/>
  <c r="I6055" i="1" s="1"/>
  <c r="H6054" i="1"/>
  <c r="I6054" i="1" s="1"/>
  <c r="H6053" i="1"/>
  <c r="I6053" i="1" s="1"/>
  <c r="H4278" i="1"/>
  <c r="I4278" i="1" s="1"/>
  <c r="H4265" i="1"/>
  <c r="I4265" i="1" s="1"/>
  <c r="H2037" i="1"/>
  <c r="I2037" i="1" s="1"/>
  <c r="H4618" i="1"/>
  <c r="I4618" i="1" s="1"/>
  <c r="H3344" i="1"/>
  <c r="I3344" i="1" s="1"/>
  <c r="H4759" i="1"/>
  <c r="I4759" i="1" s="1"/>
  <c r="H780" i="1"/>
  <c r="I780" i="1" s="1"/>
  <c r="H765" i="1"/>
  <c r="I765" i="1" s="1"/>
  <c r="H764" i="1"/>
  <c r="I764" i="1" s="1"/>
  <c r="H763" i="1"/>
  <c r="I763" i="1" s="1"/>
  <c r="H4314" i="1"/>
  <c r="I4314" i="1" s="1"/>
  <c r="H4308" i="1"/>
  <c r="I4308" i="1" s="1"/>
  <c r="H768" i="1"/>
  <c r="I768" i="1" s="1"/>
  <c r="H762" i="1"/>
  <c r="I762" i="1" s="1"/>
  <c r="H761" i="1"/>
  <c r="I761" i="1" s="1"/>
  <c r="H4758" i="1"/>
  <c r="I4758" i="1" s="1"/>
  <c r="H4311" i="1"/>
  <c r="I4311" i="1" s="1"/>
  <c r="H3632" i="1"/>
  <c r="I3632" i="1" s="1"/>
  <c r="H4763" i="1"/>
  <c r="I4763" i="1" s="1"/>
  <c r="H509" i="1"/>
  <c r="I509" i="1" s="1"/>
  <c r="H508" i="1"/>
  <c r="I508" i="1" s="1"/>
  <c r="H6125" i="1"/>
  <c r="I6125" i="1" s="1"/>
  <c r="H567" i="1"/>
  <c r="I567" i="1" s="1"/>
  <c r="H663" i="1"/>
  <c r="I663" i="1" s="1"/>
  <c r="H4888" i="1"/>
  <c r="I4888" i="1" s="1"/>
  <c r="H779" i="1"/>
  <c r="I779" i="1" s="1"/>
  <c r="H6307" i="1"/>
  <c r="I6307" i="1" s="1"/>
  <c r="H3309" i="1"/>
  <c r="I3309" i="1" s="1"/>
  <c r="H182" i="1"/>
  <c r="I182" i="1" s="1"/>
  <c r="H3367" i="1"/>
  <c r="I3367" i="1" s="1"/>
  <c r="H5865" i="1"/>
  <c r="I5865" i="1" s="1"/>
  <c r="H2036" i="1"/>
  <c r="I2036" i="1" s="1"/>
  <c r="H1615" i="1"/>
  <c r="I1615" i="1" s="1"/>
  <c r="H662" i="1"/>
  <c r="I662" i="1" s="1"/>
  <c r="H211" i="1"/>
  <c r="I211" i="1" s="1"/>
  <c r="H4307" i="1"/>
  <c r="I4307" i="1" s="1"/>
  <c r="H5729" i="1"/>
  <c r="I5729" i="1" s="1"/>
  <c r="H5728" i="1"/>
  <c r="I5728" i="1" s="1"/>
  <c r="H5727" i="1"/>
  <c r="I5727" i="1" s="1"/>
  <c r="H3539" i="1"/>
  <c r="I3539" i="1" s="1"/>
  <c r="H6021" i="1"/>
  <c r="I6021" i="1" s="1"/>
  <c r="H1583" i="1"/>
  <c r="I1583" i="1" s="1"/>
  <c r="H1582" i="1"/>
  <c r="I1582" i="1" s="1"/>
  <c r="H2043" i="1"/>
  <c r="I2043" i="1" s="1"/>
  <c r="H6245" i="1"/>
  <c r="I6245" i="1" s="1"/>
  <c r="H1872" i="1"/>
  <c r="I1872" i="1" s="1"/>
  <c r="H5493" i="1"/>
  <c r="I5493" i="1" s="1"/>
  <c r="H5602" i="1"/>
  <c r="I5602" i="1" s="1"/>
  <c r="H5726" i="1"/>
  <c r="I5726" i="1" s="1"/>
  <c r="H3741" i="1"/>
  <c r="I3741" i="1" s="1"/>
  <c r="H4116" i="1"/>
  <c r="I4116" i="1" s="1"/>
  <c r="H6582" i="1"/>
  <c r="I6582" i="1" s="1"/>
  <c r="H6581" i="1"/>
  <c r="I6581" i="1" s="1"/>
  <c r="H6618" i="1"/>
  <c r="I6618" i="1" s="1"/>
  <c r="H6617" i="1"/>
  <c r="I6617" i="1" s="1"/>
  <c r="H3959" i="1"/>
  <c r="I3959" i="1" s="1"/>
  <c r="H6755" i="1"/>
  <c r="I6755" i="1" s="1"/>
  <c r="H3171" i="1"/>
  <c r="I3171" i="1" s="1"/>
  <c r="H4181" i="1"/>
  <c r="I4181" i="1" s="1"/>
  <c r="H6306" i="1"/>
  <c r="I6306" i="1" s="1"/>
  <c r="H3112" i="1"/>
  <c r="I3112" i="1" s="1"/>
  <c r="H3486" i="1"/>
  <c r="I3486" i="1" s="1"/>
  <c r="H5320" i="1"/>
  <c r="I5320" i="1" s="1"/>
  <c r="H2700" i="1"/>
  <c r="I2700" i="1" s="1"/>
  <c r="H5215" i="1"/>
  <c r="I5215" i="1" s="1"/>
  <c r="H3877" i="1"/>
  <c r="I3877" i="1" s="1"/>
  <c r="H2458" i="1"/>
  <c r="I2458" i="1" s="1"/>
  <c r="H1581" i="1"/>
  <c r="I1581" i="1" s="1"/>
  <c r="H6453" i="1"/>
  <c r="I6453" i="1" s="1"/>
  <c r="H4816" i="1"/>
  <c r="I4816" i="1" s="1"/>
  <c r="H4771" i="1"/>
  <c r="I4771" i="1" s="1"/>
  <c r="H4791" i="1"/>
  <c r="I4791" i="1" s="1"/>
  <c r="H4815" i="1"/>
  <c r="I4815" i="1" s="1"/>
  <c r="H6007" i="1"/>
  <c r="I6007" i="1" s="1"/>
  <c r="H3631" i="1"/>
  <c r="I3631" i="1" s="1"/>
  <c r="H2457" i="1"/>
  <c r="I2457" i="1" s="1"/>
  <c r="H5271" i="1"/>
  <c r="I5271" i="1" s="1"/>
  <c r="H3876" i="1"/>
  <c r="I3876" i="1" s="1"/>
  <c r="H3875" i="1"/>
  <c r="I3875" i="1" s="1"/>
  <c r="H2564" i="1"/>
  <c r="I2564" i="1" s="1"/>
  <c r="H2563" i="1"/>
  <c r="I2563" i="1" s="1"/>
  <c r="H2456" i="1"/>
  <c r="I2456" i="1" s="1"/>
  <c r="H2455" i="1"/>
  <c r="I2455" i="1" s="1"/>
  <c r="H2280" i="1"/>
  <c r="I2280" i="1" s="1"/>
  <c r="H2454" i="1"/>
  <c r="I2454" i="1" s="1"/>
  <c r="H2453" i="1"/>
  <c r="I2453" i="1" s="1"/>
  <c r="H3647" i="1"/>
  <c r="I3647" i="1" s="1"/>
  <c r="H1580" i="1"/>
  <c r="I1580" i="1" s="1"/>
  <c r="H720" i="1"/>
  <c r="I720" i="1" s="1"/>
  <c r="H3630" i="1"/>
  <c r="I3630" i="1" s="1"/>
  <c r="H1614" i="1"/>
  <c r="I1614" i="1" s="1"/>
  <c r="H1670" i="1"/>
  <c r="I1670" i="1" s="1"/>
  <c r="H1669" i="1"/>
  <c r="I1669" i="1" s="1"/>
  <c r="H5601" i="1"/>
  <c r="I5601" i="1" s="1"/>
  <c r="H5725" i="1"/>
  <c r="I5725" i="1" s="1"/>
  <c r="H6529" i="1"/>
  <c r="I6529" i="1" s="1"/>
  <c r="H4560" i="1"/>
  <c r="I4560" i="1" s="1"/>
  <c r="H2616" i="1"/>
  <c r="I2616" i="1" s="1"/>
  <c r="H1613" i="1"/>
  <c r="I1613" i="1" s="1"/>
  <c r="H1579" i="1"/>
  <c r="I1579" i="1" s="1"/>
  <c r="H3359" i="1"/>
  <c r="I3359" i="1" s="1"/>
  <c r="H6321" i="1"/>
  <c r="I6321" i="1" s="1"/>
  <c r="H3823" i="1"/>
  <c r="I3823" i="1" s="1"/>
  <c r="H3874" i="1"/>
  <c r="I3874" i="1" s="1"/>
  <c r="H2452" i="1"/>
  <c r="I2452" i="1" s="1"/>
  <c r="H3308" i="1"/>
  <c r="I3308" i="1" s="1"/>
  <c r="H5393" i="1"/>
  <c r="I5393" i="1" s="1"/>
  <c r="H6052" i="1"/>
  <c r="I6052" i="1" s="1"/>
  <c r="H6051" i="1"/>
  <c r="I6051" i="1" s="1"/>
  <c r="H1578" i="1"/>
  <c r="I1578" i="1" s="1"/>
  <c r="H3629" i="1"/>
  <c r="I3629" i="1" s="1"/>
  <c r="H516" i="1"/>
  <c r="I516" i="1" s="1"/>
  <c r="H515" i="1"/>
  <c r="I515" i="1" s="1"/>
  <c r="H917" i="1"/>
  <c r="I917" i="1" s="1"/>
  <c r="H2451" i="1"/>
  <c r="I2451" i="1" s="1"/>
  <c r="H1385" i="1"/>
  <c r="I1385" i="1" s="1"/>
  <c r="H6437" i="1"/>
  <c r="I6437" i="1" s="1"/>
  <c r="H4981" i="1"/>
  <c r="I4981" i="1" s="1"/>
  <c r="H5600" i="1"/>
  <c r="I5600" i="1" s="1"/>
  <c r="H4648" i="1"/>
  <c r="I4648" i="1" s="1"/>
  <c r="H4647" i="1"/>
  <c r="I4647" i="1" s="1"/>
  <c r="H4159" i="1"/>
  <c r="I4159" i="1" s="1"/>
  <c r="H448" i="1"/>
  <c r="I448" i="1" s="1"/>
  <c r="H447" i="1"/>
  <c r="I447" i="1" s="1"/>
  <c r="H1854" i="1"/>
  <c r="I1854" i="1" s="1"/>
  <c r="H6124" i="1"/>
  <c r="I6124" i="1" s="1"/>
  <c r="H4697" i="1"/>
  <c r="I4697" i="1" s="1"/>
  <c r="H3873" i="1"/>
  <c r="I3873" i="1" s="1"/>
  <c r="H3872" i="1"/>
  <c r="I3872" i="1" s="1"/>
  <c r="H2594" i="1"/>
  <c r="I2594" i="1" s="1"/>
  <c r="H1470" i="1"/>
  <c r="I1470" i="1" s="1"/>
  <c r="H1868" i="1"/>
  <c r="I1868" i="1" s="1"/>
  <c r="H4024" i="1"/>
  <c r="I4024" i="1" s="1"/>
  <c r="H6479" i="1"/>
  <c r="I6479" i="1" s="1"/>
  <c r="H4913" i="1"/>
  <c r="I4913" i="1" s="1"/>
  <c r="H2156" i="1"/>
  <c r="I2156" i="1" s="1"/>
  <c r="H3262" i="1"/>
  <c r="I3262" i="1" s="1"/>
  <c r="H3628" i="1"/>
  <c r="I3628" i="1" s="1"/>
  <c r="H5599" i="1"/>
  <c r="I5599" i="1" s="1"/>
  <c r="H5492" i="1"/>
  <c r="I5492" i="1" s="1"/>
  <c r="H5665" i="1"/>
  <c r="I5665" i="1" s="1"/>
  <c r="H6616" i="1"/>
  <c r="I6616" i="1" s="1"/>
  <c r="H181" i="1"/>
  <c r="I181" i="1" s="1"/>
  <c r="H180" i="1"/>
  <c r="I180" i="1" s="1"/>
  <c r="H2450" i="1"/>
  <c r="I2450" i="1" s="1"/>
  <c r="H2449" i="1"/>
  <c r="I2449" i="1" s="1"/>
  <c r="H2448" i="1"/>
  <c r="I2448" i="1" s="1"/>
  <c r="H2279" i="1"/>
  <c r="I2279" i="1" s="1"/>
  <c r="H2278" i="1"/>
  <c r="I2278" i="1" s="1"/>
  <c r="H2277" i="1"/>
  <c r="I2277" i="1" s="1"/>
  <c r="H2447" i="1"/>
  <c r="I2447" i="1" s="1"/>
  <c r="H2446" i="1"/>
  <c r="I2446" i="1" s="1"/>
  <c r="H4158" i="1"/>
  <c r="I4158" i="1" s="1"/>
  <c r="H1562" i="1"/>
  <c r="I1562" i="1" s="1"/>
  <c r="H4157" i="1"/>
  <c r="I4157" i="1" s="1"/>
  <c r="H4156" i="1"/>
  <c r="I4156" i="1" s="1"/>
  <c r="H4274" i="1"/>
  <c r="I4274" i="1" s="1"/>
  <c r="H4273" i="1"/>
  <c r="I4273" i="1" s="1"/>
  <c r="H4617" i="1"/>
  <c r="I4617" i="1" s="1"/>
  <c r="H4295" i="1"/>
  <c r="I4295" i="1" s="1"/>
  <c r="H3160" i="1"/>
  <c r="I3160" i="1" s="1"/>
  <c r="H4870" i="1"/>
  <c r="I4870" i="1" s="1"/>
  <c r="H5945" i="1"/>
  <c r="I5945" i="1" s="1"/>
  <c r="H433" i="1"/>
  <c r="I433" i="1" s="1"/>
  <c r="H446" i="1"/>
  <c r="I446" i="1" s="1"/>
  <c r="H2678" i="1"/>
  <c r="I2678" i="1" s="1"/>
  <c r="H1912" i="1"/>
  <c r="I1912" i="1" s="1"/>
  <c r="H3659" i="1"/>
  <c r="I3659" i="1" s="1"/>
  <c r="H4678" i="1"/>
  <c r="I4678" i="1" s="1"/>
  <c r="H4677" i="1"/>
  <c r="I4677" i="1" s="1"/>
  <c r="H3871" i="1"/>
  <c r="I3871" i="1" s="1"/>
  <c r="H6902" i="1"/>
  <c r="I6902" i="1" s="1"/>
  <c r="H3719" i="1"/>
  <c r="I3719" i="1" s="1"/>
  <c r="H778" i="1"/>
  <c r="I778" i="1" s="1"/>
  <c r="H2276" i="1"/>
  <c r="I2276" i="1" s="1"/>
  <c r="H2445" i="1"/>
  <c r="I2445" i="1" s="1"/>
  <c r="H2444" i="1"/>
  <c r="I2444" i="1" s="1"/>
  <c r="H2275" i="1"/>
  <c r="I2275" i="1" s="1"/>
  <c r="H2443" i="1"/>
  <c r="I2443" i="1" s="1"/>
  <c r="H2442" i="1"/>
  <c r="I2442" i="1" s="1"/>
  <c r="H2274" i="1"/>
  <c r="I2274" i="1" s="1"/>
  <c r="H2273" i="1"/>
  <c r="I2273" i="1" s="1"/>
  <c r="H2272" i="1"/>
  <c r="I2272" i="1" s="1"/>
  <c r="H1685" i="1"/>
  <c r="I1685" i="1" s="1"/>
  <c r="H5491" i="1"/>
  <c r="I5491" i="1" s="1"/>
  <c r="H4998" i="1"/>
  <c r="I4998" i="1" s="1"/>
  <c r="H5724" i="1"/>
  <c r="I5724" i="1" s="1"/>
  <c r="H4461" i="1"/>
  <c r="I4461" i="1" s="1"/>
  <c r="H6615" i="1"/>
  <c r="I6615" i="1" s="1"/>
  <c r="H5866" i="1"/>
  <c r="I5866" i="1" s="1"/>
  <c r="H1718" i="1"/>
  <c r="I1718" i="1" s="1"/>
  <c r="H972" i="1"/>
  <c r="I972" i="1" s="1"/>
  <c r="H971" i="1"/>
  <c r="I971" i="1" s="1"/>
  <c r="H4901" i="1"/>
  <c r="I4901" i="1" s="1"/>
  <c r="H5598" i="1"/>
  <c r="I5598" i="1" s="1"/>
  <c r="H6123" i="1"/>
  <c r="I6123" i="1" s="1"/>
  <c r="H6915" i="1"/>
  <c r="I6915" i="1" s="1"/>
  <c r="H4702" i="1"/>
  <c r="I4702" i="1" s="1"/>
  <c r="H5248" i="1"/>
  <c r="I5248" i="1" s="1"/>
  <c r="H6305" i="1"/>
  <c r="I6305" i="1" s="1"/>
  <c r="H5490" i="1"/>
  <c r="I5490" i="1" s="1"/>
  <c r="H5723" i="1"/>
  <c r="I5723" i="1" s="1"/>
  <c r="H3627" i="1"/>
  <c r="I3627" i="1" s="1"/>
  <c r="H4997" i="1"/>
  <c r="I4997" i="1" s="1"/>
  <c r="H4860" i="1"/>
  <c r="I4860" i="1" s="1"/>
  <c r="H5991" i="1"/>
  <c r="I5991" i="1" s="1"/>
  <c r="H1668" i="1"/>
  <c r="I1668" i="1" s="1"/>
  <c r="H1612" i="1"/>
  <c r="I1612" i="1" s="1"/>
  <c r="H1611" i="1"/>
  <c r="I1611" i="1" s="1"/>
  <c r="H3870" i="1"/>
  <c r="I3870" i="1" s="1"/>
  <c r="H4716" i="1"/>
  <c r="I4716" i="1" s="1"/>
  <c r="H4726" i="1"/>
  <c r="I4726" i="1" s="1"/>
  <c r="H1384" i="1"/>
  <c r="I1384" i="1" s="1"/>
  <c r="H5722" i="1"/>
  <c r="I5722" i="1" s="1"/>
  <c r="H2441" i="1"/>
  <c r="I2441" i="1" s="1"/>
  <c r="H2562" i="1"/>
  <c r="I2562" i="1" s="1"/>
  <c r="H2271" i="1"/>
  <c r="I2271" i="1" s="1"/>
  <c r="H2440" i="1"/>
  <c r="I2440" i="1" s="1"/>
  <c r="H70" i="1"/>
  <c r="I70" i="1" s="1"/>
  <c r="H4559" i="1"/>
  <c r="I4559" i="1" s="1"/>
  <c r="H4558" i="1"/>
  <c r="I4558" i="1" s="1"/>
  <c r="H3869" i="1"/>
  <c r="I3869" i="1" s="1"/>
  <c r="H6505" i="1"/>
  <c r="I6505" i="1" s="1"/>
  <c r="H6019" i="1"/>
  <c r="I6019" i="1" s="1"/>
  <c r="H6023" i="1"/>
  <c r="I6023" i="1" s="1"/>
  <c r="H2149" i="1"/>
  <c r="I2149" i="1" s="1"/>
  <c r="H566" i="1"/>
  <c r="I566" i="1" s="1"/>
  <c r="H3032" i="1"/>
  <c r="I3032" i="1" s="1"/>
  <c r="H4714" i="1"/>
  <c r="I4714" i="1" s="1"/>
  <c r="H3031" i="1"/>
  <c r="I3031" i="1" s="1"/>
  <c r="H1610" i="1"/>
  <c r="I1610" i="1" s="1"/>
  <c r="H1667" i="1"/>
  <c r="I1667" i="1" s="1"/>
  <c r="H6631" i="1"/>
  <c r="I6631" i="1" s="1"/>
  <c r="H1443" i="1"/>
  <c r="I1443" i="1" s="1"/>
  <c r="H5721" i="1"/>
  <c r="I5721" i="1" s="1"/>
  <c r="H69" i="1"/>
  <c r="I69" i="1" s="1"/>
  <c r="H1515" i="1"/>
  <c r="I1515" i="1" s="1"/>
  <c r="H2578" i="1"/>
  <c r="I2578" i="1" s="1"/>
  <c r="H4740" i="1"/>
  <c r="I4740" i="1" s="1"/>
  <c r="H4739" i="1"/>
  <c r="I4739" i="1" s="1"/>
  <c r="H5319" i="1"/>
  <c r="I5319" i="1" s="1"/>
  <c r="H5242" i="1"/>
  <c r="I5242" i="1" s="1"/>
  <c r="H1961" i="1"/>
  <c r="I1961" i="1" s="1"/>
  <c r="H5930" i="1"/>
  <c r="I5930" i="1" s="1"/>
  <c r="H1514" i="1"/>
  <c r="I1514" i="1" s="1"/>
  <c r="H1513" i="1"/>
  <c r="I1513" i="1" s="1"/>
  <c r="H2615" i="1"/>
  <c r="I2615" i="1" s="1"/>
  <c r="H4012" i="1"/>
  <c r="I4012" i="1" s="1"/>
  <c r="H3982" i="1"/>
  <c r="I3982" i="1" s="1"/>
  <c r="H3798" i="1"/>
  <c r="I3798" i="1" s="1"/>
  <c r="H6673" i="1"/>
  <c r="I6673" i="1" s="1"/>
  <c r="H6672" i="1"/>
  <c r="I6672" i="1" s="1"/>
  <c r="H3030" i="1"/>
  <c r="I3030" i="1" s="1"/>
  <c r="H3029" i="1"/>
  <c r="I3029" i="1" s="1"/>
  <c r="H1996" i="1"/>
  <c r="I1996" i="1" s="1"/>
  <c r="H5889" i="1"/>
  <c r="I5889" i="1" s="1"/>
  <c r="H472" i="1"/>
  <c r="I472" i="1" s="1"/>
  <c r="H756" i="1"/>
  <c r="I756" i="1" s="1"/>
  <c r="H5214" i="1"/>
  <c r="I5214" i="1" s="1"/>
  <c r="H837" i="1"/>
  <c r="I837" i="1" s="1"/>
  <c r="H4954" i="1"/>
  <c r="I4954" i="1" s="1"/>
  <c r="H2788" i="1"/>
  <c r="I2788" i="1" s="1"/>
  <c r="H3028" i="1"/>
  <c r="I3028" i="1" s="1"/>
  <c r="H3027" i="1"/>
  <c r="I3027" i="1" s="1"/>
  <c r="H5597" i="1"/>
  <c r="I5597" i="1" s="1"/>
  <c r="H684" i="1"/>
  <c r="I684" i="1" s="1"/>
  <c r="H5874" i="1"/>
  <c r="I5874" i="1" s="1"/>
  <c r="H6754" i="1"/>
  <c r="I6754" i="1" s="1"/>
  <c r="H6214" i="1"/>
  <c r="I6214" i="1" s="1"/>
  <c r="H6213" i="1"/>
  <c r="I6213" i="1" s="1"/>
  <c r="H3559" i="1"/>
  <c r="I3559" i="1" s="1"/>
  <c r="H5990" i="1"/>
  <c r="I5990" i="1" s="1"/>
  <c r="H4859" i="1"/>
  <c r="I4859" i="1" s="1"/>
  <c r="H1666" i="1"/>
  <c r="I1666" i="1" s="1"/>
  <c r="H1665" i="1"/>
  <c r="I1665" i="1" s="1"/>
  <c r="H2561" i="1"/>
  <c r="I2561" i="1" s="1"/>
  <c r="H4814" i="1"/>
  <c r="I4814" i="1" s="1"/>
  <c r="H6025" i="1"/>
  <c r="I6025" i="1" s="1"/>
  <c r="H1536" i="1"/>
  <c r="I1536" i="1" s="1"/>
  <c r="H1999" i="1"/>
  <c r="I1999" i="1" s="1"/>
  <c r="H1998" i="1"/>
  <c r="I1998" i="1" s="1"/>
  <c r="H299" i="1"/>
  <c r="I299" i="1" s="1"/>
  <c r="H1339" i="1"/>
  <c r="I1339" i="1" s="1"/>
  <c r="H6122" i="1"/>
  <c r="I6122" i="1" s="1"/>
  <c r="H6121" i="1"/>
  <c r="I6121" i="1" s="1"/>
  <c r="H2040" i="1"/>
  <c r="I2040" i="1" s="1"/>
  <c r="H328" i="1"/>
  <c r="I328" i="1" s="1"/>
  <c r="H5139" i="1"/>
  <c r="I5139" i="1" s="1"/>
  <c r="H6265" i="1"/>
  <c r="I6265" i="1" s="1"/>
  <c r="H4325" i="1"/>
  <c r="I4325" i="1" s="1"/>
  <c r="H6626" i="1"/>
  <c r="I6626" i="1" s="1"/>
  <c r="H5819" i="1"/>
  <c r="I5819" i="1" s="1"/>
  <c r="H4115" i="1"/>
  <c r="I4115" i="1" s="1"/>
  <c r="H6120" i="1"/>
  <c r="I6120" i="1" s="1"/>
  <c r="H6050" i="1"/>
  <c r="I6050" i="1" s="1"/>
  <c r="H6049" i="1"/>
  <c r="I6049" i="1" s="1"/>
  <c r="H6048" i="1"/>
  <c r="I6048" i="1" s="1"/>
  <c r="H6753" i="1"/>
  <c r="I6753" i="1" s="1"/>
  <c r="H6212" i="1"/>
  <c r="I6212" i="1" s="1"/>
  <c r="H853" i="1"/>
  <c r="I853" i="1" s="1"/>
  <c r="H4883" i="1"/>
  <c r="I4883" i="1" s="1"/>
  <c r="H5489" i="1"/>
  <c r="I5489" i="1" s="1"/>
  <c r="H2439" i="1"/>
  <c r="I2439" i="1" s="1"/>
  <c r="H2270" i="1"/>
  <c r="I2270" i="1" s="1"/>
  <c r="H6703" i="1"/>
  <c r="I6703" i="1" s="1"/>
  <c r="H3026" i="1"/>
  <c r="I3026" i="1" s="1"/>
  <c r="H6436" i="1"/>
  <c r="I6436" i="1" s="1"/>
  <c r="H5213" i="1"/>
  <c r="I5213" i="1" s="1"/>
  <c r="H5300" i="1"/>
  <c r="I5300" i="1" s="1"/>
  <c r="H4519" i="1"/>
  <c r="I4519" i="1" s="1"/>
  <c r="H6528" i="1"/>
  <c r="I6528" i="1" s="1"/>
  <c r="H3633" i="1"/>
  <c r="I3633" i="1" s="1"/>
  <c r="H6752" i="1"/>
  <c r="I6752" i="1" s="1"/>
  <c r="H4168" i="1"/>
  <c r="I4168" i="1" s="1"/>
  <c r="H4174" i="1"/>
  <c r="I4174" i="1" s="1"/>
  <c r="H2142" i="1"/>
  <c r="I2142" i="1" s="1"/>
  <c r="H4549" i="1"/>
  <c r="I4549" i="1" s="1"/>
  <c r="H1520" i="1"/>
  <c r="I1520" i="1" s="1"/>
  <c r="H1518" i="1"/>
  <c r="I1518" i="1" s="1"/>
  <c r="H1521" i="1"/>
  <c r="I1521" i="1" s="1"/>
  <c r="H4217" i="1"/>
  <c r="I4217" i="1" s="1"/>
  <c r="H198" i="1"/>
  <c r="I198" i="1" s="1"/>
  <c r="H4202" i="1"/>
  <c r="I4202" i="1" s="1"/>
  <c r="H5833" i="1"/>
  <c r="I5833" i="1" s="1"/>
  <c r="H5130" i="1"/>
  <c r="I5130" i="1" s="1"/>
  <c r="H6009" i="1"/>
  <c r="I6009" i="1" s="1"/>
  <c r="H3530" i="1"/>
  <c r="I3530" i="1" s="1"/>
  <c r="H2560" i="1"/>
  <c r="I2560" i="1" s="1"/>
  <c r="H2559" i="1"/>
  <c r="I2559" i="1" s="1"/>
  <c r="H3592" i="1"/>
  <c r="I3592" i="1" s="1"/>
  <c r="H3538" i="1"/>
  <c r="I3538" i="1" s="1"/>
  <c r="H1213" i="1"/>
  <c r="I1213" i="1" s="1"/>
  <c r="H1212" i="1"/>
  <c r="I1212" i="1" s="1"/>
  <c r="H6304" i="1"/>
  <c r="I6304" i="1" s="1"/>
  <c r="H3594" i="1"/>
  <c r="I3594" i="1" s="1"/>
  <c r="H2577" i="1"/>
  <c r="I2577" i="1" s="1"/>
  <c r="H1442" i="1"/>
  <c r="I1442" i="1" s="1"/>
  <c r="H1441" i="1"/>
  <c r="I1441" i="1" s="1"/>
  <c r="H5921" i="1"/>
  <c r="I5921" i="1" s="1"/>
  <c r="H546" i="1"/>
  <c r="I546" i="1" s="1"/>
  <c r="H545" i="1"/>
  <c r="I545" i="1" s="1"/>
  <c r="H700" i="1"/>
  <c r="I700" i="1" s="1"/>
  <c r="H6371" i="1"/>
  <c r="I6371" i="1" s="1"/>
  <c r="H432" i="1"/>
  <c r="I432" i="1" s="1"/>
  <c r="H2187" i="1"/>
  <c r="I2187" i="1" s="1"/>
  <c r="H431" i="1"/>
  <c r="I431" i="1" s="1"/>
  <c r="H1867" i="1"/>
  <c r="I1867" i="1" s="1"/>
  <c r="H57" i="1"/>
  <c r="I57" i="1" s="1"/>
  <c r="H565" i="1"/>
  <c r="I565" i="1" s="1"/>
  <c r="H1512" i="1"/>
  <c r="I1512" i="1" s="1"/>
  <c r="H4440" i="1"/>
  <c r="I4440" i="1" s="1"/>
  <c r="H2753" i="1"/>
  <c r="I2753" i="1" s="1"/>
  <c r="H2438" i="1"/>
  <c r="I2438" i="1" s="1"/>
  <c r="H4385" i="1"/>
  <c r="I4385" i="1" s="1"/>
  <c r="H693" i="1"/>
  <c r="I693" i="1" s="1"/>
  <c r="H694" i="1"/>
  <c r="I694" i="1" s="1"/>
  <c r="H3795" i="1"/>
  <c r="I3795" i="1" s="1"/>
  <c r="H2733" i="1"/>
  <c r="I2733" i="1" s="1"/>
  <c r="H4892" i="1"/>
  <c r="I4892" i="1" s="1"/>
  <c r="H4384" i="1"/>
  <c r="I4384" i="1" s="1"/>
  <c r="H4383" i="1"/>
  <c r="I4383" i="1" s="1"/>
  <c r="H5488" i="1"/>
  <c r="I5488" i="1" s="1"/>
  <c r="H5361" i="1"/>
  <c r="I5361" i="1" s="1"/>
  <c r="H5360" i="1"/>
  <c r="I5360" i="1" s="1"/>
  <c r="H3868" i="1"/>
  <c r="I3868" i="1" s="1"/>
  <c r="H6269" i="1"/>
  <c r="I6269" i="1" s="1"/>
  <c r="H2787" i="1"/>
  <c r="I2787" i="1" s="1"/>
  <c r="H2786" i="1"/>
  <c r="I2786" i="1" s="1"/>
  <c r="H2727" i="1"/>
  <c r="I2727" i="1" s="1"/>
  <c r="H2726" i="1"/>
  <c r="I2726" i="1" s="1"/>
  <c r="H2677" i="1"/>
  <c r="I2677" i="1" s="1"/>
  <c r="H2725" i="1"/>
  <c r="I2725" i="1" s="1"/>
  <c r="H4430" i="1"/>
  <c r="I4430" i="1" s="1"/>
  <c r="H3511" i="1"/>
  <c r="I3511" i="1" s="1"/>
  <c r="H1840" i="1"/>
  <c r="I1840" i="1" s="1"/>
  <c r="H1211" i="1"/>
  <c r="I1211" i="1" s="1"/>
  <c r="H1210" i="1"/>
  <c r="I1210" i="1" s="1"/>
  <c r="H1209" i="1"/>
  <c r="I1209" i="1" s="1"/>
  <c r="H507" i="1"/>
  <c r="I507" i="1" s="1"/>
  <c r="H2088" i="1"/>
  <c r="I2088" i="1" s="1"/>
  <c r="H3974" i="1"/>
  <c r="I3974" i="1" s="1"/>
  <c r="H68" i="1"/>
  <c r="I68" i="1" s="1"/>
  <c r="H1246" i="1"/>
  <c r="I1246" i="1" s="1"/>
  <c r="H2785" i="1"/>
  <c r="I2785" i="1" s="1"/>
  <c r="H3867" i="1"/>
  <c r="I3867" i="1" s="1"/>
  <c r="H2699" i="1"/>
  <c r="I2699" i="1" s="1"/>
  <c r="H6119" i="1"/>
  <c r="I6119" i="1" s="1"/>
  <c r="H6047" i="1"/>
  <c r="I6047" i="1" s="1"/>
  <c r="H6046" i="1"/>
  <c r="I6046" i="1" s="1"/>
  <c r="H5258" i="1"/>
  <c r="I5258" i="1" s="1"/>
  <c r="H2676" i="1"/>
  <c r="I2676" i="1" s="1"/>
  <c r="H4568" i="1"/>
  <c r="I4568" i="1" s="1"/>
  <c r="H5129" i="1"/>
  <c r="I5129" i="1" s="1"/>
  <c r="H4518" i="1"/>
  <c r="I4518" i="1" s="1"/>
  <c r="H4517" i="1"/>
  <c r="I4517" i="1" s="1"/>
  <c r="H3483" i="1"/>
  <c r="I3483" i="1" s="1"/>
  <c r="H27" i="1"/>
  <c r="I27" i="1" s="1"/>
  <c r="H5363" i="1"/>
  <c r="I5363" i="1" s="1"/>
  <c r="H5860" i="1"/>
  <c r="I5860" i="1" s="1"/>
  <c r="H1664" i="1"/>
  <c r="I1664" i="1" s="1"/>
  <c r="H6118" i="1"/>
  <c r="I6118" i="1" s="1"/>
  <c r="H1469" i="1"/>
  <c r="I1469" i="1" s="1"/>
  <c r="H2186" i="1"/>
  <c r="I2186" i="1" s="1"/>
  <c r="H430" i="1"/>
  <c r="I430" i="1" s="1"/>
  <c r="H429" i="1"/>
  <c r="I429" i="1" s="1"/>
  <c r="H4869" i="1"/>
  <c r="I4869" i="1" s="1"/>
  <c r="H4599" i="1"/>
  <c r="I4599" i="1" s="1"/>
  <c r="H1663" i="1"/>
  <c r="I1663" i="1" s="1"/>
  <c r="H3566" i="1"/>
  <c r="I3566" i="1" s="1"/>
  <c r="H1291" i="1"/>
  <c r="I1291" i="1" s="1"/>
  <c r="H6018" i="1"/>
  <c r="I6018" i="1" s="1"/>
  <c r="H3472" i="1"/>
  <c r="I3472" i="1" s="1"/>
  <c r="H5659" i="1"/>
  <c r="I5659" i="1" s="1"/>
  <c r="H5487" i="1"/>
  <c r="I5487" i="1" s="1"/>
  <c r="H4270" i="1"/>
  <c r="I4270" i="1" s="1"/>
  <c r="H2035" i="1"/>
  <c r="I2035" i="1" s="1"/>
  <c r="H354" i="1"/>
  <c r="I354" i="1" s="1"/>
  <c r="H2269" i="1"/>
  <c r="I2269" i="1" s="1"/>
  <c r="H5074" i="1"/>
  <c r="I5074" i="1" s="1"/>
  <c r="H2128" i="1"/>
  <c r="I2128" i="1" s="1"/>
  <c r="H4018" i="1"/>
  <c r="I4018" i="1" s="1"/>
  <c r="H1440" i="1"/>
  <c r="I1440" i="1" s="1"/>
  <c r="H3320" i="1"/>
  <c r="I3320" i="1" s="1"/>
  <c r="H6527" i="1"/>
  <c r="I6527" i="1" s="1"/>
  <c r="H1679" i="1"/>
  <c r="I1679" i="1" s="1"/>
  <c r="H4813" i="1"/>
  <c r="I4813" i="1" s="1"/>
  <c r="H1253" i="1"/>
  <c r="I1253" i="1" s="1"/>
  <c r="H1439" i="1"/>
  <c r="I1439" i="1" s="1"/>
  <c r="H1290" i="1"/>
  <c r="I1290" i="1" s="1"/>
  <c r="H4429" i="1"/>
  <c r="I4429" i="1" s="1"/>
  <c r="H836" i="1"/>
  <c r="I836" i="1" s="1"/>
  <c r="H5744" i="1"/>
  <c r="I5744" i="1" s="1"/>
  <c r="H3649" i="1"/>
  <c r="I3649" i="1" s="1"/>
  <c r="H2634" i="1"/>
  <c r="I2634" i="1" s="1"/>
  <c r="H2633" i="1"/>
  <c r="I2633" i="1" s="1"/>
  <c r="H2632" i="1"/>
  <c r="I2632" i="1" s="1"/>
  <c r="H6235" i="1"/>
  <c r="I6235" i="1" s="1"/>
  <c r="H244" i="1"/>
  <c r="I244" i="1" s="1"/>
  <c r="H4282" i="1"/>
  <c r="I4282" i="1" s="1"/>
  <c r="H4970" i="1"/>
  <c r="I4970" i="1" s="1"/>
  <c r="H3358" i="1"/>
  <c r="I3358" i="1" s="1"/>
  <c r="H1751" i="1"/>
  <c r="I1751" i="1" s="1"/>
  <c r="H2113" i="1"/>
  <c r="I2113" i="1" s="1"/>
  <c r="H6435" i="1"/>
  <c r="I6435" i="1" s="1"/>
  <c r="H5167" i="1"/>
  <c r="I5167" i="1" s="1"/>
  <c r="H5720" i="1"/>
  <c r="I5720" i="1" s="1"/>
  <c r="H4822" i="1"/>
  <c r="I4822" i="1" s="1"/>
  <c r="H4505" i="1"/>
  <c r="I4505" i="1" s="1"/>
  <c r="H1577" i="1"/>
  <c r="I1577" i="1" s="1"/>
  <c r="H5983" i="1"/>
  <c r="I5983" i="1" s="1"/>
  <c r="H3626" i="1"/>
  <c r="I3626" i="1" s="1"/>
  <c r="H1208" i="1"/>
  <c r="I1208" i="1" s="1"/>
  <c r="H1207" i="1"/>
  <c r="I1207" i="1" s="1"/>
  <c r="H1206" i="1"/>
  <c r="I1206" i="1" s="1"/>
  <c r="H1205" i="1"/>
  <c r="I1205" i="1" s="1"/>
  <c r="H1204" i="1"/>
  <c r="I1204" i="1" s="1"/>
  <c r="H1203" i="1"/>
  <c r="I1203" i="1" s="1"/>
  <c r="H1202" i="1"/>
  <c r="I1202" i="1" s="1"/>
  <c r="H1201" i="1"/>
  <c r="I1201" i="1" s="1"/>
  <c r="H1200" i="1"/>
  <c r="I1200" i="1" s="1"/>
  <c r="H3455" i="1"/>
  <c r="I3455" i="1" s="1"/>
  <c r="H1543" i="1"/>
  <c r="I1543" i="1" s="1"/>
  <c r="H1609" i="1"/>
  <c r="I1609" i="1" s="1"/>
  <c r="H6580" i="1"/>
  <c r="I6580" i="1" s="1"/>
  <c r="H1576" i="1"/>
  <c r="I1576" i="1" s="1"/>
  <c r="H3625" i="1"/>
  <c r="I3625" i="1" s="1"/>
  <c r="H5818" i="1"/>
  <c r="I5818" i="1" s="1"/>
  <c r="H5817" i="1"/>
  <c r="I5817" i="1" s="1"/>
  <c r="H1763" i="1"/>
  <c r="I1763" i="1" s="1"/>
  <c r="H6011" i="1"/>
  <c r="I6011" i="1" s="1"/>
  <c r="H3544" i="1"/>
  <c r="I3544" i="1" s="1"/>
  <c r="H4070" i="1"/>
  <c r="I4070" i="1" s="1"/>
  <c r="H6315" i="1"/>
  <c r="I6315" i="1" s="1"/>
  <c r="H2268" i="1"/>
  <c r="I2268" i="1" s="1"/>
  <c r="H6333" i="1"/>
  <c r="I6333" i="1" s="1"/>
  <c r="H2643" i="1"/>
  <c r="I2643" i="1" s="1"/>
  <c r="H5596" i="1"/>
  <c r="I5596" i="1" s="1"/>
  <c r="H5719" i="1"/>
  <c r="I5719" i="1" s="1"/>
  <c r="H5367" i="1"/>
  <c r="I5367" i="1" s="1"/>
  <c r="H5366" i="1"/>
  <c r="I5366" i="1" s="1"/>
  <c r="H5212" i="1"/>
  <c r="I5212" i="1" s="1"/>
  <c r="H5658" i="1"/>
  <c r="I5658" i="1" s="1"/>
  <c r="H273" i="1"/>
  <c r="I273" i="1" s="1"/>
  <c r="H1699" i="1"/>
  <c r="I1699" i="1" s="1"/>
  <c r="H6003" i="1"/>
  <c r="I6003" i="1" s="1"/>
  <c r="H3493" i="1"/>
  <c r="I3493" i="1" s="1"/>
  <c r="H5657" i="1"/>
  <c r="I5657" i="1" s="1"/>
  <c r="H3454" i="1"/>
  <c r="I3454" i="1" s="1"/>
  <c r="H6526" i="1"/>
  <c r="I6526" i="1" s="1"/>
  <c r="H1575" i="1"/>
  <c r="I1575" i="1" s="1"/>
  <c r="H1574" i="1"/>
  <c r="I1574" i="1" s="1"/>
  <c r="H5138" i="1"/>
  <c r="I5138" i="1" s="1"/>
  <c r="H5853" i="1"/>
  <c r="I5853" i="1" s="1"/>
  <c r="H564" i="1"/>
  <c r="I564" i="1" s="1"/>
  <c r="H661" i="1"/>
  <c r="I661" i="1" s="1"/>
  <c r="H2437" i="1"/>
  <c r="I2437" i="1" s="1"/>
  <c r="H5769" i="1"/>
  <c r="I5769" i="1" s="1"/>
  <c r="H5944" i="1"/>
  <c r="I5944" i="1" s="1"/>
  <c r="H454" i="1"/>
  <c r="I454" i="1" s="1"/>
  <c r="H453" i="1"/>
  <c r="I453" i="1" s="1"/>
  <c r="H452" i="1"/>
  <c r="I452" i="1" s="1"/>
  <c r="H26" i="1"/>
  <c r="I26" i="1" s="1"/>
  <c r="H2436" i="1"/>
  <c r="I2436" i="1" s="1"/>
  <c r="H2267" i="1"/>
  <c r="I2267" i="1" s="1"/>
  <c r="H4976" i="1"/>
  <c r="I4976" i="1" s="1"/>
  <c r="H1662" i="1"/>
  <c r="I1662" i="1" s="1"/>
  <c r="H1661" i="1"/>
  <c r="I1661" i="1" s="1"/>
  <c r="H1660" i="1"/>
  <c r="I1660" i="1" s="1"/>
  <c r="H3388" i="1"/>
  <c r="I3388" i="1" s="1"/>
  <c r="H2660" i="1"/>
  <c r="I2660" i="1" s="1"/>
  <c r="H2659" i="1"/>
  <c r="I2659" i="1" s="1"/>
  <c r="H4173" i="1"/>
  <c r="I4173" i="1" s="1"/>
  <c r="H5070" i="1"/>
  <c r="I5070" i="1" s="1"/>
  <c r="H3822" i="1"/>
  <c r="I3822" i="1" s="1"/>
  <c r="H1321" i="1"/>
  <c r="I1321" i="1" s="1"/>
  <c r="H6496" i="1"/>
  <c r="I6496" i="1" s="1"/>
  <c r="H6486" i="1"/>
  <c r="I6486" i="1" s="1"/>
  <c r="H1776" i="1"/>
  <c r="I1776" i="1" s="1"/>
  <c r="H4684" i="1"/>
  <c r="I4684" i="1" s="1"/>
  <c r="H5108" i="1"/>
  <c r="I5108" i="1" s="1"/>
  <c r="H338" i="1"/>
  <c r="I338" i="1" s="1"/>
  <c r="H5066" i="1"/>
  <c r="I5066" i="1" s="1"/>
  <c r="H3591" i="1"/>
  <c r="I3591" i="1" s="1"/>
  <c r="H2172" i="1"/>
  <c r="I2172" i="1" s="1"/>
  <c r="H4676" i="1"/>
  <c r="I4676" i="1" s="1"/>
  <c r="H4675" i="1"/>
  <c r="I4675" i="1" s="1"/>
  <c r="H5101" i="1"/>
  <c r="I5101" i="1" s="1"/>
  <c r="H2266" i="1"/>
  <c r="I2266" i="1" s="1"/>
  <c r="H2435" i="1"/>
  <c r="I2435" i="1" s="1"/>
  <c r="H5299" i="1"/>
  <c r="I5299" i="1" s="1"/>
  <c r="H4344" i="1"/>
  <c r="I4344" i="1" s="1"/>
  <c r="H3109" i="1"/>
  <c r="I3109" i="1" s="1"/>
  <c r="H3108" i="1"/>
  <c r="I3108" i="1" s="1"/>
  <c r="H3107" i="1"/>
  <c r="I3107" i="1" s="1"/>
  <c r="H6809" i="1"/>
  <c r="I6809" i="1" s="1"/>
  <c r="H6808" i="1"/>
  <c r="I6808" i="1" s="1"/>
  <c r="H6807" i="1"/>
  <c r="I6807" i="1" s="1"/>
  <c r="H5718" i="1"/>
  <c r="I5718" i="1" s="1"/>
  <c r="H506" i="1"/>
  <c r="I506" i="1" s="1"/>
  <c r="H3730" i="1"/>
  <c r="I3730" i="1" s="1"/>
  <c r="H4010" i="1"/>
  <c r="I4010" i="1" s="1"/>
  <c r="H4009" i="1"/>
  <c r="I4009" i="1" s="1"/>
  <c r="H4008" i="1"/>
  <c r="I4008" i="1" s="1"/>
  <c r="H5257" i="1"/>
  <c r="I5257" i="1" s="1"/>
  <c r="H3366" i="1"/>
  <c r="I3366" i="1" s="1"/>
  <c r="H835" i="1"/>
  <c r="I835" i="1" s="1"/>
  <c r="H5798" i="1"/>
  <c r="I5798" i="1" s="1"/>
  <c r="H5040" i="1"/>
  <c r="I5040" i="1" s="1"/>
  <c r="H5039" i="1"/>
  <c r="I5039" i="1" s="1"/>
  <c r="H5816" i="1"/>
  <c r="I5816" i="1" s="1"/>
  <c r="H3365" i="1"/>
  <c r="I3365" i="1" s="1"/>
  <c r="H4843" i="1"/>
  <c r="I4843" i="1" s="1"/>
  <c r="H970" i="1"/>
  <c r="I970" i="1" s="1"/>
  <c r="H1804" i="1"/>
  <c r="I1804" i="1" s="1"/>
  <c r="H2004" i="1"/>
  <c r="I2004" i="1" s="1"/>
  <c r="H5486" i="1"/>
  <c r="I5486" i="1" s="1"/>
  <c r="H1608" i="1"/>
  <c r="I1608" i="1" s="1"/>
  <c r="H3724" i="1"/>
  <c r="I3724" i="1" s="1"/>
  <c r="H3341" i="1"/>
  <c r="I3341" i="1" s="1"/>
  <c r="H3782" i="1"/>
  <c r="I3782" i="1" s="1"/>
  <c r="H120" i="1"/>
  <c r="I120" i="1" s="1"/>
  <c r="H5166" i="1"/>
  <c r="I5166" i="1" s="1"/>
  <c r="H3740" i="1"/>
  <c r="I3740" i="1" s="1"/>
  <c r="H1839" i="1"/>
  <c r="I1839" i="1" s="1"/>
  <c r="H1803" i="1"/>
  <c r="I1803" i="1" s="1"/>
  <c r="H5595" i="1"/>
  <c r="I5595" i="1" s="1"/>
  <c r="H1977" i="1"/>
  <c r="I1977" i="1" s="1"/>
  <c r="H25" i="1"/>
  <c r="I25" i="1" s="1"/>
  <c r="H2614" i="1"/>
  <c r="I2614" i="1" s="1"/>
  <c r="H1698" i="1"/>
  <c r="I1698" i="1" s="1"/>
  <c r="H660" i="1"/>
  <c r="I660" i="1" s="1"/>
  <c r="H6837" i="1"/>
  <c r="I6837" i="1" s="1"/>
  <c r="H2434" i="1"/>
  <c r="I2434" i="1" s="1"/>
  <c r="H3764" i="1"/>
  <c r="I3764" i="1" s="1"/>
  <c r="H1468" i="1"/>
  <c r="I1468" i="1" s="1"/>
  <c r="H1383" i="1"/>
  <c r="I1383" i="1" s="1"/>
  <c r="H4576" i="1"/>
  <c r="I4576" i="1" s="1"/>
  <c r="H2433" i="1"/>
  <c r="I2433" i="1" s="1"/>
  <c r="H2265" i="1"/>
  <c r="I2265" i="1" s="1"/>
  <c r="H2264" i="1"/>
  <c r="I2264" i="1" s="1"/>
  <c r="H5485" i="1"/>
  <c r="I5485" i="1" s="1"/>
  <c r="H4707" i="1"/>
  <c r="I4707" i="1" s="1"/>
  <c r="H4706" i="1"/>
  <c r="I4706" i="1" s="1"/>
  <c r="H5946" i="1"/>
  <c r="I5946" i="1" s="1"/>
  <c r="H6525" i="1"/>
  <c r="I6525" i="1" s="1"/>
  <c r="H428" i="1"/>
  <c r="I428" i="1" s="1"/>
  <c r="H427" i="1"/>
  <c r="I427" i="1" s="1"/>
  <c r="H426" i="1"/>
  <c r="I426" i="1" s="1"/>
  <c r="H3562" i="1"/>
  <c r="I3562" i="1" s="1"/>
  <c r="H3561" i="1"/>
  <c r="I3561" i="1" s="1"/>
  <c r="H1931" i="1"/>
  <c r="I1931" i="1" s="1"/>
  <c r="H1838" i="1"/>
  <c r="I1838" i="1" s="1"/>
  <c r="H1802" i="1"/>
  <c r="I1802" i="1" s="1"/>
  <c r="H1837" i="1"/>
  <c r="I1837" i="1" s="1"/>
  <c r="H5717" i="1"/>
  <c r="I5717" i="1" s="1"/>
  <c r="H1836" i="1"/>
  <c r="I1836" i="1" s="1"/>
  <c r="H1835" i="1"/>
  <c r="I1835" i="1" s="1"/>
  <c r="H5656" i="1"/>
  <c r="I5656" i="1" s="1"/>
  <c r="H6006" i="1"/>
  <c r="I6006" i="1" s="1"/>
  <c r="H6008" i="1"/>
  <c r="I6008" i="1" s="1"/>
  <c r="H258" i="1"/>
  <c r="I258" i="1" s="1"/>
  <c r="H5970" i="1"/>
  <c r="I5970" i="1" s="1"/>
  <c r="H4419" i="1"/>
  <c r="I4419" i="1" s="1"/>
  <c r="H1834" i="1"/>
  <c r="I1834" i="1" s="1"/>
  <c r="H6001" i="1"/>
  <c r="I6001" i="1" s="1"/>
  <c r="H2189" i="1"/>
  <c r="I2189" i="1" s="1"/>
  <c r="H6117" i="1"/>
  <c r="I6117" i="1" s="1"/>
  <c r="H2155" i="1"/>
  <c r="I2155" i="1" s="1"/>
  <c r="H4887" i="1"/>
  <c r="I4887" i="1" s="1"/>
  <c r="H2613" i="1"/>
  <c r="I2613" i="1" s="1"/>
  <c r="H1016" i="1"/>
  <c r="I1016" i="1" s="1"/>
  <c r="H1015" i="1"/>
  <c r="I1015" i="1" s="1"/>
  <c r="H1014" i="1"/>
  <c r="I1014" i="1" s="1"/>
  <c r="H5079" i="1"/>
  <c r="I5079" i="1" s="1"/>
  <c r="H5484" i="1"/>
  <c r="I5484" i="1" s="1"/>
  <c r="H1726" i="1"/>
  <c r="I1726" i="1" s="1"/>
  <c r="H275" i="1"/>
  <c r="I275" i="1" s="1"/>
  <c r="H2432" i="1"/>
  <c r="I2432" i="1" s="1"/>
  <c r="H2003" i="1"/>
  <c r="I2003" i="1" s="1"/>
  <c r="H4858" i="1"/>
  <c r="I4858" i="1" s="1"/>
  <c r="H3170" i="1"/>
  <c r="I3170" i="1" s="1"/>
  <c r="H6234" i="1"/>
  <c r="I6234" i="1" s="1"/>
  <c r="H5716" i="1"/>
  <c r="I5716" i="1" s="1"/>
  <c r="H5920" i="1"/>
  <c r="I5920" i="1" s="1"/>
  <c r="H1704" i="1"/>
  <c r="I1704" i="1" s="1"/>
  <c r="H4575" i="1"/>
  <c r="I4575" i="1" s="1"/>
  <c r="H1573" i="1"/>
  <c r="I1573" i="1" s="1"/>
  <c r="H1607" i="1"/>
  <c r="I1607" i="1" s="1"/>
  <c r="H5594" i="1"/>
  <c r="I5594" i="1" s="1"/>
  <c r="H4201" i="1"/>
  <c r="I4201" i="1" s="1"/>
  <c r="H241" i="1"/>
  <c r="I241" i="1" s="1"/>
  <c r="H210" i="1"/>
  <c r="I210" i="1" s="1"/>
  <c r="H1606" i="1"/>
  <c r="I1606" i="1" s="1"/>
  <c r="H4306" i="1"/>
  <c r="I4306" i="1" s="1"/>
  <c r="H4439" i="1"/>
  <c r="I4439" i="1" s="1"/>
  <c r="H719" i="1"/>
  <c r="I719" i="1" s="1"/>
  <c r="H718" i="1"/>
  <c r="I718" i="1" s="1"/>
  <c r="H3510" i="1"/>
  <c r="I3510" i="1" s="1"/>
  <c r="H5667" i="1"/>
  <c r="I5667" i="1" s="1"/>
  <c r="H3159" i="1"/>
  <c r="I3159" i="1" s="1"/>
  <c r="H2664" i="1"/>
  <c r="I2664" i="1" s="1"/>
  <c r="H3557" i="1"/>
  <c r="I3557" i="1" s="1"/>
  <c r="H2729" i="1"/>
  <c r="I2729" i="1" s="1"/>
  <c r="H6116" i="1"/>
  <c r="I6116" i="1" s="1"/>
  <c r="H5864" i="1"/>
  <c r="I5864" i="1" s="1"/>
  <c r="H6211" i="1"/>
  <c r="I6211" i="1" s="1"/>
  <c r="H5211" i="1"/>
  <c r="I5211" i="1" s="1"/>
  <c r="H3642" i="1"/>
  <c r="I3642" i="1" s="1"/>
  <c r="H3281" i="1"/>
  <c r="I3281" i="1" s="1"/>
  <c r="H6255" i="1"/>
  <c r="I6255" i="1" s="1"/>
  <c r="H4790" i="1"/>
  <c r="I4790" i="1" s="1"/>
  <c r="H4789" i="1"/>
  <c r="I4789" i="1" s="1"/>
  <c r="H4788" i="1"/>
  <c r="I4788" i="1" s="1"/>
  <c r="H2837" i="1"/>
  <c r="I2837" i="1" s="1"/>
  <c r="H3453" i="1"/>
  <c r="I3453" i="1" s="1"/>
  <c r="H5832" i="1"/>
  <c r="I5832" i="1" s="1"/>
  <c r="H5831" i="1"/>
  <c r="I5831" i="1" s="1"/>
  <c r="H5830" i="1"/>
  <c r="I5830" i="1" s="1"/>
  <c r="H3706" i="1"/>
  <c r="I3706" i="1" s="1"/>
  <c r="H3695" i="1"/>
  <c r="I3695" i="1" s="1"/>
  <c r="H56" i="1"/>
  <c r="I56" i="1" s="1"/>
  <c r="H55" i="1"/>
  <c r="I55" i="1" s="1"/>
  <c r="H54" i="1"/>
  <c r="I54" i="1" s="1"/>
  <c r="H53" i="1"/>
  <c r="I53" i="1" s="1"/>
  <c r="H2784" i="1"/>
  <c r="I2784" i="1" s="1"/>
  <c r="H6414" i="1"/>
  <c r="I6414" i="1" s="1"/>
  <c r="H5298" i="1"/>
  <c r="I5298" i="1" s="1"/>
  <c r="H5241" i="1"/>
  <c r="I5241" i="1" s="1"/>
  <c r="H5270" i="1"/>
  <c r="I5270" i="1" s="1"/>
  <c r="H6045" i="1"/>
  <c r="I6045" i="1" s="1"/>
  <c r="H6044" i="1"/>
  <c r="I6044" i="1" s="1"/>
  <c r="H3357" i="1"/>
  <c r="I3357" i="1" s="1"/>
  <c r="H4918" i="1"/>
  <c r="I4918" i="1" s="1"/>
  <c r="H4516" i="1"/>
  <c r="I4516" i="1" s="1"/>
  <c r="H119" i="1"/>
  <c r="I119" i="1" s="1"/>
  <c r="H2593" i="1"/>
  <c r="I2593" i="1" s="1"/>
  <c r="H2089" i="1"/>
  <c r="I2089" i="1" s="1"/>
  <c r="H4172" i="1"/>
  <c r="I4172" i="1" s="1"/>
  <c r="H5715" i="1"/>
  <c r="I5715" i="1" s="1"/>
  <c r="H2104" i="1"/>
  <c r="I2104" i="1" s="1"/>
  <c r="H4031" i="1"/>
  <c r="I4031" i="1" s="1"/>
  <c r="H4030" i="1"/>
  <c r="I4030" i="1" s="1"/>
  <c r="H6579" i="1"/>
  <c r="I6579" i="1" s="1"/>
  <c r="H6578" i="1"/>
  <c r="I6578" i="1" s="1"/>
  <c r="H1605" i="1"/>
  <c r="I1605" i="1" s="1"/>
  <c r="H6577" i="1"/>
  <c r="I6577" i="1" s="1"/>
  <c r="H4200" i="1"/>
  <c r="I4200" i="1" s="1"/>
  <c r="H801" i="1"/>
  <c r="I801" i="1" s="1"/>
  <c r="H52" i="1"/>
  <c r="I52" i="1" s="1"/>
  <c r="H2675" i="1"/>
  <c r="I2675" i="1" s="1"/>
  <c r="H4836" i="1"/>
  <c r="I4836" i="1" s="1"/>
  <c r="H2698" i="1"/>
  <c r="I2698" i="1" s="1"/>
  <c r="H2697" i="1"/>
  <c r="I2697" i="1" s="1"/>
  <c r="H5297" i="1"/>
  <c r="I5297" i="1" s="1"/>
  <c r="H4765" i="1"/>
  <c r="I4765" i="1" s="1"/>
  <c r="H291" i="1"/>
  <c r="I291" i="1" s="1"/>
  <c r="H290" i="1"/>
  <c r="I290" i="1" s="1"/>
  <c r="H289" i="1"/>
  <c r="I289" i="1" s="1"/>
  <c r="H360" i="1"/>
  <c r="I360" i="1" s="1"/>
  <c r="H1511" i="1"/>
  <c r="I1511" i="1" s="1"/>
  <c r="H240" i="1"/>
  <c r="I240" i="1" s="1"/>
  <c r="H5296" i="1"/>
  <c r="I5296" i="1" s="1"/>
  <c r="H179" i="1"/>
  <c r="I179" i="1" s="1"/>
  <c r="H3774" i="1"/>
  <c r="I3774" i="1" s="1"/>
  <c r="H3280" i="1"/>
  <c r="I3280" i="1" s="1"/>
  <c r="H5087" i="1"/>
  <c r="I5087" i="1" s="1"/>
  <c r="H6408" i="1"/>
  <c r="I6408" i="1" s="1"/>
  <c r="H2094" i="1"/>
  <c r="I2094" i="1" s="1"/>
  <c r="H2093" i="1"/>
  <c r="I2093" i="1" s="1"/>
  <c r="H2185" i="1"/>
  <c r="I2185" i="1" s="1"/>
  <c r="H3866" i="1"/>
  <c r="I3866" i="1" s="1"/>
  <c r="H3865" i="1"/>
  <c r="I3865" i="1" s="1"/>
  <c r="H4392" i="1"/>
  <c r="I4392" i="1" s="1"/>
  <c r="H1199" i="1"/>
  <c r="I1199" i="1" s="1"/>
  <c r="H1336" i="1"/>
  <c r="I1336" i="1" s="1"/>
  <c r="H1972" i="1"/>
  <c r="I1972" i="1" s="1"/>
  <c r="H1382" i="1"/>
  <c r="I1382" i="1" s="1"/>
  <c r="H2034" i="1"/>
  <c r="I2034" i="1" s="1"/>
  <c r="H4216" i="1"/>
  <c r="I4216" i="1" s="1"/>
  <c r="H1529" i="1"/>
  <c r="I1529" i="1" s="1"/>
  <c r="H4180" i="1"/>
  <c r="I4180" i="1" s="1"/>
  <c r="H1970" i="1"/>
  <c r="I1970" i="1" s="1"/>
  <c r="H6043" i="1"/>
  <c r="I6043" i="1" s="1"/>
  <c r="H4059" i="1"/>
  <c r="I4059" i="1" s="1"/>
  <c r="H6244" i="1"/>
  <c r="I6244" i="1" s="1"/>
  <c r="H6443" i="1"/>
  <c r="I6443" i="1" s="1"/>
  <c r="H512" i="1"/>
  <c r="I512" i="1" s="1"/>
  <c r="H2154" i="1"/>
  <c r="I2154" i="1" s="1"/>
  <c r="H1833" i="1"/>
  <c r="I1833" i="1" s="1"/>
  <c r="H4114" i="1"/>
  <c r="I4114" i="1" s="1"/>
  <c r="H339" i="1"/>
  <c r="I339" i="1" s="1"/>
  <c r="H728" i="1"/>
  <c r="I728" i="1" s="1"/>
  <c r="H1921" i="1"/>
  <c r="I1921" i="1" s="1"/>
  <c r="H178" i="1"/>
  <c r="I178" i="1" s="1"/>
  <c r="H4969" i="1"/>
  <c r="I4969" i="1" s="1"/>
  <c r="H4567" i="1"/>
  <c r="I4567" i="1" s="1"/>
  <c r="H3624" i="1"/>
  <c r="I3624" i="1" s="1"/>
  <c r="H1787" i="1"/>
  <c r="I1787" i="1" s="1"/>
  <c r="H5768" i="1"/>
  <c r="I5768" i="1" s="1"/>
  <c r="H5743" i="1"/>
  <c r="I5743" i="1" s="1"/>
  <c r="H739" i="1"/>
  <c r="I739" i="1" s="1"/>
  <c r="H834" i="1"/>
  <c r="I834" i="1" s="1"/>
  <c r="H1697" i="1"/>
  <c r="I1697" i="1" s="1"/>
  <c r="H1911" i="1"/>
  <c r="I1911" i="1" s="1"/>
  <c r="H4058" i="1"/>
  <c r="I4058" i="1" s="1"/>
  <c r="H5969" i="1"/>
  <c r="I5969" i="1" s="1"/>
  <c r="H4007" i="1"/>
  <c r="I4007" i="1" s="1"/>
  <c r="H4006" i="1"/>
  <c r="I4006" i="1" s="1"/>
  <c r="H4005" i="1"/>
  <c r="I4005" i="1" s="1"/>
  <c r="H5483" i="1"/>
  <c r="I5483" i="1" s="1"/>
  <c r="H827" i="1"/>
  <c r="I827" i="1" s="1"/>
  <c r="H826" i="1"/>
  <c r="I826" i="1" s="1"/>
  <c r="H118" i="1"/>
  <c r="I118" i="1" s="1"/>
  <c r="H6806" i="1"/>
  <c r="I6806" i="1" s="1"/>
  <c r="H6805" i="1"/>
  <c r="I6805" i="1" s="1"/>
  <c r="H6804" i="1"/>
  <c r="I6804" i="1" s="1"/>
  <c r="H3106" i="1"/>
  <c r="I3106" i="1" s="1"/>
  <c r="H3105" i="1"/>
  <c r="I3105" i="1" s="1"/>
  <c r="H3104" i="1"/>
  <c r="I3104" i="1" s="1"/>
  <c r="H1438" i="1"/>
  <c r="I1438" i="1" s="1"/>
  <c r="H3239" i="1"/>
  <c r="I3239" i="1" s="1"/>
  <c r="H5852" i="1"/>
  <c r="I5852" i="1" s="1"/>
  <c r="H5844" i="1"/>
  <c r="I5844" i="1" s="1"/>
  <c r="H3711" i="1"/>
  <c r="I3711" i="1" s="1"/>
  <c r="H3723" i="1"/>
  <c r="I3723" i="1" s="1"/>
  <c r="H1198" i="1"/>
  <c r="I1198" i="1" s="1"/>
  <c r="H1197" i="1"/>
  <c r="I1197" i="1" s="1"/>
  <c r="H1196" i="1"/>
  <c r="I1196" i="1" s="1"/>
  <c r="H1195" i="1"/>
  <c r="I1195" i="1" s="1"/>
  <c r="H1194" i="1"/>
  <c r="I1194" i="1" s="1"/>
  <c r="H1193" i="1"/>
  <c r="I1193" i="1" s="1"/>
  <c r="H1192" i="1"/>
  <c r="I1192" i="1" s="1"/>
  <c r="H3452" i="1"/>
  <c r="I3452" i="1" s="1"/>
  <c r="H1191" i="1"/>
  <c r="I1191" i="1" s="1"/>
  <c r="H1190" i="1"/>
  <c r="I1190" i="1" s="1"/>
  <c r="H1189" i="1"/>
  <c r="I1189" i="1" s="1"/>
  <c r="H1188" i="1"/>
  <c r="I1188" i="1" s="1"/>
  <c r="H1187" i="1"/>
  <c r="I1187" i="1" s="1"/>
  <c r="H1186" i="1"/>
  <c r="I1186" i="1" s="1"/>
  <c r="H1185" i="1"/>
  <c r="I1185" i="1" s="1"/>
  <c r="H239" i="1"/>
  <c r="I239" i="1" s="1"/>
  <c r="H5128" i="1"/>
  <c r="I5128" i="1" s="1"/>
  <c r="H4495" i="1"/>
  <c r="I4495" i="1" s="1"/>
  <c r="H2431" i="1"/>
  <c r="I2431" i="1" s="1"/>
  <c r="H5359" i="1"/>
  <c r="I5359" i="1" s="1"/>
  <c r="H1292" i="1"/>
  <c r="I1292" i="1" s="1"/>
  <c r="H787" i="1"/>
  <c r="I787" i="1" s="1"/>
  <c r="H659" i="1"/>
  <c r="I659" i="1" s="1"/>
  <c r="H4184" i="1"/>
  <c r="I4184" i="1" s="1"/>
  <c r="H4215" i="1"/>
  <c r="I4215" i="1" s="1"/>
  <c r="H6524" i="1"/>
  <c r="I6524" i="1" s="1"/>
  <c r="H6523" i="1"/>
  <c r="I6523" i="1" s="1"/>
  <c r="H6522" i="1"/>
  <c r="I6522" i="1" s="1"/>
  <c r="H6521" i="1"/>
  <c r="I6521" i="1" s="1"/>
  <c r="H2153" i="1"/>
  <c r="I2153" i="1" s="1"/>
  <c r="H4155" i="1"/>
  <c r="I4155" i="1" s="1"/>
  <c r="H4412" i="1"/>
  <c r="I4412" i="1" s="1"/>
  <c r="H3480" i="1"/>
  <c r="I3480" i="1" s="1"/>
  <c r="H658" i="1"/>
  <c r="I658" i="1" s="1"/>
  <c r="H4864" i="1"/>
  <c r="I4864" i="1" s="1"/>
  <c r="H5065" i="1"/>
  <c r="I5065" i="1" s="1"/>
  <c r="H3279" i="1"/>
  <c r="I3279" i="1" s="1"/>
  <c r="H893" i="1"/>
  <c r="I893" i="1" s="1"/>
  <c r="H2895" i="1"/>
  <c r="I2895" i="1" s="1"/>
  <c r="H6520" i="1"/>
  <c r="I6520" i="1" s="1"/>
  <c r="H4418" i="1"/>
  <c r="I4418" i="1" s="1"/>
  <c r="H1995" i="1"/>
  <c r="I1995" i="1" s="1"/>
  <c r="H1994" i="1"/>
  <c r="I1994" i="1" s="1"/>
  <c r="H6858" i="1"/>
  <c r="I6858" i="1" s="1"/>
  <c r="H4382" i="1"/>
  <c r="I4382" i="1" s="1"/>
  <c r="H3781" i="1"/>
  <c r="I3781" i="1" s="1"/>
  <c r="H4358" i="1"/>
  <c r="I4358" i="1" s="1"/>
  <c r="H3705" i="1"/>
  <c r="I3705" i="1" s="1"/>
  <c r="H1037" i="1"/>
  <c r="I1037" i="1" s="1"/>
  <c r="H390" i="1"/>
  <c r="I390" i="1" s="1"/>
  <c r="H4305" i="1"/>
  <c r="I4305" i="1" s="1"/>
  <c r="H6641" i="1"/>
  <c r="I6641" i="1" s="1"/>
  <c r="H1027" i="1"/>
  <c r="I1027" i="1" s="1"/>
  <c r="H1184" i="1"/>
  <c r="I1184" i="1" s="1"/>
  <c r="H1183" i="1"/>
  <c r="I1183" i="1" s="1"/>
  <c r="H1182" i="1"/>
  <c r="I1182" i="1" s="1"/>
  <c r="H1181" i="1"/>
  <c r="I1181" i="1" s="1"/>
  <c r="H1180" i="1"/>
  <c r="I1180" i="1" s="1"/>
  <c r="H1179" i="1"/>
  <c r="I1179" i="1" s="1"/>
  <c r="H1178" i="1"/>
  <c r="I1178" i="1" s="1"/>
  <c r="H1177" i="1"/>
  <c r="I1177" i="1" s="1"/>
  <c r="H1176" i="1"/>
  <c r="I1176" i="1" s="1"/>
  <c r="H1175" i="1"/>
  <c r="I1175" i="1" s="1"/>
  <c r="H6647" i="1"/>
  <c r="I6647" i="1" s="1"/>
  <c r="H6901" i="1"/>
  <c r="I6901" i="1" s="1"/>
  <c r="H2430" i="1"/>
  <c r="I2430" i="1" s="1"/>
  <c r="H6314" i="1"/>
  <c r="I6314" i="1" s="1"/>
  <c r="H861" i="1"/>
  <c r="I861" i="1" s="1"/>
  <c r="H1467" i="1"/>
  <c r="I1467" i="1" s="1"/>
  <c r="H6256" i="1"/>
  <c r="I6256" i="1" s="1"/>
  <c r="H4787" i="1"/>
  <c r="I4787" i="1" s="1"/>
  <c r="H4812" i="1"/>
  <c r="I4812" i="1" s="1"/>
  <c r="H6293" i="1"/>
  <c r="I6293" i="1" s="1"/>
  <c r="H5815" i="1"/>
  <c r="I5815" i="1" s="1"/>
  <c r="H6836" i="1"/>
  <c r="I6836" i="1" s="1"/>
  <c r="H3158" i="1"/>
  <c r="I3158" i="1" s="1"/>
  <c r="H6835" i="1"/>
  <c r="I6835" i="1" s="1"/>
  <c r="H1466" i="1"/>
  <c r="I1466" i="1" s="1"/>
  <c r="H2836" i="1"/>
  <c r="I2836" i="1" s="1"/>
  <c r="H4324" i="1"/>
  <c r="I4324" i="1" s="1"/>
  <c r="H1381" i="1"/>
  <c r="I1381" i="1" s="1"/>
  <c r="H5332" i="1"/>
  <c r="I5332" i="1" s="1"/>
  <c r="H6115" i="1"/>
  <c r="I6115" i="1" s="1"/>
  <c r="H4515" i="1"/>
  <c r="I4515" i="1" s="1"/>
  <c r="H825" i="1"/>
  <c r="I825" i="1" s="1"/>
  <c r="H4975" i="1"/>
  <c r="I4975" i="1" s="1"/>
  <c r="H2112" i="1"/>
  <c r="I2112" i="1" s="1"/>
  <c r="H2894" i="1"/>
  <c r="I2894" i="1" s="1"/>
  <c r="H366" i="1"/>
  <c r="I366" i="1" s="1"/>
  <c r="H2783" i="1"/>
  <c r="I2783" i="1" s="1"/>
  <c r="H6042" i="1"/>
  <c r="I6042" i="1" s="1"/>
  <c r="H948" i="1"/>
  <c r="I948" i="1" s="1"/>
  <c r="H1380" i="1"/>
  <c r="I1380" i="1" s="1"/>
  <c r="H6664" i="1"/>
  <c r="I6664" i="1" s="1"/>
  <c r="H2429" i="1"/>
  <c r="I2429" i="1" s="1"/>
  <c r="H6630" i="1"/>
  <c r="I6630" i="1" s="1"/>
  <c r="H445" i="1"/>
  <c r="I445" i="1" s="1"/>
  <c r="H2" i="1"/>
  <c r="I2" i="1" s="1"/>
  <c r="H2612" i="1"/>
  <c r="I2612" i="1" s="1"/>
  <c r="H2428" i="1"/>
  <c r="I2428" i="1" s="1"/>
  <c r="H1832" i="1"/>
  <c r="I1832" i="1" s="1"/>
  <c r="H3664" i="1"/>
  <c r="I3664" i="1" s="1"/>
  <c r="H1267" i="1"/>
  <c r="I1267" i="1" s="1"/>
  <c r="H464" i="1"/>
  <c r="I464" i="1" s="1"/>
  <c r="H463" i="1"/>
  <c r="I463" i="1" s="1"/>
  <c r="H471" i="1"/>
  <c r="I471" i="1" s="1"/>
  <c r="H4287" i="1"/>
  <c r="I4287" i="1" s="1"/>
  <c r="H6320" i="1"/>
  <c r="I6320" i="1" s="1"/>
  <c r="H3451" i="1"/>
  <c r="I3451" i="1" s="1"/>
  <c r="H2100" i="1"/>
  <c r="I2100" i="1" s="1"/>
  <c r="H2099" i="1"/>
  <c r="I2099" i="1" s="1"/>
  <c r="H6550" i="1"/>
  <c r="I6550" i="1" s="1"/>
  <c r="H2893" i="1"/>
  <c r="I2893" i="1" s="1"/>
  <c r="H2892" i="1"/>
  <c r="I2892" i="1" s="1"/>
  <c r="H6041" i="1"/>
  <c r="I6041" i="1" s="1"/>
  <c r="H1659" i="1"/>
  <c r="I1659" i="1" s="1"/>
  <c r="H5482" i="1"/>
  <c r="I5482" i="1" s="1"/>
  <c r="H5481" i="1"/>
  <c r="I5481" i="1" s="1"/>
  <c r="H714" i="1"/>
  <c r="I714" i="1" s="1"/>
  <c r="H4279" i="1"/>
  <c r="I4279" i="1" s="1"/>
  <c r="H2558" i="1"/>
  <c r="I2558" i="1" s="1"/>
  <c r="H2427" i="1"/>
  <c r="I2427" i="1" s="1"/>
  <c r="H2426" i="1"/>
  <c r="I2426" i="1" s="1"/>
  <c r="H2263" i="1"/>
  <c r="I2263" i="1" s="1"/>
  <c r="H2425" i="1"/>
  <c r="I2425" i="1" s="1"/>
  <c r="H2424" i="1"/>
  <c r="I2424" i="1" s="1"/>
  <c r="H2423" i="1"/>
  <c r="I2423" i="1" s="1"/>
  <c r="H2422" i="1"/>
  <c r="I2422" i="1" s="1"/>
  <c r="H6640" i="1"/>
  <c r="I6640" i="1" s="1"/>
  <c r="H2021" i="1"/>
  <c r="I2021" i="1" s="1"/>
  <c r="H2020" i="1"/>
  <c r="I2020" i="1" s="1"/>
  <c r="H2019" i="1"/>
  <c r="I2019" i="1" s="1"/>
  <c r="H2018" i="1"/>
  <c r="I2018" i="1" s="1"/>
  <c r="H2017" i="1"/>
  <c r="I2017" i="1" s="1"/>
  <c r="H5943" i="1"/>
  <c r="I5943" i="1" s="1"/>
  <c r="H5942" i="1"/>
  <c r="I5942" i="1" s="1"/>
  <c r="H5941" i="1"/>
  <c r="I5941" i="1" s="1"/>
  <c r="H6477" i="1"/>
  <c r="I6477" i="1" s="1"/>
  <c r="H2622" i="1"/>
  <c r="I2622" i="1" s="1"/>
  <c r="H1320" i="1"/>
  <c r="I1320" i="1" s="1"/>
  <c r="H3551" i="1"/>
  <c r="I3551" i="1" s="1"/>
  <c r="H3550" i="1"/>
  <c r="I3550" i="1" s="1"/>
  <c r="H699" i="1"/>
  <c r="I699" i="1" s="1"/>
  <c r="H2421" i="1"/>
  <c r="I2421" i="1" s="1"/>
  <c r="H2420" i="1"/>
  <c r="I2420" i="1" s="1"/>
  <c r="H177" i="1"/>
  <c r="I177" i="1" s="1"/>
  <c r="H1658" i="1"/>
  <c r="I1658" i="1" s="1"/>
  <c r="H1657" i="1"/>
  <c r="I1657" i="1" s="1"/>
  <c r="H1656" i="1"/>
  <c r="I1656" i="1" s="1"/>
  <c r="H4113" i="1"/>
  <c r="I4113" i="1" s="1"/>
  <c r="H2419" i="1"/>
  <c r="I2419" i="1" s="1"/>
  <c r="H2418" i="1"/>
  <c r="I2418" i="1" s="1"/>
  <c r="H5295" i="1"/>
  <c r="I5295" i="1" s="1"/>
  <c r="H5256" i="1"/>
  <c r="I5256" i="1" s="1"/>
  <c r="H2891" i="1"/>
  <c r="I2891" i="1" s="1"/>
  <c r="H2890" i="1"/>
  <c r="I2890" i="1" s="1"/>
  <c r="H2057" i="1"/>
  <c r="I2057" i="1" s="1"/>
  <c r="H5392" i="1"/>
  <c r="I5392" i="1" s="1"/>
  <c r="H5879" i="1"/>
  <c r="I5879" i="1" s="1"/>
  <c r="H4154" i="1"/>
  <c r="I4154" i="1" s="1"/>
  <c r="H4153" i="1"/>
  <c r="I4153" i="1" s="1"/>
  <c r="H2557" i="1"/>
  <c r="I2557" i="1" s="1"/>
  <c r="H2184" i="1"/>
  <c r="I2184" i="1" s="1"/>
  <c r="H6040" i="1"/>
  <c r="I6040" i="1" s="1"/>
  <c r="H6886" i="1"/>
  <c r="I6886" i="1" s="1"/>
  <c r="H6039" i="1"/>
  <c r="I6039" i="1" s="1"/>
  <c r="H6038" i="1"/>
  <c r="I6038" i="1" s="1"/>
  <c r="H6037" i="1"/>
  <c r="I6037" i="1" s="1"/>
  <c r="H5004" i="1"/>
  <c r="I5004" i="1" s="1"/>
  <c r="H51" i="1"/>
  <c r="I51" i="1" s="1"/>
  <c r="H4222" i="1"/>
  <c r="I4222" i="1" s="1"/>
  <c r="H4221" i="1"/>
  <c r="I4221" i="1" s="1"/>
  <c r="H1960" i="1"/>
  <c r="I1960" i="1" s="1"/>
  <c r="H3736" i="1"/>
  <c r="I3736" i="1" s="1"/>
  <c r="H3735" i="1"/>
  <c r="I3735" i="1" s="1"/>
  <c r="H4795" i="1"/>
  <c r="I4795" i="1" s="1"/>
  <c r="H4063" i="1"/>
  <c r="I4063" i="1" s="1"/>
  <c r="H2556" i="1"/>
  <c r="I2556" i="1" s="1"/>
  <c r="H1801" i="1"/>
  <c r="I1801" i="1" s="1"/>
  <c r="H2171" i="1"/>
  <c r="I2171" i="1" s="1"/>
  <c r="H2152" i="1"/>
  <c r="I2152" i="1" s="1"/>
  <c r="H1655" i="1"/>
  <c r="I1655" i="1" s="1"/>
  <c r="H6332" i="1"/>
  <c r="I6332" i="1" s="1"/>
  <c r="H6370" i="1"/>
  <c r="I6370" i="1" s="1"/>
  <c r="H6369" i="1"/>
  <c r="I6369" i="1" s="1"/>
  <c r="H1572" i="1"/>
  <c r="I1572" i="1" s="1"/>
  <c r="H1654" i="1"/>
  <c r="I1654" i="1" s="1"/>
  <c r="H1653" i="1"/>
  <c r="I1653" i="1" s="1"/>
  <c r="H1773" i="1"/>
  <c r="I1773" i="1" s="1"/>
  <c r="H544" i="1"/>
  <c r="I544" i="1" s="1"/>
  <c r="H2039" i="1"/>
  <c r="I2039" i="1" s="1"/>
  <c r="H1880" i="1"/>
  <c r="I1880" i="1" s="1"/>
  <c r="H505" i="1"/>
  <c r="I505" i="1" s="1"/>
  <c r="H462" i="1"/>
  <c r="I462" i="1" s="1"/>
  <c r="H6471" i="1"/>
  <c r="I6471" i="1" s="1"/>
  <c r="H6470" i="1"/>
  <c r="I6470" i="1" s="1"/>
  <c r="H2417" i="1"/>
  <c r="I2417" i="1" s="1"/>
  <c r="H5851" i="1"/>
  <c r="I5851" i="1" s="1"/>
  <c r="H461" i="1"/>
  <c r="I461" i="1" s="1"/>
  <c r="H657" i="1"/>
  <c r="I657" i="1" s="1"/>
  <c r="H3739" i="1"/>
  <c r="I3739" i="1" s="1"/>
  <c r="H3590" i="1"/>
  <c r="I3590" i="1" s="1"/>
  <c r="H1831" i="1"/>
  <c r="I1831" i="1" s="1"/>
  <c r="H1830" i="1"/>
  <c r="I1830" i="1" s="1"/>
  <c r="H2642" i="1"/>
  <c r="I2642" i="1" s="1"/>
  <c r="H3482" i="1"/>
  <c r="I3482" i="1" s="1"/>
  <c r="H6469" i="1"/>
  <c r="I6469" i="1" s="1"/>
  <c r="H6468" i="1"/>
  <c r="I6468" i="1" s="1"/>
  <c r="H6467" i="1"/>
  <c r="I6467" i="1" s="1"/>
  <c r="H6466" i="1"/>
  <c r="I6466" i="1" s="1"/>
  <c r="H6465" i="1"/>
  <c r="I6465" i="1" s="1"/>
  <c r="H6464" i="1"/>
  <c r="I6464" i="1" s="1"/>
  <c r="H6463" i="1"/>
  <c r="I6463" i="1" s="1"/>
  <c r="H5362" i="1"/>
  <c r="I5362" i="1" s="1"/>
  <c r="H2555" i="1"/>
  <c r="I2555" i="1" s="1"/>
  <c r="H1652" i="1"/>
  <c r="I1652" i="1" s="1"/>
  <c r="H5053" i="1"/>
  <c r="I5053" i="1" s="1"/>
  <c r="H6319" i="1"/>
  <c r="I6319" i="1" s="1"/>
  <c r="H4735" i="1"/>
  <c r="I4735" i="1" s="1"/>
  <c r="H2262" i="1"/>
  <c r="I2262" i="1" s="1"/>
  <c r="H2416" i="1"/>
  <c r="I2416" i="1" s="1"/>
  <c r="H656" i="1"/>
  <c r="I656" i="1" s="1"/>
  <c r="H5240" i="1"/>
  <c r="I5240" i="1" s="1"/>
  <c r="H5239" i="1"/>
  <c r="I5239" i="1" s="1"/>
  <c r="H2889" i="1"/>
  <c r="I2889" i="1" s="1"/>
  <c r="H6519" i="1"/>
  <c r="I6519" i="1" s="1"/>
  <c r="H852" i="1"/>
  <c r="I852" i="1" s="1"/>
  <c r="H655" i="1"/>
  <c r="I655" i="1" s="1"/>
  <c r="H504" i="1"/>
  <c r="I504" i="1" s="1"/>
  <c r="H654" i="1"/>
  <c r="I654" i="1" s="1"/>
  <c r="H6834" i="1"/>
  <c r="I6834" i="1" s="1"/>
  <c r="H6833" i="1"/>
  <c r="I6833" i="1" s="1"/>
  <c r="H1926" i="1"/>
  <c r="I1926" i="1" s="1"/>
  <c r="H3465" i="1"/>
  <c r="I3465" i="1" s="1"/>
  <c r="H2554" i="1"/>
  <c r="I2554" i="1" s="1"/>
  <c r="H2415" i="1"/>
  <c r="I2415" i="1" s="1"/>
  <c r="H2414" i="1"/>
  <c r="I2414" i="1" s="1"/>
  <c r="H4878" i="1"/>
  <c r="I4878" i="1" s="1"/>
  <c r="H4886" i="1"/>
  <c r="I4886" i="1" s="1"/>
  <c r="H2760" i="1"/>
  <c r="I2760" i="1" s="1"/>
  <c r="H3710" i="1"/>
  <c r="I3710" i="1" s="1"/>
  <c r="H6000" i="1"/>
  <c r="I6000" i="1" s="1"/>
  <c r="H653" i="1"/>
  <c r="I653" i="1" s="1"/>
  <c r="H503" i="1"/>
  <c r="I503" i="1" s="1"/>
  <c r="H6210" i="1"/>
  <c r="I6210" i="1" s="1"/>
  <c r="H3278" i="1"/>
  <c r="I3278" i="1" s="1"/>
  <c r="H2413" i="1"/>
  <c r="I2413" i="1" s="1"/>
  <c r="H4112" i="1"/>
  <c r="I4112" i="1" s="1"/>
  <c r="H4111" i="1"/>
  <c r="I4111" i="1" s="1"/>
  <c r="H652" i="1"/>
  <c r="I652" i="1" s="1"/>
  <c r="H1883" i="1"/>
  <c r="I1883" i="1" s="1"/>
  <c r="H2888" i="1"/>
  <c r="I2888" i="1" s="1"/>
  <c r="H2887" i="1"/>
  <c r="I2887" i="1" s="1"/>
  <c r="H868" i="1"/>
  <c r="I868" i="1" s="1"/>
  <c r="H824" i="1"/>
  <c r="I824" i="1" s="1"/>
  <c r="H823" i="1"/>
  <c r="I823" i="1" s="1"/>
  <c r="H6434" i="1"/>
  <c r="I6434" i="1" s="1"/>
  <c r="H6518" i="1"/>
  <c r="I6518" i="1" s="1"/>
  <c r="H6517" i="1"/>
  <c r="I6517" i="1" s="1"/>
  <c r="H4004" i="1"/>
  <c r="I4004" i="1" s="1"/>
  <c r="H6751" i="1"/>
  <c r="I6751" i="1" s="1"/>
  <c r="H1013" i="1"/>
  <c r="I1013" i="1" s="1"/>
  <c r="H1012" i="1"/>
  <c r="I1012" i="1" s="1"/>
  <c r="H4548" i="1"/>
  <c r="I4548" i="1" s="1"/>
  <c r="H811" i="1"/>
  <c r="I811" i="1" s="1"/>
  <c r="H2412" i="1"/>
  <c r="I2412" i="1" s="1"/>
  <c r="H2261" i="1"/>
  <c r="I2261" i="1" s="1"/>
  <c r="H3755" i="1"/>
  <c r="I3755" i="1" s="1"/>
  <c r="H5165" i="1"/>
  <c r="I5165" i="1" s="1"/>
  <c r="H6415" i="1"/>
  <c r="I6415" i="1" s="1"/>
  <c r="H6491" i="1"/>
  <c r="I6491" i="1" s="1"/>
  <c r="H6323" i="1"/>
  <c r="I6323" i="1" s="1"/>
  <c r="H4438" i="1"/>
  <c r="I4438" i="1" s="1"/>
  <c r="H6209" i="1"/>
  <c r="I6209" i="1" s="1"/>
  <c r="H6208" i="1"/>
  <c r="I6208" i="1" s="1"/>
  <c r="H3669" i="1"/>
  <c r="I3669" i="1" s="1"/>
  <c r="H3667" i="1"/>
  <c r="I3667" i="1" s="1"/>
  <c r="H6207" i="1"/>
  <c r="I6207" i="1" s="1"/>
  <c r="H6393" i="1"/>
  <c r="I6393" i="1" s="1"/>
  <c r="H5593" i="1"/>
  <c r="I5593" i="1" s="1"/>
  <c r="H4003" i="1"/>
  <c r="I4003" i="1" s="1"/>
  <c r="H5127" i="1"/>
  <c r="I5127" i="1" s="1"/>
  <c r="H5126" i="1"/>
  <c r="I5126" i="1" s="1"/>
  <c r="H5125" i="1"/>
  <c r="I5125" i="1" s="1"/>
  <c r="H176" i="1"/>
  <c r="I176" i="1" s="1"/>
  <c r="H3958" i="1"/>
  <c r="I3958" i="1" s="1"/>
  <c r="H4002" i="1"/>
  <c r="I4002" i="1" s="1"/>
  <c r="H4465" i="1"/>
  <c r="I4465" i="1" s="1"/>
  <c r="H5175" i="1"/>
  <c r="I5175" i="1" s="1"/>
  <c r="H6303" i="1"/>
  <c r="I6303" i="1" s="1"/>
  <c r="H892" i="1"/>
  <c r="I892" i="1" s="1"/>
  <c r="H563" i="1"/>
  <c r="I563" i="1" s="1"/>
  <c r="H651" i="1"/>
  <c r="I651" i="1" s="1"/>
  <c r="H562" i="1"/>
  <c r="I562" i="1" s="1"/>
  <c r="H5137" i="1"/>
  <c r="I5137" i="1" s="1"/>
  <c r="H1829" i="1"/>
  <c r="I1829" i="1" s="1"/>
  <c r="H117" i="1"/>
  <c r="I117" i="1" s="1"/>
  <c r="H1437" i="1"/>
  <c r="I1437" i="1" s="1"/>
  <c r="H5349" i="1"/>
  <c r="I5349" i="1" s="1"/>
  <c r="H6292" i="1"/>
  <c r="I6292" i="1" s="1"/>
  <c r="H4403" i="1"/>
  <c r="I4403" i="1" s="1"/>
  <c r="H288" i="1"/>
  <c r="I288" i="1" s="1"/>
  <c r="H6331" i="1"/>
  <c r="I6331" i="1" s="1"/>
  <c r="H1604" i="1"/>
  <c r="I1604" i="1" s="1"/>
  <c r="H3450" i="1"/>
  <c r="I3450" i="1" s="1"/>
  <c r="H833" i="1"/>
  <c r="I833" i="1" s="1"/>
  <c r="H1651" i="1"/>
  <c r="I1651" i="1" s="1"/>
  <c r="H1571" i="1"/>
  <c r="I1571" i="1" s="1"/>
  <c r="H6478" i="1"/>
  <c r="I6478" i="1" s="1"/>
  <c r="H3505" i="1"/>
  <c r="I3505" i="1" s="1"/>
  <c r="H5940" i="1"/>
  <c r="I5940" i="1" s="1"/>
  <c r="H543" i="1"/>
  <c r="I543" i="1" s="1"/>
  <c r="H425" i="1"/>
  <c r="I425" i="1" s="1"/>
  <c r="H444" i="1"/>
  <c r="I444" i="1" s="1"/>
  <c r="H443" i="1"/>
  <c r="I443" i="1" s="1"/>
  <c r="H4683" i="1"/>
  <c r="I4683" i="1" s="1"/>
  <c r="H2141" i="1"/>
  <c r="I2141" i="1" s="1"/>
  <c r="H2140" i="1"/>
  <c r="I2140" i="1" s="1"/>
  <c r="H1778" i="1"/>
  <c r="I1778" i="1" s="1"/>
  <c r="H5086" i="1"/>
  <c r="I5086" i="1" s="1"/>
  <c r="H2170" i="1"/>
  <c r="I2170" i="1" s="1"/>
  <c r="H891" i="1"/>
  <c r="I891" i="1" s="1"/>
  <c r="H890" i="1"/>
  <c r="I890" i="1" s="1"/>
  <c r="H6750" i="1"/>
  <c r="I6750" i="1" s="1"/>
  <c r="H4183" i="1"/>
  <c r="I4183" i="1" s="1"/>
  <c r="H3277" i="1"/>
  <c r="I3277" i="1" s="1"/>
  <c r="H1289" i="1"/>
  <c r="I1289" i="1" s="1"/>
  <c r="H4057" i="1"/>
  <c r="I4057" i="1" s="1"/>
  <c r="H5124" i="1"/>
  <c r="I5124" i="1" s="1"/>
  <c r="H5142" i="1"/>
  <c r="I5142" i="1" s="1"/>
  <c r="H4530" i="1"/>
  <c r="I4530" i="1" s="1"/>
  <c r="H6803" i="1"/>
  <c r="I6803" i="1" s="1"/>
  <c r="H6802" i="1"/>
  <c r="I6802" i="1" s="1"/>
  <c r="H6801" i="1"/>
  <c r="I6801" i="1" s="1"/>
  <c r="H2759" i="1"/>
  <c r="I2759" i="1" s="1"/>
  <c r="H2411" i="1"/>
  <c r="I2411" i="1" s="1"/>
  <c r="H5136" i="1"/>
  <c r="I5136" i="1" s="1"/>
  <c r="H6812" i="1"/>
  <c r="I6812" i="1" s="1"/>
  <c r="H5919" i="1"/>
  <c r="I5919" i="1" s="1"/>
  <c r="H4770" i="1"/>
  <c r="I4770" i="1" s="1"/>
  <c r="H1959" i="1"/>
  <c r="I1959" i="1" s="1"/>
  <c r="H2886" i="1"/>
  <c r="I2886" i="1" s="1"/>
  <c r="H2782" i="1"/>
  <c r="I2782" i="1" s="1"/>
  <c r="H5099" i="1"/>
  <c r="I5099" i="1" s="1"/>
  <c r="H5331" i="1"/>
  <c r="I5331" i="1" s="1"/>
  <c r="H5330" i="1"/>
  <c r="I5330" i="1" s="1"/>
  <c r="H5314" i="1"/>
  <c r="I5314" i="1" s="1"/>
  <c r="H5255" i="1"/>
  <c r="I5255" i="1" s="1"/>
  <c r="H6406" i="1"/>
  <c r="I6406" i="1" s="1"/>
  <c r="H822" i="1"/>
  <c r="I822" i="1" s="1"/>
  <c r="H3864" i="1"/>
  <c r="I3864" i="1" s="1"/>
  <c r="H1910" i="1"/>
  <c r="I1910" i="1" s="1"/>
  <c r="H1866" i="1"/>
  <c r="I1866" i="1" s="1"/>
  <c r="H1865" i="1"/>
  <c r="I1865" i="1" s="1"/>
  <c r="H5873" i="1"/>
  <c r="I5873" i="1" s="1"/>
  <c r="H5872" i="1"/>
  <c r="I5872" i="1" s="1"/>
  <c r="H5877" i="1"/>
  <c r="I5877" i="1" s="1"/>
  <c r="H3504" i="1"/>
  <c r="I3504" i="1" s="1"/>
  <c r="H3157" i="1"/>
  <c r="I3157" i="1" s="1"/>
  <c r="H832" i="1"/>
  <c r="I832" i="1" s="1"/>
  <c r="H3637" i="1"/>
  <c r="I3637" i="1" s="1"/>
  <c r="H2145" i="1"/>
  <c r="I2145" i="1" s="1"/>
  <c r="H2621" i="1"/>
  <c r="I2621" i="1" s="1"/>
  <c r="H1011" i="1"/>
  <c r="I1011" i="1" s="1"/>
  <c r="H6516" i="1"/>
  <c r="I6516" i="1" s="1"/>
  <c r="H6702" i="1"/>
  <c r="I6702" i="1" s="1"/>
  <c r="H2885" i="1"/>
  <c r="I2885" i="1" s="1"/>
  <c r="H365" i="1"/>
  <c r="I365" i="1" s="1"/>
  <c r="H6515" i="1"/>
  <c r="I6515" i="1" s="1"/>
  <c r="H2724" i="1"/>
  <c r="I2724" i="1" s="1"/>
  <c r="H867" i="1"/>
  <c r="I867" i="1" s="1"/>
  <c r="H194" i="1"/>
  <c r="I194" i="1" s="1"/>
  <c r="H1436" i="1"/>
  <c r="I1436" i="1" s="1"/>
  <c r="H2592" i="1"/>
  <c r="I2592" i="1" s="1"/>
  <c r="H1879" i="1"/>
  <c r="I1879" i="1" s="1"/>
  <c r="H5714" i="1"/>
  <c r="I5714" i="1" s="1"/>
  <c r="H3589" i="1"/>
  <c r="I3589" i="1" s="1"/>
  <c r="H3025" i="1"/>
  <c r="I3025" i="1" s="1"/>
  <c r="H6206" i="1"/>
  <c r="I6206" i="1" s="1"/>
  <c r="H6205" i="1"/>
  <c r="I6205" i="1" s="1"/>
  <c r="H6204" i="1"/>
  <c r="I6204" i="1" s="1"/>
  <c r="H6203" i="1"/>
  <c r="I6203" i="1" s="1"/>
  <c r="H6036" i="1"/>
  <c r="I6036" i="1" s="1"/>
  <c r="H6114" i="1"/>
  <c r="I6114" i="1" s="1"/>
  <c r="H6113" i="1"/>
  <c r="I6113" i="1" s="1"/>
  <c r="H6035" i="1"/>
  <c r="I6035" i="1" s="1"/>
  <c r="H3449" i="1"/>
  <c r="I3449" i="1" s="1"/>
  <c r="H6004" i="1"/>
  <c r="I6004" i="1" s="1"/>
  <c r="H3957" i="1"/>
  <c r="I3957" i="1" s="1"/>
  <c r="H6202" i="1"/>
  <c r="I6202" i="1" s="1"/>
  <c r="H1993" i="1"/>
  <c r="I1993" i="1" s="1"/>
  <c r="H561" i="1"/>
  <c r="I561" i="1" s="1"/>
  <c r="H650" i="1"/>
  <c r="I650" i="1" s="1"/>
  <c r="H560" i="1"/>
  <c r="I560" i="1" s="1"/>
  <c r="H5085" i="1"/>
  <c r="I5085" i="1" s="1"/>
  <c r="H3311" i="1"/>
  <c r="I3311" i="1" s="1"/>
  <c r="H3238" i="1"/>
  <c r="I3238" i="1" s="1"/>
  <c r="H1010" i="1"/>
  <c r="I1010" i="1" s="1"/>
  <c r="H866" i="1"/>
  <c r="I866" i="1" s="1"/>
  <c r="H1966" i="1"/>
  <c r="I1966" i="1" s="1"/>
  <c r="H6368" i="1"/>
  <c r="I6368" i="1" s="1"/>
  <c r="H6749" i="1"/>
  <c r="I6749" i="1" s="1"/>
  <c r="H4319" i="1"/>
  <c r="I4319" i="1" s="1"/>
  <c r="H831" i="1"/>
  <c r="I831" i="1" s="1"/>
  <c r="H1871" i="1"/>
  <c r="I1871" i="1" s="1"/>
  <c r="H2080" i="1"/>
  <c r="I2080" i="1" s="1"/>
  <c r="H1920" i="1"/>
  <c r="I1920" i="1" s="1"/>
  <c r="H1174" i="1"/>
  <c r="I1174" i="1" s="1"/>
  <c r="H1173" i="1"/>
  <c r="I1173" i="1" s="1"/>
  <c r="H1172" i="1"/>
  <c r="I1172" i="1" s="1"/>
  <c r="H1171" i="1"/>
  <c r="I1171" i="1" s="1"/>
  <c r="H1170" i="1"/>
  <c r="I1170" i="1" s="1"/>
  <c r="H1169" i="1"/>
  <c r="I1169" i="1" s="1"/>
  <c r="H3734" i="1"/>
  <c r="I3734" i="1" s="1"/>
  <c r="H3340" i="1"/>
  <c r="I3340" i="1" s="1"/>
  <c r="H2033" i="1"/>
  <c r="I2033" i="1" s="1"/>
  <c r="H2032" i="1"/>
  <c r="I2032" i="1" s="1"/>
  <c r="H4259" i="1"/>
  <c r="I4259" i="1" s="1"/>
  <c r="H6020" i="1"/>
  <c r="I6020" i="1" s="1"/>
  <c r="H3103" i="1"/>
  <c r="I3103" i="1" s="1"/>
  <c r="H3102" i="1"/>
  <c r="I3102" i="1" s="1"/>
  <c r="H3101" i="1"/>
  <c r="I3101" i="1" s="1"/>
  <c r="H2260" i="1"/>
  <c r="I2260" i="1" s="1"/>
  <c r="H2553" i="1"/>
  <c r="I2553" i="1" s="1"/>
  <c r="H5742" i="1"/>
  <c r="I5742" i="1" s="1"/>
  <c r="H5767" i="1"/>
  <c r="I5767" i="1" s="1"/>
  <c r="H542" i="1"/>
  <c r="I542" i="1" s="1"/>
  <c r="H3568" i="1"/>
  <c r="I3568" i="1" s="1"/>
  <c r="H5989" i="1"/>
  <c r="I5989" i="1" s="1"/>
  <c r="H4343" i="1"/>
  <c r="I4343" i="1" s="1"/>
  <c r="H5238" i="1"/>
  <c r="I5238" i="1" s="1"/>
  <c r="H4220" i="1"/>
  <c r="I4220" i="1" s="1"/>
  <c r="H1878" i="1"/>
  <c r="I1878" i="1" s="1"/>
  <c r="H6748" i="1"/>
  <c r="I6748" i="1" s="1"/>
  <c r="H2674" i="1"/>
  <c r="I2674" i="1" s="1"/>
  <c r="H2696" i="1"/>
  <c r="I2696" i="1" s="1"/>
  <c r="H4315" i="1"/>
  <c r="I4315" i="1" s="1"/>
  <c r="H1435" i="1"/>
  <c r="I1435" i="1" s="1"/>
  <c r="H1510" i="1"/>
  <c r="I1510" i="1" s="1"/>
  <c r="H1509" i="1"/>
  <c r="I1509" i="1" s="1"/>
  <c r="H1508" i="1"/>
  <c r="I1508" i="1" s="1"/>
  <c r="H4586" i="1"/>
  <c r="I4586" i="1" s="1"/>
  <c r="H3956" i="1"/>
  <c r="I3956" i="1" s="1"/>
  <c r="H3448" i="1"/>
  <c r="I3448" i="1" s="1"/>
  <c r="H4001" i="1"/>
  <c r="I4001" i="1" s="1"/>
  <c r="H4464" i="1"/>
  <c r="I4464" i="1" s="1"/>
  <c r="H5141" i="1"/>
  <c r="I5141" i="1" s="1"/>
  <c r="H5150" i="1"/>
  <c r="I5150" i="1" s="1"/>
  <c r="H2410" i="1"/>
  <c r="I2410" i="1" s="1"/>
  <c r="H5318" i="1"/>
  <c r="I5318" i="1" s="1"/>
  <c r="H1009" i="1"/>
  <c r="I1009" i="1" s="1"/>
  <c r="H2835" i="1"/>
  <c r="I2835" i="1" s="1"/>
  <c r="H5965" i="1"/>
  <c r="I5965" i="1" s="1"/>
  <c r="H4381" i="1"/>
  <c r="I4381" i="1" s="1"/>
  <c r="H2762" i="1"/>
  <c r="I2762" i="1" s="1"/>
  <c r="H2761" i="1"/>
  <c r="I2761" i="1" s="1"/>
  <c r="H4437" i="1"/>
  <c r="I4437" i="1" s="1"/>
  <c r="H5918" i="1"/>
  <c r="I5918" i="1" s="1"/>
  <c r="H5917" i="1"/>
  <c r="I5917" i="1" s="1"/>
  <c r="H5914" i="1"/>
  <c r="I5914" i="1" s="1"/>
  <c r="H649" i="1"/>
  <c r="I649" i="1" s="1"/>
  <c r="H470" i="1"/>
  <c r="I470" i="1" s="1"/>
  <c r="H5072" i="1"/>
  <c r="I5072" i="1" s="1"/>
  <c r="H2259" i="1"/>
  <c r="I2259" i="1" s="1"/>
  <c r="H116" i="1"/>
  <c r="I116" i="1" s="1"/>
  <c r="H6201" i="1"/>
  <c r="I6201" i="1" s="1"/>
  <c r="H115" i="1"/>
  <c r="I115" i="1" s="1"/>
  <c r="H131" i="1"/>
  <c r="I131" i="1" s="1"/>
  <c r="H916" i="1"/>
  <c r="I916" i="1" s="1"/>
  <c r="H502" i="1"/>
  <c r="I502" i="1" s="1"/>
  <c r="H6476" i="1"/>
  <c r="I6476" i="1" s="1"/>
  <c r="H1305" i="1"/>
  <c r="I1305" i="1" s="1"/>
  <c r="H4056" i="1"/>
  <c r="I4056" i="1" s="1"/>
  <c r="H4055" i="1"/>
  <c r="I4055" i="1" s="1"/>
  <c r="H2060" i="1"/>
  <c r="I2060" i="1" s="1"/>
  <c r="H541" i="1"/>
  <c r="I541" i="1" s="1"/>
  <c r="H501" i="1"/>
  <c r="I501" i="1" s="1"/>
  <c r="H500" i="1"/>
  <c r="I500" i="1" s="1"/>
  <c r="H1828" i="1"/>
  <c r="I1828" i="1" s="1"/>
  <c r="H580" i="1"/>
  <c r="I580" i="1" s="1"/>
  <c r="H477" i="1"/>
  <c r="I477" i="1" s="1"/>
  <c r="H4152" i="1"/>
  <c r="I4152" i="1" s="1"/>
  <c r="H4151" i="1"/>
  <c r="I4151" i="1" s="1"/>
  <c r="H4150" i="1"/>
  <c r="I4150" i="1" s="1"/>
  <c r="H24" i="1"/>
  <c r="I24" i="1" s="1"/>
  <c r="H1740" i="1"/>
  <c r="I1740" i="1" s="1"/>
  <c r="H2658" i="1"/>
  <c r="I2658" i="1" s="1"/>
  <c r="H2657" i="1"/>
  <c r="I2657" i="1" s="1"/>
  <c r="H1252" i="1"/>
  <c r="I1252" i="1" s="1"/>
  <c r="H4280" i="1"/>
  <c r="I4280" i="1" s="1"/>
  <c r="H5929" i="1"/>
  <c r="I5929" i="1" s="1"/>
  <c r="H4900" i="1"/>
  <c r="I4900" i="1" s="1"/>
  <c r="H3623" i="1"/>
  <c r="I3623" i="1" s="1"/>
  <c r="H4786" i="1"/>
  <c r="I4786" i="1" s="1"/>
  <c r="H4811" i="1"/>
  <c r="I4811" i="1" s="1"/>
  <c r="H4810" i="1"/>
  <c r="I4810" i="1" s="1"/>
  <c r="H4769" i="1"/>
  <c r="I4769" i="1" s="1"/>
  <c r="H4835" i="1"/>
  <c r="I4835" i="1" s="1"/>
  <c r="H3310" i="1"/>
  <c r="I3310" i="1" s="1"/>
  <c r="H6747" i="1"/>
  <c r="I6747" i="1" s="1"/>
  <c r="H5655" i="1"/>
  <c r="I5655" i="1" s="1"/>
  <c r="H5592" i="1"/>
  <c r="I5592" i="1" s="1"/>
  <c r="H5591" i="1"/>
  <c r="I5591" i="1" s="1"/>
  <c r="H5123" i="1"/>
  <c r="I5123" i="1" s="1"/>
  <c r="H2409" i="1"/>
  <c r="I2409" i="1" s="1"/>
  <c r="H2408" i="1"/>
  <c r="I2408" i="1" s="1"/>
  <c r="H4889" i="1"/>
  <c r="I4889" i="1" s="1"/>
  <c r="H1570" i="1"/>
  <c r="I1570" i="1" s="1"/>
  <c r="H5480" i="1"/>
  <c r="I5480" i="1" s="1"/>
  <c r="H114" i="1"/>
  <c r="I114" i="1" s="1"/>
  <c r="H6832" i="1"/>
  <c r="I6832" i="1" s="1"/>
  <c r="H1008" i="1"/>
  <c r="I1008" i="1" s="1"/>
  <c r="H4749" i="1"/>
  <c r="I4749" i="1" s="1"/>
  <c r="H4463" i="1"/>
  <c r="I4463" i="1" s="1"/>
  <c r="H413" i="1"/>
  <c r="I413" i="1" s="1"/>
  <c r="H3662" i="1"/>
  <c r="I3662" i="1" s="1"/>
  <c r="H4592" i="1"/>
  <c r="I4592" i="1" s="1"/>
  <c r="H424" i="1"/>
  <c r="I424" i="1" s="1"/>
  <c r="H3387" i="1"/>
  <c r="I3387" i="1" s="1"/>
  <c r="H50" i="1"/>
  <c r="I50" i="1" s="1"/>
  <c r="H49" i="1"/>
  <c r="I49" i="1" s="1"/>
  <c r="H48" i="1"/>
  <c r="I48" i="1" s="1"/>
  <c r="H4691" i="1"/>
  <c r="I4691" i="1" s="1"/>
  <c r="H4721" i="1"/>
  <c r="I4721" i="1" s="1"/>
  <c r="H4720" i="1"/>
  <c r="I4720" i="1" s="1"/>
  <c r="H2092" i="1"/>
  <c r="I2092" i="1" s="1"/>
  <c r="H1026" i="1"/>
  <c r="I1026" i="1" s="1"/>
  <c r="H5269" i="1"/>
  <c r="I5269" i="1" s="1"/>
  <c r="H5313" i="1"/>
  <c r="I5313" i="1" s="1"/>
  <c r="H4968" i="1"/>
  <c r="I4968" i="1" s="1"/>
  <c r="H4967" i="1"/>
  <c r="I4967" i="1" s="1"/>
  <c r="H5210" i="1"/>
  <c r="I5210" i="1" s="1"/>
  <c r="H1777" i="1"/>
  <c r="I1777" i="1" s="1"/>
  <c r="H2631" i="1"/>
  <c r="I2631" i="1" s="1"/>
  <c r="H5916" i="1"/>
  <c r="I5916" i="1" s="1"/>
  <c r="H6451" i="1"/>
  <c r="I6451" i="1" s="1"/>
  <c r="H3461" i="1"/>
  <c r="I3461" i="1" s="1"/>
  <c r="H1319" i="1"/>
  <c r="I1319" i="1" s="1"/>
  <c r="H1965" i="1"/>
  <c r="I1965" i="1" s="1"/>
  <c r="H3588" i="1"/>
  <c r="I3588" i="1" s="1"/>
  <c r="H113" i="1"/>
  <c r="I113" i="1" s="1"/>
  <c r="H1007" i="1"/>
  <c r="I1007" i="1" s="1"/>
  <c r="H6200" i="1"/>
  <c r="I6200" i="1" s="1"/>
  <c r="H1519" i="1"/>
  <c r="I1519" i="1" s="1"/>
  <c r="H6199" i="1"/>
  <c r="I6199" i="1" s="1"/>
  <c r="H6139" i="1"/>
  <c r="I6139" i="1" s="1"/>
  <c r="H6198" i="1"/>
  <c r="I6198" i="1" s="1"/>
  <c r="H6197" i="1"/>
  <c r="I6197" i="1" s="1"/>
  <c r="H6196" i="1"/>
  <c r="I6196" i="1" s="1"/>
  <c r="H6138" i="1"/>
  <c r="I6138" i="1" s="1"/>
  <c r="H4054" i="1"/>
  <c r="I4054" i="1" s="1"/>
  <c r="H4053" i="1"/>
  <c r="I4053" i="1" s="1"/>
  <c r="H2481" i="1"/>
  <c r="I2481" i="1" s="1"/>
  <c r="H2480" i="1"/>
  <c r="I2480" i="1" s="1"/>
  <c r="H2479" i="1"/>
  <c r="I2479" i="1" s="1"/>
  <c r="H2478" i="1"/>
  <c r="I2478" i="1" s="1"/>
  <c r="H2477" i="1"/>
  <c r="I2477" i="1" s="1"/>
  <c r="H2476" i="1"/>
  <c r="I2476" i="1" s="1"/>
  <c r="H2475" i="1"/>
  <c r="I2475" i="1" s="1"/>
  <c r="H6549" i="1"/>
  <c r="I6549" i="1" s="1"/>
  <c r="H6548" i="1"/>
  <c r="I6548" i="1" s="1"/>
  <c r="H6646" i="1"/>
  <c r="I6646" i="1" s="1"/>
  <c r="H5067" i="1"/>
  <c r="I5067" i="1" s="1"/>
  <c r="H6576" i="1"/>
  <c r="I6576" i="1" s="1"/>
  <c r="H6472" i="1"/>
  <c r="I6472" i="1" s="1"/>
  <c r="H5294" i="1"/>
  <c r="I5294" i="1" s="1"/>
  <c r="H5293" i="1"/>
  <c r="I5293" i="1" s="1"/>
  <c r="H2884" i="1"/>
  <c r="I2884" i="1" s="1"/>
  <c r="H1465" i="1"/>
  <c r="I1465" i="1" s="1"/>
  <c r="H1739" i="1"/>
  <c r="I1739" i="1" s="1"/>
  <c r="H5164" i="1"/>
  <c r="I5164" i="1" s="1"/>
  <c r="H4417" i="1"/>
  <c r="I4417" i="1" s="1"/>
  <c r="H6367" i="1"/>
  <c r="I6367" i="1" s="1"/>
  <c r="H5829" i="1"/>
  <c r="I5829" i="1" s="1"/>
  <c r="H5828" i="1"/>
  <c r="I5828" i="1" s="1"/>
  <c r="H190" i="1"/>
  <c r="I190" i="1" s="1"/>
  <c r="H4357" i="1"/>
  <c r="I4357" i="1" s="1"/>
  <c r="H5479" i="1"/>
  <c r="I5479" i="1" s="1"/>
  <c r="H1168" i="1"/>
  <c r="I1168" i="1" s="1"/>
  <c r="H1167" i="1"/>
  <c r="I1167" i="1" s="1"/>
  <c r="H1166" i="1"/>
  <c r="I1166" i="1" s="1"/>
  <c r="H1165" i="1"/>
  <c r="I1165" i="1" s="1"/>
  <c r="H1164" i="1"/>
  <c r="I1164" i="1" s="1"/>
  <c r="H1163" i="1"/>
  <c r="I1163" i="1" s="1"/>
  <c r="H1162" i="1"/>
  <c r="I1162" i="1" s="1"/>
  <c r="H1161" i="1"/>
  <c r="I1161" i="1" s="1"/>
  <c r="H1160" i="1"/>
  <c r="I1160" i="1" s="1"/>
  <c r="H1159" i="1"/>
  <c r="I1159" i="1" s="1"/>
  <c r="H4179" i="1"/>
  <c r="I4179" i="1" s="1"/>
  <c r="H5073" i="1"/>
  <c r="I5073" i="1" s="1"/>
  <c r="H5011" i="1"/>
  <c r="I5011" i="1" s="1"/>
  <c r="H5827" i="1"/>
  <c r="I5827" i="1" s="1"/>
  <c r="H2169" i="1"/>
  <c r="I2169" i="1" s="1"/>
  <c r="H2168" i="1"/>
  <c r="I2168" i="1" s="1"/>
  <c r="H2167" i="1"/>
  <c r="I2167" i="1" s="1"/>
  <c r="H2166" i="1"/>
  <c r="I2166" i="1" s="1"/>
  <c r="H2165" i="1"/>
  <c r="I2165" i="1" s="1"/>
  <c r="H2148" i="1"/>
  <c r="I2148" i="1" s="1"/>
  <c r="H2164" i="1"/>
  <c r="I2164" i="1" s="1"/>
  <c r="H2147" i="1"/>
  <c r="I2147" i="1" s="1"/>
  <c r="H2163" i="1"/>
  <c r="I2163" i="1" s="1"/>
  <c r="H2162" i="1"/>
  <c r="I2162" i="1" s="1"/>
  <c r="H2161" i="1"/>
  <c r="I2161" i="1" s="1"/>
  <c r="H2160" i="1"/>
  <c r="I2160" i="1" s="1"/>
  <c r="H2151" i="1"/>
  <c r="I2151" i="1" s="1"/>
  <c r="H3682" i="1"/>
  <c r="I3682" i="1" s="1"/>
  <c r="H3681" i="1"/>
  <c r="I3681" i="1" s="1"/>
  <c r="H2781" i="1"/>
  <c r="I2781" i="1" s="1"/>
  <c r="H5913" i="1"/>
  <c r="I5913" i="1" s="1"/>
  <c r="H5912" i="1"/>
  <c r="I5912" i="1" s="1"/>
  <c r="H5911" i="1"/>
  <c r="I5911" i="1" s="1"/>
  <c r="H5898" i="1"/>
  <c r="I5898" i="1" s="1"/>
  <c r="H5897" i="1"/>
  <c r="I5897" i="1" s="1"/>
  <c r="H4000" i="1"/>
  <c r="I4000" i="1" s="1"/>
  <c r="H1006" i="1"/>
  <c r="I1006" i="1" s="1"/>
  <c r="H6575" i="1"/>
  <c r="I6575" i="1" s="1"/>
  <c r="H6746" i="1"/>
  <c r="I6746" i="1" s="1"/>
  <c r="H340" i="1"/>
  <c r="I340" i="1" s="1"/>
  <c r="H1860" i="1"/>
  <c r="I1860" i="1" s="1"/>
  <c r="H945" i="1"/>
  <c r="I945" i="1" s="1"/>
  <c r="H5928" i="1"/>
  <c r="I5928" i="1" s="1"/>
  <c r="H1958" i="1"/>
  <c r="I1958" i="1" s="1"/>
  <c r="H889" i="1"/>
  <c r="I889" i="1" s="1"/>
  <c r="H4149" i="1"/>
  <c r="I4149" i="1" s="1"/>
  <c r="H698" i="1"/>
  <c r="I698" i="1" s="1"/>
  <c r="H3691" i="1"/>
  <c r="I3691" i="1" s="1"/>
  <c r="H3503" i="1"/>
  <c r="I3503" i="1" s="1"/>
  <c r="H5478" i="1"/>
  <c r="I5478" i="1" s="1"/>
  <c r="H2611" i="1"/>
  <c r="I2611" i="1" s="1"/>
  <c r="H4622" i="1"/>
  <c r="I4622" i="1" s="1"/>
  <c r="H197" i="1"/>
  <c r="I197" i="1" s="1"/>
  <c r="H6800" i="1"/>
  <c r="I6800" i="1" s="1"/>
  <c r="H6799" i="1"/>
  <c r="I6799" i="1" s="1"/>
  <c r="H6798" i="1"/>
  <c r="I6798" i="1" s="1"/>
  <c r="H6797" i="1"/>
  <c r="I6797" i="1" s="1"/>
  <c r="H6796" i="1"/>
  <c r="I6796" i="1" s="1"/>
  <c r="H4450" i="1"/>
  <c r="I4450" i="1" s="1"/>
  <c r="H692" i="1"/>
  <c r="I692" i="1" s="1"/>
  <c r="H6258" i="1"/>
  <c r="I6258" i="1" s="1"/>
  <c r="H5766" i="1"/>
  <c r="I5766" i="1" s="1"/>
  <c r="H3543" i="1"/>
  <c r="I3543" i="1" s="1"/>
  <c r="H2552" i="1"/>
  <c r="I2552" i="1" s="1"/>
  <c r="H944" i="1"/>
  <c r="I944" i="1" s="1"/>
  <c r="H2723" i="1"/>
  <c r="I2723" i="1" s="1"/>
  <c r="H865" i="1"/>
  <c r="I865" i="1" s="1"/>
  <c r="H2673" i="1"/>
  <c r="I2673" i="1" s="1"/>
  <c r="H6595" i="1"/>
  <c r="I6595" i="1" s="1"/>
  <c r="H1036" i="1"/>
  <c r="I1036" i="1" s="1"/>
  <c r="H5209" i="1"/>
  <c r="I5209" i="1" s="1"/>
  <c r="H382" i="1"/>
  <c r="I382" i="1" s="1"/>
  <c r="H379" i="1"/>
  <c r="I379" i="1" s="1"/>
  <c r="H3276" i="1"/>
  <c r="I3276" i="1" s="1"/>
  <c r="H1741" i="1"/>
  <c r="I1741" i="1" s="1"/>
  <c r="H5765" i="1"/>
  <c r="I5765" i="1" s="1"/>
  <c r="H4148" i="1"/>
  <c r="I4148" i="1" s="1"/>
  <c r="H412" i="1"/>
  <c r="I412" i="1" s="1"/>
  <c r="H2407" i="1"/>
  <c r="I2407" i="1" s="1"/>
  <c r="H4110" i="1"/>
  <c r="I4110" i="1" s="1"/>
  <c r="H5316" i="1"/>
  <c r="I5316" i="1" s="1"/>
  <c r="H6013" i="1"/>
  <c r="I6013" i="1" s="1"/>
  <c r="H3111" i="1"/>
  <c r="I3111" i="1" s="1"/>
  <c r="H3156" i="1"/>
  <c r="I3156" i="1" s="1"/>
  <c r="H112" i="1"/>
  <c r="I112" i="1" s="1"/>
  <c r="H111" i="1"/>
  <c r="I111" i="1" s="1"/>
  <c r="H5590" i="1"/>
  <c r="I5590" i="1" s="1"/>
  <c r="H5477" i="1"/>
  <c r="I5477" i="1" s="1"/>
  <c r="H5814" i="1"/>
  <c r="I5814" i="1" s="1"/>
  <c r="H3185" i="1"/>
  <c r="I3185" i="1" s="1"/>
  <c r="H4199" i="1"/>
  <c r="I4199" i="1" s="1"/>
  <c r="H3955" i="1"/>
  <c r="I3955" i="1" s="1"/>
  <c r="H5713" i="1"/>
  <c r="I5713" i="1" s="1"/>
  <c r="H1650" i="1"/>
  <c r="I1650" i="1" s="1"/>
  <c r="H821" i="1"/>
  <c r="I821" i="1" s="1"/>
  <c r="H6885" i="1"/>
  <c r="I6885" i="1" s="1"/>
  <c r="H2883" i="1"/>
  <c r="I2883" i="1" s="1"/>
  <c r="H2695" i="1"/>
  <c r="I2695" i="1" s="1"/>
  <c r="H5292" i="1"/>
  <c r="I5292" i="1" s="1"/>
  <c r="H1864" i="1"/>
  <c r="I1864" i="1" s="1"/>
  <c r="H5589" i="1"/>
  <c r="I5589" i="1" s="1"/>
  <c r="H5476" i="1"/>
  <c r="I5476" i="1" s="1"/>
  <c r="H5588" i="1"/>
  <c r="I5588" i="1" s="1"/>
  <c r="H423" i="1"/>
  <c r="I423" i="1" s="1"/>
  <c r="H2159" i="1"/>
  <c r="I2159" i="1" s="1"/>
  <c r="H2406" i="1"/>
  <c r="I2406" i="1" s="1"/>
  <c r="H4147" i="1"/>
  <c r="I4147" i="1" s="1"/>
  <c r="H3587" i="1"/>
  <c r="I3587" i="1" s="1"/>
  <c r="H591" i="1"/>
  <c r="I591" i="1" s="1"/>
  <c r="H3733" i="1"/>
  <c r="I3733" i="1" s="1"/>
  <c r="H418" i="1"/>
  <c r="I418" i="1" s="1"/>
  <c r="H110" i="1"/>
  <c r="I110" i="1" s="1"/>
  <c r="H2073" i="1"/>
  <c r="I2073" i="1" s="1"/>
  <c r="H4938" i="1"/>
  <c r="I4938" i="1" s="1"/>
  <c r="H5587" i="1"/>
  <c r="I5587" i="1" s="1"/>
  <c r="H6195" i="1"/>
  <c r="I6195" i="1" s="1"/>
  <c r="H6194" i="1"/>
  <c r="I6194" i="1" s="1"/>
  <c r="H1434" i="1"/>
  <c r="I1434" i="1" s="1"/>
  <c r="H1433" i="1"/>
  <c r="I1433" i="1" s="1"/>
  <c r="H1432" i="1"/>
  <c r="I1432" i="1" s="1"/>
  <c r="H3996" i="1"/>
  <c r="I3996" i="1" s="1"/>
  <c r="H3973" i="1"/>
  <c r="I3973" i="1" s="1"/>
  <c r="H476" i="1"/>
  <c r="I476" i="1" s="1"/>
  <c r="H579" i="1"/>
  <c r="I579" i="1" s="1"/>
  <c r="H578" i="1"/>
  <c r="I578" i="1" s="1"/>
  <c r="H577" i="1"/>
  <c r="I577" i="1" s="1"/>
  <c r="H2405" i="1"/>
  <c r="I2405" i="1" s="1"/>
  <c r="H838" i="1"/>
  <c r="I838" i="1" s="1"/>
  <c r="H6233" i="1"/>
  <c r="I6233" i="1" s="1"/>
  <c r="H3286" i="1"/>
  <c r="I3286" i="1" s="1"/>
  <c r="H4245" i="1"/>
  <c r="I4245" i="1" s="1"/>
  <c r="H4242" i="1"/>
  <c r="I4242" i="1" s="1"/>
  <c r="H956" i="1"/>
  <c r="I956" i="1" s="1"/>
  <c r="H962" i="1"/>
  <c r="I962" i="1" s="1"/>
  <c r="H5103" i="1"/>
  <c r="I5103" i="1" s="1"/>
  <c r="H4857" i="1"/>
  <c r="I4857" i="1" s="1"/>
  <c r="H6302" i="1"/>
  <c r="I6302" i="1" s="1"/>
  <c r="H3622" i="1"/>
  <c r="I3622" i="1" s="1"/>
  <c r="H5910" i="1"/>
  <c r="I5910" i="1" s="1"/>
  <c r="H1957" i="1"/>
  <c r="I1957" i="1" s="1"/>
  <c r="H1956" i="1"/>
  <c r="I1956" i="1" s="1"/>
  <c r="H209" i="1"/>
  <c r="I209" i="1" s="1"/>
  <c r="H208" i="1"/>
  <c r="I208" i="1" s="1"/>
  <c r="H559" i="1"/>
  <c r="I559" i="1" s="1"/>
  <c r="H1784" i="1"/>
  <c r="I1784" i="1" s="1"/>
  <c r="H2551" i="1"/>
  <c r="I2551" i="1" s="1"/>
  <c r="H3169" i="1"/>
  <c r="I3169" i="1" s="1"/>
  <c r="H5475" i="1"/>
  <c r="I5475" i="1" s="1"/>
  <c r="H5586" i="1"/>
  <c r="I5586" i="1" s="1"/>
  <c r="H5585" i="1"/>
  <c r="I5585" i="1" s="1"/>
  <c r="H6366" i="1"/>
  <c r="I6366" i="1" s="1"/>
  <c r="H940" i="1"/>
  <c r="I940" i="1" s="1"/>
  <c r="H3" i="1"/>
  <c r="I3" i="1" s="1"/>
  <c r="H5871" i="1"/>
  <c r="I5871" i="1" s="1"/>
  <c r="H5888" i="1"/>
  <c r="I5888" i="1" s="1"/>
  <c r="H5887" i="1"/>
  <c r="I5887" i="1" s="1"/>
  <c r="H4529" i="1"/>
  <c r="I4529" i="1" s="1"/>
  <c r="H3621" i="1"/>
  <c r="I3621" i="1" s="1"/>
  <c r="H3184" i="1"/>
  <c r="I3184" i="1" s="1"/>
  <c r="H6276" i="1"/>
  <c r="I6276" i="1" s="1"/>
  <c r="H3174" i="1"/>
  <c r="I3174" i="1" s="1"/>
  <c r="H4380" i="1"/>
  <c r="I4380" i="1" s="1"/>
  <c r="H1791" i="1"/>
  <c r="I1791" i="1" s="1"/>
  <c r="H6193" i="1"/>
  <c r="I6193" i="1" s="1"/>
  <c r="H701" i="1"/>
  <c r="I701" i="1" s="1"/>
  <c r="H4986" i="1"/>
  <c r="I4986" i="1" s="1"/>
  <c r="H333" i="1"/>
  <c r="I333" i="1" s="1"/>
  <c r="H789" i="1"/>
  <c r="I789" i="1" s="1"/>
  <c r="H5934" i="1"/>
  <c r="I5934" i="1" s="1"/>
  <c r="H5933" i="1"/>
  <c r="I5933" i="1" s="1"/>
  <c r="H1955" i="1"/>
  <c r="I1955" i="1" s="1"/>
  <c r="H1954" i="1"/>
  <c r="I1954" i="1" s="1"/>
  <c r="H1649" i="1"/>
  <c r="I1649" i="1" s="1"/>
  <c r="H1648" i="1"/>
  <c r="I1648" i="1" s="1"/>
  <c r="H1647" i="1"/>
  <c r="I1647" i="1" s="1"/>
  <c r="H1646" i="1"/>
  <c r="I1646" i="1" s="1"/>
  <c r="H313" i="1"/>
  <c r="I313" i="1" s="1"/>
  <c r="H298" i="1"/>
  <c r="I298" i="1" s="1"/>
  <c r="H293" i="1"/>
  <c r="I293" i="1" s="1"/>
  <c r="H4664" i="1"/>
  <c r="I4664" i="1" s="1"/>
  <c r="H4663" i="1"/>
  <c r="I4663" i="1" s="1"/>
  <c r="H1909" i="1"/>
  <c r="I1909" i="1" s="1"/>
  <c r="H5237" i="1"/>
  <c r="I5237" i="1" s="1"/>
  <c r="H3821" i="1"/>
  <c r="I3821" i="1" s="1"/>
  <c r="H1530" i="1"/>
  <c r="I1530" i="1" s="1"/>
  <c r="H6594" i="1"/>
  <c r="I6594" i="1" s="1"/>
  <c r="H6593" i="1"/>
  <c r="I6593" i="1" s="1"/>
  <c r="H6868" i="1"/>
  <c r="I6868" i="1" s="1"/>
  <c r="H3447" i="1"/>
  <c r="I3447" i="1" s="1"/>
  <c r="H3024" i="1"/>
  <c r="I3024" i="1" s="1"/>
  <c r="H5208" i="1"/>
  <c r="I5208" i="1" s="1"/>
  <c r="H2882" i="1"/>
  <c r="I2882" i="1" s="1"/>
  <c r="H3242" i="1"/>
  <c r="I3242" i="1" s="1"/>
  <c r="H5712" i="1"/>
  <c r="I5712" i="1" s="1"/>
  <c r="H5474" i="1"/>
  <c r="I5474" i="1" s="1"/>
  <c r="H746" i="1"/>
  <c r="I746" i="1" s="1"/>
  <c r="H3383" i="1"/>
  <c r="I3383" i="1" s="1"/>
  <c r="H4458" i="1"/>
  <c r="I4458" i="1" s="1"/>
  <c r="H3954" i="1"/>
  <c r="I3954" i="1" s="1"/>
  <c r="H540" i="1"/>
  <c r="I540" i="1" s="1"/>
  <c r="H539" i="1"/>
  <c r="I539" i="1" s="1"/>
  <c r="H4204" i="1"/>
  <c r="I4204" i="1" s="1"/>
  <c r="H6574" i="1"/>
  <c r="I6574" i="1" s="1"/>
  <c r="H1323" i="1"/>
  <c r="I1323" i="1" s="1"/>
  <c r="H6137" i="1"/>
  <c r="I6137" i="1" s="1"/>
  <c r="H6192" i="1"/>
  <c r="I6192" i="1" s="1"/>
  <c r="H6191" i="1"/>
  <c r="I6191" i="1" s="1"/>
  <c r="H6190" i="1"/>
  <c r="I6190" i="1" s="1"/>
  <c r="H6189" i="1"/>
  <c r="I6189" i="1" s="1"/>
  <c r="H777" i="1"/>
  <c r="I777" i="1" s="1"/>
  <c r="H738" i="1"/>
  <c r="I738" i="1" s="1"/>
  <c r="H737" i="1"/>
  <c r="I737" i="1" s="1"/>
  <c r="H736" i="1"/>
  <c r="I736" i="1" s="1"/>
  <c r="H648" i="1"/>
  <c r="I648" i="1" s="1"/>
  <c r="H647" i="1"/>
  <c r="I647" i="1" s="1"/>
  <c r="H558" i="1"/>
  <c r="I558" i="1" s="1"/>
  <c r="H2086" i="1"/>
  <c r="I2086" i="1" s="1"/>
  <c r="H3261" i="1"/>
  <c r="I3261" i="1" s="1"/>
  <c r="H5064" i="1"/>
  <c r="I5064" i="1" s="1"/>
  <c r="H1732" i="1"/>
  <c r="I1732" i="1" s="1"/>
  <c r="H1953" i="1"/>
  <c r="I1953" i="1" s="1"/>
  <c r="H5927" i="1"/>
  <c r="I5927" i="1" s="1"/>
  <c r="H1952" i="1"/>
  <c r="I1952" i="1" s="1"/>
  <c r="H6188" i="1"/>
  <c r="I6188" i="1" s="1"/>
  <c r="H6187" i="1"/>
  <c r="I6187" i="1" s="1"/>
  <c r="H6186" i="1"/>
  <c r="I6186" i="1" s="1"/>
  <c r="H6185" i="1"/>
  <c r="I6185" i="1" s="1"/>
  <c r="H6184" i="1"/>
  <c r="I6184" i="1" s="1"/>
  <c r="H3332" i="1"/>
  <c r="I3332" i="1" s="1"/>
  <c r="H4696" i="1"/>
  <c r="I4696" i="1" s="1"/>
  <c r="H3322" i="1"/>
  <c r="I3322" i="1" s="1"/>
  <c r="H6535" i="1"/>
  <c r="I6535" i="1" s="1"/>
  <c r="H6573" i="1"/>
  <c r="I6573" i="1" s="1"/>
  <c r="H5312" i="1"/>
  <c r="I5312" i="1" s="1"/>
  <c r="H469" i="1"/>
  <c r="I469" i="1" s="1"/>
  <c r="H1717" i="1"/>
  <c r="I1717" i="1" s="1"/>
  <c r="H6674" i="1"/>
  <c r="I6674" i="1" s="1"/>
  <c r="H6701" i="1"/>
  <c r="I6701" i="1" s="1"/>
  <c r="H5317" i="1"/>
  <c r="I5317" i="1" s="1"/>
  <c r="H5584" i="1"/>
  <c r="I5584" i="1" s="1"/>
  <c r="H6183" i="1"/>
  <c r="I6183" i="1" s="1"/>
  <c r="H6182" i="1"/>
  <c r="I6182" i="1" s="1"/>
  <c r="H6181" i="1"/>
  <c r="I6181" i="1" s="1"/>
  <c r="H5268" i="1"/>
  <c r="I5268" i="1" s="1"/>
  <c r="H5207" i="1"/>
  <c r="I5207" i="1" s="1"/>
  <c r="H3863" i="1"/>
  <c r="I3863" i="1" s="1"/>
  <c r="H2136" i="1"/>
  <c r="I2136" i="1" s="1"/>
  <c r="H1982" i="1"/>
  <c r="I1982" i="1" s="1"/>
  <c r="H2834" i="1"/>
  <c r="I2834" i="1" s="1"/>
  <c r="H411" i="1"/>
  <c r="I411" i="1" s="1"/>
  <c r="H6136" i="1"/>
  <c r="I6136" i="1" s="1"/>
  <c r="H5654" i="1"/>
  <c r="I5654" i="1" s="1"/>
  <c r="H5583" i="1"/>
  <c r="I5583" i="1" s="1"/>
  <c r="H4785" i="1"/>
  <c r="I4785" i="1" s="1"/>
  <c r="H5473" i="1"/>
  <c r="I5473" i="1" s="1"/>
  <c r="H4356" i="1"/>
  <c r="I4356" i="1" s="1"/>
  <c r="H2610" i="1"/>
  <c r="I2610" i="1" s="1"/>
  <c r="H1507" i="1"/>
  <c r="I1507" i="1" s="1"/>
  <c r="H1900" i="1"/>
  <c r="I1900" i="1" s="1"/>
  <c r="H5926" i="1"/>
  <c r="I5926" i="1" s="1"/>
  <c r="H3023" i="1"/>
  <c r="I3023" i="1" s="1"/>
  <c r="H4178" i="1"/>
  <c r="I4178" i="1" s="1"/>
  <c r="H5653" i="1"/>
  <c r="I5653" i="1" s="1"/>
  <c r="H4379" i="1"/>
  <c r="I4379" i="1" s="1"/>
  <c r="H5881" i="1"/>
  <c r="I5881" i="1" s="1"/>
  <c r="H3620" i="1"/>
  <c r="I3620" i="1" s="1"/>
  <c r="H6614" i="1"/>
  <c r="I6614" i="1" s="1"/>
  <c r="H1645" i="1"/>
  <c r="I1645" i="1" s="1"/>
  <c r="H1603" i="1"/>
  <c r="I1603" i="1" s="1"/>
  <c r="H1602" i="1"/>
  <c r="I1602" i="1" s="1"/>
  <c r="H3754" i="1"/>
  <c r="I3754" i="1" s="1"/>
  <c r="H3753" i="1"/>
  <c r="I3753" i="1" s="1"/>
  <c r="H888" i="1"/>
  <c r="I888" i="1" s="1"/>
  <c r="H727" i="1"/>
  <c r="I727" i="1" s="1"/>
  <c r="H905" i="1"/>
  <c r="I905" i="1" s="1"/>
  <c r="H1288" i="1"/>
  <c r="I1288" i="1" s="1"/>
  <c r="H1431" i="1"/>
  <c r="I1431" i="1" s="1"/>
  <c r="H6180" i="1"/>
  <c r="I6180" i="1" s="1"/>
  <c r="H4310" i="1"/>
  <c r="I4310" i="1" s="1"/>
  <c r="H776" i="1"/>
  <c r="I776" i="1" s="1"/>
  <c r="H5163" i="1"/>
  <c r="I5163" i="1" s="1"/>
  <c r="H4960" i="1"/>
  <c r="I4960" i="1" s="1"/>
  <c r="H4171" i="1"/>
  <c r="I4171" i="1" s="1"/>
  <c r="H5003" i="1"/>
  <c r="I5003" i="1" s="1"/>
  <c r="H5052" i="1"/>
  <c r="I5052" i="1" s="1"/>
  <c r="H5472" i="1"/>
  <c r="I5472" i="1" s="1"/>
  <c r="H5471" i="1"/>
  <c r="I5471" i="1" s="1"/>
  <c r="H2624" i="1"/>
  <c r="I2624" i="1" s="1"/>
  <c r="H4756" i="1"/>
  <c r="I4756" i="1" s="1"/>
  <c r="H5470" i="1"/>
  <c r="I5470" i="1" s="1"/>
  <c r="H5711" i="1"/>
  <c r="I5711" i="1" s="1"/>
  <c r="H5582" i="1"/>
  <c r="I5582" i="1" s="1"/>
  <c r="H1251" i="1"/>
  <c r="I1251" i="1" s="1"/>
  <c r="H3717" i="1"/>
  <c r="I3717" i="1" s="1"/>
  <c r="H2077" i="1"/>
  <c r="I2077" i="1" s="1"/>
  <c r="H4662" i="1"/>
  <c r="I4662" i="1" s="1"/>
  <c r="H1951" i="1"/>
  <c r="I1951" i="1" s="1"/>
  <c r="H4109" i="1"/>
  <c r="I4109" i="1" s="1"/>
  <c r="H4784" i="1"/>
  <c r="I4784" i="1" s="1"/>
  <c r="H4809" i="1"/>
  <c r="I4809" i="1" s="1"/>
  <c r="H4808" i="1"/>
  <c r="I4808" i="1" s="1"/>
  <c r="H3758" i="1"/>
  <c r="I3758" i="1" s="1"/>
  <c r="H1731" i="1"/>
  <c r="I1731" i="1" s="1"/>
  <c r="H5951" i="1"/>
  <c r="I5951" i="1" s="1"/>
  <c r="H1716" i="1"/>
  <c r="I1716" i="1" s="1"/>
  <c r="H6745" i="1"/>
  <c r="I6745" i="1" s="1"/>
  <c r="H2404" i="1"/>
  <c r="I2404" i="1" s="1"/>
  <c r="H1877" i="1"/>
  <c r="I1877" i="1" s="1"/>
  <c r="H3995" i="1"/>
  <c r="I3995" i="1" s="1"/>
  <c r="H3183" i="1"/>
  <c r="I3183" i="1" s="1"/>
  <c r="H2403" i="1"/>
  <c r="I2403" i="1" s="1"/>
  <c r="H2402" i="1"/>
  <c r="I2402" i="1" s="1"/>
  <c r="H47" i="1"/>
  <c r="I47" i="1" s="1"/>
  <c r="H46" i="1"/>
  <c r="I46" i="1" s="1"/>
  <c r="H45" i="1"/>
  <c r="I45" i="1" s="1"/>
  <c r="H422" i="1"/>
  <c r="I422" i="1" s="1"/>
  <c r="H5915" i="1"/>
  <c r="I5915" i="1" s="1"/>
  <c r="H6301" i="1"/>
  <c r="I6301" i="1" s="1"/>
  <c r="H1706" i="1"/>
  <c r="I1706" i="1" s="1"/>
  <c r="H1379" i="1"/>
  <c r="I1379" i="1" s="1"/>
  <c r="H6853" i="1"/>
  <c r="I6853" i="1" s="1"/>
  <c r="H5336" i="1"/>
  <c r="I5336" i="1" s="1"/>
  <c r="H4528" i="1"/>
  <c r="I4528" i="1" s="1"/>
  <c r="H4355" i="1"/>
  <c r="I4355" i="1" s="1"/>
  <c r="H1430" i="1"/>
  <c r="I1430" i="1" s="1"/>
  <c r="H4354" i="1"/>
  <c r="I4354" i="1" s="1"/>
  <c r="H1429" i="1"/>
  <c r="I1429" i="1" s="1"/>
  <c r="H6179" i="1"/>
  <c r="I6179" i="1" s="1"/>
  <c r="H955" i="1"/>
  <c r="I955" i="1" s="1"/>
  <c r="H3307" i="1"/>
  <c r="I3307" i="1" s="1"/>
  <c r="H1899" i="1"/>
  <c r="I1899" i="1" s="1"/>
  <c r="H1846" i="1"/>
  <c r="I1846" i="1" s="1"/>
  <c r="H4932" i="1"/>
  <c r="I4932" i="1" s="1"/>
  <c r="H5044" i="1"/>
  <c r="I5044" i="1" s="1"/>
  <c r="H1428" i="1"/>
  <c r="I1428" i="1" s="1"/>
  <c r="H1506" i="1"/>
  <c r="I1506" i="1" s="1"/>
  <c r="H4894" i="1"/>
  <c r="I4894" i="1" s="1"/>
  <c r="H969" i="1"/>
  <c r="I969" i="1" s="1"/>
  <c r="H1005" i="1"/>
  <c r="I1005" i="1" s="1"/>
  <c r="H1004" i="1"/>
  <c r="I1004" i="1" s="1"/>
  <c r="H4926" i="1"/>
  <c r="I4926" i="1" s="1"/>
  <c r="H4731" i="1"/>
  <c r="I4731" i="1" s="1"/>
  <c r="H4466" i="1"/>
  <c r="I4466" i="1" s="1"/>
  <c r="H6178" i="1"/>
  <c r="I6178" i="1" s="1"/>
  <c r="H6177" i="1"/>
  <c r="I6177" i="1" s="1"/>
  <c r="H6176" i="1"/>
  <c r="I6176" i="1" s="1"/>
  <c r="H6175" i="1"/>
  <c r="I6175" i="1" s="1"/>
  <c r="H6174" i="1"/>
  <c r="I6174" i="1" s="1"/>
  <c r="H6173" i="1"/>
  <c r="I6173" i="1" s="1"/>
  <c r="H6172" i="1"/>
  <c r="I6172" i="1" s="1"/>
  <c r="H6171" i="1"/>
  <c r="I6171" i="1" s="1"/>
  <c r="H6170" i="1"/>
  <c r="I6170" i="1" s="1"/>
  <c r="H6135" i="1"/>
  <c r="I6135" i="1" s="1"/>
  <c r="H1950" i="1"/>
  <c r="I1950" i="1" s="1"/>
  <c r="H810" i="1"/>
  <c r="I810" i="1" s="1"/>
  <c r="H4924" i="1"/>
  <c r="I4924" i="1" s="1"/>
  <c r="H5581" i="1"/>
  <c r="I5581" i="1" s="1"/>
  <c r="H5469" i="1"/>
  <c r="I5469" i="1" s="1"/>
  <c r="H5063" i="1"/>
  <c r="I5063" i="1" s="1"/>
  <c r="H2656" i="1"/>
  <c r="I2656" i="1" s="1"/>
  <c r="H23" i="1"/>
  <c r="I23" i="1" s="1"/>
  <c r="H22" i="1"/>
  <c r="I22" i="1" s="1"/>
  <c r="H5021" i="1"/>
  <c r="I5021" i="1" s="1"/>
  <c r="H5020" i="1"/>
  <c r="I5020" i="1" s="1"/>
  <c r="H3306" i="1"/>
  <c r="I3306" i="1" s="1"/>
  <c r="H6017" i="1"/>
  <c r="I6017" i="1" s="1"/>
  <c r="H5206" i="1"/>
  <c r="I5206" i="1" s="1"/>
  <c r="H6572" i="1"/>
  <c r="I6572" i="1" s="1"/>
  <c r="H3586" i="1"/>
  <c r="I3586" i="1" s="1"/>
  <c r="H5162" i="1"/>
  <c r="I5162" i="1" s="1"/>
  <c r="H4317" i="1"/>
  <c r="I4317" i="1" s="1"/>
  <c r="H5710" i="1"/>
  <c r="I5710" i="1" s="1"/>
  <c r="H1505" i="1"/>
  <c r="I1505" i="1" s="1"/>
  <c r="H1504" i="1"/>
  <c r="I1504" i="1" s="1"/>
  <c r="H1503" i="1"/>
  <c r="I1503" i="1" s="1"/>
  <c r="H1502" i="1"/>
  <c r="I1502" i="1" s="1"/>
  <c r="H1501" i="1"/>
  <c r="I1501" i="1" s="1"/>
  <c r="H1500" i="1"/>
  <c r="I1500" i="1" s="1"/>
  <c r="H6169" i="1"/>
  <c r="I6169" i="1" s="1"/>
  <c r="H6168" i="1"/>
  <c r="I6168" i="1" s="1"/>
  <c r="H4834" i="1"/>
  <c r="I4834" i="1" s="1"/>
  <c r="H4838" i="1"/>
  <c r="I4838" i="1" s="1"/>
  <c r="H887" i="1"/>
  <c r="I887" i="1" s="1"/>
  <c r="H886" i="1"/>
  <c r="I886" i="1" s="1"/>
  <c r="H6652" i="1"/>
  <c r="I6652" i="1" s="1"/>
  <c r="H1158" i="1"/>
  <c r="I1158" i="1" s="1"/>
  <c r="H1157" i="1"/>
  <c r="I1157" i="1" s="1"/>
  <c r="H4527" i="1"/>
  <c r="I4527" i="1" s="1"/>
  <c r="H3022" i="1"/>
  <c r="I3022" i="1" s="1"/>
  <c r="H4402" i="1"/>
  <c r="I4402" i="1" s="1"/>
  <c r="H3953" i="1"/>
  <c r="I3953" i="1" s="1"/>
  <c r="H1971" i="1"/>
  <c r="I1971" i="1" s="1"/>
  <c r="H1908" i="1"/>
  <c r="I1908" i="1" s="1"/>
  <c r="H21" i="1"/>
  <c r="I21" i="1" s="1"/>
  <c r="H20" i="1"/>
  <c r="I20" i="1" s="1"/>
  <c r="H5468" i="1"/>
  <c r="I5468" i="1" s="1"/>
  <c r="H4953" i="1"/>
  <c r="I4953" i="1" s="1"/>
  <c r="H3389" i="1"/>
  <c r="I3389" i="1" s="1"/>
  <c r="H19" i="1"/>
  <c r="I19" i="1" s="1"/>
  <c r="H1032" i="1"/>
  <c r="I1032" i="1" s="1"/>
  <c r="H3182" i="1"/>
  <c r="I3182" i="1" s="1"/>
  <c r="H4500" i="1"/>
  <c r="I4500" i="1" s="1"/>
  <c r="H4118" i="1"/>
  <c r="I4118" i="1" s="1"/>
  <c r="H4428" i="1"/>
  <c r="I4428" i="1" s="1"/>
  <c r="H3446" i="1"/>
  <c r="I3446" i="1" s="1"/>
  <c r="H499" i="1"/>
  <c r="I499" i="1" s="1"/>
  <c r="H1464" i="1"/>
  <c r="I1464" i="1" s="1"/>
  <c r="H4146" i="1"/>
  <c r="I4146" i="1" s="1"/>
  <c r="H3181" i="1"/>
  <c r="I3181" i="1" s="1"/>
  <c r="H6010" i="1"/>
  <c r="I6010" i="1" s="1"/>
  <c r="H337" i="1"/>
  <c r="I337" i="1" s="1"/>
  <c r="H2881" i="1"/>
  <c r="I2881" i="1" s="1"/>
  <c r="H2880" i="1"/>
  <c r="I2880" i="1" s="1"/>
  <c r="H6405" i="1"/>
  <c r="I6405" i="1" s="1"/>
  <c r="H6895" i="1"/>
  <c r="I6895" i="1" s="1"/>
  <c r="H1892" i="1"/>
  <c r="I1892" i="1" s="1"/>
  <c r="H175" i="1"/>
  <c r="I175" i="1" s="1"/>
  <c r="H1156" i="1"/>
  <c r="I1156" i="1" s="1"/>
  <c r="H2258" i="1"/>
  <c r="I2258" i="1" s="1"/>
  <c r="H312" i="1"/>
  <c r="I312" i="1" s="1"/>
  <c r="H3445" i="1"/>
  <c r="I3445" i="1" s="1"/>
  <c r="H3021" i="1"/>
  <c r="I3021" i="1" s="1"/>
  <c r="H6633" i="1"/>
  <c r="I6633" i="1" s="1"/>
  <c r="H3952" i="1"/>
  <c r="I3952" i="1" s="1"/>
  <c r="H421" i="1"/>
  <c r="I421" i="1" s="1"/>
  <c r="H2833" i="1"/>
  <c r="I2833" i="1" s="1"/>
  <c r="H6413" i="1"/>
  <c r="I6413" i="1" s="1"/>
  <c r="H6412" i="1"/>
  <c r="I6412" i="1" s="1"/>
  <c r="H18" i="1"/>
  <c r="I18" i="1" s="1"/>
  <c r="H3020" i="1"/>
  <c r="I3020" i="1" s="1"/>
  <c r="H4645" i="1"/>
  <c r="I4645" i="1" s="1"/>
  <c r="H5391" i="1"/>
  <c r="I5391" i="1" s="1"/>
  <c r="H820" i="1"/>
  <c r="I820" i="1" s="1"/>
  <c r="H2879" i="1"/>
  <c r="I2879" i="1" s="1"/>
  <c r="H3305" i="1"/>
  <c r="I3305" i="1" s="1"/>
  <c r="H6254" i="1"/>
  <c r="I6254" i="1" s="1"/>
  <c r="H3327" i="1"/>
  <c r="I3327" i="1" s="1"/>
  <c r="H3326" i="1"/>
  <c r="I3326" i="1" s="1"/>
  <c r="H5343" i="1"/>
  <c r="I5343" i="1" s="1"/>
  <c r="H1427" i="1"/>
  <c r="I1427" i="1" s="1"/>
  <c r="H1426" i="1"/>
  <c r="I1426" i="1" s="1"/>
  <c r="H1425" i="1"/>
  <c r="I1425" i="1" s="1"/>
  <c r="H788" i="1"/>
  <c r="I788" i="1" s="1"/>
  <c r="H3019" i="1"/>
  <c r="I3019" i="1" s="1"/>
  <c r="H3155" i="1"/>
  <c r="I3155" i="1" s="1"/>
  <c r="H3237" i="1"/>
  <c r="I3237" i="1" s="1"/>
  <c r="H6831" i="1"/>
  <c r="I6831" i="1" s="1"/>
  <c r="H3180" i="1"/>
  <c r="I3180" i="1" s="1"/>
  <c r="H6374" i="1"/>
  <c r="I6374" i="1" s="1"/>
  <c r="H5342" i="1"/>
  <c r="I5342" i="1" s="1"/>
  <c r="H389" i="1"/>
  <c r="I389" i="1" s="1"/>
  <c r="H6592" i="1"/>
  <c r="I6592" i="1" s="1"/>
  <c r="H4748" i="1"/>
  <c r="I4748" i="1" s="1"/>
  <c r="H3154" i="1"/>
  <c r="I3154" i="1" s="1"/>
  <c r="H4416" i="1"/>
  <c r="I4416" i="1" s="1"/>
  <c r="H1424" i="1"/>
  <c r="I1424" i="1" s="1"/>
  <c r="H3018" i="1"/>
  <c r="I3018" i="1" s="1"/>
  <c r="H5069" i="1"/>
  <c r="I5069" i="1" s="1"/>
  <c r="H4074" i="1"/>
  <c r="I4074" i="1" s="1"/>
  <c r="H2257" i="1"/>
  <c r="I2257" i="1" s="1"/>
  <c r="H3354" i="1"/>
  <c r="I3354" i="1" s="1"/>
  <c r="H1644" i="1"/>
  <c r="I1644" i="1" s="1"/>
  <c r="H2052" i="1"/>
  <c r="I2052" i="1" s="1"/>
  <c r="H6613" i="1"/>
  <c r="I6613" i="1" s="1"/>
  <c r="H6612" i="1"/>
  <c r="I6612" i="1" s="1"/>
  <c r="H6611" i="1"/>
  <c r="I6611" i="1" s="1"/>
  <c r="H6610" i="1"/>
  <c r="I6610" i="1" s="1"/>
  <c r="H4794" i="1"/>
  <c r="I4794" i="1" s="1"/>
  <c r="H5652" i="1"/>
  <c r="I5652" i="1" s="1"/>
  <c r="H3229" i="1"/>
  <c r="I3229" i="1" s="1"/>
  <c r="H1155" i="1"/>
  <c r="I1155" i="1" s="1"/>
  <c r="H3757" i="1"/>
  <c r="I3757" i="1" s="1"/>
  <c r="H3820" i="1"/>
  <c r="I3820" i="1" s="1"/>
  <c r="H3819" i="1"/>
  <c r="I3819" i="1" s="1"/>
  <c r="H3862" i="1"/>
  <c r="I3862" i="1" s="1"/>
  <c r="H3861" i="1"/>
  <c r="I3861" i="1" s="1"/>
  <c r="H3860" i="1"/>
  <c r="I3860" i="1" s="1"/>
  <c r="H6365" i="1"/>
  <c r="I6365" i="1" s="1"/>
  <c r="H6364" i="1"/>
  <c r="I6364" i="1" s="1"/>
  <c r="H5709" i="1"/>
  <c r="I5709" i="1" s="1"/>
  <c r="H174" i="1"/>
  <c r="I174" i="1" s="1"/>
  <c r="H6665" i="1"/>
  <c r="I6665" i="1" s="1"/>
  <c r="H3386" i="1"/>
  <c r="I3386" i="1" s="1"/>
  <c r="H3859" i="1"/>
  <c r="I3859" i="1" s="1"/>
  <c r="H3017" i="1"/>
  <c r="I3017" i="1" s="1"/>
  <c r="H3016" i="1"/>
  <c r="I3016" i="1" s="1"/>
  <c r="H3015" i="1"/>
  <c r="I3015" i="1" s="1"/>
  <c r="H3014" i="1"/>
  <c r="I3014" i="1" s="1"/>
  <c r="H3013" i="1"/>
  <c r="I3013" i="1" s="1"/>
  <c r="H2878" i="1"/>
  <c r="I2878" i="1" s="1"/>
  <c r="H6744" i="1"/>
  <c r="I6744" i="1" s="1"/>
  <c r="H6743" i="1"/>
  <c r="I6743" i="1" s="1"/>
  <c r="H2832" i="1"/>
  <c r="I2832" i="1" s="1"/>
  <c r="H5205" i="1"/>
  <c r="I5205" i="1" s="1"/>
  <c r="H5204" i="1"/>
  <c r="I5204" i="1" s="1"/>
  <c r="H336" i="1"/>
  <c r="I336" i="1" s="1"/>
  <c r="H2401" i="1"/>
  <c r="I2401" i="1" s="1"/>
  <c r="H3639" i="1"/>
  <c r="I3639" i="1" s="1"/>
  <c r="H6167" i="1"/>
  <c r="I6167" i="1" s="1"/>
  <c r="H6166" i="1"/>
  <c r="I6166" i="1" s="1"/>
  <c r="H6165" i="1"/>
  <c r="I6165" i="1" s="1"/>
  <c r="H809" i="1"/>
  <c r="I809" i="1" s="1"/>
  <c r="H4304" i="1"/>
  <c r="I4304" i="1" s="1"/>
  <c r="H3666" i="1"/>
  <c r="I3666" i="1" s="1"/>
  <c r="H646" i="1"/>
  <c r="I646" i="1" s="1"/>
  <c r="H109" i="1"/>
  <c r="I109" i="1" s="1"/>
  <c r="H645" i="1"/>
  <c r="I645" i="1" s="1"/>
  <c r="H644" i="1"/>
  <c r="I644" i="1" s="1"/>
  <c r="H643" i="1"/>
  <c r="I643" i="1" s="1"/>
  <c r="H642" i="1"/>
  <c r="I642" i="1" s="1"/>
  <c r="H2591" i="1"/>
  <c r="I2591" i="1" s="1"/>
  <c r="H3012" i="1"/>
  <c r="I3012" i="1" s="1"/>
  <c r="H3508" i="1"/>
  <c r="I3508" i="1" s="1"/>
  <c r="H1273" i="1"/>
  <c r="I1273" i="1" s="1"/>
  <c r="H4488" i="1"/>
  <c r="I4488" i="1" s="1"/>
  <c r="H2042" i="1"/>
  <c r="I2042" i="1" s="1"/>
  <c r="H4401" i="1"/>
  <c r="I4401" i="1" s="1"/>
  <c r="H5580" i="1"/>
  <c r="I5580" i="1" s="1"/>
  <c r="H1423" i="1"/>
  <c r="I1423" i="1" s="1"/>
  <c r="H5076" i="1"/>
  <c r="I5076" i="1" s="1"/>
  <c r="H4711" i="1"/>
  <c r="I4711" i="1" s="1"/>
  <c r="H4026" i="1"/>
  <c r="I4026" i="1" s="1"/>
  <c r="H2256" i="1"/>
  <c r="I2256" i="1" s="1"/>
  <c r="H3275" i="1"/>
  <c r="I3275" i="1" s="1"/>
  <c r="H1894" i="1"/>
  <c r="I1894" i="1" s="1"/>
  <c r="H1898" i="1"/>
  <c r="I1898" i="1" s="1"/>
  <c r="H3585" i="1"/>
  <c r="I3585" i="1" s="1"/>
  <c r="H1154" i="1"/>
  <c r="I1154" i="1" s="1"/>
  <c r="H1153" i="1"/>
  <c r="I1153" i="1" s="1"/>
  <c r="H1152" i="1"/>
  <c r="I1152" i="1" s="1"/>
  <c r="H1151" i="1"/>
  <c r="I1151" i="1" s="1"/>
  <c r="H1150" i="1"/>
  <c r="I1150" i="1" s="1"/>
  <c r="H1149" i="1"/>
  <c r="I1149" i="1" s="1"/>
  <c r="H1148" i="1"/>
  <c r="I1148" i="1" s="1"/>
  <c r="H1147" i="1"/>
  <c r="I1147" i="1" s="1"/>
  <c r="H1146" i="1"/>
  <c r="I1146" i="1" s="1"/>
  <c r="H1145" i="1"/>
  <c r="I1145" i="1" s="1"/>
  <c r="H1315" i="1"/>
  <c r="I1315" i="1" s="1"/>
  <c r="H353" i="1"/>
  <c r="I353" i="1" s="1"/>
  <c r="H951" i="1"/>
  <c r="I951" i="1" s="1"/>
  <c r="H2831" i="1"/>
  <c r="I2831" i="1" s="1"/>
  <c r="H3537" i="1"/>
  <c r="I3537" i="1" s="1"/>
  <c r="H3325" i="1"/>
  <c r="I3325" i="1" s="1"/>
  <c r="H3324" i="1"/>
  <c r="I3324" i="1" s="1"/>
  <c r="H5651" i="1"/>
  <c r="I5651" i="1" s="1"/>
  <c r="H460" i="1"/>
  <c r="I460" i="1" s="1"/>
  <c r="H459" i="1"/>
  <c r="I459" i="1" s="1"/>
  <c r="H1759" i="1"/>
  <c r="I1759" i="1" s="1"/>
  <c r="H5173" i="1"/>
  <c r="I5173" i="1" s="1"/>
  <c r="H3304" i="1"/>
  <c r="I3304" i="1" s="1"/>
  <c r="H6112" i="1"/>
  <c r="I6112" i="1" s="1"/>
  <c r="H6111" i="1"/>
  <c r="I6111" i="1" s="1"/>
  <c r="H3385" i="1"/>
  <c r="I3385" i="1" s="1"/>
  <c r="H2255" i="1"/>
  <c r="I2255" i="1" s="1"/>
  <c r="H4868" i="1"/>
  <c r="I4868" i="1" s="1"/>
  <c r="H108" i="1"/>
  <c r="I108" i="1" s="1"/>
  <c r="H173" i="1"/>
  <c r="I173" i="1" s="1"/>
  <c r="H172" i="1"/>
  <c r="I172" i="1" s="1"/>
  <c r="H4145" i="1"/>
  <c r="I4145" i="1" s="1"/>
  <c r="H4144" i="1"/>
  <c r="I4144" i="1" s="1"/>
  <c r="H4143" i="1"/>
  <c r="I4143" i="1" s="1"/>
  <c r="H4108" i="1"/>
  <c r="I4108" i="1" s="1"/>
  <c r="H410" i="1"/>
  <c r="I410" i="1" s="1"/>
  <c r="H409" i="1"/>
  <c r="I409" i="1" s="1"/>
  <c r="H6671" i="1"/>
  <c r="I6671" i="1" s="1"/>
  <c r="H3444" i="1"/>
  <c r="I3444" i="1" s="1"/>
  <c r="H5826" i="1"/>
  <c r="I5826" i="1" s="1"/>
  <c r="H735" i="1"/>
  <c r="I735" i="1" s="1"/>
  <c r="H3560" i="1"/>
  <c r="I3560" i="1" s="1"/>
  <c r="H1949" i="1"/>
  <c r="I1949" i="1" s="1"/>
  <c r="H1948" i="1"/>
  <c r="I1948" i="1" s="1"/>
  <c r="H1947" i="1"/>
  <c r="I1947" i="1" s="1"/>
  <c r="H5896" i="1"/>
  <c r="I5896" i="1" s="1"/>
  <c r="H1946" i="1"/>
  <c r="I1946" i="1" s="1"/>
  <c r="H1945" i="1"/>
  <c r="I1945" i="1" s="1"/>
  <c r="H3179" i="1"/>
  <c r="I3179" i="1" s="1"/>
  <c r="H4436" i="1"/>
  <c r="I4436" i="1" s="1"/>
  <c r="H2550" i="1"/>
  <c r="I2550" i="1" s="1"/>
  <c r="H2549" i="1"/>
  <c r="I2549" i="1" s="1"/>
  <c r="H2548" i="1"/>
  <c r="I2548" i="1" s="1"/>
  <c r="H2007" i="1"/>
  <c r="I2007" i="1" s="1"/>
  <c r="H1499" i="1"/>
  <c r="I1499" i="1" s="1"/>
  <c r="H1498" i="1"/>
  <c r="I1498" i="1" s="1"/>
  <c r="H1497" i="1"/>
  <c r="I1497" i="1" s="1"/>
  <c r="H4353" i="1"/>
  <c r="I4353" i="1" s="1"/>
  <c r="H4352" i="1"/>
  <c r="I4352" i="1" s="1"/>
  <c r="H1496" i="1"/>
  <c r="I1496" i="1" s="1"/>
  <c r="H2400" i="1"/>
  <c r="I2400" i="1" s="1"/>
  <c r="H2547" i="1"/>
  <c r="I2547" i="1" s="1"/>
  <c r="H1378" i="1"/>
  <c r="I1378" i="1" s="1"/>
  <c r="H1003" i="1"/>
  <c r="I1003" i="1" s="1"/>
  <c r="H808" i="1"/>
  <c r="I808" i="1" s="1"/>
  <c r="H3241" i="1"/>
  <c r="I3241" i="1" s="1"/>
  <c r="H2748" i="1"/>
  <c r="I2748" i="1" s="1"/>
  <c r="H3693" i="1"/>
  <c r="I3693" i="1" s="1"/>
  <c r="H860" i="1"/>
  <c r="I860" i="1" s="1"/>
  <c r="H859" i="1"/>
  <c r="I859" i="1" s="1"/>
  <c r="H5510" i="1"/>
  <c r="I5510" i="1" s="1"/>
  <c r="H4783" i="1"/>
  <c r="I4783" i="1" s="1"/>
  <c r="H4807" i="1"/>
  <c r="I4807" i="1" s="1"/>
  <c r="H4806" i="1"/>
  <c r="I4806" i="1" s="1"/>
  <c r="H2546" i="1"/>
  <c r="I2546" i="1" s="1"/>
  <c r="H2254" i="1"/>
  <c r="I2254" i="1" s="1"/>
  <c r="H968" i="1"/>
  <c r="I968" i="1" s="1"/>
  <c r="H3260" i="1"/>
  <c r="I3260" i="1" s="1"/>
  <c r="H2253" i="1"/>
  <c r="I2253" i="1" s="1"/>
  <c r="H2005" i="1"/>
  <c r="I2005" i="1" s="1"/>
  <c r="H375" i="1"/>
  <c r="I375" i="1" s="1"/>
  <c r="H5964" i="1"/>
  <c r="I5964" i="1" s="1"/>
  <c r="H3502" i="1"/>
  <c r="I3502" i="1" s="1"/>
  <c r="H3501" i="1"/>
  <c r="I3501" i="1" s="1"/>
  <c r="H5939" i="1"/>
  <c r="I5939" i="1" s="1"/>
  <c r="H5394" i="1"/>
  <c r="I5394" i="1" s="1"/>
  <c r="H4639" i="1"/>
  <c r="I4639" i="1" s="1"/>
  <c r="H6742" i="1"/>
  <c r="I6742" i="1" s="1"/>
  <c r="H3011" i="1"/>
  <c r="I3011" i="1" s="1"/>
  <c r="H107" i="1"/>
  <c r="I107" i="1" s="1"/>
  <c r="H6164" i="1"/>
  <c r="I6164" i="1" s="1"/>
  <c r="H1422" i="1"/>
  <c r="I1422" i="1" s="1"/>
  <c r="H1421" i="1"/>
  <c r="I1421" i="1" s="1"/>
  <c r="H2620" i="1"/>
  <c r="I2620" i="1" s="1"/>
  <c r="H1314" i="1"/>
  <c r="I1314" i="1" s="1"/>
  <c r="H1313" i="1"/>
  <c r="I1313" i="1" s="1"/>
  <c r="H1312" i="1"/>
  <c r="I1312" i="1" s="1"/>
  <c r="H2022" i="1"/>
  <c r="I2022" i="1" s="1"/>
  <c r="H5509" i="1"/>
  <c r="I5509" i="1" s="1"/>
  <c r="H3709" i="1"/>
  <c r="I3709" i="1" s="1"/>
  <c r="H5988" i="1"/>
  <c r="I5988" i="1" s="1"/>
  <c r="H408" i="1"/>
  <c r="I408" i="1" s="1"/>
  <c r="H407" i="1"/>
  <c r="I407" i="1" s="1"/>
  <c r="H406" i="1"/>
  <c r="I406" i="1" s="1"/>
  <c r="H1420" i="1"/>
  <c r="I1420" i="1" s="1"/>
  <c r="H1419" i="1"/>
  <c r="I1419" i="1" s="1"/>
  <c r="H1418" i="1"/>
  <c r="I1418" i="1" s="1"/>
  <c r="H4444" i="1"/>
  <c r="I4444" i="1" s="1"/>
  <c r="H5579" i="1"/>
  <c r="I5579" i="1" s="1"/>
  <c r="H2399" i="1"/>
  <c r="I2399" i="1" s="1"/>
  <c r="H2398" i="1"/>
  <c r="I2398" i="1" s="1"/>
  <c r="H4336" i="1"/>
  <c r="I4336" i="1" s="1"/>
  <c r="H5938" i="1"/>
  <c r="I5938" i="1" s="1"/>
  <c r="H5708" i="1"/>
  <c r="I5708" i="1" s="1"/>
  <c r="H5650" i="1"/>
  <c r="I5650" i="1" s="1"/>
  <c r="H5578" i="1"/>
  <c r="I5578" i="1" s="1"/>
  <c r="H6609" i="1"/>
  <c r="I6609" i="1" s="1"/>
  <c r="H106" i="1"/>
  <c r="I106" i="1" s="1"/>
  <c r="H2127" i="1"/>
  <c r="I2127" i="1" s="1"/>
  <c r="H1569" i="1"/>
  <c r="I1569" i="1" s="1"/>
  <c r="H5577" i="1"/>
  <c r="I5577" i="1" s="1"/>
  <c r="H4107" i="1"/>
  <c r="I4107" i="1" s="1"/>
  <c r="H6514" i="1"/>
  <c r="I6514" i="1" s="1"/>
  <c r="H6407" i="1"/>
  <c r="I6407" i="1" s="1"/>
  <c r="H5236" i="1"/>
  <c r="I5236" i="1" s="1"/>
  <c r="H2111" i="1"/>
  <c r="I2111" i="1" s="1"/>
  <c r="H2110" i="1"/>
  <c r="I2110" i="1" s="1"/>
  <c r="H5954" i="1"/>
  <c r="I5954" i="1" s="1"/>
  <c r="H388" i="1"/>
  <c r="I388" i="1" s="1"/>
  <c r="H5982" i="1"/>
  <c r="I5982" i="1" s="1"/>
  <c r="H1417" i="1"/>
  <c r="I1417" i="1" s="1"/>
  <c r="H2609" i="1"/>
  <c r="I2609" i="1" s="1"/>
  <c r="H2608" i="1"/>
  <c r="I2608" i="1" s="1"/>
  <c r="H2607" i="1"/>
  <c r="I2607" i="1" s="1"/>
  <c r="H2606" i="1"/>
  <c r="I2606" i="1" s="1"/>
  <c r="H2605" i="1"/>
  <c r="I2605" i="1" s="1"/>
  <c r="H2604" i="1"/>
  <c r="I2604" i="1" s="1"/>
  <c r="H5961" i="1"/>
  <c r="I5961" i="1" s="1"/>
  <c r="H5955" i="1"/>
  <c r="I5955" i="1" s="1"/>
  <c r="H5576" i="1"/>
  <c r="I5576" i="1" s="1"/>
  <c r="H5649" i="1"/>
  <c r="I5649" i="1" s="1"/>
  <c r="H4378" i="1"/>
  <c r="I4378" i="1" s="1"/>
  <c r="H4241" i="1"/>
  <c r="I4241" i="1" s="1"/>
  <c r="H1859" i="1"/>
  <c r="I1859" i="1" s="1"/>
  <c r="H1858" i="1"/>
  <c r="I1858" i="1" s="1"/>
  <c r="H1857" i="1"/>
  <c r="I1857" i="1" s="1"/>
  <c r="H1856" i="1"/>
  <c r="I1856" i="1" s="1"/>
  <c r="H1855" i="1"/>
  <c r="I1855" i="1" s="1"/>
  <c r="H4468" i="1"/>
  <c r="I4468" i="1" s="1"/>
  <c r="H442" i="1"/>
  <c r="I442" i="1" s="1"/>
  <c r="H538" i="1"/>
  <c r="I538" i="1" s="1"/>
  <c r="H537" i="1"/>
  <c r="I537" i="1" s="1"/>
  <c r="H4983" i="1"/>
  <c r="I4983" i="1" s="1"/>
  <c r="H941" i="1"/>
  <c r="I941" i="1" s="1"/>
  <c r="H6485" i="1"/>
  <c r="I6485" i="1" s="1"/>
  <c r="H2397" i="1"/>
  <c r="I2397" i="1" s="1"/>
  <c r="H1601" i="1"/>
  <c r="I1601" i="1" s="1"/>
  <c r="H3303" i="1"/>
  <c r="I3303" i="1" s="1"/>
  <c r="H641" i="1"/>
  <c r="I641" i="1" s="1"/>
  <c r="H557" i="1"/>
  <c r="I557" i="1" s="1"/>
  <c r="H640" i="1"/>
  <c r="I640" i="1" s="1"/>
  <c r="H639" i="1"/>
  <c r="I639" i="1" s="1"/>
  <c r="H6363" i="1"/>
  <c r="I6363" i="1" s="1"/>
  <c r="H1643" i="1"/>
  <c r="I1643" i="1" s="1"/>
  <c r="H1870" i="1"/>
  <c r="I1870" i="1" s="1"/>
  <c r="H3648" i="1"/>
  <c r="I3648" i="1" s="1"/>
  <c r="H4170" i="1"/>
  <c r="I4170" i="1" s="1"/>
  <c r="H2126" i="1"/>
  <c r="I2126" i="1" s="1"/>
  <c r="H6362" i="1"/>
  <c r="I6362" i="1" s="1"/>
  <c r="H4351" i="1"/>
  <c r="I4351" i="1" s="1"/>
  <c r="H1495" i="1"/>
  <c r="I1495" i="1" s="1"/>
  <c r="H5707" i="1"/>
  <c r="I5707" i="1" s="1"/>
  <c r="H2252" i="1"/>
  <c r="I2252" i="1" s="1"/>
  <c r="H2396" i="1"/>
  <c r="I2396" i="1" s="1"/>
  <c r="H2395" i="1"/>
  <c r="I2395" i="1" s="1"/>
  <c r="H2251" i="1"/>
  <c r="I2251" i="1" s="1"/>
  <c r="H2250" i="1"/>
  <c r="I2250" i="1" s="1"/>
  <c r="H2249" i="1"/>
  <c r="I2249" i="1" s="1"/>
  <c r="H2248" i="1"/>
  <c r="I2248" i="1" s="1"/>
  <c r="H2247" i="1"/>
  <c r="I2247" i="1" s="1"/>
  <c r="H1002" i="1"/>
  <c r="I1002" i="1" s="1"/>
  <c r="H5949" i="1"/>
  <c r="I5949" i="1" s="1"/>
  <c r="H1775" i="1"/>
  <c r="I1775" i="1" s="1"/>
  <c r="H1783" i="1"/>
  <c r="I1783" i="1" s="1"/>
  <c r="H2031" i="1"/>
  <c r="I2031" i="1" s="1"/>
  <c r="H6670" i="1"/>
  <c r="I6670" i="1" s="1"/>
  <c r="H3479" i="1"/>
  <c r="I3479" i="1" s="1"/>
  <c r="H335" i="1"/>
  <c r="I335" i="1" s="1"/>
  <c r="H5981" i="1"/>
  <c r="I5981" i="1" s="1"/>
  <c r="H5980" i="1"/>
  <c r="I5980" i="1" s="1"/>
  <c r="H5979" i="1"/>
  <c r="I5979" i="1" s="1"/>
  <c r="H5978" i="1"/>
  <c r="I5978" i="1" s="1"/>
  <c r="H5977" i="1"/>
  <c r="I5977" i="1" s="1"/>
  <c r="H3491" i="1"/>
  <c r="I3491" i="1" s="1"/>
  <c r="H2394" i="1"/>
  <c r="I2394" i="1" s="1"/>
  <c r="H2393" i="1"/>
  <c r="I2393" i="1" s="1"/>
  <c r="H2392" i="1"/>
  <c r="I2392" i="1" s="1"/>
  <c r="H1001" i="1"/>
  <c r="I1001" i="1" s="1"/>
  <c r="H6242" i="1"/>
  <c r="I6242" i="1" s="1"/>
  <c r="H1715" i="1"/>
  <c r="I1715" i="1" s="1"/>
  <c r="H6741" i="1"/>
  <c r="I6741" i="1" s="1"/>
  <c r="H2391" i="1"/>
  <c r="I2391" i="1" s="1"/>
  <c r="H2246" i="1"/>
  <c r="I2246" i="1" s="1"/>
  <c r="H2245" i="1"/>
  <c r="I2245" i="1" s="1"/>
  <c r="H6163" i="1"/>
  <c r="I6163" i="1" s="1"/>
  <c r="H1557" i="1"/>
  <c r="I1557" i="1" s="1"/>
  <c r="H3153" i="1"/>
  <c r="I3153" i="1" s="1"/>
  <c r="H6162" i="1"/>
  <c r="I6162" i="1" s="1"/>
  <c r="H6161" i="1"/>
  <c r="I6161" i="1" s="1"/>
  <c r="H3536" i="1"/>
  <c r="I3536" i="1" s="1"/>
  <c r="H5741" i="1"/>
  <c r="I5741" i="1" s="1"/>
  <c r="H5797" i="1"/>
  <c r="I5797" i="1" s="1"/>
  <c r="H5764" i="1"/>
  <c r="I5764" i="1" s="1"/>
  <c r="H2545" i="1"/>
  <c r="I2545" i="1" s="1"/>
  <c r="H2390" i="1"/>
  <c r="I2390" i="1" s="1"/>
  <c r="H6495" i="1"/>
  <c r="I6495" i="1" s="1"/>
  <c r="H2830" i="1"/>
  <c r="I2830" i="1" s="1"/>
  <c r="H6160" i="1"/>
  <c r="I6160" i="1" s="1"/>
  <c r="H6159" i="1"/>
  <c r="I6159" i="1" s="1"/>
  <c r="H6158" i="1"/>
  <c r="I6158" i="1" s="1"/>
  <c r="H4020" i="1"/>
  <c r="I4020" i="1" s="1"/>
  <c r="H6330" i="1"/>
  <c r="I6330" i="1" s="1"/>
  <c r="H4909" i="1"/>
  <c r="I4909" i="1" s="1"/>
  <c r="H4574" i="1"/>
  <c r="I4574" i="1" s="1"/>
  <c r="H5467" i="1"/>
  <c r="I5467" i="1" s="1"/>
  <c r="H1845" i="1"/>
  <c r="I1845" i="1" s="1"/>
  <c r="H6329" i="1"/>
  <c r="I6329" i="1" s="1"/>
  <c r="H2389" i="1"/>
  <c r="I2389" i="1" s="1"/>
  <c r="H1304" i="1"/>
  <c r="I1304" i="1" s="1"/>
  <c r="H1000" i="1"/>
  <c r="I1000" i="1" s="1"/>
  <c r="H4965" i="1"/>
  <c r="I4965" i="1" s="1"/>
  <c r="H6110" i="1"/>
  <c r="I6110" i="1" s="1"/>
  <c r="H6109" i="1"/>
  <c r="I6109" i="1" s="1"/>
  <c r="H6108" i="1"/>
  <c r="I6108" i="1" s="1"/>
  <c r="H6107" i="1"/>
  <c r="I6107" i="1" s="1"/>
  <c r="H6106" i="1"/>
  <c r="I6106" i="1" s="1"/>
  <c r="H6105" i="1"/>
  <c r="I6105" i="1" s="1"/>
  <c r="H6104" i="1"/>
  <c r="I6104" i="1" s="1"/>
  <c r="H6103" i="1"/>
  <c r="I6103" i="1" s="1"/>
  <c r="H6433" i="1"/>
  <c r="I6433" i="1" s="1"/>
  <c r="H4501" i="1"/>
  <c r="I4501" i="1" s="1"/>
  <c r="H6884" i="1"/>
  <c r="I6884" i="1" s="1"/>
  <c r="H4264" i="1"/>
  <c r="I4264" i="1" s="1"/>
  <c r="H4263" i="1"/>
  <c r="I4263" i="1" s="1"/>
  <c r="H4262" i="1"/>
  <c r="I4262" i="1" s="1"/>
  <c r="H638" i="1"/>
  <c r="I638" i="1" s="1"/>
  <c r="H2544" i="1"/>
  <c r="I2544" i="1" s="1"/>
  <c r="H2543" i="1"/>
  <c r="I2543" i="1" s="1"/>
  <c r="H6830" i="1"/>
  <c r="I6830" i="1" s="1"/>
  <c r="H1944" i="1"/>
  <c r="I1944" i="1" s="1"/>
  <c r="H2244" i="1"/>
  <c r="I2244" i="1" s="1"/>
  <c r="H2243" i="1"/>
  <c r="I2243" i="1" s="1"/>
  <c r="H2388" i="1"/>
  <c r="I2388" i="1" s="1"/>
  <c r="H2242" i="1"/>
  <c r="I2242" i="1" s="1"/>
  <c r="H2387" i="1"/>
  <c r="I2387" i="1" s="1"/>
  <c r="H1031" i="1"/>
  <c r="I1031" i="1" s="1"/>
  <c r="H749" i="1"/>
  <c r="I749" i="1" s="1"/>
  <c r="H6026" i="1"/>
  <c r="I6026" i="1" s="1"/>
  <c r="H2542" i="1"/>
  <c r="I2542" i="1" s="1"/>
  <c r="H2386" i="1"/>
  <c r="I2386" i="1" s="1"/>
  <c r="H2541" i="1"/>
  <c r="I2541" i="1" s="1"/>
  <c r="H2385" i="1"/>
  <c r="I2385" i="1" s="1"/>
  <c r="H2384" i="1"/>
  <c r="I2384" i="1" s="1"/>
  <c r="H2540" i="1"/>
  <c r="I2540" i="1" s="1"/>
  <c r="H2383" i="1"/>
  <c r="I2383" i="1" s="1"/>
  <c r="H2539" i="1"/>
  <c r="I2539" i="1" s="1"/>
  <c r="H2538" i="1"/>
  <c r="I2538" i="1" s="1"/>
  <c r="H2382" i="1"/>
  <c r="I2382" i="1" s="1"/>
  <c r="H2381" i="1"/>
  <c r="I2381" i="1" s="1"/>
  <c r="H2537" i="1"/>
  <c r="I2537" i="1" s="1"/>
  <c r="H2380" i="1"/>
  <c r="I2380" i="1" s="1"/>
  <c r="H2536" i="1"/>
  <c r="I2536" i="1" s="1"/>
  <c r="H2535" i="1"/>
  <c r="I2535" i="1" s="1"/>
  <c r="H2534" i="1"/>
  <c r="I2534" i="1" s="1"/>
  <c r="H2533" i="1"/>
  <c r="I2533" i="1" s="1"/>
  <c r="H2379" i="1"/>
  <c r="I2379" i="1" s="1"/>
  <c r="H2378" i="1"/>
  <c r="I2378" i="1" s="1"/>
  <c r="H3382" i="1"/>
  <c r="I3382" i="1" s="1"/>
  <c r="H3951" i="1"/>
  <c r="I3951" i="1" s="1"/>
  <c r="H1853" i="1"/>
  <c r="I1853" i="1" s="1"/>
  <c r="H4244" i="1"/>
  <c r="I4244" i="1" s="1"/>
  <c r="H6700" i="1"/>
  <c r="I6700" i="1" s="1"/>
  <c r="H6699" i="1"/>
  <c r="I6699" i="1" s="1"/>
  <c r="H2377" i="1"/>
  <c r="I2377" i="1" s="1"/>
  <c r="H105" i="1"/>
  <c r="I105" i="1" s="1"/>
  <c r="H104" i="1"/>
  <c r="I104" i="1" s="1"/>
  <c r="H451" i="1"/>
  <c r="I451" i="1" s="1"/>
  <c r="H2576" i="1"/>
  <c r="I2576" i="1" s="1"/>
  <c r="H5341" i="1"/>
  <c r="I5341" i="1" s="1"/>
  <c r="H5275" i="1"/>
  <c r="I5275" i="1" s="1"/>
  <c r="H4069" i="1"/>
  <c r="I4069" i="1" s="1"/>
  <c r="H6829" i="1"/>
  <c r="I6829" i="1" s="1"/>
  <c r="H4169" i="1"/>
  <c r="I4169" i="1" s="1"/>
  <c r="H4996" i="1"/>
  <c r="I4996" i="1" s="1"/>
  <c r="H4638" i="1"/>
  <c r="I4638" i="1" s="1"/>
  <c r="H5575" i="1"/>
  <c r="I5575" i="1" s="1"/>
  <c r="H5813" i="1"/>
  <c r="I5813" i="1" s="1"/>
  <c r="H4470" i="1"/>
  <c r="I4470" i="1" s="1"/>
  <c r="H6571" i="1"/>
  <c r="I6571" i="1" s="1"/>
  <c r="H6570" i="1"/>
  <c r="I6570" i="1" s="1"/>
  <c r="H6569" i="1"/>
  <c r="I6569" i="1" s="1"/>
  <c r="H6568" i="1"/>
  <c r="I6568" i="1" s="1"/>
  <c r="H6131" i="1"/>
  <c r="I6131" i="1" s="1"/>
  <c r="H3443" i="1"/>
  <c r="I3443" i="1" s="1"/>
  <c r="H3442" i="1"/>
  <c r="I3442" i="1" s="1"/>
  <c r="H6608" i="1"/>
  <c r="I6608" i="1" s="1"/>
  <c r="H4833" i="1"/>
  <c r="I4833" i="1" s="1"/>
  <c r="H4294" i="1"/>
  <c r="I4294" i="1" s="1"/>
  <c r="H2129" i="1"/>
  <c r="I2129" i="1" s="1"/>
  <c r="H2376" i="1"/>
  <c r="I2376" i="1" s="1"/>
  <c r="H2375" i="1"/>
  <c r="I2375" i="1" s="1"/>
  <c r="H3380" i="1"/>
  <c r="I3380" i="1" s="1"/>
  <c r="H6381" i="1"/>
  <c r="I6381" i="1" s="1"/>
  <c r="H6102" i="1"/>
  <c r="I6102" i="1" s="1"/>
  <c r="H6403" i="1"/>
  <c r="I6403" i="1" s="1"/>
  <c r="H3747" i="1"/>
  <c r="I3747" i="1" s="1"/>
  <c r="H932" i="1"/>
  <c r="I932" i="1" s="1"/>
  <c r="H937" i="1"/>
  <c r="I937" i="1" s="1"/>
  <c r="H4701" i="1"/>
  <c r="I4701" i="1" s="1"/>
  <c r="H5247" i="1"/>
  <c r="I5247" i="1" s="1"/>
  <c r="H1827" i="1"/>
  <c r="I1827" i="1" s="1"/>
  <c r="H1826" i="1"/>
  <c r="I1826" i="1" s="1"/>
  <c r="H5740" i="1"/>
  <c r="I5740" i="1" s="1"/>
  <c r="H3246" i="1"/>
  <c r="I3246" i="1" s="1"/>
  <c r="H2374" i="1"/>
  <c r="I2374" i="1" s="1"/>
  <c r="H999" i="1"/>
  <c r="I999" i="1" s="1"/>
  <c r="H2758" i="1"/>
  <c r="I2758" i="1" s="1"/>
  <c r="H5706" i="1"/>
  <c r="I5706" i="1" s="1"/>
  <c r="H2373" i="1"/>
  <c r="I2373" i="1" s="1"/>
  <c r="H17" i="1"/>
  <c r="I17" i="1" s="1"/>
  <c r="H6898" i="1"/>
  <c r="I6898" i="1" s="1"/>
  <c r="H4350" i="1"/>
  <c r="I4350" i="1" s="1"/>
  <c r="H3535" i="1"/>
  <c r="I3535" i="1" s="1"/>
  <c r="H3641" i="1"/>
  <c r="I3641" i="1" s="1"/>
  <c r="H5960" i="1"/>
  <c r="I5960" i="1" s="1"/>
  <c r="H5574" i="1"/>
  <c r="I5574" i="1" s="1"/>
  <c r="H5466" i="1"/>
  <c r="I5466" i="1" s="1"/>
  <c r="H405" i="1"/>
  <c r="I405" i="1" s="1"/>
  <c r="H4598" i="1"/>
  <c r="I4598" i="1" s="1"/>
  <c r="H3010" i="1"/>
  <c r="I3010" i="1" s="1"/>
  <c r="H4931" i="1"/>
  <c r="I4931" i="1" s="1"/>
  <c r="H2829" i="1"/>
  <c r="I2829" i="1" s="1"/>
  <c r="H2828" i="1"/>
  <c r="I2828" i="1" s="1"/>
  <c r="H6259" i="1"/>
  <c r="I6259" i="1" s="1"/>
  <c r="H5161" i="1"/>
  <c r="I5161" i="1" s="1"/>
  <c r="H5160" i="1"/>
  <c r="I5160" i="1" s="1"/>
  <c r="H4709" i="1"/>
  <c r="I4709" i="1" s="1"/>
  <c r="H6133" i="1"/>
  <c r="I6133" i="1" s="1"/>
  <c r="H5705" i="1"/>
  <c r="I5705" i="1" s="1"/>
  <c r="H5465" i="1"/>
  <c r="I5465" i="1" s="1"/>
  <c r="H5987" i="1"/>
  <c r="I5987" i="1" s="1"/>
  <c r="H514" i="1"/>
  <c r="I514" i="1" s="1"/>
  <c r="H513" i="1"/>
  <c r="I513" i="1" s="1"/>
  <c r="H5203" i="1"/>
  <c r="I5203" i="1" s="1"/>
  <c r="H3619" i="1"/>
  <c r="I3619" i="1" s="1"/>
  <c r="H5573" i="1"/>
  <c r="I5573" i="1" s="1"/>
  <c r="H3371" i="1"/>
  <c r="I3371" i="1" s="1"/>
  <c r="H967" i="1"/>
  <c r="I967" i="1" s="1"/>
  <c r="H4782" i="1"/>
  <c r="I4782" i="1" s="1"/>
  <c r="H2241" i="1"/>
  <c r="I2241" i="1" s="1"/>
  <c r="H2240" i="1"/>
  <c r="I2240" i="1" s="1"/>
  <c r="H2081" i="1"/>
  <c r="I2081" i="1" s="1"/>
  <c r="H3302" i="1"/>
  <c r="I3302" i="1" s="1"/>
  <c r="H5739" i="1"/>
  <c r="I5739" i="1" s="1"/>
  <c r="H1642" i="1"/>
  <c r="I1642" i="1" s="1"/>
  <c r="H262" i="1"/>
  <c r="I262" i="1" s="1"/>
  <c r="H5796" i="1"/>
  <c r="I5796" i="1" s="1"/>
  <c r="H4526" i="1"/>
  <c r="I4526" i="1" s="1"/>
  <c r="H6157" i="1"/>
  <c r="I6157" i="1" s="1"/>
  <c r="H6156" i="1"/>
  <c r="I6156" i="1" s="1"/>
  <c r="H6155" i="1"/>
  <c r="I6155" i="1" s="1"/>
  <c r="H2372" i="1"/>
  <c r="I2372" i="1" s="1"/>
  <c r="H2371" i="1"/>
  <c r="I2371" i="1" s="1"/>
  <c r="H2532" i="1"/>
  <c r="I2532" i="1" s="1"/>
  <c r="H2531" i="1"/>
  <c r="I2531" i="1" s="1"/>
  <c r="H4106" i="1"/>
  <c r="I4106" i="1" s="1"/>
  <c r="H4629" i="1"/>
  <c r="I4629" i="1" s="1"/>
  <c r="H1825" i="1"/>
  <c r="I1825" i="1" s="1"/>
  <c r="H171" i="1"/>
  <c r="I171" i="1" s="1"/>
  <c r="H815" i="1"/>
  <c r="I815" i="1" s="1"/>
  <c r="H103" i="1"/>
  <c r="I103" i="1" s="1"/>
  <c r="H1738" i="1"/>
  <c r="I1738" i="1" s="1"/>
  <c r="H3152" i="1"/>
  <c r="I3152" i="1" s="1"/>
  <c r="H2827" i="1"/>
  <c r="I2827" i="1" s="1"/>
  <c r="H3100" i="1"/>
  <c r="I3100" i="1" s="1"/>
  <c r="H3099" i="1"/>
  <c r="I3099" i="1" s="1"/>
  <c r="H2183" i="1"/>
  <c r="I2183" i="1" s="1"/>
  <c r="H3584" i="1"/>
  <c r="I3584" i="1" s="1"/>
  <c r="H697" i="1"/>
  <c r="I697" i="1" s="1"/>
  <c r="H4832" i="1"/>
  <c r="I4832" i="1" s="1"/>
  <c r="H3370" i="1"/>
  <c r="I3370" i="1" s="1"/>
  <c r="H4781" i="1"/>
  <c r="I4781" i="1" s="1"/>
  <c r="H4780" i="1"/>
  <c r="I4780" i="1" s="1"/>
  <c r="H6264" i="1"/>
  <c r="I6264" i="1" s="1"/>
  <c r="H4627" i="1"/>
  <c r="I4627" i="1" s="1"/>
  <c r="H6591" i="1"/>
  <c r="I6591" i="1" s="1"/>
  <c r="H1318" i="1"/>
  <c r="I1318" i="1" s="1"/>
  <c r="H6811" i="1"/>
  <c r="I6811" i="1" s="1"/>
  <c r="H5664" i="1"/>
  <c r="I5664" i="1" s="1"/>
  <c r="H3487" i="1"/>
  <c r="I3487" i="1" s="1"/>
  <c r="H4626" i="1"/>
  <c r="I4626" i="1" s="1"/>
  <c r="H4214" i="1"/>
  <c r="I4214" i="1" s="1"/>
  <c r="H998" i="1"/>
  <c r="I998" i="1" s="1"/>
  <c r="H311" i="1"/>
  <c r="I311" i="1" s="1"/>
  <c r="H1758" i="1"/>
  <c r="I1758" i="1" s="1"/>
  <c r="H1757" i="1"/>
  <c r="I1757" i="1" s="1"/>
  <c r="H6567" i="1"/>
  <c r="I6567" i="1" s="1"/>
  <c r="H1144" i="1"/>
  <c r="I1144" i="1" s="1"/>
  <c r="H5122" i="1"/>
  <c r="I5122" i="1" s="1"/>
  <c r="H5845" i="1"/>
  <c r="I5845" i="1" s="1"/>
  <c r="H1824" i="1"/>
  <c r="I1824" i="1" s="1"/>
  <c r="H1823" i="1"/>
  <c r="I1823" i="1" s="1"/>
  <c r="H6643" i="1"/>
  <c r="I6643" i="1" s="1"/>
  <c r="H6639" i="1"/>
  <c r="I6639" i="1" s="1"/>
  <c r="H1143" i="1"/>
  <c r="I1143" i="1" s="1"/>
  <c r="H1142" i="1"/>
  <c r="I1142" i="1" s="1"/>
  <c r="H596" i="1"/>
  <c r="I596" i="1" s="1"/>
  <c r="H595" i="1"/>
  <c r="I595" i="1" s="1"/>
  <c r="H2370" i="1"/>
  <c r="I2370" i="1" s="1"/>
  <c r="H6022" i="1"/>
  <c r="I6022" i="1" s="1"/>
  <c r="H5648" i="1"/>
  <c r="I5648" i="1" s="1"/>
  <c r="H6795" i="1"/>
  <c r="I6795" i="1" s="1"/>
  <c r="H6794" i="1"/>
  <c r="I6794" i="1" s="1"/>
  <c r="H5976" i="1"/>
  <c r="I5976" i="1" s="1"/>
  <c r="H5975" i="1"/>
  <c r="I5975" i="1" s="1"/>
  <c r="H5974" i="1"/>
  <c r="I5974" i="1" s="1"/>
  <c r="H5973" i="1"/>
  <c r="I5973" i="1" s="1"/>
  <c r="H5863" i="1"/>
  <c r="I5863" i="1" s="1"/>
  <c r="H2590" i="1"/>
  <c r="I2590" i="1" s="1"/>
  <c r="H2589" i="1"/>
  <c r="I2589" i="1" s="1"/>
  <c r="H2588" i="1"/>
  <c r="I2588" i="1" s="1"/>
  <c r="H1463" i="1"/>
  <c r="I1463" i="1" s="1"/>
  <c r="H1377" i="1"/>
  <c r="I1377" i="1" s="1"/>
  <c r="H1376" i="1"/>
  <c r="I1376" i="1" s="1"/>
  <c r="H1375" i="1"/>
  <c r="I1375" i="1" s="1"/>
  <c r="H1374" i="1"/>
  <c r="I1374" i="1" s="1"/>
  <c r="H1893" i="1"/>
  <c r="I1893" i="1" s="1"/>
  <c r="H1897" i="1"/>
  <c r="I1897" i="1" s="1"/>
  <c r="H6828" i="1"/>
  <c r="I6828" i="1" s="1"/>
  <c r="H4747" i="1"/>
  <c r="I4747" i="1" s="1"/>
  <c r="H3478" i="1"/>
  <c r="I3478" i="1" s="1"/>
  <c r="H297" i="1"/>
  <c r="I297" i="1" s="1"/>
  <c r="H1141" i="1"/>
  <c r="I1141" i="1" s="1"/>
  <c r="H1140" i="1"/>
  <c r="I1140" i="1" s="1"/>
  <c r="H1139" i="1"/>
  <c r="I1139" i="1" s="1"/>
  <c r="H1138" i="1"/>
  <c r="I1138" i="1" s="1"/>
  <c r="H1137" i="1"/>
  <c r="I1137" i="1" s="1"/>
  <c r="H1136" i="1"/>
  <c r="I1136" i="1" s="1"/>
  <c r="H3098" i="1"/>
  <c r="I3098" i="1" s="1"/>
  <c r="H3097" i="1"/>
  <c r="I3097" i="1" s="1"/>
  <c r="H3096" i="1"/>
  <c r="I3096" i="1" s="1"/>
  <c r="H3095" i="1"/>
  <c r="I3095" i="1" s="1"/>
  <c r="H6361" i="1"/>
  <c r="I6361" i="1" s="1"/>
  <c r="H5464" i="1"/>
  <c r="I5464" i="1" s="1"/>
  <c r="H6484" i="1"/>
  <c r="I6484" i="1" s="1"/>
  <c r="H5763" i="1"/>
  <c r="I5763" i="1" s="1"/>
  <c r="H4826" i="1"/>
  <c r="I4826" i="1" s="1"/>
  <c r="H3173" i="1"/>
  <c r="I3173" i="1" s="1"/>
  <c r="H2096" i="1"/>
  <c r="I2096" i="1" s="1"/>
  <c r="H102" i="1"/>
  <c r="I102" i="1" s="1"/>
  <c r="H1721" i="1"/>
  <c r="I1721" i="1" s="1"/>
  <c r="H2369" i="1"/>
  <c r="I2369" i="1" s="1"/>
  <c r="H3441" i="1"/>
  <c r="I3441" i="1" s="1"/>
  <c r="H6740" i="1"/>
  <c r="I6740" i="1" s="1"/>
  <c r="H170" i="1"/>
  <c r="I170" i="1" s="1"/>
  <c r="H1556" i="1"/>
  <c r="I1556" i="1" s="1"/>
  <c r="H1782" i="1"/>
  <c r="I1782" i="1" s="1"/>
  <c r="H2125" i="1"/>
  <c r="I2125" i="1" s="1"/>
  <c r="H3178" i="1"/>
  <c r="I3178" i="1" s="1"/>
  <c r="H101" i="1"/>
  <c r="I101" i="1" s="1"/>
  <c r="H196" i="1"/>
  <c r="I196" i="1" s="1"/>
  <c r="H5738" i="1"/>
  <c r="I5738" i="1" s="1"/>
  <c r="H3534" i="1"/>
  <c r="I3534" i="1" s="1"/>
  <c r="H1296" i="1"/>
  <c r="I1296" i="1" s="1"/>
  <c r="H1295" i="1"/>
  <c r="I1295" i="1" s="1"/>
  <c r="H5959" i="1"/>
  <c r="I5959" i="1" s="1"/>
  <c r="H5958" i="1"/>
  <c r="I5958" i="1" s="1"/>
  <c r="H1311" i="1"/>
  <c r="I1311" i="1" s="1"/>
  <c r="H1494" i="1"/>
  <c r="I1494" i="1" s="1"/>
  <c r="H4952" i="1"/>
  <c r="I4952" i="1" s="1"/>
  <c r="H2732" i="1"/>
  <c r="I2732" i="1" s="1"/>
  <c r="H4937" i="1"/>
  <c r="I4937" i="1" s="1"/>
  <c r="H590" i="1"/>
  <c r="I590" i="1" s="1"/>
  <c r="H5937" i="1"/>
  <c r="I5937" i="1" s="1"/>
  <c r="H5572" i="1"/>
  <c r="I5572" i="1" s="1"/>
  <c r="H130" i="1"/>
  <c r="I130" i="1" s="1"/>
  <c r="H100" i="1"/>
  <c r="I100" i="1" s="1"/>
  <c r="H1772" i="1"/>
  <c r="I1772" i="1" s="1"/>
  <c r="H3151" i="1"/>
  <c r="I3151" i="1" s="1"/>
  <c r="H4029" i="1"/>
  <c r="I4029" i="1" s="1"/>
  <c r="H5704" i="1"/>
  <c r="I5704" i="1" s="1"/>
  <c r="H3481" i="1"/>
  <c r="I3481" i="1" s="1"/>
  <c r="H1976" i="1"/>
  <c r="I1976" i="1" s="1"/>
  <c r="H4779" i="1"/>
  <c r="I4779" i="1" s="1"/>
  <c r="H4805" i="1"/>
  <c r="I4805" i="1" s="1"/>
  <c r="H4778" i="1"/>
  <c r="I4778" i="1" s="1"/>
  <c r="H1135" i="1"/>
  <c r="I1135" i="1" s="1"/>
  <c r="H1134" i="1"/>
  <c r="I1134" i="1" s="1"/>
  <c r="H1133" i="1"/>
  <c r="I1133" i="1" s="1"/>
  <c r="H1132" i="1"/>
  <c r="I1132" i="1" s="1"/>
  <c r="H1131" i="1"/>
  <c r="I1131" i="1" s="1"/>
  <c r="H1130" i="1"/>
  <c r="I1130" i="1" s="1"/>
  <c r="H1129" i="1"/>
  <c r="I1129" i="1" s="1"/>
  <c r="H1128" i="1"/>
  <c r="I1128" i="1" s="1"/>
  <c r="H3009" i="1"/>
  <c r="I3009" i="1" s="1"/>
  <c r="H4261" i="1"/>
  <c r="I4261" i="1" s="1"/>
  <c r="H6793" i="1"/>
  <c r="I6793" i="1" s="1"/>
  <c r="H3801" i="1"/>
  <c r="I3801" i="1" s="1"/>
  <c r="H2750" i="1"/>
  <c r="I2750" i="1" s="1"/>
  <c r="H169" i="1"/>
  <c r="I169" i="1" s="1"/>
  <c r="H99" i="1"/>
  <c r="I99" i="1" s="1"/>
  <c r="H1736" i="1"/>
  <c r="I1736" i="1" s="1"/>
  <c r="H1735" i="1"/>
  <c r="I1735" i="1" s="1"/>
  <c r="H6016" i="1"/>
  <c r="I6016" i="1" s="1"/>
  <c r="H4885" i="1"/>
  <c r="I4885" i="1" s="1"/>
  <c r="H785" i="1"/>
  <c r="I785" i="1" s="1"/>
  <c r="H3440" i="1"/>
  <c r="I3440" i="1" s="1"/>
  <c r="H4233" i="1"/>
  <c r="I4233" i="1" s="1"/>
  <c r="H4232" i="1"/>
  <c r="I4232" i="1" s="1"/>
  <c r="H4240" i="1"/>
  <c r="I4240" i="1" s="1"/>
  <c r="H1259" i="1"/>
  <c r="I1259" i="1" s="1"/>
  <c r="H5012" i="1"/>
  <c r="I5012" i="1" s="1"/>
  <c r="H2177" i="1"/>
  <c r="I2177" i="1" s="1"/>
  <c r="H5647" i="1"/>
  <c r="I5647" i="1" s="1"/>
  <c r="H3353" i="1"/>
  <c r="I3353" i="1" s="1"/>
  <c r="H3352" i="1"/>
  <c r="I3352" i="1" s="1"/>
  <c r="H1250" i="1"/>
  <c r="I1250" i="1" s="1"/>
  <c r="H4995" i="1"/>
  <c r="I4995" i="1" s="1"/>
  <c r="H3439" i="1"/>
  <c r="I3439" i="1" s="1"/>
  <c r="H296" i="1"/>
  <c r="I296" i="1" s="1"/>
  <c r="H295" i="1"/>
  <c r="I295" i="1" s="1"/>
  <c r="H292" i="1"/>
  <c r="I292" i="1" s="1"/>
  <c r="H359" i="1"/>
  <c r="I359" i="1" s="1"/>
  <c r="H310" i="1"/>
  <c r="I310" i="1" s="1"/>
  <c r="H309" i="1"/>
  <c r="I309" i="1" s="1"/>
  <c r="H308" i="1"/>
  <c r="I308" i="1" s="1"/>
  <c r="H307" i="1"/>
  <c r="I307" i="1" s="1"/>
  <c r="H1943" i="1"/>
  <c r="I1943" i="1" s="1"/>
  <c r="H1942" i="1"/>
  <c r="I1942" i="1" s="1"/>
  <c r="H1941" i="1"/>
  <c r="I1941" i="1" s="1"/>
  <c r="H4713" i="1"/>
  <c r="I4713" i="1" s="1"/>
  <c r="H1940" i="1"/>
  <c r="I1940" i="1" s="1"/>
  <c r="H1939" i="1"/>
  <c r="I1939" i="1" s="1"/>
  <c r="H1938" i="1"/>
  <c r="I1938" i="1" s="1"/>
  <c r="H2751" i="1"/>
  <c r="I2751" i="1" s="1"/>
  <c r="H4700" i="1"/>
  <c r="I4700" i="1" s="1"/>
  <c r="H5762" i="1"/>
  <c r="I5762" i="1" s="1"/>
  <c r="H3008" i="1"/>
  <c r="I3008" i="1" s="1"/>
  <c r="H3007" i="1"/>
  <c r="I3007" i="1" s="1"/>
  <c r="H6360" i="1"/>
  <c r="I6360" i="1" s="1"/>
  <c r="H4962" i="1"/>
  <c r="I4962" i="1" s="1"/>
  <c r="H3301" i="1"/>
  <c r="I3301" i="1" s="1"/>
  <c r="H404" i="1"/>
  <c r="I404" i="1" s="1"/>
  <c r="H3556" i="1"/>
  <c r="I3556" i="1" s="1"/>
  <c r="H3858" i="1"/>
  <c r="I3858" i="1" s="1"/>
  <c r="H6101" i="1"/>
  <c r="I6101" i="1" s="1"/>
  <c r="H3857" i="1"/>
  <c r="I3857" i="1" s="1"/>
  <c r="H1822" i="1"/>
  <c r="I1822" i="1" s="1"/>
  <c r="H3583" i="1"/>
  <c r="I3583" i="1" s="1"/>
  <c r="H6328" i="1"/>
  <c r="I6328" i="1" s="1"/>
  <c r="H954" i="1"/>
  <c r="I954" i="1" s="1"/>
  <c r="H4573" i="1"/>
  <c r="I4573" i="1" s="1"/>
  <c r="H819" i="1"/>
  <c r="I819" i="1" s="1"/>
  <c r="H6513" i="1"/>
  <c r="I6513" i="1" s="1"/>
  <c r="H6512" i="1"/>
  <c r="I6512" i="1" s="1"/>
  <c r="H3379" i="1"/>
  <c r="I3379" i="1" s="1"/>
  <c r="H1821" i="1"/>
  <c r="I1821" i="1" s="1"/>
  <c r="H4411" i="1"/>
  <c r="I4411" i="1" s="1"/>
  <c r="H818" i="1"/>
  <c r="I818" i="1" s="1"/>
  <c r="H6511" i="1"/>
  <c r="I6511" i="1" s="1"/>
  <c r="H6510" i="1"/>
  <c r="I6510" i="1" s="1"/>
  <c r="H6100" i="1"/>
  <c r="I6100" i="1" s="1"/>
  <c r="H5010" i="1"/>
  <c r="I5010" i="1" s="1"/>
  <c r="H3749" i="1"/>
  <c r="I3749" i="1" s="1"/>
  <c r="H3323" i="1"/>
  <c r="I3323" i="1" s="1"/>
  <c r="H3334" i="1"/>
  <c r="I3334" i="1" s="1"/>
  <c r="H4285" i="1"/>
  <c r="I4285" i="1" s="1"/>
  <c r="H760" i="1"/>
  <c r="I760" i="1" s="1"/>
  <c r="H1820" i="1"/>
  <c r="I1820" i="1" s="1"/>
  <c r="H3150" i="1"/>
  <c r="I3150" i="1" s="1"/>
  <c r="H3149" i="1"/>
  <c r="I3149" i="1" s="1"/>
  <c r="H757" i="1"/>
  <c r="I757" i="1" s="1"/>
  <c r="H3274" i="1"/>
  <c r="I3274" i="1" s="1"/>
  <c r="H1535" i="1"/>
  <c r="I1535" i="1" s="1"/>
  <c r="H2368" i="1"/>
  <c r="I2368" i="1" s="1"/>
  <c r="H4804" i="1"/>
  <c r="I4804" i="1" s="1"/>
  <c r="H41" i="1"/>
  <c r="I41" i="1" s="1"/>
  <c r="H1819" i="1"/>
  <c r="I1819" i="1" s="1"/>
  <c r="H2752" i="1"/>
  <c r="I2752" i="1" s="1"/>
  <c r="H5183" i="1"/>
  <c r="I5183" i="1" s="1"/>
  <c r="H5182" i="1"/>
  <c r="I5182" i="1" s="1"/>
  <c r="H2367" i="1"/>
  <c r="I2367" i="1" s="1"/>
  <c r="H5703" i="1"/>
  <c r="I5703" i="1" s="1"/>
  <c r="H4400" i="1"/>
  <c r="I4400" i="1" s="1"/>
  <c r="H4410" i="1"/>
  <c r="I4410" i="1" s="1"/>
  <c r="H1287" i="1"/>
  <c r="I1287" i="1" s="1"/>
  <c r="H1286" i="1"/>
  <c r="I1286" i="1" s="1"/>
  <c r="H1285" i="1"/>
  <c r="I1285" i="1" s="1"/>
  <c r="H1284" i="1"/>
  <c r="I1284" i="1" s="1"/>
  <c r="H1283" i="1"/>
  <c r="I1283" i="1" s="1"/>
  <c r="H1282" i="1"/>
  <c r="I1282" i="1" s="1"/>
  <c r="H1281" i="1"/>
  <c r="I1281" i="1" s="1"/>
  <c r="H1294" i="1"/>
  <c r="I1294" i="1" s="1"/>
  <c r="H5646" i="1"/>
  <c r="I5646" i="1" s="1"/>
  <c r="H5031" i="1"/>
  <c r="I5031" i="1" s="1"/>
  <c r="H4661" i="1"/>
  <c r="I4661" i="1" s="1"/>
  <c r="H2051" i="1"/>
  <c r="I2051" i="1" s="1"/>
  <c r="H5645" i="1"/>
  <c r="I5645" i="1" s="1"/>
  <c r="H5571" i="1"/>
  <c r="I5571" i="1" s="1"/>
  <c r="H3732" i="1"/>
  <c r="I3732" i="1" s="1"/>
  <c r="H4746" i="1"/>
  <c r="I4746" i="1" s="1"/>
  <c r="H4738" i="1"/>
  <c r="I4738" i="1" s="1"/>
  <c r="H686" i="1"/>
  <c r="I686" i="1" s="1"/>
  <c r="H2757" i="1"/>
  <c r="I2757" i="1" s="1"/>
  <c r="H790" i="1"/>
  <c r="I790" i="1" s="1"/>
  <c r="H899" i="1"/>
  <c r="I899" i="1" s="1"/>
  <c r="H4803" i="1"/>
  <c r="I4803" i="1" s="1"/>
  <c r="H5570" i="1"/>
  <c r="I5570" i="1" s="1"/>
  <c r="H3618" i="1"/>
  <c r="I3618" i="1" s="1"/>
  <c r="H5463" i="1"/>
  <c r="I5463" i="1" s="1"/>
  <c r="H5462" i="1"/>
  <c r="I5462" i="1" s="1"/>
  <c r="H5461" i="1"/>
  <c r="I5461" i="1" s="1"/>
  <c r="H4226" i="1"/>
  <c r="I4226" i="1" s="1"/>
  <c r="H3490" i="1"/>
  <c r="I3490" i="1" s="1"/>
  <c r="H3640" i="1"/>
  <c r="I3640" i="1" s="1"/>
  <c r="H3950" i="1"/>
  <c r="I3950" i="1" s="1"/>
  <c r="H1493" i="1"/>
  <c r="I1493" i="1" s="1"/>
  <c r="H5761" i="1"/>
  <c r="I5761" i="1" s="1"/>
  <c r="H3994" i="1"/>
  <c r="I3994" i="1" s="1"/>
  <c r="H4572" i="1"/>
  <c r="I4572" i="1" s="1"/>
  <c r="H1555" i="1"/>
  <c r="I1555" i="1" s="1"/>
  <c r="H1554" i="1"/>
  <c r="I1554" i="1" s="1"/>
  <c r="H4994" i="1"/>
  <c r="I4994" i="1" s="1"/>
  <c r="H346" i="1"/>
  <c r="I346" i="1" s="1"/>
  <c r="H6359" i="1"/>
  <c r="I6359" i="1" s="1"/>
  <c r="H6229" i="1"/>
  <c r="I6229" i="1" s="1"/>
  <c r="H4625" i="1"/>
  <c r="I4625" i="1" s="1"/>
  <c r="H927" i="1"/>
  <c r="I927" i="1" s="1"/>
  <c r="H6636" i="1"/>
  <c r="I6636" i="1" s="1"/>
  <c r="H498" i="1"/>
  <c r="I498" i="1" s="1"/>
  <c r="H5878" i="1"/>
  <c r="I5878" i="1" s="1"/>
  <c r="H997" i="1"/>
  <c r="I997" i="1" s="1"/>
  <c r="H168" i="1"/>
  <c r="I168" i="1" s="1"/>
  <c r="H1752" i="1"/>
  <c r="I1752" i="1" s="1"/>
  <c r="H3617" i="1"/>
  <c r="I3617" i="1" s="1"/>
  <c r="H5181" i="1"/>
  <c r="I5181" i="1" s="1"/>
  <c r="H1730" i="1"/>
  <c r="I1730" i="1" s="1"/>
  <c r="H2050" i="1"/>
  <c r="I2050" i="1" s="1"/>
  <c r="H4847" i="1"/>
  <c r="I4847" i="1" s="1"/>
  <c r="H4846" i="1"/>
  <c r="I4846" i="1" s="1"/>
  <c r="H4845" i="1"/>
  <c r="I4845" i="1" s="1"/>
  <c r="H1997" i="1"/>
  <c r="I1997" i="1" s="1"/>
  <c r="H3542" i="1"/>
  <c r="I3542" i="1" s="1"/>
  <c r="H3328" i="1"/>
  <c r="I3328" i="1" s="1"/>
  <c r="H4514" i="1"/>
  <c r="I4514" i="1" s="1"/>
  <c r="H1743" i="1"/>
  <c r="I1743" i="1" s="1"/>
  <c r="H1492" i="1"/>
  <c r="I1492" i="1" s="1"/>
  <c r="H1491" i="1"/>
  <c r="I1491" i="1" s="1"/>
  <c r="H2603" i="1"/>
  <c r="I2603" i="1" s="1"/>
  <c r="H637" i="1"/>
  <c r="I637" i="1" s="1"/>
  <c r="H5644" i="1"/>
  <c r="I5644" i="1" s="1"/>
  <c r="H497" i="1"/>
  <c r="I497" i="1" s="1"/>
  <c r="H2158" i="1"/>
  <c r="I2158" i="1" s="1"/>
  <c r="H4867" i="1"/>
  <c r="I4867" i="1" s="1"/>
  <c r="H5895" i="1"/>
  <c r="I5895" i="1" s="1"/>
  <c r="H3729" i="1"/>
  <c r="I3729" i="1" s="1"/>
  <c r="H3177" i="1"/>
  <c r="I3177" i="1" s="1"/>
  <c r="H3176" i="1"/>
  <c r="I3176" i="1" s="1"/>
  <c r="H1800" i="1"/>
  <c r="I1800" i="1" s="1"/>
  <c r="H5825" i="1"/>
  <c r="I5825" i="1" s="1"/>
  <c r="H5121" i="1"/>
  <c r="I5121" i="1" s="1"/>
  <c r="H5120" i="1"/>
  <c r="I5120" i="1" s="1"/>
  <c r="H5119" i="1"/>
  <c r="I5119" i="1" s="1"/>
  <c r="H5118" i="1"/>
  <c r="I5118" i="1" s="1"/>
  <c r="H5117" i="1"/>
  <c r="I5117" i="1" s="1"/>
  <c r="H5116" i="1"/>
  <c r="I5116" i="1" s="1"/>
  <c r="H5176" i="1"/>
  <c r="I5176" i="1" s="1"/>
  <c r="H5925" i="1"/>
  <c r="I5925" i="1" s="1"/>
  <c r="H5924" i="1"/>
  <c r="I5924" i="1" s="1"/>
  <c r="H3006" i="1"/>
  <c r="I3006" i="1" s="1"/>
  <c r="H6566" i="1"/>
  <c r="I6566" i="1" s="1"/>
  <c r="H6607" i="1"/>
  <c r="I6607" i="1" s="1"/>
  <c r="H3005" i="1"/>
  <c r="I3005" i="1" s="1"/>
  <c r="H3004" i="1"/>
  <c r="I3004" i="1" s="1"/>
  <c r="H3744" i="1"/>
  <c r="I3744" i="1" s="1"/>
  <c r="H4571" i="1"/>
  <c r="I4571" i="1" s="1"/>
  <c r="H4525" i="1"/>
  <c r="I4525" i="1" s="1"/>
  <c r="H4335" i="1"/>
  <c r="I4335" i="1" s="1"/>
  <c r="H1030" i="1"/>
  <c r="I1030" i="1" s="1"/>
  <c r="H5702" i="1"/>
  <c r="I5702" i="1" s="1"/>
  <c r="H5569" i="1"/>
  <c r="I5569" i="1" s="1"/>
  <c r="H5568" i="1"/>
  <c r="I5568" i="1" s="1"/>
  <c r="H4831" i="1"/>
  <c r="I4831" i="1" s="1"/>
  <c r="H2366" i="1"/>
  <c r="I2366" i="1" s="1"/>
  <c r="H3794" i="1"/>
  <c r="I3794" i="1" s="1"/>
  <c r="H3793" i="1"/>
  <c r="I3793" i="1" s="1"/>
  <c r="H6275" i="1"/>
  <c r="I6275" i="1" s="1"/>
  <c r="H5999" i="1"/>
  <c r="I5999" i="1" s="1"/>
  <c r="H6462" i="1"/>
  <c r="I6462" i="1" s="1"/>
  <c r="H6461" i="1"/>
  <c r="I6461" i="1" s="1"/>
  <c r="H6460" i="1"/>
  <c r="I6460" i="1" s="1"/>
  <c r="H6459" i="1"/>
  <c r="I6459" i="1" s="1"/>
  <c r="H4603" i="1"/>
  <c r="I4603" i="1" s="1"/>
  <c r="H5357" i="1"/>
  <c r="I5357" i="1" s="1"/>
  <c r="H4624" i="1"/>
  <c r="I4624" i="1" s="1"/>
  <c r="H2655" i="1"/>
  <c r="I2655" i="1" s="1"/>
  <c r="H2654" i="1"/>
  <c r="I2654" i="1" s="1"/>
  <c r="H5567" i="1"/>
  <c r="I5567" i="1" s="1"/>
  <c r="H6904" i="1"/>
  <c r="I6904" i="1" s="1"/>
  <c r="H5643" i="1"/>
  <c r="I5643" i="1" s="1"/>
  <c r="H5566" i="1"/>
  <c r="I5566" i="1" s="1"/>
  <c r="H5565" i="1"/>
  <c r="I5565" i="1" s="1"/>
  <c r="H4761" i="1"/>
  <c r="I4761" i="1" s="1"/>
  <c r="H4760" i="1"/>
  <c r="I4760" i="1" s="1"/>
  <c r="H4377" i="1"/>
  <c r="I4377" i="1" s="1"/>
  <c r="H4017" i="1"/>
  <c r="I4017" i="1" s="1"/>
  <c r="H3792" i="1"/>
  <c r="I3792" i="1" s="1"/>
  <c r="H3373" i="1"/>
  <c r="I3373" i="1" s="1"/>
  <c r="H3471" i="1"/>
  <c r="I3471" i="1" s="1"/>
  <c r="H3616" i="1"/>
  <c r="I3616" i="1" s="1"/>
  <c r="H4078" i="1"/>
  <c r="I4078" i="1" s="1"/>
  <c r="H1762" i="1"/>
  <c r="I1762" i="1" s="1"/>
  <c r="H129" i="1"/>
  <c r="I129" i="1" s="1"/>
  <c r="H271" i="1"/>
  <c r="I271" i="1" s="1"/>
  <c r="H3300" i="1"/>
  <c r="I3300" i="1" s="1"/>
  <c r="H4435" i="1"/>
  <c r="I4435" i="1" s="1"/>
  <c r="H1889" i="1"/>
  <c r="I1889" i="1" s="1"/>
  <c r="H1888" i="1"/>
  <c r="I1888" i="1" s="1"/>
  <c r="H1887" i="1"/>
  <c r="I1887" i="1" s="1"/>
  <c r="H4732" i="1"/>
  <c r="I4732" i="1" s="1"/>
  <c r="H16" i="1"/>
  <c r="I16" i="1" s="1"/>
  <c r="H15" i="1"/>
  <c r="I15" i="1" s="1"/>
  <c r="H14" i="1"/>
  <c r="I14" i="1" s="1"/>
  <c r="H4623" i="1"/>
  <c r="I4623" i="1" s="1"/>
  <c r="H6655" i="1"/>
  <c r="I6655" i="1" s="1"/>
  <c r="H1771" i="1"/>
  <c r="I1771" i="1" s="1"/>
  <c r="H1641" i="1"/>
  <c r="I1641" i="1" s="1"/>
  <c r="H5795" i="1"/>
  <c r="I5795" i="1" s="1"/>
  <c r="H5794" i="1"/>
  <c r="I5794" i="1" s="1"/>
  <c r="H1462" i="1"/>
  <c r="I1462" i="1" s="1"/>
  <c r="H1461" i="1"/>
  <c r="I1461" i="1" s="1"/>
  <c r="H1373" i="1"/>
  <c r="I1373" i="1" s="1"/>
  <c r="H4690" i="1"/>
  <c r="I4690" i="1" s="1"/>
  <c r="H2157" i="1"/>
  <c r="I2157" i="1" s="1"/>
  <c r="H4068" i="1"/>
  <c r="I4068" i="1" s="1"/>
  <c r="H5701" i="1"/>
  <c r="I5701" i="1" s="1"/>
  <c r="H5564" i="1"/>
  <c r="I5564" i="1" s="1"/>
  <c r="H5460" i="1"/>
  <c r="I5460" i="1" s="1"/>
  <c r="H5700" i="1"/>
  <c r="I5700" i="1" s="1"/>
  <c r="H2365" i="1"/>
  <c r="I2365" i="1" s="1"/>
  <c r="H1416" i="1"/>
  <c r="I1416" i="1" s="1"/>
  <c r="H98" i="1"/>
  <c r="I98" i="1" s="1"/>
  <c r="H5084" i="1"/>
  <c r="I5084" i="1" s="1"/>
  <c r="H327" i="1"/>
  <c r="I327" i="1" s="1"/>
  <c r="H332" i="1"/>
  <c r="I332" i="1" s="1"/>
  <c r="H331" i="1"/>
  <c r="I331" i="1" s="1"/>
  <c r="H306" i="1"/>
  <c r="I306" i="1" s="1"/>
  <c r="H326" i="1"/>
  <c r="I326" i="1" s="1"/>
  <c r="H3791" i="1"/>
  <c r="I3791" i="1" s="1"/>
  <c r="H5948" i="1"/>
  <c r="I5948" i="1" s="1"/>
  <c r="H1695" i="1"/>
  <c r="I1695" i="1" s="1"/>
  <c r="H1127" i="1"/>
  <c r="I1127" i="1" s="1"/>
  <c r="H5089" i="1"/>
  <c r="I5089" i="1" s="1"/>
  <c r="H636" i="1"/>
  <c r="I636" i="1" s="1"/>
  <c r="H2743" i="1"/>
  <c r="I2743" i="1" s="1"/>
  <c r="H2731" i="1"/>
  <c r="I2731" i="1" s="1"/>
  <c r="H2182" i="1"/>
  <c r="I2182" i="1" s="1"/>
  <c r="H2826" i="1"/>
  <c r="I2826" i="1" s="1"/>
  <c r="H2825" i="1"/>
  <c r="I2825" i="1" s="1"/>
  <c r="H2364" i="1"/>
  <c r="I2364" i="1" s="1"/>
  <c r="H3856" i="1"/>
  <c r="I3856" i="1" s="1"/>
  <c r="H3855" i="1"/>
  <c r="I3855" i="1" s="1"/>
  <c r="H4597" i="1"/>
  <c r="I4597" i="1" s="1"/>
  <c r="H691" i="1"/>
  <c r="I691" i="1" s="1"/>
  <c r="H3438" i="1"/>
  <c r="I3438" i="1" s="1"/>
  <c r="H604" i="1"/>
  <c r="I604" i="1" s="1"/>
  <c r="H603" i="1"/>
  <c r="I603" i="1" s="1"/>
  <c r="H602" i="1"/>
  <c r="I602" i="1" s="1"/>
  <c r="H601" i="1"/>
  <c r="I601" i="1" s="1"/>
  <c r="H600" i="1"/>
  <c r="I600" i="1" s="1"/>
  <c r="H4399" i="1"/>
  <c r="I4399" i="1" s="1"/>
  <c r="H1992" i="1"/>
  <c r="I1992" i="1" s="1"/>
  <c r="H734" i="1"/>
  <c r="I734" i="1" s="1"/>
  <c r="H6648" i="1"/>
  <c r="I6648" i="1" s="1"/>
  <c r="H1553" i="1"/>
  <c r="I1553" i="1" s="1"/>
  <c r="H2176" i="1"/>
  <c r="I2176" i="1" s="1"/>
  <c r="H6893" i="1"/>
  <c r="I6893" i="1" s="1"/>
  <c r="H3148" i="1"/>
  <c r="I3148" i="1" s="1"/>
  <c r="H6132" i="1"/>
  <c r="I6132" i="1" s="1"/>
  <c r="H6154" i="1"/>
  <c r="I6154" i="1" s="1"/>
  <c r="H6153" i="1"/>
  <c r="I6153" i="1" s="1"/>
  <c r="H3636" i="1"/>
  <c r="I3636" i="1" s="1"/>
  <c r="H6483" i="1"/>
  <c r="I6483" i="1" s="1"/>
  <c r="H5071" i="1"/>
  <c r="I5071" i="1" s="1"/>
  <c r="H1126" i="1"/>
  <c r="I1126" i="1" s="1"/>
  <c r="H362" i="1"/>
  <c r="I362" i="1" s="1"/>
  <c r="H536" i="1"/>
  <c r="I536" i="1" s="1"/>
  <c r="H535" i="1"/>
  <c r="I535" i="1" s="1"/>
  <c r="H3854" i="1"/>
  <c r="I3854" i="1" s="1"/>
  <c r="H1125" i="1"/>
  <c r="I1125" i="1" s="1"/>
  <c r="H5793" i="1"/>
  <c r="I5793" i="1" s="1"/>
  <c r="H5792" i="1"/>
  <c r="I5792" i="1" s="1"/>
  <c r="H4052" i="1"/>
  <c r="I4052" i="1" s="1"/>
  <c r="H4051" i="1"/>
  <c r="I4051" i="1" s="1"/>
  <c r="H4050" i="1"/>
  <c r="I4050" i="1" s="1"/>
  <c r="H4049" i="1"/>
  <c r="I4049" i="1" s="1"/>
  <c r="H4048" i="1"/>
  <c r="I4048" i="1" s="1"/>
  <c r="H4047" i="1"/>
  <c r="I4047" i="1" s="1"/>
  <c r="H4046" i="1"/>
  <c r="I4046" i="1" s="1"/>
  <c r="H4547" i="1"/>
  <c r="I4547" i="1" s="1"/>
  <c r="H6698" i="1"/>
  <c r="I6698" i="1" s="1"/>
  <c r="H3949" i="1"/>
  <c r="I3949" i="1" s="1"/>
  <c r="H6739" i="1"/>
  <c r="I6739" i="1" s="1"/>
  <c r="H6738" i="1"/>
  <c r="I6738" i="1" s="1"/>
  <c r="H6737" i="1"/>
  <c r="I6737" i="1" s="1"/>
  <c r="H3931" i="1"/>
  <c r="I3931" i="1" s="1"/>
  <c r="H3147" i="1"/>
  <c r="I3147" i="1" s="1"/>
  <c r="H6635" i="1"/>
  <c r="I6635" i="1" s="1"/>
  <c r="H167" i="1"/>
  <c r="I167" i="1" s="1"/>
  <c r="H4167" i="1"/>
  <c r="I4167" i="1" s="1"/>
  <c r="H1690" i="1"/>
  <c r="I1690" i="1" s="1"/>
  <c r="H2530" i="1"/>
  <c r="I2530" i="1" s="1"/>
  <c r="H3299" i="1"/>
  <c r="I3299" i="1" s="1"/>
  <c r="H4045" i="1"/>
  <c r="I4045" i="1" s="1"/>
  <c r="H4044" i="1"/>
  <c r="I4044" i="1" s="1"/>
  <c r="H1372" i="1"/>
  <c r="I1372" i="1" s="1"/>
  <c r="H5291" i="1"/>
  <c r="I5291" i="1" s="1"/>
  <c r="H1254" i="1"/>
  <c r="I1254" i="1" s="1"/>
  <c r="H2062" i="1"/>
  <c r="I2062" i="1" s="1"/>
  <c r="H282" i="1"/>
  <c r="I282" i="1" s="1"/>
  <c r="H280" i="1"/>
  <c r="I280" i="1" s="1"/>
  <c r="H279" i="1"/>
  <c r="I279" i="1" s="1"/>
  <c r="H996" i="1"/>
  <c r="I996" i="1" s="1"/>
  <c r="H1975" i="1"/>
  <c r="I1975" i="1" s="1"/>
  <c r="H1974" i="1"/>
  <c r="I1974" i="1" s="1"/>
  <c r="H4376" i="1"/>
  <c r="I4376" i="1" s="1"/>
  <c r="H3930" i="1"/>
  <c r="I3930" i="1" s="1"/>
  <c r="H3929" i="1"/>
  <c r="I3929" i="1" s="1"/>
  <c r="H3928" i="1"/>
  <c r="I3928" i="1" s="1"/>
  <c r="H3927" i="1"/>
  <c r="I3927" i="1" s="1"/>
  <c r="H3437" i="1"/>
  <c r="I3437" i="1" s="1"/>
  <c r="H5028" i="1"/>
  <c r="I5028" i="1" s="1"/>
  <c r="H3094" i="1"/>
  <c r="I3094" i="1" s="1"/>
  <c r="H3972" i="1"/>
  <c r="I3972" i="1" s="1"/>
  <c r="H3971" i="1"/>
  <c r="I3971" i="1" s="1"/>
  <c r="H2824" i="1"/>
  <c r="I2824" i="1" s="1"/>
  <c r="H97" i="1"/>
  <c r="I97" i="1" s="1"/>
  <c r="H6291" i="1"/>
  <c r="I6291" i="1" s="1"/>
  <c r="H5986" i="1"/>
  <c r="I5986" i="1" s="1"/>
  <c r="H3003" i="1"/>
  <c r="I3003" i="1" s="1"/>
  <c r="H3743" i="1"/>
  <c r="I3743" i="1" s="1"/>
  <c r="H3236" i="1"/>
  <c r="I3236" i="1" s="1"/>
  <c r="H6651" i="1"/>
  <c r="I6651" i="1" s="1"/>
  <c r="H6660" i="1"/>
  <c r="I6660" i="1" s="1"/>
  <c r="H5642" i="1"/>
  <c r="I5642" i="1" s="1"/>
  <c r="H5459" i="1"/>
  <c r="I5459" i="1" s="1"/>
  <c r="H5812" i="1"/>
  <c r="I5812" i="1" s="1"/>
  <c r="H3767" i="1"/>
  <c r="I3767" i="1" s="1"/>
  <c r="H4884" i="1"/>
  <c r="I4884" i="1" s="1"/>
  <c r="H726" i="1"/>
  <c r="I726" i="1" s="1"/>
  <c r="H238" i="1"/>
  <c r="I238" i="1" s="1"/>
  <c r="H2823" i="1"/>
  <c r="I2823" i="1" s="1"/>
  <c r="H1245" i="1"/>
  <c r="I1245" i="1" s="1"/>
  <c r="H2672" i="1"/>
  <c r="I2672" i="1" s="1"/>
  <c r="H166" i="1"/>
  <c r="I166" i="1" s="1"/>
  <c r="H4930" i="1"/>
  <c r="I4930" i="1" s="1"/>
  <c r="H1991" i="1"/>
  <c r="I1991" i="1" s="1"/>
  <c r="H1818" i="1"/>
  <c r="I1818" i="1" s="1"/>
  <c r="H1124" i="1"/>
  <c r="I1124" i="1" s="1"/>
  <c r="H1123" i="1"/>
  <c r="I1123" i="1" s="1"/>
  <c r="H1122" i="1"/>
  <c r="I1122" i="1" s="1"/>
  <c r="H1121" i="1"/>
  <c r="I1121" i="1" s="1"/>
  <c r="H1120" i="1"/>
  <c r="I1120" i="1" s="1"/>
  <c r="H1119" i="1"/>
  <c r="I1119" i="1" s="1"/>
  <c r="H1118" i="1"/>
  <c r="I1118" i="1" s="1"/>
  <c r="H2363" i="1"/>
  <c r="I2363" i="1" s="1"/>
  <c r="H1896" i="1"/>
  <c r="I1896" i="1" s="1"/>
  <c r="H5699" i="1"/>
  <c r="I5699" i="1" s="1"/>
  <c r="H5458" i="1"/>
  <c r="I5458" i="1" s="1"/>
  <c r="H5563" i="1"/>
  <c r="I5563" i="1" s="1"/>
  <c r="H5698" i="1"/>
  <c r="I5698" i="1" s="1"/>
  <c r="H4391" i="1"/>
  <c r="I4391" i="1" s="1"/>
  <c r="H685" i="1"/>
  <c r="I685" i="1" s="1"/>
  <c r="H4705" i="1"/>
  <c r="I4705" i="1" s="1"/>
  <c r="H3093" i="1"/>
  <c r="I3093" i="1" s="1"/>
  <c r="H3092" i="1"/>
  <c r="I3092" i="1" s="1"/>
  <c r="H3378" i="1"/>
  <c r="I3378" i="1" s="1"/>
  <c r="H4955" i="1"/>
  <c r="I4955" i="1" s="1"/>
  <c r="H3485" i="1"/>
  <c r="I3485" i="1" s="1"/>
  <c r="H6450" i="1"/>
  <c r="I6450" i="1" s="1"/>
  <c r="H2239" i="1"/>
  <c r="I2239" i="1" s="1"/>
  <c r="H6547" i="1"/>
  <c r="I6547" i="1" s="1"/>
  <c r="H6432" i="1"/>
  <c r="I6432" i="1" s="1"/>
  <c r="H5562" i="1"/>
  <c r="I5562" i="1" s="1"/>
  <c r="H2068" i="1"/>
  <c r="I2068" i="1" s="1"/>
  <c r="H4067" i="1"/>
  <c r="I4067" i="1" s="1"/>
  <c r="H4142" i="1"/>
  <c r="I4142" i="1" s="1"/>
  <c r="H2362" i="1"/>
  <c r="I2362" i="1" s="1"/>
  <c r="H2238" i="1"/>
  <c r="I2238" i="1" s="1"/>
  <c r="H1754" i="1"/>
  <c r="I1754" i="1" s="1"/>
  <c r="H6650" i="1"/>
  <c r="I6650" i="1" s="1"/>
  <c r="H4269" i="1"/>
  <c r="I4269" i="1" s="1"/>
  <c r="H3763" i="1"/>
  <c r="I3763" i="1" s="1"/>
  <c r="H6099" i="1"/>
  <c r="I6099" i="1" s="1"/>
  <c r="H5290" i="1"/>
  <c r="I5290" i="1" s="1"/>
  <c r="H5289" i="1"/>
  <c r="I5289" i="1" s="1"/>
  <c r="H5329" i="1"/>
  <c r="I5329" i="1" s="1"/>
  <c r="H2780" i="1"/>
  <c r="I2780" i="1" s="1"/>
  <c r="H2779" i="1"/>
  <c r="I2779" i="1" s="1"/>
  <c r="H6431" i="1"/>
  <c r="I6431" i="1" s="1"/>
  <c r="H6098" i="1"/>
  <c r="I6098" i="1" s="1"/>
  <c r="H6097" i="1"/>
  <c r="I6097" i="1" s="1"/>
  <c r="H2778" i="1"/>
  <c r="I2778" i="1" s="1"/>
  <c r="H5561" i="1"/>
  <c r="I5561" i="1" s="1"/>
  <c r="H6358" i="1"/>
  <c r="I6358" i="1" s="1"/>
  <c r="H781" i="1"/>
  <c r="I781" i="1" s="1"/>
  <c r="H6449" i="1"/>
  <c r="I6449" i="1" s="1"/>
  <c r="H2877" i="1"/>
  <c r="I2877" i="1" s="1"/>
  <c r="H2671" i="1"/>
  <c r="I2671" i="1" s="1"/>
  <c r="H287" i="1"/>
  <c r="I287" i="1" s="1"/>
  <c r="H1029" i="1"/>
  <c r="I1029" i="1" s="1"/>
  <c r="H6864" i="1"/>
  <c r="I6864" i="1" s="1"/>
  <c r="H6863" i="1"/>
  <c r="I6863" i="1" s="1"/>
  <c r="H3235" i="1"/>
  <c r="I3235" i="1" s="1"/>
  <c r="H3002" i="1"/>
  <c r="I3002" i="1" s="1"/>
  <c r="H3001" i="1"/>
  <c r="I3001" i="1" s="1"/>
  <c r="H6565" i="1"/>
  <c r="I6565" i="1" s="1"/>
  <c r="H96" i="1"/>
  <c r="I96" i="1" s="1"/>
  <c r="H3646" i="1"/>
  <c r="I3646" i="1" s="1"/>
  <c r="H3527" i="1"/>
  <c r="I3527" i="1" s="1"/>
  <c r="H2237" i="1"/>
  <c r="I2237" i="1" s="1"/>
  <c r="H3981" i="1"/>
  <c r="I3981" i="1" s="1"/>
  <c r="H3980" i="1"/>
  <c r="I3980" i="1" s="1"/>
  <c r="H3979" i="1"/>
  <c r="I3979" i="1" s="1"/>
  <c r="H3978" i="1"/>
  <c r="I3978" i="1" s="1"/>
  <c r="H3977" i="1"/>
  <c r="I3977" i="1" s="1"/>
  <c r="H3976" i="1"/>
  <c r="I3976" i="1" s="1"/>
  <c r="H3234" i="1"/>
  <c r="I3234" i="1" s="1"/>
  <c r="H3233" i="1"/>
  <c r="I3233" i="1" s="1"/>
  <c r="H3232" i="1"/>
  <c r="I3232" i="1" s="1"/>
  <c r="H237" i="1"/>
  <c r="I237" i="1" s="1"/>
  <c r="H236" i="1"/>
  <c r="I236" i="1" s="1"/>
  <c r="H235" i="1"/>
  <c r="I235" i="1" s="1"/>
  <c r="H1799" i="1"/>
  <c r="I1799" i="1" s="1"/>
  <c r="H1798" i="1"/>
  <c r="I1798" i="1" s="1"/>
  <c r="H589" i="1"/>
  <c r="I589" i="1" s="1"/>
  <c r="H588" i="1"/>
  <c r="I588" i="1" s="1"/>
  <c r="H496" i="1"/>
  <c r="I496" i="1" s="1"/>
  <c r="H3436" i="1"/>
  <c r="I3436" i="1" s="1"/>
  <c r="H2876" i="1"/>
  <c r="I2876" i="1" s="1"/>
  <c r="H1117" i="1"/>
  <c r="I1117" i="1" s="1"/>
  <c r="H1116" i="1"/>
  <c r="I1116" i="1" s="1"/>
  <c r="H1115" i="1"/>
  <c r="I1115" i="1" s="1"/>
  <c r="H1114" i="1"/>
  <c r="I1114" i="1" s="1"/>
  <c r="H1113" i="1"/>
  <c r="I1113" i="1" s="1"/>
  <c r="H1112" i="1"/>
  <c r="I1112" i="1" s="1"/>
  <c r="H1111" i="1"/>
  <c r="I1111" i="1" s="1"/>
  <c r="H1110" i="1"/>
  <c r="I1110" i="1" s="1"/>
  <c r="H1109" i="1"/>
  <c r="I1109" i="1" s="1"/>
  <c r="H1108" i="1"/>
  <c r="I1108" i="1" s="1"/>
  <c r="H1107" i="1"/>
  <c r="I1107" i="1" s="1"/>
  <c r="H1844" i="1"/>
  <c r="I1844" i="1" s="1"/>
  <c r="H4687" i="1"/>
  <c r="I4687" i="1" s="1"/>
  <c r="H3677" i="1"/>
  <c r="I3677" i="1" s="1"/>
  <c r="H3500" i="1"/>
  <c r="I3500" i="1" s="1"/>
  <c r="H6634" i="1"/>
  <c r="I6634" i="1" s="1"/>
  <c r="H3470" i="1"/>
  <c r="I3470" i="1" s="1"/>
  <c r="H2587" i="1"/>
  <c r="I2587" i="1" s="1"/>
  <c r="H2586" i="1"/>
  <c r="I2586" i="1" s="1"/>
  <c r="H5876" i="1"/>
  <c r="I5876" i="1" s="1"/>
  <c r="H6500" i="1"/>
  <c r="I6500" i="1" s="1"/>
  <c r="H6502" i="1"/>
  <c r="I6502" i="1" s="1"/>
  <c r="H207" i="1"/>
  <c r="I207" i="1" s="1"/>
  <c r="H4434" i="1"/>
  <c r="I4434" i="1" s="1"/>
  <c r="H3708" i="1"/>
  <c r="I3708" i="1" s="1"/>
  <c r="H3615" i="1"/>
  <c r="I3615" i="1" s="1"/>
  <c r="H5062" i="1"/>
  <c r="I5062" i="1" s="1"/>
  <c r="H4243" i="1"/>
  <c r="I4243" i="1" s="1"/>
  <c r="H4745" i="1"/>
  <c r="I4745" i="1" s="1"/>
  <c r="H556" i="1"/>
  <c r="I556" i="1" s="1"/>
  <c r="H555" i="1"/>
  <c r="I555" i="1" s="1"/>
  <c r="H4562" i="1"/>
  <c r="I4562" i="1" s="1"/>
  <c r="H2236" i="1"/>
  <c r="I2236" i="1" s="1"/>
  <c r="H2235" i="1"/>
  <c r="I2235" i="1" s="1"/>
  <c r="H2234" i="1"/>
  <c r="I2234" i="1" s="1"/>
  <c r="H2361" i="1"/>
  <c r="I2361" i="1" s="1"/>
  <c r="H2233" i="1"/>
  <c r="I2233" i="1" s="1"/>
  <c r="H717" i="1"/>
  <c r="I717" i="1" s="1"/>
  <c r="H1540" i="1"/>
  <c r="I1540" i="1" s="1"/>
  <c r="H4699" i="1"/>
  <c r="I4699" i="1" s="1"/>
  <c r="H350" i="1"/>
  <c r="I350" i="1" s="1"/>
  <c r="H4947" i="1"/>
  <c r="I4947" i="1" s="1"/>
  <c r="H1106" i="1"/>
  <c r="I1106" i="1" s="1"/>
  <c r="H4457" i="1"/>
  <c r="I4457" i="1" s="1"/>
  <c r="H4755" i="1"/>
  <c r="I4755" i="1" s="1"/>
  <c r="H3652" i="1"/>
  <c r="I3652" i="1" s="1"/>
  <c r="H4754" i="1"/>
  <c r="I4754" i="1" s="1"/>
  <c r="H4177" i="1"/>
  <c r="I4177" i="1" s="1"/>
  <c r="H6792" i="1"/>
  <c r="I6792" i="1" s="1"/>
  <c r="H6791" i="1"/>
  <c r="I6791" i="1" s="1"/>
  <c r="H6790" i="1"/>
  <c r="I6790" i="1" s="1"/>
  <c r="H6789" i="1"/>
  <c r="I6789" i="1" s="1"/>
  <c r="H3091" i="1"/>
  <c r="I3091" i="1" s="1"/>
  <c r="H3090" i="1"/>
  <c r="I3090" i="1" s="1"/>
  <c r="H3089" i="1"/>
  <c r="I3089" i="1" s="1"/>
  <c r="H3088" i="1"/>
  <c r="I3088" i="1" s="1"/>
  <c r="H3435" i="1"/>
  <c r="I3435" i="1" s="1"/>
  <c r="H6736" i="1"/>
  <c r="I6736" i="1" s="1"/>
  <c r="H6735" i="1"/>
  <c r="I6735" i="1" s="1"/>
  <c r="H1105" i="1"/>
  <c r="I1105" i="1" s="1"/>
  <c r="H5457" i="1"/>
  <c r="I5457" i="1" s="1"/>
  <c r="H3658" i="1"/>
  <c r="I3658" i="1" s="1"/>
  <c r="H5806" i="1"/>
  <c r="I5806" i="1" s="1"/>
  <c r="H5791" i="1"/>
  <c r="I5791" i="1" s="1"/>
  <c r="H5760" i="1"/>
  <c r="I5760" i="1" s="1"/>
  <c r="H5759" i="1"/>
  <c r="I5759" i="1" s="1"/>
  <c r="H5697" i="1"/>
  <c r="I5697" i="1" s="1"/>
  <c r="H4594" i="1"/>
  <c r="I4594" i="1" s="1"/>
  <c r="H5348" i="1"/>
  <c r="I5348" i="1" s="1"/>
  <c r="H5347" i="1"/>
  <c r="I5347" i="1" s="1"/>
  <c r="H4546" i="1"/>
  <c r="I4546" i="1" s="1"/>
  <c r="H846" i="1"/>
  <c r="I846" i="1" s="1"/>
  <c r="H3675" i="1"/>
  <c r="I3675" i="1" s="1"/>
  <c r="H708" i="1"/>
  <c r="I708" i="1" s="1"/>
  <c r="H4284" i="1"/>
  <c r="I4284" i="1" s="1"/>
  <c r="H715" i="1"/>
  <c r="I715" i="1" s="1"/>
  <c r="H713" i="1"/>
  <c r="I713" i="1" s="1"/>
  <c r="H1104" i="1"/>
  <c r="I1104" i="1" s="1"/>
  <c r="H894" i="1"/>
  <c r="I894" i="1" s="1"/>
  <c r="H2653" i="1"/>
  <c r="I2653" i="1" s="1"/>
  <c r="H587" i="1"/>
  <c r="I587" i="1" s="1"/>
  <c r="H5456" i="1"/>
  <c r="I5456" i="1" s="1"/>
  <c r="H5790" i="1"/>
  <c r="I5790" i="1" s="1"/>
  <c r="H5455" i="1"/>
  <c r="I5455" i="1" s="1"/>
  <c r="H1728" i="1"/>
  <c r="I1728" i="1" s="1"/>
  <c r="H4959" i="1"/>
  <c r="I4959" i="1" s="1"/>
  <c r="H369" i="1"/>
  <c r="I369" i="1" s="1"/>
  <c r="H378" i="1"/>
  <c r="I378" i="1" s="1"/>
  <c r="H2822" i="1"/>
  <c r="I2822" i="1" s="1"/>
  <c r="H6284" i="1"/>
  <c r="I6284" i="1" s="1"/>
  <c r="H6152" i="1"/>
  <c r="I6152" i="1" s="1"/>
  <c r="H6151" i="1"/>
  <c r="I6151" i="1" s="1"/>
  <c r="H6827" i="1"/>
  <c r="I6827" i="1" s="1"/>
  <c r="H4043" i="1"/>
  <c r="I4043" i="1" s="1"/>
  <c r="H4513" i="1"/>
  <c r="I4513" i="1" s="1"/>
  <c r="H4504" i="1"/>
  <c r="I4504" i="1" s="1"/>
  <c r="H6440" i="1"/>
  <c r="I6440" i="1" s="1"/>
  <c r="H5202" i="1"/>
  <c r="I5202" i="1" s="1"/>
  <c r="H1028" i="1"/>
  <c r="I1028" i="1" s="1"/>
  <c r="H4936" i="1"/>
  <c r="I4936" i="1" s="1"/>
  <c r="H3489" i="1"/>
  <c r="I3489" i="1" s="1"/>
  <c r="H5235" i="1"/>
  <c r="I5235" i="1" s="1"/>
  <c r="H5267" i="1"/>
  <c r="I5267" i="1" s="1"/>
  <c r="H5234" i="1"/>
  <c r="I5234" i="1" s="1"/>
  <c r="H1460" i="1"/>
  <c r="I1460" i="1" s="1"/>
  <c r="H2585" i="1"/>
  <c r="I2585" i="1" s="1"/>
  <c r="H5377" i="1"/>
  <c r="I5377" i="1" s="1"/>
  <c r="H6283" i="1"/>
  <c r="I6283" i="1" s="1"/>
  <c r="H165" i="1"/>
  <c r="I165" i="1" s="1"/>
  <c r="H164" i="1"/>
  <c r="I164" i="1" s="1"/>
  <c r="H6697" i="1"/>
  <c r="I6697" i="1" s="1"/>
  <c r="H6734" i="1"/>
  <c r="I6734" i="1" s="1"/>
  <c r="H6733" i="1"/>
  <c r="I6733" i="1" s="1"/>
  <c r="H6732" i="1"/>
  <c r="I6732" i="1" s="1"/>
  <c r="H3434" i="1"/>
  <c r="I3434" i="1" s="1"/>
  <c r="H3146" i="1"/>
  <c r="I3146" i="1" s="1"/>
  <c r="H3166" i="1"/>
  <c r="I3166" i="1" s="1"/>
  <c r="H5560" i="1"/>
  <c r="I5560" i="1" s="1"/>
  <c r="H4141" i="1"/>
  <c r="I4141" i="1" s="1"/>
  <c r="H4140" i="1"/>
  <c r="I4140" i="1" s="1"/>
  <c r="H3582" i="1"/>
  <c r="I3582" i="1" s="1"/>
  <c r="H3676" i="1"/>
  <c r="I3676" i="1" s="1"/>
  <c r="H5696" i="1"/>
  <c r="I5696" i="1" s="1"/>
  <c r="H5695" i="1"/>
  <c r="I5695" i="1" s="1"/>
  <c r="H3259" i="1"/>
  <c r="I3259" i="1" s="1"/>
  <c r="H1969" i="1"/>
  <c r="I1969" i="1" s="1"/>
  <c r="H4611" i="1"/>
  <c r="I4611" i="1" s="1"/>
  <c r="H5156" i="1"/>
  <c r="I5156" i="1" s="1"/>
  <c r="H5155" i="1"/>
  <c r="I5155" i="1" s="1"/>
  <c r="H4610" i="1"/>
  <c r="I4610" i="1" s="1"/>
  <c r="H2232" i="1"/>
  <c r="I2232" i="1" s="1"/>
  <c r="H3529" i="1"/>
  <c r="I3529" i="1" s="1"/>
  <c r="H6096" i="1"/>
  <c r="I6096" i="1" s="1"/>
  <c r="H5233" i="1"/>
  <c r="I5233" i="1" s="1"/>
  <c r="H95" i="1"/>
  <c r="I95" i="1" s="1"/>
  <c r="H3738" i="1"/>
  <c r="I3738" i="1" s="1"/>
  <c r="H3737" i="1"/>
  <c r="I3737" i="1" s="1"/>
  <c r="H5288" i="1"/>
  <c r="I5288" i="1" s="1"/>
  <c r="H5862" i="1"/>
  <c r="I5862" i="1" s="1"/>
  <c r="H495" i="1"/>
  <c r="I495" i="1" s="1"/>
  <c r="H494" i="1"/>
  <c r="I494" i="1" s="1"/>
  <c r="H1937" i="1"/>
  <c r="I1937" i="1" s="1"/>
  <c r="H1255" i="1"/>
  <c r="I1255" i="1" s="1"/>
  <c r="H2575" i="1"/>
  <c r="I2575" i="1" s="1"/>
  <c r="H5694" i="1"/>
  <c r="I5694" i="1" s="1"/>
  <c r="H5998" i="1"/>
  <c r="I5998" i="1" s="1"/>
  <c r="H3993" i="1"/>
  <c r="I3993" i="1" s="1"/>
  <c r="H1371" i="1"/>
  <c r="I1371" i="1" s="1"/>
  <c r="H1370" i="1"/>
  <c r="I1370" i="1" s="1"/>
  <c r="H5559" i="1"/>
  <c r="I5559" i="1" s="1"/>
  <c r="H2574" i="1"/>
  <c r="I2574" i="1" s="1"/>
  <c r="H926" i="1"/>
  <c r="I926" i="1" s="1"/>
  <c r="H5154" i="1"/>
  <c r="I5154" i="1" s="1"/>
  <c r="H696" i="1"/>
  <c r="I696" i="1" s="1"/>
  <c r="H6327" i="1"/>
  <c r="I6327" i="1" s="1"/>
  <c r="H4802" i="1"/>
  <c r="I4802" i="1" s="1"/>
  <c r="H4801" i="1"/>
  <c r="I4801" i="1" s="1"/>
  <c r="H4800" i="1"/>
  <c r="I4800" i="1" s="1"/>
  <c r="H468" i="1"/>
  <c r="I468" i="1" s="1"/>
  <c r="H4066" i="1"/>
  <c r="I4066" i="1" s="1"/>
  <c r="H6826" i="1"/>
  <c r="I6826" i="1" s="1"/>
  <c r="H3433" i="1"/>
  <c r="I3433" i="1" s="1"/>
  <c r="H5148" i="1"/>
  <c r="I5148" i="1" s="1"/>
  <c r="H995" i="1"/>
  <c r="I995" i="1" s="1"/>
  <c r="H994" i="1"/>
  <c r="I994" i="1" s="1"/>
  <c r="H993" i="1"/>
  <c r="I993" i="1" s="1"/>
  <c r="H6669" i="1"/>
  <c r="I6669" i="1" s="1"/>
  <c r="H6564" i="1"/>
  <c r="I6564" i="1" s="1"/>
  <c r="H6563" i="1"/>
  <c r="I6563" i="1" s="1"/>
  <c r="H6606" i="1"/>
  <c r="I6606" i="1" s="1"/>
  <c r="H6562" i="1"/>
  <c r="I6562" i="1" s="1"/>
  <c r="H6561" i="1"/>
  <c r="I6561" i="1" s="1"/>
  <c r="H94" i="1"/>
  <c r="I94" i="1" s="1"/>
  <c r="H6642" i="1"/>
  <c r="I6642" i="1" s="1"/>
  <c r="H1849" i="1"/>
  <c r="I1849" i="1" s="1"/>
  <c r="H961" i="1"/>
  <c r="I961" i="1" s="1"/>
  <c r="H189" i="1"/>
  <c r="I189" i="1" s="1"/>
  <c r="H3432" i="1"/>
  <c r="I3432" i="1" s="1"/>
  <c r="H3431" i="1"/>
  <c r="I3431" i="1" s="1"/>
  <c r="H270" i="1"/>
  <c r="I270" i="1" s="1"/>
  <c r="H5454" i="1"/>
  <c r="I5454" i="1" s="1"/>
  <c r="H3000" i="1"/>
  <c r="I3000" i="1" s="1"/>
  <c r="H800" i="1"/>
  <c r="I800" i="1" s="1"/>
  <c r="H6914" i="1"/>
  <c r="I6914" i="1" s="1"/>
  <c r="H128" i="1"/>
  <c r="I128" i="1" s="1"/>
  <c r="H6458" i="1"/>
  <c r="I6458" i="1" s="1"/>
  <c r="H6457" i="1"/>
  <c r="I6457" i="1" s="1"/>
  <c r="H6456" i="1"/>
  <c r="I6456" i="1" s="1"/>
  <c r="H2999" i="1"/>
  <c r="I2999" i="1" s="1"/>
  <c r="H2998" i="1"/>
  <c r="I2998" i="1" s="1"/>
  <c r="H127" i="1"/>
  <c r="I127" i="1" s="1"/>
  <c r="H733" i="1"/>
  <c r="I733" i="1" s="1"/>
  <c r="H3948" i="1"/>
  <c r="I3948" i="1" s="1"/>
  <c r="H1600" i="1"/>
  <c r="I1600" i="1" s="1"/>
  <c r="H2652" i="1"/>
  <c r="I2652" i="1" s="1"/>
  <c r="H6326" i="1"/>
  <c r="I6326" i="1" s="1"/>
  <c r="H4827" i="1"/>
  <c r="I4827" i="1" s="1"/>
  <c r="H6015" i="1"/>
  <c r="I6015" i="1" s="1"/>
  <c r="H782" i="1"/>
  <c r="I782" i="1" s="1"/>
  <c r="H1884" i="1"/>
  <c r="I1884" i="1" s="1"/>
  <c r="H5009" i="1"/>
  <c r="I5009" i="1" s="1"/>
  <c r="H3298" i="1"/>
  <c r="I3298" i="1" s="1"/>
  <c r="H5080" i="1"/>
  <c r="I5080" i="1" s="1"/>
  <c r="H6503" i="1"/>
  <c r="I6503" i="1" s="1"/>
  <c r="H3614" i="1"/>
  <c r="I3614" i="1" s="1"/>
  <c r="H1265" i="1"/>
  <c r="I1265" i="1" s="1"/>
  <c r="H2997" i="1"/>
  <c r="I2997" i="1" s="1"/>
  <c r="H2529" i="1"/>
  <c r="I2529" i="1" s="1"/>
  <c r="H6867" i="1"/>
  <c r="I6867" i="1" s="1"/>
  <c r="H2139" i="1"/>
  <c r="I2139" i="1" s="1"/>
  <c r="H4375" i="1"/>
  <c r="I4375" i="1" s="1"/>
  <c r="H4825" i="1"/>
  <c r="I4825" i="1" s="1"/>
  <c r="H1103" i="1"/>
  <c r="I1103" i="1" s="1"/>
  <c r="H1102" i="1"/>
  <c r="I1102" i="1" s="1"/>
  <c r="H5453" i="1"/>
  <c r="I5453" i="1" s="1"/>
  <c r="H5452" i="1"/>
  <c r="I5452" i="1" s="1"/>
  <c r="H3297" i="1"/>
  <c r="I3297" i="1" s="1"/>
  <c r="H5811" i="1"/>
  <c r="I5811" i="1" s="1"/>
  <c r="H5558" i="1"/>
  <c r="I5558" i="1" s="1"/>
  <c r="H3790" i="1"/>
  <c r="I3790" i="1" s="1"/>
  <c r="H5693" i="1"/>
  <c r="I5693" i="1" s="1"/>
  <c r="H6357" i="1"/>
  <c r="I6357" i="1" s="1"/>
  <c r="H4487" i="1"/>
  <c r="I4487" i="1" s="1"/>
  <c r="H6490" i="1"/>
  <c r="I6490" i="1" s="1"/>
  <c r="H3273" i="1"/>
  <c r="I3273" i="1" s="1"/>
  <c r="H4139" i="1"/>
  <c r="I4139" i="1" s="1"/>
  <c r="H4105" i="1"/>
  <c r="I4105" i="1" s="1"/>
  <c r="H4104" i="1"/>
  <c r="I4104" i="1" s="1"/>
  <c r="H1459" i="1"/>
  <c r="I1459" i="1" s="1"/>
  <c r="H1458" i="1"/>
  <c r="I1458" i="1" s="1"/>
  <c r="H11" i="1"/>
  <c r="I11" i="1" s="1"/>
  <c r="H10" i="1"/>
  <c r="I10" i="1" s="1"/>
  <c r="H3430" i="1"/>
  <c r="I3430" i="1" s="1"/>
  <c r="H4956" i="1"/>
  <c r="I4956" i="1" s="1"/>
  <c r="H5451" i="1"/>
  <c r="I5451" i="1" s="1"/>
  <c r="H5450" i="1"/>
  <c r="I5450" i="1" s="1"/>
  <c r="H3348" i="1"/>
  <c r="I3348" i="1" s="1"/>
  <c r="H635" i="1"/>
  <c r="I635" i="1" s="1"/>
  <c r="H634" i="1"/>
  <c r="I634" i="1" s="1"/>
  <c r="H2146" i="1"/>
  <c r="I2146" i="1" s="1"/>
  <c r="H3374" i="1"/>
  <c r="I3374" i="1" s="1"/>
  <c r="H1269" i="1"/>
  <c r="I1269" i="1" s="1"/>
  <c r="H1101" i="1"/>
  <c r="I1101" i="1" s="1"/>
  <c r="H1100" i="1"/>
  <c r="I1100" i="1" s="1"/>
  <c r="H1099" i="1"/>
  <c r="I1099" i="1" s="1"/>
  <c r="H4085" i="1"/>
  <c r="I4085" i="1" s="1"/>
  <c r="H4103" i="1"/>
  <c r="I4103" i="1" s="1"/>
  <c r="H6696" i="1"/>
  <c r="I6696" i="1" s="1"/>
  <c r="H2821" i="1"/>
  <c r="I2821" i="1" s="1"/>
  <c r="H6416" i="1"/>
  <c r="I6416" i="1" s="1"/>
  <c r="H2109" i="1"/>
  <c r="I2109" i="1" s="1"/>
  <c r="H6095" i="1"/>
  <c r="I6095" i="1" s="1"/>
  <c r="H6094" i="1"/>
  <c r="I6094" i="1" s="1"/>
  <c r="H6731" i="1"/>
  <c r="I6731" i="1" s="1"/>
  <c r="H3853" i="1"/>
  <c r="I3853" i="1" s="1"/>
  <c r="H2231" i="1"/>
  <c r="I2231" i="1" s="1"/>
  <c r="H2230" i="1"/>
  <c r="I2230" i="1" s="1"/>
  <c r="H2528" i="1"/>
  <c r="I2528" i="1" s="1"/>
  <c r="H3548" i="1"/>
  <c r="I3548" i="1" s="1"/>
  <c r="H4427" i="1"/>
  <c r="I4427" i="1" s="1"/>
  <c r="H4016" i="1"/>
  <c r="I4016" i="1" s="1"/>
  <c r="H1457" i="1"/>
  <c r="I1457" i="1" s="1"/>
  <c r="H2181" i="1"/>
  <c r="I2181" i="1" s="1"/>
  <c r="H5449" i="1"/>
  <c r="I5449" i="1" s="1"/>
  <c r="H325" i="1"/>
  <c r="I325" i="1" s="1"/>
  <c r="H324" i="1"/>
  <c r="I324" i="1" s="1"/>
  <c r="H294" i="1"/>
  <c r="I294" i="1" s="1"/>
  <c r="H534" i="1"/>
  <c r="I534" i="1" s="1"/>
  <c r="H533" i="1"/>
  <c r="I533" i="1" s="1"/>
  <c r="H532" i="1"/>
  <c r="I532" i="1" s="1"/>
  <c r="H531" i="1"/>
  <c r="I531" i="1" s="1"/>
  <c r="H530" i="1"/>
  <c r="I530" i="1" s="1"/>
  <c r="H599" i="1"/>
  <c r="I599" i="1" s="1"/>
  <c r="H598" i="1"/>
  <c r="I598" i="1" s="1"/>
  <c r="H3680" i="1"/>
  <c r="I3680" i="1" s="1"/>
  <c r="H2722" i="1"/>
  <c r="I2722" i="1" s="1"/>
  <c r="H2721" i="1"/>
  <c r="I2721" i="1" s="1"/>
  <c r="H1930" i="1"/>
  <c r="I1930" i="1" s="1"/>
  <c r="H1929" i="1"/>
  <c r="I1929" i="1" s="1"/>
  <c r="H1928" i="1"/>
  <c r="I1928" i="1" s="1"/>
  <c r="H1927" i="1"/>
  <c r="I1927" i="1" s="1"/>
  <c r="H3657" i="1"/>
  <c r="I3657" i="1" s="1"/>
  <c r="H1817" i="1"/>
  <c r="I1817" i="1" s="1"/>
  <c r="H6033" i="1"/>
  <c r="I6033" i="1" s="1"/>
  <c r="H6356" i="1"/>
  <c r="I6356" i="1" s="1"/>
  <c r="H4409" i="1"/>
  <c r="I4409" i="1" s="1"/>
  <c r="H6150" i="1"/>
  <c r="I6150" i="1" s="1"/>
  <c r="H3526" i="1"/>
  <c r="I3526" i="1" s="1"/>
  <c r="H4303" i="1"/>
  <c r="I4303" i="1" s="1"/>
  <c r="H4302" i="1"/>
  <c r="I4302" i="1" s="1"/>
  <c r="H4881" i="1"/>
  <c r="I4881" i="1" s="1"/>
  <c r="H1688" i="1"/>
  <c r="I1688" i="1" s="1"/>
  <c r="H1687" i="1"/>
  <c r="I1687" i="1" s="1"/>
  <c r="H3499" i="1"/>
  <c r="I3499" i="1" s="1"/>
  <c r="H4426" i="1"/>
  <c r="I4426" i="1" s="1"/>
  <c r="H343" i="1"/>
  <c r="I343" i="1" s="1"/>
  <c r="H342" i="1"/>
  <c r="I342" i="1" s="1"/>
  <c r="H925" i="1"/>
  <c r="I925" i="1" s="1"/>
  <c r="H1925" i="1"/>
  <c r="I1925" i="1" s="1"/>
  <c r="H2996" i="1"/>
  <c r="I2996" i="1" s="1"/>
  <c r="H1714" i="1"/>
  <c r="I1714" i="1" s="1"/>
  <c r="H1415" i="1"/>
  <c r="I1415" i="1" s="1"/>
  <c r="H3296" i="1"/>
  <c r="I3296" i="1" s="1"/>
  <c r="H1770" i="1"/>
  <c r="I1770" i="1" s="1"/>
  <c r="H4730" i="1"/>
  <c r="I4730" i="1" s="1"/>
  <c r="H4512" i="1"/>
  <c r="I4512" i="1" s="1"/>
  <c r="H6730" i="1"/>
  <c r="I6730" i="1" s="1"/>
  <c r="H6729" i="1"/>
  <c r="I6729" i="1" s="1"/>
  <c r="H2995" i="1"/>
  <c r="I2995" i="1" s="1"/>
  <c r="H2994" i="1"/>
  <c r="I2994" i="1" s="1"/>
  <c r="H2993" i="1"/>
  <c r="I2993" i="1" s="1"/>
  <c r="H4524" i="1"/>
  <c r="I4524" i="1" s="1"/>
  <c r="H2360" i="1"/>
  <c r="I2360" i="1" s="1"/>
  <c r="H4660" i="1"/>
  <c r="I4660" i="1" s="1"/>
  <c r="H4659" i="1"/>
  <c r="I4659" i="1" s="1"/>
  <c r="H3145" i="1"/>
  <c r="I3145" i="1" s="1"/>
  <c r="H163" i="1"/>
  <c r="I163" i="1" s="1"/>
  <c r="H1755" i="1"/>
  <c r="I1755" i="1" s="1"/>
  <c r="H4948" i="1"/>
  <c r="I4948" i="1" s="1"/>
  <c r="H4737" i="1"/>
  <c r="I4737" i="1" s="1"/>
  <c r="H3144" i="1"/>
  <c r="I3144" i="1" s="1"/>
  <c r="H274" i="1"/>
  <c r="I274" i="1" s="1"/>
  <c r="H1750" i="1"/>
  <c r="I1750" i="1" s="1"/>
  <c r="H2229" i="1"/>
  <c r="I2229" i="1" s="1"/>
  <c r="H3272" i="1"/>
  <c r="I3272" i="1" s="1"/>
  <c r="H2228" i="1"/>
  <c r="I2228" i="1" s="1"/>
  <c r="H2227" i="1"/>
  <c r="I2227" i="1" s="1"/>
  <c r="H2226" i="1"/>
  <c r="I2226" i="1" s="1"/>
  <c r="H2359" i="1"/>
  <c r="I2359" i="1" s="1"/>
  <c r="H5692" i="1"/>
  <c r="I5692" i="1" s="1"/>
  <c r="H745" i="1"/>
  <c r="I745" i="1" s="1"/>
  <c r="H2358" i="1"/>
  <c r="I2358" i="1" s="1"/>
  <c r="H678" i="1"/>
  <c r="I678" i="1" s="1"/>
  <c r="H6268" i="1"/>
  <c r="I6268" i="1" s="1"/>
  <c r="H6267" i="1"/>
  <c r="I6267" i="1" s="1"/>
  <c r="H6266" i="1"/>
  <c r="I6266" i="1" s="1"/>
  <c r="H2992" i="1"/>
  <c r="I2992" i="1" s="1"/>
  <c r="H4138" i="1"/>
  <c r="I4138" i="1" s="1"/>
  <c r="H633" i="1"/>
  <c r="I633" i="1" s="1"/>
  <c r="H632" i="1"/>
  <c r="I632" i="1" s="1"/>
  <c r="H631" i="1"/>
  <c r="I631" i="1" s="1"/>
  <c r="H630" i="1"/>
  <c r="I630" i="1" s="1"/>
  <c r="H2030" i="1"/>
  <c r="I2030" i="1" s="1"/>
  <c r="H4492" i="1"/>
  <c r="I4492" i="1" s="1"/>
  <c r="H594" i="1"/>
  <c r="I594" i="1" s="1"/>
  <c r="H188" i="1"/>
  <c r="I188" i="1" s="1"/>
  <c r="H1973" i="1"/>
  <c r="I1973" i="1" s="1"/>
  <c r="H2357" i="1"/>
  <c r="I2357" i="1" s="1"/>
  <c r="H6430" i="1"/>
  <c r="I6430" i="1" s="1"/>
  <c r="H2720" i="1"/>
  <c r="I2720" i="1" s="1"/>
  <c r="H5262" i="1"/>
  <c r="I5262" i="1" s="1"/>
  <c r="H5287" i="1"/>
  <c r="I5287" i="1" s="1"/>
  <c r="H5286" i="1"/>
  <c r="I5286" i="1" s="1"/>
  <c r="H6411" i="1"/>
  <c r="I6411" i="1" s="1"/>
  <c r="H1303" i="1"/>
  <c r="I1303" i="1" s="1"/>
  <c r="H6728" i="1"/>
  <c r="I6728" i="1" s="1"/>
  <c r="H5968" i="1"/>
  <c r="I5968" i="1" s="1"/>
  <c r="H5967" i="1"/>
  <c r="I5967" i="1" s="1"/>
  <c r="H6590" i="1"/>
  <c r="I6590" i="1" s="1"/>
  <c r="H5966" i="1"/>
  <c r="I5966" i="1" s="1"/>
  <c r="H3211" i="1"/>
  <c r="I3211" i="1" s="1"/>
  <c r="H1907" i="1"/>
  <c r="I1907" i="1" s="1"/>
  <c r="H2095" i="1"/>
  <c r="I2095" i="1" s="1"/>
  <c r="H1414" i="1"/>
  <c r="I1414" i="1" s="1"/>
  <c r="H936" i="1"/>
  <c r="I936" i="1" s="1"/>
  <c r="H4557" i="1"/>
  <c r="I4557" i="1" s="1"/>
  <c r="H5232" i="1"/>
  <c r="I5232" i="1" s="1"/>
  <c r="H3143" i="1"/>
  <c r="I3143" i="1" s="1"/>
  <c r="H4872" i="1"/>
  <c r="I4872" i="1" s="1"/>
  <c r="H4871" i="1"/>
  <c r="I4871" i="1" s="1"/>
  <c r="H4946" i="1"/>
  <c r="I4946" i="1" s="1"/>
  <c r="H93" i="1"/>
  <c r="I93" i="1" s="1"/>
  <c r="H403" i="1"/>
  <c r="I403" i="1" s="1"/>
  <c r="H402" i="1"/>
  <c r="I402" i="1" s="1"/>
  <c r="H3330" i="1"/>
  <c r="I3330" i="1" s="1"/>
  <c r="H5055" i="1"/>
  <c r="I5055" i="1" s="1"/>
  <c r="H6442" i="1"/>
  <c r="I6442" i="1" s="1"/>
  <c r="H3992" i="1"/>
  <c r="I3992" i="1" s="1"/>
  <c r="H2820" i="1"/>
  <c r="I2820" i="1" s="1"/>
  <c r="H3970" i="1"/>
  <c r="I3970" i="1" s="1"/>
  <c r="H710" i="1"/>
  <c r="I710" i="1" s="1"/>
  <c r="H265" i="1"/>
  <c r="I265" i="1" s="1"/>
  <c r="H3207" i="1"/>
  <c r="I3207" i="1" s="1"/>
  <c r="H3206" i="1"/>
  <c r="I3206" i="1" s="1"/>
  <c r="H3205" i="1"/>
  <c r="I3205" i="1" s="1"/>
  <c r="H2356" i="1"/>
  <c r="I2356" i="1" s="1"/>
  <c r="H3204" i="1"/>
  <c r="I3204" i="1" s="1"/>
  <c r="H992" i="1"/>
  <c r="I992" i="1" s="1"/>
  <c r="H6857" i="1"/>
  <c r="I6857" i="1" s="1"/>
  <c r="H92" i="1"/>
  <c r="I92" i="1" s="1"/>
  <c r="H162" i="1"/>
  <c r="I162" i="1" s="1"/>
  <c r="H161" i="1"/>
  <c r="I161" i="1" s="1"/>
  <c r="H6149" i="1"/>
  <c r="I6149" i="1" s="1"/>
  <c r="H6148" i="1"/>
  <c r="I6148" i="1" s="1"/>
  <c r="H6147" i="1"/>
  <c r="I6147" i="1" s="1"/>
  <c r="H6146" i="1"/>
  <c r="I6146" i="1" s="1"/>
  <c r="H6145" i="1"/>
  <c r="I6145" i="1" s="1"/>
  <c r="H6144" i="1"/>
  <c r="I6144" i="1" s="1"/>
  <c r="H3525" i="1"/>
  <c r="I3525" i="1" s="1"/>
  <c r="H2527" i="1"/>
  <c r="I2527" i="1" s="1"/>
  <c r="H3780" i="1"/>
  <c r="I3780" i="1" s="1"/>
  <c r="H1724" i="1"/>
  <c r="I1724" i="1" s="1"/>
  <c r="H2355" i="1"/>
  <c r="I2355" i="1" s="1"/>
  <c r="H914" i="1"/>
  <c r="I914" i="1" s="1"/>
  <c r="H935" i="1"/>
  <c r="I935" i="1" s="1"/>
  <c r="H4877" i="1"/>
  <c r="I4877" i="1" s="1"/>
  <c r="H4042" i="1"/>
  <c r="I4042" i="1" s="1"/>
  <c r="H4041" i="1"/>
  <c r="I4041" i="1" s="1"/>
  <c r="H5201" i="1"/>
  <c r="I5201" i="1" s="1"/>
  <c r="H5285" i="1"/>
  <c r="I5285" i="1" s="1"/>
  <c r="H3852" i="1"/>
  <c r="I3852" i="1" s="1"/>
  <c r="H1369" i="1"/>
  <c r="I1369" i="1" s="1"/>
  <c r="H2108" i="1"/>
  <c r="I2108" i="1" s="1"/>
  <c r="H2124" i="1"/>
  <c r="I2124" i="1" s="1"/>
  <c r="H3991" i="1"/>
  <c r="I3991" i="1" s="1"/>
  <c r="H5358" i="1"/>
  <c r="I5358" i="1" s="1"/>
  <c r="H126" i="1"/>
  <c r="I126" i="1" s="1"/>
  <c r="H2029" i="1"/>
  <c r="I2029" i="1" s="1"/>
  <c r="H4277" i="1"/>
  <c r="I4277" i="1" s="1"/>
  <c r="H2819" i="1"/>
  <c r="I2819" i="1" s="1"/>
  <c r="H1906" i="1"/>
  <c r="I1906" i="1" s="1"/>
  <c r="H6429" i="1"/>
  <c r="I6429" i="1" s="1"/>
  <c r="H6230" i="1"/>
  <c r="I6230" i="1" s="1"/>
  <c r="H3926" i="1"/>
  <c r="I3926" i="1" s="1"/>
  <c r="H3773" i="1"/>
  <c r="I3773" i="1" s="1"/>
  <c r="H3665" i="1"/>
  <c r="I3665" i="1" s="1"/>
  <c r="H3668" i="1"/>
  <c r="I3668" i="1" s="1"/>
  <c r="H3613" i="1"/>
  <c r="I3613" i="1" s="1"/>
  <c r="H5557" i="1"/>
  <c r="I5557" i="1" s="1"/>
  <c r="H2225" i="1"/>
  <c r="I2225" i="1" s="1"/>
  <c r="H4985" i="1"/>
  <c r="I4985" i="1" s="1"/>
  <c r="H2224" i="1"/>
  <c r="I2224" i="1" s="1"/>
  <c r="H4821" i="1"/>
  <c r="I4821" i="1" s="1"/>
  <c r="H4977" i="1"/>
  <c r="I4977" i="1" s="1"/>
  <c r="H4293" i="1"/>
  <c r="I4293" i="1" s="1"/>
  <c r="H4301" i="1"/>
  <c r="I4301" i="1" s="1"/>
  <c r="H5691" i="1"/>
  <c r="I5691" i="1" s="1"/>
  <c r="H5690" i="1"/>
  <c r="I5690" i="1" s="1"/>
  <c r="H4390" i="1"/>
  <c r="I4390" i="1" s="1"/>
  <c r="H4469" i="1"/>
  <c r="I4469" i="1" s="1"/>
  <c r="H5061" i="1"/>
  <c r="I5061" i="1" s="1"/>
  <c r="H4334" i="1"/>
  <c r="I4334" i="1" s="1"/>
  <c r="H4456" i="1"/>
  <c r="I4456" i="1" s="1"/>
  <c r="H3142" i="1"/>
  <c r="I3142" i="1" s="1"/>
  <c r="H125" i="1"/>
  <c r="I125" i="1" s="1"/>
  <c r="H6355" i="1"/>
  <c r="I6355" i="1" s="1"/>
  <c r="H6448" i="1"/>
  <c r="I6448" i="1" s="1"/>
  <c r="H401" i="1"/>
  <c r="I401" i="1" s="1"/>
  <c r="H2134" i="1"/>
  <c r="I2134" i="1" s="1"/>
  <c r="H529" i="1"/>
  <c r="I529" i="1" s="1"/>
  <c r="H528" i="1"/>
  <c r="I528" i="1" s="1"/>
  <c r="H527" i="1"/>
  <c r="I527" i="1" s="1"/>
  <c r="H526" i="1"/>
  <c r="I526" i="1" s="1"/>
  <c r="H525" i="1"/>
  <c r="I525" i="1" s="1"/>
  <c r="H3210" i="1"/>
  <c r="I3210" i="1" s="1"/>
  <c r="H3702" i="1"/>
  <c r="I3702" i="1" s="1"/>
  <c r="H3673" i="1"/>
  <c r="I3673" i="1" s="1"/>
  <c r="H5356" i="1"/>
  <c r="I5356" i="1" s="1"/>
  <c r="H4102" i="1"/>
  <c r="I4102" i="1" s="1"/>
  <c r="H4499" i="1"/>
  <c r="I4499" i="1" s="1"/>
  <c r="H1816" i="1"/>
  <c r="I1816" i="1" s="1"/>
  <c r="H1815" i="1"/>
  <c r="I1815" i="1" s="1"/>
  <c r="H5995" i="1"/>
  <c r="I5995" i="1" s="1"/>
  <c r="H4491" i="1"/>
  <c r="I4491" i="1" s="1"/>
  <c r="H3653" i="1"/>
  <c r="I3653" i="1" s="1"/>
  <c r="H2223" i="1"/>
  <c r="I2223" i="1" s="1"/>
  <c r="H6482" i="1"/>
  <c r="I6482" i="1" s="1"/>
  <c r="H3975" i="1"/>
  <c r="I3975" i="1" s="1"/>
  <c r="H1681" i="1"/>
  <c r="I1681" i="1" s="1"/>
  <c r="H330" i="1"/>
  <c r="I330" i="1" s="1"/>
  <c r="H3347" i="1"/>
  <c r="I3347" i="1" s="1"/>
  <c r="H3707" i="1"/>
  <c r="I3707" i="1" s="1"/>
  <c r="H4267" i="1"/>
  <c r="I4267" i="1" s="1"/>
  <c r="H4993" i="1"/>
  <c r="I4993" i="1" s="1"/>
  <c r="H5909" i="1"/>
  <c r="I5909" i="1" s="1"/>
  <c r="H6668" i="1"/>
  <c r="I6668" i="1" s="1"/>
  <c r="H6727" i="1"/>
  <c r="I6727" i="1" s="1"/>
  <c r="H6726" i="1"/>
  <c r="I6726" i="1" s="1"/>
  <c r="H2991" i="1"/>
  <c r="I2991" i="1" s="1"/>
  <c r="H1990" i="1"/>
  <c r="I1990" i="1" s="1"/>
  <c r="H1785" i="1"/>
  <c r="I1785" i="1" s="1"/>
  <c r="H1786" i="1"/>
  <c r="I1786" i="1" s="1"/>
  <c r="H272" i="1"/>
  <c r="I272" i="1" s="1"/>
  <c r="H1368" i="1"/>
  <c r="I1368" i="1" s="1"/>
  <c r="H1367" i="1"/>
  <c r="I1367" i="1" s="1"/>
  <c r="H1366" i="1"/>
  <c r="I1366" i="1" s="1"/>
  <c r="H4686" i="1"/>
  <c r="I4686" i="1" s="1"/>
  <c r="H3800" i="1"/>
  <c r="I3800" i="1" s="1"/>
  <c r="H5556" i="1"/>
  <c r="I5556" i="1" s="1"/>
  <c r="H6546" i="1"/>
  <c r="I6546" i="1" s="1"/>
  <c r="H4621" i="1"/>
  <c r="I4621" i="1" s="1"/>
  <c r="H6545" i="1"/>
  <c r="I6545" i="1" s="1"/>
  <c r="H6544" i="1"/>
  <c r="I6544" i="1" s="1"/>
  <c r="H3851" i="1"/>
  <c r="I3851" i="1" s="1"/>
  <c r="H851" i="1"/>
  <c r="I851" i="1" s="1"/>
  <c r="H6543" i="1"/>
  <c r="I6543" i="1" s="1"/>
  <c r="H5231" i="1"/>
  <c r="I5231" i="1" s="1"/>
  <c r="H3748" i="1"/>
  <c r="I3748" i="1" s="1"/>
  <c r="H3612" i="1"/>
  <c r="I3612" i="1" s="1"/>
  <c r="H2626" i="1"/>
  <c r="I2626" i="1" s="1"/>
  <c r="H374" i="1"/>
  <c r="I374" i="1" s="1"/>
  <c r="H2875" i="1"/>
  <c r="I2875" i="1" s="1"/>
  <c r="H2874" i="1"/>
  <c r="I2874" i="1" s="1"/>
  <c r="H1550" i="1"/>
  <c r="I1550" i="1" s="1"/>
  <c r="H5230" i="1"/>
  <c r="I5230" i="1" s="1"/>
  <c r="H5266" i="1"/>
  <c r="I5266" i="1" s="1"/>
  <c r="H2625" i="1"/>
  <c r="I2625" i="1" s="1"/>
  <c r="H3655" i="1"/>
  <c r="I3655" i="1" s="1"/>
  <c r="H2354" i="1"/>
  <c r="I2354" i="1" s="1"/>
  <c r="H2353" i="1"/>
  <c r="I2353" i="1" s="1"/>
  <c r="H1599" i="1"/>
  <c r="I1599" i="1" s="1"/>
  <c r="H5390" i="1"/>
  <c r="I5390" i="1" s="1"/>
  <c r="H5843" i="1"/>
  <c r="I5843" i="1" s="1"/>
  <c r="H5842" i="1"/>
  <c r="I5842" i="1" s="1"/>
  <c r="H5841" i="1"/>
  <c r="I5841" i="1" s="1"/>
  <c r="H5042" i="1"/>
  <c r="I5042" i="1" s="1"/>
  <c r="H2573" i="1"/>
  <c r="I2573" i="1" s="1"/>
  <c r="H1769" i="1"/>
  <c r="I1769" i="1" s="1"/>
  <c r="H4425" i="1"/>
  <c r="I4425" i="1" s="1"/>
  <c r="H91" i="1"/>
  <c r="I91" i="1" s="1"/>
  <c r="H4424" i="1"/>
  <c r="I4424" i="1" s="1"/>
  <c r="H4486" i="1"/>
  <c r="I4486" i="1" s="1"/>
  <c r="H3818" i="1"/>
  <c r="I3818" i="1" s="1"/>
  <c r="H3850" i="1"/>
  <c r="I3850" i="1" s="1"/>
  <c r="H6093" i="1"/>
  <c r="I6093" i="1" s="1"/>
  <c r="H5254" i="1"/>
  <c r="I5254" i="1" s="1"/>
  <c r="H5253" i="1"/>
  <c r="I5253" i="1" s="1"/>
  <c r="H2694" i="1"/>
  <c r="I2694" i="1" s="1"/>
  <c r="H2693" i="1"/>
  <c r="I2693" i="1" s="1"/>
  <c r="H2719" i="1"/>
  <c r="I2719" i="1" s="1"/>
  <c r="H3817" i="1"/>
  <c r="I3817" i="1" s="1"/>
  <c r="H4040" i="1"/>
  <c r="I4040" i="1" s="1"/>
  <c r="H3581" i="1"/>
  <c r="I3581" i="1" s="1"/>
  <c r="H2630" i="1"/>
  <c r="I2630" i="1" s="1"/>
  <c r="H3203" i="1"/>
  <c r="I3203" i="1" s="1"/>
  <c r="H1761" i="1"/>
  <c r="I1761" i="1" s="1"/>
  <c r="H493" i="1"/>
  <c r="I493" i="1" s="1"/>
  <c r="H4462" i="1"/>
  <c r="I4462" i="1" s="1"/>
  <c r="H2818" i="1"/>
  <c r="I2818" i="1" s="1"/>
  <c r="H2180" i="1"/>
  <c r="I2180" i="1" s="1"/>
  <c r="H2179" i="1"/>
  <c r="I2179" i="1" s="1"/>
  <c r="H3816" i="1"/>
  <c r="I3816" i="1" s="1"/>
  <c r="H2990" i="1"/>
  <c r="I2990" i="1" s="1"/>
  <c r="H5997" i="1"/>
  <c r="I5997" i="1" s="1"/>
  <c r="H6862" i="1"/>
  <c r="I6862" i="1" s="1"/>
  <c r="H2352" i="1"/>
  <c r="I2352" i="1" s="1"/>
  <c r="H784" i="1"/>
  <c r="I784" i="1" s="1"/>
  <c r="H2144" i="1"/>
  <c r="I2144" i="1" s="1"/>
  <c r="H6029" i="1"/>
  <c r="I6029" i="1" s="1"/>
  <c r="H4744" i="1"/>
  <c r="I4744" i="1" s="1"/>
  <c r="H4743" i="1"/>
  <c r="I4743" i="1" s="1"/>
  <c r="H4734" i="1"/>
  <c r="I4734" i="1" s="1"/>
  <c r="H349" i="1"/>
  <c r="I349" i="1" s="1"/>
  <c r="H1814" i="1"/>
  <c r="I1814" i="1" s="1"/>
  <c r="H1813" i="1"/>
  <c r="I1813" i="1" s="1"/>
  <c r="H1875" i="1"/>
  <c r="I1875" i="1" s="1"/>
  <c r="H1869" i="1"/>
  <c r="I1869" i="1" s="1"/>
  <c r="H5555" i="1"/>
  <c r="I5555" i="1" s="1"/>
  <c r="H4374" i="1"/>
  <c r="I4374" i="1" s="1"/>
  <c r="H5554" i="1"/>
  <c r="I5554" i="1" s="1"/>
  <c r="H1781" i="1"/>
  <c r="I1781" i="1" s="1"/>
  <c r="H1850" i="1"/>
  <c r="I1850" i="1" s="1"/>
  <c r="H6253" i="1"/>
  <c r="I6253" i="1" s="1"/>
  <c r="H950" i="1"/>
  <c r="I950" i="1" s="1"/>
  <c r="H949" i="1"/>
  <c r="I949" i="1" s="1"/>
  <c r="H2103" i="1"/>
  <c r="I2103" i="1" s="1"/>
  <c r="H4292" i="1"/>
  <c r="I4292" i="1" s="1"/>
  <c r="H160" i="1"/>
  <c r="I160" i="1" s="1"/>
  <c r="H2989" i="1"/>
  <c r="I2989" i="1" s="1"/>
  <c r="H2988" i="1"/>
  <c r="I2988" i="1" s="1"/>
  <c r="H2987" i="1"/>
  <c r="I2987" i="1" s="1"/>
  <c r="H187" i="1"/>
  <c r="I187" i="1" s="1"/>
  <c r="H3141" i="1"/>
  <c r="I3141" i="1" s="1"/>
  <c r="H1552" i="1"/>
  <c r="I1552" i="1" s="1"/>
  <c r="H255" i="1"/>
  <c r="I255" i="1" s="1"/>
  <c r="H254" i="1"/>
  <c r="I254" i="1" s="1"/>
  <c r="H3429" i="1"/>
  <c r="I3429" i="1" s="1"/>
  <c r="H1713" i="1"/>
  <c r="I1713" i="1" s="1"/>
  <c r="H3428" i="1"/>
  <c r="I3428" i="1" s="1"/>
  <c r="H4685" i="1"/>
  <c r="I4685" i="1" s="1"/>
  <c r="H5324" i="1"/>
  <c r="I5324" i="1" s="1"/>
  <c r="H1365" i="1"/>
  <c r="I1365" i="1" s="1"/>
  <c r="H4916" i="1"/>
  <c r="I4916" i="1" s="1"/>
  <c r="H4545" i="1"/>
  <c r="I4545" i="1" s="1"/>
  <c r="H260" i="1"/>
  <c r="I260" i="1" s="1"/>
  <c r="H2351" i="1"/>
  <c r="I2351" i="1" s="1"/>
  <c r="H1413" i="1"/>
  <c r="I1413" i="1" s="1"/>
  <c r="H4176" i="1"/>
  <c r="I4176" i="1" s="1"/>
  <c r="H5448" i="1"/>
  <c r="I5448" i="1" s="1"/>
  <c r="H4373" i="1"/>
  <c r="I4373" i="1" s="1"/>
  <c r="H4333" i="1"/>
  <c r="I4333" i="1" s="1"/>
  <c r="H4455" i="1"/>
  <c r="I4455" i="1" s="1"/>
  <c r="H5689" i="1"/>
  <c r="I5689" i="1" s="1"/>
  <c r="H5553" i="1"/>
  <c r="I5553" i="1" s="1"/>
  <c r="H5688" i="1"/>
  <c r="I5688" i="1" s="1"/>
  <c r="H5641" i="1"/>
  <c r="I5641" i="1" s="1"/>
  <c r="H3611" i="1"/>
  <c r="I3611" i="1" s="1"/>
  <c r="H1919" i="1"/>
  <c r="I1919" i="1" s="1"/>
  <c r="H3656" i="1"/>
  <c r="I3656" i="1" s="1"/>
  <c r="H586" i="1"/>
  <c r="I586" i="1" s="1"/>
  <c r="H492" i="1"/>
  <c r="I492" i="1" s="1"/>
  <c r="H491" i="1"/>
  <c r="I491" i="1" s="1"/>
  <c r="H234" i="1"/>
  <c r="I234" i="1" s="1"/>
  <c r="H6" i="1"/>
  <c r="I6" i="1" s="1"/>
  <c r="H305" i="1"/>
  <c r="I305" i="1" s="1"/>
  <c r="H3524" i="1"/>
  <c r="I3524" i="1" s="1"/>
  <c r="H6560" i="1"/>
  <c r="I6560" i="1" s="1"/>
  <c r="H6765" i="1"/>
  <c r="I6765" i="1" s="1"/>
  <c r="H6232" i="1"/>
  <c r="I6232" i="1" s="1"/>
  <c r="H6764" i="1"/>
  <c r="I6764" i="1" s="1"/>
  <c r="H5687" i="1"/>
  <c r="I5687" i="1" s="1"/>
  <c r="H5686" i="1"/>
  <c r="I5686" i="1" s="1"/>
  <c r="H5685" i="1"/>
  <c r="I5685" i="1" s="1"/>
  <c r="H1098" i="1"/>
  <c r="I1098" i="1" s="1"/>
  <c r="H2350" i="1"/>
  <c r="I2350" i="1" s="1"/>
  <c r="H4609" i="1"/>
  <c r="I4609" i="1" s="1"/>
  <c r="H3329" i="1"/>
  <c r="I3329" i="1" s="1"/>
  <c r="H3464" i="1"/>
  <c r="I3464" i="1" s="1"/>
  <c r="H3580" i="1"/>
  <c r="I3580" i="1" s="1"/>
  <c r="H6913" i="1"/>
  <c r="I6913" i="1" s="1"/>
  <c r="H5640" i="1"/>
  <c r="I5640" i="1" s="1"/>
  <c r="H1918" i="1"/>
  <c r="I1918" i="1" s="1"/>
  <c r="H4992" i="1"/>
  <c r="I4992" i="1" s="1"/>
  <c r="H1490" i="1"/>
  <c r="I1490" i="1" s="1"/>
  <c r="H2526" i="1"/>
  <c r="I2526" i="1" s="1"/>
  <c r="H898" i="1"/>
  <c r="I898" i="1" s="1"/>
  <c r="H897" i="1"/>
  <c r="I897" i="1" s="1"/>
  <c r="H6725" i="1"/>
  <c r="I6725" i="1" s="1"/>
  <c r="H6313" i="1"/>
  <c r="I6313" i="1" s="1"/>
  <c r="H44" i="1"/>
  <c r="I44" i="1" s="1"/>
  <c r="H3231" i="1"/>
  <c r="I3231" i="1" s="1"/>
  <c r="H3230" i="1"/>
  <c r="I3230" i="1" s="1"/>
  <c r="H6861" i="1"/>
  <c r="I6861" i="1" s="1"/>
  <c r="H6860" i="1"/>
  <c r="I6860" i="1" s="1"/>
  <c r="H3087" i="1"/>
  <c r="I3087" i="1" s="1"/>
  <c r="H3086" i="1"/>
  <c r="I3086" i="1" s="1"/>
  <c r="H3610" i="1"/>
  <c r="I3610" i="1" s="1"/>
  <c r="H991" i="1"/>
  <c r="I991" i="1" s="1"/>
  <c r="H2123" i="1"/>
  <c r="I2123" i="1" s="1"/>
  <c r="H2122" i="1"/>
  <c r="I2122" i="1" s="1"/>
  <c r="H1989" i="1"/>
  <c r="I1989" i="1" s="1"/>
  <c r="H6092" i="1"/>
  <c r="I6092" i="1" s="1"/>
  <c r="H2873" i="1"/>
  <c r="I2873" i="1" s="1"/>
  <c r="H6724" i="1"/>
  <c r="I6724" i="1" s="1"/>
  <c r="H3849" i="1"/>
  <c r="I3849" i="1" s="1"/>
  <c r="H6883" i="1"/>
  <c r="I6883" i="1" s="1"/>
  <c r="H5098" i="1"/>
  <c r="I5098" i="1" s="1"/>
  <c r="H6263" i="1"/>
  <c r="I6263" i="1" s="1"/>
  <c r="H3554" i="1"/>
  <c r="I3554" i="1" s="1"/>
  <c r="H2137" i="1"/>
  <c r="I2137" i="1" s="1"/>
  <c r="H1364" i="1"/>
  <c r="I1364" i="1" s="1"/>
  <c r="H90" i="1"/>
  <c r="I90" i="1" s="1"/>
  <c r="H3140" i="1"/>
  <c r="I3140" i="1" s="1"/>
  <c r="H3139" i="1"/>
  <c r="I3139" i="1" s="1"/>
  <c r="H2525" i="1"/>
  <c r="I2525" i="1" s="1"/>
  <c r="H2524" i="1"/>
  <c r="I2524" i="1" s="1"/>
  <c r="H1310" i="1"/>
  <c r="I1310" i="1" s="1"/>
  <c r="H2602" i="1"/>
  <c r="I2602" i="1" s="1"/>
  <c r="H2601" i="1"/>
  <c r="I2601" i="1" s="1"/>
  <c r="H2349" i="1"/>
  <c r="I2349" i="1" s="1"/>
  <c r="H2348" i="1"/>
  <c r="I2348" i="1" s="1"/>
  <c r="H5447" i="1"/>
  <c r="I5447" i="1" s="1"/>
  <c r="H629" i="1"/>
  <c r="I629" i="1" s="1"/>
  <c r="H628" i="1"/>
  <c r="I628" i="1" s="1"/>
  <c r="H4086" i="1"/>
  <c r="I4086" i="1" s="1"/>
  <c r="H4079" i="1"/>
  <c r="I4079" i="1" s="1"/>
  <c r="H5135" i="1"/>
  <c r="I5135" i="1" s="1"/>
  <c r="H5850" i="1"/>
  <c r="I5850" i="1" s="1"/>
  <c r="H4921" i="1"/>
  <c r="I4921" i="1" s="1"/>
  <c r="H990" i="1"/>
  <c r="I990" i="1" s="1"/>
  <c r="H4945" i="1"/>
  <c r="I4945" i="1" s="1"/>
  <c r="H3569" i="1"/>
  <c r="I3569" i="1" s="1"/>
  <c r="H3085" i="1"/>
  <c r="I3085" i="1" s="1"/>
  <c r="H3084" i="1"/>
  <c r="I3084" i="1" s="1"/>
  <c r="H3083" i="1"/>
  <c r="I3083" i="1" s="1"/>
  <c r="H3082" i="1"/>
  <c r="I3082" i="1" s="1"/>
  <c r="H6788" i="1"/>
  <c r="I6788" i="1" s="1"/>
  <c r="H6787" i="1"/>
  <c r="I6787" i="1" s="1"/>
  <c r="H6786" i="1"/>
  <c r="I6786" i="1" s="1"/>
  <c r="H89" i="1"/>
  <c r="I89" i="1" s="1"/>
  <c r="H3925" i="1"/>
  <c r="I3925" i="1" s="1"/>
  <c r="H3924" i="1"/>
  <c r="I3924" i="1" s="1"/>
  <c r="H3923" i="1"/>
  <c r="I3923" i="1" s="1"/>
  <c r="H3922" i="1"/>
  <c r="I3922" i="1" s="1"/>
  <c r="H3921" i="1"/>
  <c r="I3921" i="1" s="1"/>
  <c r="H4556" i="1"/>
  <c r="I4556" i="1" s="1"/>
  <c r="H924" i="1"/>
  <c r="I924" i="1" s="1"/>
  <c r="H4608" i="1"/>
  <c r="I4608" i="1" s="1"/>
  <c r="H5107" i="1"/>
  <c r="I5107" i="1" s="1"/>
  <c r="H1456" i="1"/>
  <c r="I1456" i="1" s="1"/>
  <c r="H2986" i="1"/>
  <c r="I2986" i="1" s="1"/>
  <c r="H3969" i="1"/>
  <c r="I3969" i="1" s="1"/>
  <c r="H6859" i="1"/>
  <c r="I6859" i="1" s="1"/>
  <c r="H6825" i="1"/>
  <c r="I6825" i="1" s="1"/>
  <c r="H3168" i="1"/>
  <c r="I3168" i="1" s="1"/>
  <c r="H2222" i="1"/>
  <c r="I2222" i="1" s="1"/>
  <c r="H2221" i="1"/>
  <c r="I2221" i="1" s="1"/>
  <c r="H2220" i="1"/>
  <c r="I2220" i="1" s="1"/>
  <c r="H2219" i="1"/>
  <c r="I2219" i="1" s="1"/>
  <c r="H2218" i="1"/>
  <c r="I2218" i="1" s="1"/>
  <c r="H6322" i="1"/>
  <c r="I6322" i="1" s="1"/>
  <c r="H6325" i="1"/>
  <c r="I6325" i="1" s="1"/>
  <c r="H3947" i="1"/>
  <c r="I3947" i="1" s="1"/>
  <c r="H1302" i="1"/>
  <c r="I1302" i="1" s="1"/>
  <c r="H5097" i="1"/>
  <c r="I5097" i="1" s="1"/>
  <c r="H3990" i="1"/>
  <c r="I3990" i="1" s="1"/>
  <c r="H3989" i="1"/>
  <c r="I3989" i="1" s="1"/>
  <c r="H3920" i="1"/>
  <c r="I3920" i="1" s="1"/>
  <c r="H3988" i="1"/>
  <c r="I3988" i="1" s="1"/>
  <c r="H3946" i="1"/>
  <c r="I3946" i="1" s="1"/>
  <c r="H3945" i="1"/>
  <c r="I3945" i="1" s="1"/>
  <c r="H3968" i="1"/>
  <c r="I3968" i="1" s="1"/>
  <c r="H3967" i="1"/>
  <c r="I3967" i="1" s="1"/>
  <c r="H3987" i="1"/>
  <c r="I3987" i="1" s="1"/>
  <c r="H3944" i="1"/>
  <c r="I3944" i="1" s="1"/>
  <c r="H40" i="1"/>
  <c r="I40" i="1" s="1"/>
  <c r="H3427" i="1"/>
  <c r="I3427" i="1" s="1"/>
  <c r="H1097" i="1"/>
  <c r="I1097" i="1" s="1"/>
  <c r="H798" i="1"/>
  <c r="I798" i="1" s="1"/>
  <c r="H4137" i="1"/>
  <c r="I4137" i="1" s="1"/>
  <c r="H3731" i="1"/>
  <c r="I3731" i="1" s="1"/>
  <c r="H3661" i="1"/>
  <c r="I3661" i="1" s="1"/>
  <c r="H2985" i="1"/>
  <c r="I2985" i="1" s="1"/>
  <c r="H5552" i="1"/>
  <c r="I5552" i="1" s="1"/>
  <c r="H3295" i="1"/>
  <c r="I3295" i="1" s="1"/>
  <c r="H4260" i="1"/>
  <c r="I4260" i="1" s="1"/>
  <c r="H3228" i="1"/>
  <c r="I3228" i="1" s="1"/>
  <c r="H5446" i="1"/>
  <c r="I5446" i="1" s="1"/>
  <c r="H5445" i="1"/>
  <c r="I5445" i="1" s="1"/>
  <c r="H960" i="1"/>
  <c r="I960" i="1" s="1"/>
  <c r="H931" i="1"/>
  <c r="I931" i="1" s="1"/>
  <c r="H930" i="1"/>
  <c r="I930" i="1" s="1"/>
  <c r="H786" i="1"/>
  <c r="I786" i="1" s="1"/>
  <c r="H2670" i="1"/>
  <c r="I2670" i="1" s="1"/>
  <c r="H3848" i="1"/>
  <c r="I3848" i="1" s="1"/>
  <c r="H373" i="1"/>
  <c r="I373" i="1" s="1"/>
  <c r="H372" i="1"/>
  <c r="I372" i="1" s="1"/>
  <c r="H1542" i="1"/>
  <c r="I1542" i="1" s="1"/>
  <c r="H1541" i="1"/>
  <c r="I1541" i="1" s="1"/>
  <c r="H5284" i="1"/>
  <c r="I5284" i="1" s="1"/>
  <c r="H2872" i="1"/>
  <c r="I2872" i="1" s="1"/>
  <c r="H2871" i="1"/>
  <c r="I2871" i="1" s="1"/>
  <c r="H2777" i="1"/>
  <c r="I2777" i="1" s="1"/>
  <c r="H5083" i="1"/>
  <c r="I5083" i="1" s="1"/>
  <c r="H3701" i="1"/>
  <c r="I3701" i="1" s="1"/>
  <c r="H361" i="1"/>
  <c r="I361" i="1" s="1"/>
  <c r="H5810" i="1"/>
  <c r="I5810" i="1" s="1"/>
  <c r="H3546" i="1"/>
  <c r="I3546" i="1" s="1"/>
  <c r="H1640" i="1"/>
  <c r="I1640" i="1" s="1"/>
  <c r="H751" i="1"/>
  <c r="I751" i="1" s="1"/>
  <c r="H2217" i="1"/>
  <c r="I2217" i="1" s="1"/>
  <c r="H39" i="1"/>
  <c r="I39" i="1" s="1"/>
  <c r="H1765" i="1"/>
  <c r="I1765" i="1" s="1"/>
  <c r="H4862" i="1"/>
  <c r="I4862" i="1" s="1"/>
  <c r="H3579" i="1"/>
  <c r="I3579" i="1" s="1"/>
  <c r="H3779" i="1"/>
  <c r="I3779" i="1" s="1"/>
  <c r="H3778" i="1"/>
  <c r="I3778" i="1" s="1"/>
  <c r="H3999" i="1"/>
  <c r="I3999" i="1" s="1"/>
  <c r="H3426" i="1"/>
  <c r="I3426" i="1" s="1"/>
  <c r="H6559" i="1"/>
  <c r="I6559" i="1" s="1"/>
  <c r="H2734" i="1"/>
  <c r="I2734" i="1" s="1"/>
  <c r="H703" i="1"/>
  <c r="I703" i="1" s="1"/>
  <c r="H5684" i="1"/>
  <c r="I5684" i="1" s="1"/>
  <c r="H2121" i="1"/>
  <c r="I2121" i="1" s="1"/>
  <c r="H2120" i="1"/>
  <c r="I2120" i="1" s="1"/>
  <c r="H387" i="1"/>
  <c r="I387" i="1" s="1"/>
  <c r="H1338" i="1"/>
  <c r="I1338" i="1" s="1"/>
  <c r="H1720" i="1"/>
  <c r="I1720" i="1" s="1"/>
  <c r="H1936" i="1"/>
  <c r="I1936" i="1" s="1"/>
  <c r="H4911" i="1"/>
  <c r="I4911" i="1" s="1"/>
  <c r="H6912" i="1"/>
  <c r="I6912" i="1" s="1"/>
  <c r="H4258" i="1"/>
  <c r="I4258" i="1" s="1"/>
  <c r="H1895" i="1"/>
  <c r="I1895" i="1" s="1"/>
  <c r="H3227" i="1"/>
  <c r="I3227" i="1" s="1"/>
  <c r="H6091" i="1"/>
  <c r="I6091" i="1" s="1"/>
  <c r="H5328" i="1"/>
  <c r="I5328" i="1" s="1"/>
  <c r="H5265" i="1"/>
  <c r="I5265" i="1" s="1"/>
  <c r="H5229" i="1"/>
  <c r="I5229" i="1" s="1"/>
  <c r="H5228" i="1"/>
  <c r="I5228" i="1" s="1"/>
  <c r="H6882" i="1"/>
  <c r="I6882" i="1" s="1"/>
  <c r="H6130" i="1"/>
  <c r="I6130" i="1" s="1"/>
  <c r="H4415" i="1"/>
  <c r="I4415" i="1" s="1"/>
  <c r="H6438" i="1"/>
  <c r="I6438" i="1" s="1"/>
  <c r="H2523" i="1"/>
  <c r="I2523" i="1" s="1"/>
  <c r="H2216" i="1"/>
  <c r="I2216" i="1" s="1"/>
  <c r="H4561" i="1"/>
  <c r="I4561" i="1" s="1"/>
  <c r="H2817" i="1"/>
  <c r="I2817" i="1" s="1"/>
  <c r="H4485" i="1"/>
  <c r="I4485" i="1" s="1"/>
  <c r="H2639" i="1"/>
  <c r="I2639" i="1" s="1"/>
  <c r="H1598" i="1"/>
  <c r="I1598" i="1" s="1"/>
  <c r="H6657" i="1"/>
  <c r="I6657" i="1" s="1"/>
  <c r="H6656" i="1"/>
  <c r="I6656" i="1" s="1"/>
  <c r="H707" i="1"/>
  <c r="I707" i="1" s="1"/>
  <c r="H3815" i="1"/>
  <c r="I3815" i="1" s="1"/>
  <c r="H3847" i="1"/>
  <c r="I3847" i="1" s="1"/>
  <c r="H2776" i="1"/>
  <c r="I2776" i="1" s="1"/>
  <c r="H5134" i="1"/>
  <c r="I5134" i="1" s="1"/>
  <c r="H2028" i="1"/>
  <c r="I2028" i="1" s="1"/>
  <c r="H2027" i="1"/>
  <c r="I2027" i="1" s="1"/>
  <c r="H576" i="1"/>
  <c r="I576" i="1" s="1"/>
  <c r="H3138" i="1"/>
  <c r="I3138" i="1" s="1"/>
  <c r="H1096" i="1"/>
  <c r="I1096" i="1" s="1"/>
  <c r="H6897" i="1"/>
  <c r="I6897" i="1" s="1"/>
  <c r="H6892" i="1"/>
  <c r="I6892" i="1" s="1"/>
  <c r="H3751" i="1"/>
  <c r="I3751" i="1" s="1"/>
  <c r="H6824" i="1"/>
  <c r="I6824" i="1" s="1"/>
  <c r="H2984" i="1"/>
  <c r="I2984" i="1" s="1"/>
  <c r="H3463" i="1"/>
  <c r="I3463" i="1" s="1"/>
  <c r="H755" i="1"/>
  <c r="I755" i="1" s="1"/>
  <c r="H341" i="1"/>
  <c r="I341" i="1" s="1"/>
  <c r="H5444" i="1"/>
  <c r="I5444" i="1" s="1"/>
  <c r="H5159" i="1"/>
  <c r="I5159" i="1" s="1"/>
  <c r="H5936" i="1"/>
  <c r="I5936" i="1" s="1"/>
  <c r="H5849" i="1"/>
  <c r="I5849" i="1" s="1"/>
  <c r="H5399" i="1"/>
  <c r="I5399" i="1" s="1"/>
  <c r="H1639" i="1"/>
  <c r="I1639" i="1" s="1"/>
  <c r="H1638" i="1"/>
  <c r="I1638" i="1" s="1"/>
  <c r="H6354" i="1"/>
  <c r="I6354" i="1" s="1"/>
  <c r="H5177" i="1"/>
  <c r="I5177" i="1" s="1"/>
  <c r="H5886" i="1"/>
  <c r="I5886" i="1" s="1"/>
  <c r="H88" i="1"/>
  <c r="I88" i="1" s="1"/>
  <c r="H87" i="1"/>
  <c r="I87" i="1" s="1"/>
  <c r="H2816" i="1"/>
  <c r="I2816" i="1" s="1"/>
  <c r="H86" i="1"/>
  <c r="I86" i="1" s="1"/>
  <c r="H4449" i="1"/>
  <c r="I4449" i="1" s="1"/>
  <c r="H1917" i="1"/>
  <c r="I1917" i="1" s="1"/>
  <c r="H5082" i="1"/>
  <c r="I5082" i="1" s="1"/>
  <c r="H5789" i="1"/>
  <c r="I5789" i="1" s="1"/>
  <c r="H1722" i="1"/>
  <c r="I1722" i="1" s="1"/>
  <c r="H5006" i="1"/>
  <c r="I5006" i="1" s="1"/>
  <c r="H3477" i="1"/>
  <c r="I3477" i="1" s="1"/>
  <c r="H400" i="1"/>
  <c r="I400" i="1" s="1"/>
  <c r="H6090" i="1"/>
  <c r="I6090" i="1" s="1"/>
  <c r="H3523" i="1"/>
  <c r="I3523" i="1" s="1"/>
  <c r="H706" i="1"/>
  <c r="I706" i="1" s="1"/>
  <c r="H712" i="1"/>
  <c r="I712" i="1" s="1"/>
  <c r="H711" i="1"/>
  <c r="I711" i="1" s="1"/>
  <c r="H5252" i="1"/>
  <c r="I5252" i="1" s="1"/>
  <c r="H6695" i="1"/>
  <c r="I6695" i="1" s="1"/>
  <c r="H1742" i="1"/>
  <c r="I1742" i="1" s="1"/>
  <c r="H989" i="1"/>
  <c r="I989" i="1" s="1"/>
  <c r="H988" i="1"/>
  <c r="I988" i="1" s="1"/>
  <c r="H987" i="1"/>
  <c r="I987" i="1" s="1"/>
  <c r="H85" i="1"/>
  <c r="I85" i="1" s="1"/>
  <c r="H681" i="1"/>
  <c r="I681" i="1" s="1"/>
  <c r="H5443" i="1"/>
  <c r="I5443" i="1" s="1"/>
  <c r="H1737" i="1"/>
  <c r="I1737" i="1" s="1"/>
  <c r="H6383" i="1"/>
  <c r="I6383" i="1" s="1"/>
  <c r="H4534" i="1"/>
  <c r="I4534" i="1" s="1"/>
  <c r="H4533" i="1"/>
  <c r="I4533" i="1" s="1"/>
  <c r="H2041" i="1"/>
  <c r="I2041" i="1" s="1"/>
  <c r="H1916" i="1"/>
  <c r="I1916" i="1" s="1"/>
  <c r="H2002" i="1"/>
  <c r="I2002" i="1" s="1"/>
  <c r="H4762" i="1"/>
  <c r="I4762" i="1" s="1"/>
  <c r="H5551" i="1"/>
  <c r="I5551" i="1" s="1"/>
  <c r="H5442" i="1"/>
  <c r="I5442" i="1" s="1"/>
  <c r="H5758" i="1"/>
  <c r="I5758" i="1" s="1"/>
  <c r="H2347" i="1"/>
  <c r="I2347" i="1" s="1"/>
  <c r="H2522" i="1"/>
  <c r="I2522" i="1" s="1"/>
  <c r="H2521" i="1"/>
  <c r="I2521" i="1" s="1"/>
  <c r="H2346" i="1"/>
  <c r="I2346" i="1" s="1"/>
  <c r="H2520" i="1"/>
  <c r="I2520" i="1" s="1"/>
  <c r="H2345" i="1"/>
  <c r="I2345" i="1" s="1"/>
  <c r="H2519" i="1"/>
  <c r="I2519" i="1" s="1"/>
  <c r="H2518" i="1"/>
  <c r="I2518" i="1" s="1"/>
  <c r="H2344" i="1"/>
  <c r="I2344" i="1" s="1"/>
  <c r="H2343" i="1"/>
  <c r="I2343" i="1" s="1"/>
  <c r="H2342" i="1"/>
  <c r="I2342" i="1" s="1"/>
  <c r="H2517" i="1"/>
  <c r="I2517" i="1" s="1"/>
  <c r="H2341" i="1"/>
  <c r="I2341" i="1" s="1"/>
  <c r="H2340" i="1"/>
  <c r="I2340" i="1" s="1"/>
  <c r="H2516" i="1"/>
  <c r="I2516" i="1" s="1"/>
  <c r="H2515" i="1"/>
  <c r="I2515" i="1" s="1"/>
  <c r="H2339" i="1"/>
  <c r="I2339" i="1" s="1"/>
  <c r="H2338" i="1"/>
  <c r="I2338" i="1" s="1"/>
  <c r="H2514" i="1"/>
  <c r="I2514" i="1" s="1"/>
  <c r="H2513" i="1"/>
  <c r="I2513" i="1" s="1"/>
  <c r="H2337" i="1"/>
  <c r="I2337" i="1" s="1"/>
  <c r="H2336" i="1"/>
  <c r="I2336" i="1" s="1"/>
  <c r="H4025" i="1"/>
  <c r="I4025" i="1" s="1"/>
  <c r="H3943" i="1"/>
  <c r="I3943" i="1" s="1"/>
  <c r="H3942" i="1"/>
  <c r="I3942" i="1" s="1"/>
  <c r="H4585" i="1"/>
  <c r="I4585" i="1" s="1"/>
  <c r="H5683" i="1"/>
  <c r="I5683" i="1" s="1"/>
  <c r="H5639" i="1"/>
  <c r="I5639" i="1" s="1"/>
  <c r="H5441" i="1"/>
  <c r="I5441" i="1" s="1"/>
  <c r="H1095" i="1"/>
  <c r="I1095" i="1" s="1"/>
  <c r="H4414" i="1"/>
  <c r="I4414" i="1" s="1"/>
  <c r="H5401" i="1"/>
  <c r="I5401" i="1" s="1"/>
  <c r="H1094" i="1"/>
  <c r="I1094" i="1" s="1"/>
  <c r="H4213" i="1"/>
  <c r="I4213" i="1" s="1"/>
  <c r="H4198" i="1"/>
  <c r="I4198" i="1" s="1"/>
  <c r="H4212" i="1"/>
  <c r="I4212" i="1" s="1"/>
  <c r="H4197" i="1"/>
  <c r="I4197" i="1" s="1"/>
  <c r="H4211" i="1"/>
  <c r="I4211" i="1" s="1"/>
  <c r="H4196" i="1"/>
  <c r="I4196" i="1" s="1"/>
  <c r="H4195" i="1"/>
  <c r="I4195" i="1" s="1"/>
  <c r="H4210" i="1"/>
  <c r="I4210" i="1" s="1"/>
  <c r="H4209" i="1"/>
  <c r="I4209" i="1" s="1"/>
  <c r="H5024" i="1"/>
  <c r="I5024" i="1" s="1"/>
  <c r="H4454" i="1"/>
  <c r="I4454" i="1" s="1"/>
  <c r="H4423" i="1"/>
  <c r="I4423" i="1" s="1"/>
  <c r="H2983" i="1"/>
  <c r="I2983" i="1" s="1"/>
  <c r="H2982" i="1"/>
  <c r="I2982" i="1" s="1"/>
  <c r="H2981" i="1"/>
  <c r="I2981" i="1" s="1"/>
  <c r="H5870" i="1"/>
  <c r="I5870" i="1" s="1"/>
  <c r="H5885" i="1"/>
  <c r="I5885" i="1" s="1"/>
  <c r="H986" i="1"/>
  <c r="I986" i="1" s="1"/>
  <c r="H985" i="1"/>
  <c r="I985" i="1" s="1"/>
  <c r="H984" i="1"/>
  <c r="I984" i="1" s="1"/>
  <c r="H983" i="1"/>
  <c r="I983" i="1" s="1"/>
  <c r="H982" i="1"/>
  <c r="I982" i="1" s="1"/>
  <c r="H981" i="1"/>
  <c r="I981" i="1" s="1"/>
  <c r="H980" i="1"/>
  <c r="I980" i="1" s="1"/>
  <c r="H979" i="1"/>
  <c r="I979" i="1" s="1"/>
  <c r="H978" i="1"/>
  <c r="I978" i="1" s="1"/>
  <c r="H2335" i="1"/>
  <c r="I2335" i="1" s="1"/>
  <c r="H6012" i="1"/>
  <c r="I6012" i="1" s="1"/>
  <c r="H4360" i="1"/>
  <c r="I4360" i="1" s="1"/>
  <c r="H690" i="1"/>
  <c r="I690" i="1" s="1"/>
  <c r="H5051" i="1"/>
  <c r="I5051" i="1" s="1"/>
  <c r="H803" i="1"/>
  <c r="I803" i="1" s="1"/>
  <c r="H911" i="1"/>
  <c r="I911" i="1" s="1"/>
  <c r="H910" i="1"/>
  <c r="I910" i="1" s="1"/>
  <c r="H3674" i="1"/>
  <c r="I3674" i="1" s="1"/>
  <c r="H4433" i="1"/>
  <c r="I4433" i="1" s="1"/>
  <c r="H5017" i="1"/>
  <c r="I5017" i="1" s="1"/>
  <c r="H5016" i="1"/>
  <c r="I5016" i="1" s="1"/>
  <c r="H4874" i="1"/>
  <c r="I4874" i="1" s="1"/>
  <c r="H3672" i="1"/>
  <c r="I3672" i="1" s="1"/>
  <c r="H1797" i="1"/>
  <c r="I1797" i="1" s="1"/>
  <c r="H4136" i="1"/>
  <c r="I4136" i="1" s="1"/>
  <c r="H1796" i="1"/>
  <c r="I1796" i="1" s="1"/>
  <c r="H2026" i="1"/>
  <c r="I2026" i="1" s="1"/>
  <c r="H233" i="1"/>
  <c r="I233" i="1" s="1"/>
  <c r="H627" i="1"/>
  <c r="I627" i="1" s="1"/>
  <c r="H3700" i="1"/>
  <c r="I3700" i="1" s="1"/>
  <c r="H4637" i="1"/>
  <c r="I4637" i="1" s="1"/>
  <c r="H900" i="1"/>
  <c r="I900" i="1" s="1"/>
  <c r="H1093" i="1"/>
  <c r="I1093" i="1" s="1"/>
  <c r="H3722" i="1"/>
  <c r="I3722" i="1" s="1"/>
  <c r="H885" i="1"/>
  <c r="I885" i="1" s="1"/>
  <c r="H1988" i="1"/>
  <c r="I1988" i="1" s="1"/>
  <c r="H3552" i="1"/>
  <c r="I3552" i="1" s="1"/>
  <c r="H4607" i="1"/>
  <c r="I4607" i="1" s="1"/>
  <c r="H6447" i="1"/>
  <c r="I6447" i="1" s="1"/>
  <c r="H783" i="1"/>
  <c r="I783" i="1" s="1"/>
  <c r="H6281" i="1"/>
  <c r="I6281" i="1" s="1"/>
  <c r="H5440" i="1"/>
  <c r="I5440" i="1" s="1"/>
  <c r="H6444" i="1"/>
  <c r="I6444" i="1" s="1"/>
  <c r="H4372" i="1"/>
  <c r="I4372" i="1" s="1"/>
  <c r="H1637" i="1"/>
  <c r="I1637" i="1" s="1"/>
  <c r="H4323" i="1"/>
  <c r="I4323" i="1" s="1"/>
  <c r="H1092" i="1"/>
  <c r="I1092" i="1" s="1"/>
  <c r="H3137" i="1"/>
  <c r="I3137" i="1" s="1"/>
  <c r="H4135" i="1"/>
  <c r="I4135" i="1" s="1"/>
  <c r="H4134" i="1"/>
  <c r="I4134" i="1" s="1"/>
  <c r="H4964" i="1"/>
  <c r="I4964" i="1" s="1"/>
  <c r="H2334" i="1"/>
  <c r="I2334" i="1" s="1"/>
  <c r="H2333" i="1"/>
  <c r="I2333" i="1" s="1"/>
  <c r="H5060" i="1"/>
  <c r="I5060" i="1" s="1"/>
  <c r="H4268" i="1"/>
  <c r="I4268" i="1" s="1"/>
  <c r="H2332" i="1"/>
  <c r="I2332" i="1" s="1"/>
  <c r="H4272" i="1"/>
  <c r="I4272" i="1" s="1"/>
  <c r="H3209" i="1"/>
  <c r="I3209" i="1" s="1"/>
  <c r="H1905" i="1"/>
  <c r="I1905" i="1" s="1"/>
  <c r="H2870" i="1"/>
  <c r="I2870" i="1" s="1"/>
  <c r="H4896" i="1"/>
  <c r="I4896" i="1" s="1"/>
  <c r="H1412" i="1"/>
  <c r="I1412" i="1" s="1"/>
  <c r="H2331" i="1"/>
  <c r="I2331" i="1" s="1"/>
  <c r="H2512" i="1"/>
  <c r="I2512" i="1" s="1"/>
  <c r="H1924" i="1"/>
  <c r="I1924" i="1" s="1"/>
  <c r="H5106" i="1"/>
  <c r="I5106" i="1" s="1"/>
  <c r="H3803" i="1"/>
  <c r="I3803" i="1" s="1"/>
  <c r="H2718" i="1"/>
  <c r="I2718" i="1" s="1"/>
  <c r="H3846" i="1"/>
  <c r="I3846" i="1" s="1"/>
  <c r="H5096" i="1"/>
  <c r="I5096" i="1" s="1"/>
  <c r="H2980" i="1"/>
  <c r="I2980" i="1" s="1"/>
  <c r="H2119" i="1"/>
  <c r="I2119" i="1" s="1"/>
  <c r="H3202" i="1"/>
  <c r="I3202" i="1" s="1"/>
  <c r="H3258" i="1"/>
  <c r="I3258" i="1" s="1"/>
  <c r="H159" i="1"/>
  <c r="I159" i="1" s="1"/>
  <c r="H1091" i="1"/>
  <c r="I1091" i="1" s="1"/>
  <c r="H3167" i="1"/>
  <c r="I3167" i="1" s="1"/>
  <c r="H1694" i="1"/>
  <c r="I1694" i="1" s="1"/>
  <c r="H1693" i="1"/>
  <c r="I1693" i="1" s="1"/>
  <c r="H4101" i="1"/>
  <c r="I4101" i="1" s="1"/>
  <c r="H2869" i="1"/>
  <c r="I2869" i="1" s="1"/>
  <c r="H3845" i="1"/>
  <c r="I3845" i="1" s="1"/>
  <c r="H6866" i="1"/>
  <c r="I6866" i="1" s="1"/>
  <c r="H4991" i="1"/>
  <c r="I4991" i="1" s="1"/>
  <c r="H2815" i="1"/>
  <c r="I2815" i="1" s="1"/>
  <c r="H2979" i="1"/>
  <c r="I2979" i="1" s="1"/>
  <c r="H2978" i="1"/>
  <c r="I2978" i="1" s="1"/>
  <c r="H2977" i="1"/>
  <c r="I2977" i="1" s="1"/>
  <c r="H2098" i="1"/>
  <c r="I2098" i="1" s="1"/>
  <c r="H2107" i="1"/>
  <c r="I2107" i="1" s="1"/>
  <c r="H3345" i="1"/>
  <c r="I3345" i="1" s="1"/>
  <c r="H4974" i="1"/>
  <c r="I4974" i="1" s="1"/>
  <c r="H4966" i="1"/>
  <c r="I4966" i="1" s="1"/>
  <c r="H6089" i="1"/>
  <c r="I6089" i="1" s="1"/>
  <c r="H6088" i="1"/>
  <c r="I6088" i="1" s="1"/>
  <c r="H943" i="1"/>
  <c r="I943" i="1" s="1"/>
  <c r="H6881" i="1"/>
  <c r="I6881" i="1" s="1"/>
  <c r="H6880" i="1"/>
  <c r="I6880" i="1" s="1"/>
  <c r="H3941" i="1"/>
  <c r="I3941" i="1" s="1"/>
  <c r="H3940" i="1"/>
  <c r="I3940" i="1" s="1"/>
  <c r="H4100" i="1"/>
  <c r="I4100" i="1" s="1"/>
  <c r="H4371" i="1"/>
  <c r="I4371" i="1" s="1"/>
  <c r="H381" i="1"/>
  <c r="I381" i="1" s="1"/>
  <c r="H5682" i="1"/>
  <c r="I5682" i="1" s="1"/>
  <c r="H5439" i="1"/>
  <c r="I5439" i="1" s="1"/>
  <c r="H2976" i="1"/>
  <c r="I2976" i="1" s="1"/>
  <c r="H2975" i="1"/>
  <c r="I2975" i="1" s="1"/>
  <c r="H2974" i="1"/>
  <c r="I2974" i="1" s="1"/>
  <c r="H5438" i="1"/>
  <c r="I5438" i="1" s="1"/>
  <c r="H5809" i="1"/>
  <c r="I5809" i="1" s="1"/>
  <c r="H4194" i="1"/>
  <c r="I4194" i="1" s="1"/>
  <c r="H4193" i="1"/>
  <c r="I4193" i="1" s="1"/>
  <c r="H3364" i="1"/>
  <c r="I3364" i="1" s="1"/>
  <c r="H3679" i="1"/>
  <c r="I3679" i="1" s="1"/>
  <c r="H377" i="1"/>
  <c r="I377" i="1" s="1"/>
  <c r="H441" i="1"/>
  <c r="I441" i="1" s="1"/>
  <c r="H440" i="1"/>
  <c r="I440" i="1" s="1"/>
  <c r="H439" i="1"/>
  <c r="I439" i="1" s="1"/>
  <c r="H438" i="1"/>
  <c r="I438" i="1" s="1"/>
  <c r="H4511" i="1"/>
  <c r="I4511" i="1" s="1"/>
  <c r="H4133" i="1"/>
  <c r="I4133" i="1" s="1"/>
  <c r="H490" i="1"/>
  <c r="I490" i="1" s="1"/>
  <c r="H5437" i="1"/>
  <c r="I5437" i="1" s="1"/>
  <c r="H3226" i="1"/>
  <c r="I3226" i="1" s="1"/>
  <c r="H6241" i="1"/>
  <c r="I6241" i="1" s="1"/>
  <c r="H3766" i="1"/>
  <c r="I3766" i="1" s="1"/>
  <c r="H6694" i="1"/>
  <c r="I6694" i="1" s="1"/>
  <c r="H6723" i="1"/>
  <c r="I6723" i="1" s="1"/>
  <c r="H6506" i="1"/>
  <c r="I6506" i="1" s="1"/>
  <c r="H6850" i="1"/>
  <c r="I6850" i="1" s="1"/>
  <c r="H2692" i="1"/>
  <c r="I2692" i="1" s="1"/>
  <c r="H2618" i="1"/>
  <c r="I2618" i="1" s="1"/>
  <c r="H1297" i="1"/>
  <c r="I1297" i="1" s="1"/>
  <c r="H3425" i="1"/>
  <c r="I3425" i="1" s="1"/>
  <c r="H1551" i="1"/>
  <c r="I1551" i="1" s="1"/>
  <c r="H6353" i="1"/>
  <c r="I6353" i="1" s="1"/>
  <c r="H1768" i="1"/>
  <c r="I1768" i="1" s="1"/>
  <c r="H4291" i="1"/>
  <c r="I4291" i="1" s="1"/>
  <c r="H6240" i="1"/>
  <c r="I6240" i="1" s="1"/>
  <c r="H2973" i="1"/>
  <c r="I2973" i="1" s="1"/>
  <c r="H285" i="1"/>
  <c r="I285" i="1" s="1"/>
  <c r="H934" i="1"/>
  <c r="I934" i="1" s="1"/>
  <c r="H933" i="1"/>
  <c r="I933" i="1" s="1"/>
  <c r="H5264" i="1"/>
  <c r="I5264" i="1" s="1"/>
  <c r="H1035" i="1"/>
  <c r="I1035" i="1" s="1"/>
  <c r="H3081" i="1"/>
  <c r="I3081" i="1" s="1"/>
  <c r="H5327" i="1"/>
  <c r="I5327" i="1" s="1"/>
  <c r="H2972" i="1"/>
  <c r="I2972" i="1" s="1"/>
  <c r="H2775" i="1"/>
  <c r="I2775" i="1" s="1"/>
  <c r="H3424" i="1"/>
  <c r="I3424" i="1" s="1"/>
  <c r="H6722" i="1"/>
  <c r="I6722" i="1" s="1"/>
  <c r="H5054" i="1"/>
  <c r="I5054" i="1" s="1"/>
  <c r="H6014" i="1"/>
  <c r="I6014" i="1" s="1"/>
  <c r="H3423" i="1"/>
  <c r="I3423" i="1" s="1"/>
  <c r="H1411" i="1"/>
  <c r="I1411" i="1" s="1"/>
  <c r="H1410" i="1"/>
  <c r="I1410" i="1" s="1"/>
  <c r="H3294" i="1"/>
  <c r="I3294" i="1" s="1"/>
  <c r="H6659" i="1"/>
  <c r="I6659" i="1" s="1"/>
  <c r="H3476" i="1"/>
  <c r="I3476" i="1" s="1"/>
  <c r="H1090" i="1"/>
  <c r="I1090" i="1" s="1"/>
  <c r="H4580" i="1"/>
  <c r="I4580" i="1" s="1"/>
  <c r="H1089" i="1"/>
  <c r="I1089" i="1" s="1"/>
  <c r="H6589" i="1"/>
  <c r="I6589" i="1" s="1"/>
  <c r="H3814" i="1"/>
  <c r="I3814" i="1" s="1"/>
  <c r="H4890" i="1"/>
  <c r="I4890" i="1" s="1"/>
  <c r="H4899" i="1"/>
  <c r="I4899" i="1" s="1"/>
  <c r="H3671" i="1"/>
  <c r="I3671" i="1" s="1"/>
  <c r="H3670" i="1"/>
  <c r="I3670" i="1" s="1"/>
  <c r="H1729" i="1"/>
  <c r="I1729" i="1" s="1"/>
  <c r="H2330" i="1"/>
  <c r="I2330" i="1" s="1"/>
  <c r="H2215" i="1"/>
  <c r="I2215" i="1" s="1"/>
  <c r="H2025" i="1"/>
  <c r="I2025" i="1" s="1"/>
  <c r="H1636" i="1"/>
  <c r="I1636" i="1" s="1"/>
  <c r="H4099" i="1"/>
  <c r="I4099" i="1" s="1"/>
  <c r="H5146" i="1"/>
  <c r="I5146" i="1" s="1"/>
  <c r="H5200" i="1"/>
  <c r="I5200" i="1" s="1"/>
  <c r="H4710" i="1"/>
  <c r="I4710" i="1" s="1"/>
  <c r="H1935" i="1"/>
  <c r="I1935" i="1" s="1"/>
  <c r="H3225" i="1"/>
  <c r="I3225" i="1" s="1"/>
  <c r="H6290" i="1"/>
  <c r="I6290" i="1" s="1"/>
  <c r="H2971" i="1"/>
  <c r="I2971" i="1" s="1"/>
  <c r="H2970" i="1"/>
  <c r="I2970" i="1" s="1"/>
  <c r="H2969" i="1"/>
  <c r="I2969" i="1" s="1"/>
  <c r="H3314" i="1"/>
  <c r="I3314" i="1" s="1"/>
  <c r="H6653" i="1"/>
  <c r="I6653" i="1" s="1"/>
  <c r="H2133" i="1"/>
  <c r="I2133" i="1" s="1"/>
  <c r="H4933" i="1"/>
  <c r="I4933" i="1" s="1"/>
  <c r="H1309" i="1"/>
  <c r="I1309" i="1" s="1"/>
  <c r="H1489" i="1"/>
  <c r="I1489" i="1" s="1"/>
  <c r="H1280" i="1"/>
  <c r="I1280" i="1" s="1"/>
  <c r="H3609" i="1"/>
  <c r="I3609" i="1" s="1"/>
  <c r="H6649" i="1"/>
  <c r="I6649" i="1" s="1"/>
  <c r="H4856" i="1"/>
  <c r="I4856" i="1" s="1"/>
  <c r="H4570" i="1"/>
  <c r="I4570" i="1" s="1"/>
  <c r="H158" i="1"/>
  <c r="I158" i="1" s="1"/>
  <c r="H157" i="1"/>
  <c r="I157" i="1" s="1"/>
  <c r="H3919" i="1"/>
  <c r="I3919" i="1" s="1"/>
  <c r="H3918" i="1"/>
  <c r="I3918" i="1" s="1"/>
  <c r="H3917" i="1"/>
  <c r="I3917" i="1" s="1"/>
  <c r="H3916" i="1"/>
  <c r="I3916" i="1" s="1"/>
  <c r="H5436" i="1"/>
  <c r="I5436" i="1" s="1"/>
  <c r="H2868" i="1"/>
  <c r="I2868" i="1" s="1"/>
  <c r="H4544" i="1"/>
  <c r="I4544" i="1" s="1"/>
  <c r="H5002" i="1"/>
  <c r="I5002" i="1" s="1"/>
  <c r="H1088" i="1"/>
  <c r="I1088" i="1" s="1"/>
  <c r="H1087" i="1"/>
  <c r="I1087" i="1" s="1"/>
  <c r="H1086" i="1"/>
  <c r="I1086" i="1" s="1"/>
  <c r="H1085" i="1"/>
  <c r="I1085" i="1" s="1"/>
  <c r="H1084" i="1"/>
  <c r="I1084" i="1" s="1"/>
  <c r="H3136" i="1"/>
  <c r="I3136" i="1" s="1"/>
  <c r="H4636" i="1"/>
  <c r="I4636" i="1" s="1"/>
  <c r="H2329" i="1"/>
  <c r="I2329" i="1" s="1"/>
  <c r="H2132" i="1"/>
  <c r="I2132" i="1" s="1"/>
  <c r="H5050" i="1"/>
  <c r="I5050" i="1" s="1"/>
  <c r="H1703" i="1"/>
  <c r="I1703" i="1" s="1"/>
  <c r="H6474" i="1"/>
  <c r="I6474" i="1" s="1"/>
  <c r="H6428" i="1"/>
  <c r="I6428" i="1" s="1"/>
  <c r="H3363" i="1"/>
  <c r="I3363" i="1" s="1"/>
  <c r="H2091" i="1"/>
  <c r="I2091" i="1" s="1"/>
  <c r="H4370" i="1"/>
  <c r="I4370" i="1" s="1"/>
  <c r="H1488" i="1"/>
  <c r="I1488" i="1" s="1"/>
  <c r="H4313" i="1"/>
  <c r="I4313" i="1" s="1"/>
  <c r="H5435" i="1"/>
  <c r="I5435" i="1" s="1"/>
  <c r="H4498" i="1"/>
  <c r="I4498" i="1" s="1"/>
  <c r="H2867" i="1"/>
  <c r="I2867" i="1" s="1"/>
  <c r="H2866" i="1"/>
  <c r="I2866" i="1" s="1"/>
  <c r="H3998" i="1"/>
  <c r="I3998" i="1" s="1"/>
  <c r="H1337" i="1"/>
  <c r="I1337" i="1" s="1"/>
  <c r="H1363" i="1"/>
  <c r="I1363" i="1" s="1"/>
  <c r="H1362" i="1"/>
  <c r="I1362" i="1" s="1"/>
  <c r="H5434" i="1"/>
  <c r="I5434" i="1" s="1"/>
  <c r="H4023" i="1"/>
  <c r="I4023" i="1" s="1"/>
  <c r="H9" i="1"/>
  <c r="I9" i="1" s="1"/>
  <c r="H8" i="1"/>
  <c r="I8" i="1" s="1"/>
  <c r="H5075" i="1"/>
  <c r="I5075" i="1" s="1"/>
  <c r="H3844" i="1"/>
  <c r="I3844" i="1" s="1"/>
  <c r="H3771" i="1"/>
  <c r="I3771" i="1" s="1"/>
  <c r="H5550" i="1"/>
  <c r="I5550" i="1" s="1"/>
  <c r="H1597" i="1"/>
  <c r="I1597" i="1" s="1"/>
  <c r="H884" i="1"/>
  <c r="I884" i="1" s="1"/>
  <c r="H5996" i="1"/>
  <c r="I5996" i="1" s="1"/>
  <c r="H6376" i="1"/>
  <c r="I6376" i="1" s="1"/>
  <c r="H759" i="1"/>
  <c r="I759" i="1" s="1"/>
  <c r="H5433" i="1"/>
  <c r="I5433" i="1" s="1"/>
  <c r="H2968" i="1"/>
  <c r="I2968" i="1" s="1"/>
  <c r="H6721" i="1"/>
  <c r="I6721" i="1" s="1"/>
  <c r="H124" i="1"/>
  <c r="I124" i="1" s="1"/>
  <c r="H4963" i="1"/>
  <c r="I4963" i="1" s="1"/>
  <c r="H1886" i="1"/>
  <c r="I1886" i="1" s="1"/>
  <c r="H3567" i="1"/>
  <c r="I3567" i="1" s="1"/>
  <c r="H1635" i="1"/>
  <c r="I1635" i="1" s="1"/>
  <c r="H903" i="1"/>
  <c r="I903" i="1" s="1"/>
  <c r="H6879" i="1"/>
  <c r="I6879" i="1" s="1"/>
  <c r="H1361" i="1"/>
  <c r="I1361" i="1" s="1"/>
  <c r="H4342" i="1"/>
  <c r="I4342" i="1" s="1"/>
  <c r="H2865" i="1"/>
  <c r="I2865" i="1" s="1"/>
  <c r="H156" i="1"/>
  <c r="I156" i="1" s="1"/>
  <c r="H5908" i="1"/>
  <c r="I5908" i="1" s="1"/>
  <c r="H2967" i="1"/>
  <c r="I2967" i="1" s="1"/>
  <c r="H1083" i="1"/>
  <c r="I1083" i="1" s="1"/>
  <c r="H458" i="1"/>
  <c r="I458" i="1" s="1"/>
  <c r="H626" i="1"/>
  <c r="I626" i="1" s="1"/>
  <c r="H625" i="1"/>
  <c r="I625" i="1" s="1"/>
  <c r="H4098" i="1"/>
  <c r="I4098" i="1" s="1"/>
  <c r="H4497" i="1"/>
  <c r="I4497" i="1" s="1"/>
  <c r="H1756" i="1"/>
  <c r="I1756" i="1" s="1"/>
  <c r="H744" i="1"/>
  <c r="I744" i="1" s="1"/>
  <c r="H4799" i="1"/>
  <c r="I4799" i="1" s="1"/>
  <c r="H2328" i="1"/>
  <c r="I2328" i="1" s="1"/>
  <c r="H3080" i="1"/>
  <c r="I3080" i="1" s="1"/>
  <c r="H6785" i="1"/>
  <c r="I6785" i="1" s="1"/>
  <c r="H3079" i="1"/>
  <c r="I3079" i="1" s="1"/>
  <c r="H3078" i="1"/>
  <c r="I3078" i="1" s="1"/>
  <c r="H3077" i="1"/>
  <c r="I3077" i="1" s="1"/>
  <c r="H3076" i="1"/>
  <c r="I3076" i="1" s="1"/>
  <c r="H3075" i="1"/>
  <c r="I3075" i="1" s="1"/>
  <c r="H3074" i="1"/>
  <c r="I3074" i="1" s="1"/>
  <c r="H84" i="1"/>
  <c r="I84" i="1" s="1"/>
  <c r="H6878" i="1"/>
  <c r="I6878" i="1" s="1"/>
  <c r="H6877" i="1"/>
  <c r="I6877" i="1" s="1"/>
  <c r="H883" i="1"/>
  <c r="I883" i="1" s="1"/>
  <c r="H1082" i="1"/>
  <c r="I1082" i="1" s="1"/>
  <c r="H2327" i="1"/>
  <c r="I2327" i="1" s="1"/>
  <c r="H5788" i="1"/>
  <c r="I5788" i="1" s="1"/>
  <c r="H155" i="1"/>
  <c r="I155" i="1" s="1"/>
  <c r="H5432" i="1"/>
  <c r="I5432" i="1" s="1"/>
  <c r="H3135" i="1"/>
  <c r="I3135" i="1" s="1"/>
  <c r="H3073" i="1"/>
  <c r="I3073" i="1" s="1"/>
  <c r="H3072" i="1"/>
  <c r="I3072" i="1" s="1"/>
  <c r="H3915" i="1"/>
  <c r="I3915" i="1" s="1"/>
  <c r="H3914" i="1"/>
  <c r="I3914" i="1" s="1"/>
  <c r="H3913" i="1"/>
  <c r="I3913" i="1" s="1"/>
  <c r="H3912" i="1"/>
  <c r="I3912" i="1" s="1"/>
  <c r="H3911" i="1"/>
  <c r="I3911" i="1" s="1"/>
  <c r="H3910" i="1"/>
  <c r="I3910" i="1" s="1"/>
  <c r="H5199" i="1"/>
  <c r="I5199" i="1" s="1"/>
  <c r="H5251" i="1"/>
  <c r="I5251" i="1" s="1"/>
  <c r="H2617" i="1"/>
  <c r="I2617" i="1" s="1"/>
  <c r="H2106" i="1"/>
  <c r="I2106" i="1" s="1"/>
  <c r="H799" i="1"/>
  <c r="I799" i="1" s="1"/>
  <c r="H4587" i="1"/>
  <c r="I4587" i="1" s="1"/>
  <c r="H5145" i="1"/>
  <c r="I5145" i="1" s="1"/>
  <c r="H6632" i="1"/>
  <c r="I6632" i="1" s="1"/>
  <c r="H1081" i="1"/>
  <c r="I1081" i="1" s="1"/>
  <c r="H2326" i="1"/>
  <c r="I2326" i="1" s="1"/>
  <c r="H4566" i="1"/>
  <c r="I4566" i="1" s="1"/>
  <c r="H1244" i="1"/>
  <c r="I1244" i="1" s="1"/>
  <c r="H4620" i="1"/>
  <c r="I4620" i="1" s="1"/>
  <c r="H5283" i="1"/>
  <c r="I5283" i="1" s="1"/>
  <c r="H4510" i="1"/>
  <c r="I4510" i="1" s="1"/>
  <c r="H4908" i="1"/>
  <c r="I4908" i="1" s="1"/>
  <c r="H3134" i="1"/>
  <c r="I3134" i="1" s="1"/>
  <c r="H1712" i="1"/>
  <c r="I1712" i="1" s="1"/>
  <c r="H5034" i="1"/>
  <c r="I5034" i="1" s="1"/>
  <c r="H154" i="1"/>
  <c r="I154" i="1" s="1"/>
  <c r="H4073" i="1"/>
  <c r="I4073" i="1" s="1"/>
  <c r="H4349" i="1"/>
  <c r="I4349" i="1" s="1"/>
  <c r="H6720" i="1"/>
  <c r="I6720" i="1" s="1"/>
  <c r="H6475" i="1"/>
  <c r="I6475" i="1" s="1"/>
  <c r="H2739" i="1"/>
  <c r="I2739" i="1" s="1"/>
  <c r="H1298" i="1"/>
  <c r="I1298" i="1" s="1"/>
  <c r="H3813" i="1"/>
  <c r="I3813" i="1" s="1"/>
  <c r="H1317" i="1"/>
  <c r="I1317" i="1" s="1"/>
  <c r="H1080" i="1"/>
  <c r="I1080" i="1" s="1"/>
  <c r="H1596" i="1"/>
  <c r="I1596" i="1" s="1"/>
  <c r="H153" i="1"/>
  <c r="I153" i="1" s="1"/>
  <c r="H2511" i="1"/>
  <c r="I2511" i="1" s="1"/>
  <c r="H2325" i="1"/>
  <c r="I2325" i="1" s="1"/>
  <c r="H152" i="1"/>
  <c r="I152" i="1" s="1"/>
  <c r="H151" i="1"/>
  <c r="I151" i="1" s="1"/>
  <c r="H3321" i="1"/>
  <c r="I3321" i="1" s="1"/>
  <c r="H1686" i="1"/>
  <c r="I1686" i="1" s="1"/>
  <c r="H3356" i="1"/>
  <c r="I3356" i="1" s="1"/>
  <c r="H5282" i="1"/>
  <c r="I5282" i="1" s="1"/>
  <c r="H6087" i="1"/>
  <c r="I6087" i="1" s="1"/>
  <c r="H2584" i="1"/>
  <c r="I2584" i="1" s="1"/>
  <c r="H2583" i="1"/>
  <c r="I2583" i="1" s="1"/>
  <c r="H2582" i="1"/>
  <c r="I2582" i="1" s="1"/>
  <c r="H6865" i="1"/>
  <c r="I6865" i="1" s="1"/>
  <c r="H6876" i="1"/>
  <c r="I6876" i="1" s="1"/>
  <c r="H2324" i="1"/>
  <c r="I2324" i="1" s="1"/>
  <c r="H2016" i="1"/>
  <c r="I2016" i="1" s="1"/>
  <c r="H2015" i="1"/>
  <c r="I2015" i="1" s="1"/>
  <c r="H2014" i="1"/>
  <c r="I2014" i="1" s="1"/>
  <c r="H2013" i="1"/>
  <c r="I2013" i="1" s="1"/>
  <c r="H2012" i="1"/>
  <c r="I2012" i="1" s="1"/>
  <c r="H2011" i="1"/>
  <c r="I2011" i="1" s="1"/>
  <c r="H2010" i="1"/>
  <c r="I2010" i="1" s="1"/>
  <c r="H2009" i="1"/>
  <c r="I2009" i="1" s="1"/>
  <c r="H2008" i="1"/>
  <c r="I2008" i="1" s="1"/>
  <c r="H913" i="1"/>
  <c r="I913" i="1" s="1"/>
  <c r="H1079" i="1"/>
  <c r="I1079" i="1" s="1"/>
  <c r="H2323" i="1"/>
  <c r="I2323" i="1" s="1"/>
  <c r="H2510" i="1"/>
  <c r="I2510" i="1" s="1"/>
  <c r="H2322" i="1"/>
  <c r="I2322" i="1" s="1"/>
  <c r="H2509" i="1"/>
  <c r="I2509" i="1" s="1"/>
  <c r="H2508" i="1"/>
  <c r="I2508" i="1" s="1"/>
  <c r="H3762" i="1"/>
  <c r="I3762" i="1" s="1"/>
  <c r="H3422" i="1"/>
  <c r="I3422" i="1" s="1"/>
  <c r="H2581" i="1"/>
  <c r="I2581" i="1" s="1"/>
  <c r="H4692" i="1"/>
  <c r="I4692" i="1" s="1"/>
  <c r="H4891" i="1"/>
  <c r="I4891" i="1" s="1"/>
  <c r="H1487" i="1"/>
  <c r="I1487" i="1" s="1"/>
  <c r="H5172" i="1"/>
  <c r="I5172" i="1" s="1"/>
  <c r="H2321" i="1"/>
  <c r="I2321" i="1" s="1"/>
  <c r="H2320" i="1"/>
  <c r="I2320" i="1" s="1"/>
  <c r="H2319" i="1"/>
  <c r="I2319" i="1" s="1"/>
  <c r="H3541" i="1"/>
  <c r="I3541" i="1" s="1"/>
  <c r="H6823" i="1"/>
  <c r="I6823" i="1" s="1"/>
  <c r="H2966" i="1"/>
  <c r="I2966" i="1" s="1"/>
  <c r="H2814" i="1"/>
  <c r="I2814" i="1" s="1"/>
  <c r="H3163" i="1"/>
  <c r="I3163" i="1" s="1"/>
  <c r="H3133" i="1"/>
  <c r="I3133" i="1" s="1"/>
  <c r="H2061" i="1"/>
  <c r="I2061" i="1" s="1"/>
  <c r="H2072" i="1"/>
  <c r="I2072" i="1" s="1"/>
  <c r="H5018" i="1"/>
  <c r="I5018" i="1" s="1"/>
  <c r="H3224" i="1"/>
  <c r="I3224" i="1" s="1"/>
  <c r="H2619" i="1"/>
  <c r="I2619" i="1" s="1"/>
  <c r="H5115" i="1"/>
  <c r="I5115" i="1" s="1"/>
  <c r="H624" i="1"/>
  <c r="I624" i="1" s="1"/>
  <c r="H1078" i="1"/>
  <c r="I1078" i="1" s="1"/>
  <c r="H5037" i="1"/>
  <c r="I5037" i="1" s="1"/>
  <c r="H1308" i="1"/>
  <c r="I1308" i="1" s="1"/>
  <c r="H1486" i="1"/>
  <c r="I1486" i="1" s="1"/>
  <c r="H1485" i="1"/>
  <c r="I1485" i="1" s="1"/>
  <c r="H1484" i="1"/>
  <c r="I1484" i="1" s="1"/>
  <c r="H864" i="1"/>
  <c r="I864" i="1" s="1"/>
  <c r="H6427" i="1"/>
  <c r="I6427" i="1" s="1"/>
  <c r="H5894" i="1"/>
  <c r="I5894" i="1" s="1"/>
  <c r="H5431" i="1"/>
  <c r="I5431" i="1" s="1"/>
  <c r="H3608" i="1"/>
  <c r="I3608" i="1" s="1"/>
  <c r="H4824" i="1"/>
  <c r="I4824" i="1" s="1"/>
  <c r="H6693" i="1"/>
  <c r="I6693" i="1" s="1"/>
  <c r="H4591" i="1"/>
  <c r="I4591" i="1" s="1"/>
  <c r="H6289" i="1"/>
  <c r="I6289" i="1" s="1"/>
  <c r="H3293" i="1"/>
  <c r="I3293" i="1" s="1"/>
  <c r="H1691" i="1"/>
  <c r="I1691" i="1" s="1"/>
  <c r="H882" i="1"/>
  <c r="I882" i="1" s="1"/>
  <c r="H6300" i="1"/>
  <c r="I6300" i="1" s="1"/>
  <c r="H6299" i="1"/>
  <c r="I6299" i="1" s="1"/>
  <c r="H6352" i="1"/>
  <c r="I6352" i="1" s="1"/>
  <c r="H1077" i="1"/>
  <c r="I1077" i="1" s="1"/>
  <c r="H3421" i="1"/>
  <c r="I3421" i="1" s="1"/>
  <c r="H3132" i="1"/>
  <c r="I3132" i="1" s="1"/>
  <c r="H4255" i="1"/>
  <c r="I4255" i="1" s="1"/>
  <c r="H4231" i="1"/>
  <c r="I4231" i="1" s="1"/>
  <c r="H2318" i="1"/>
  <c r="I2318" i="1" s="1"/>
  <c r="H5227" i="1"/>
  <c r="I5227" i="1" s="1"/>
  <c r="H3201" i="1"/>
  <c r="I3201" i="1" s="1"/>
  <c r="H4208" i="1"/>
  <c r="I4208" i="1" s="1"/>
  <c r="H4207" i="1"/>
  <c r="I4207" i="1" s="1"/>
  <c r="H4369" i="1"/>
  <c r="I4369" i="1" s="1"/>
  <c r="H1455" i="1"/>
  <c r="I1455" i="1" s="1"/>
  <c r="H1454" i="1"/>
  <c r="I1454" i="1" s="1"/>
  <c r="H1301" i="1"/>
  <c r="I1301" i="1" s="1"/>
  <c r="H1360" i="1"/>
  <c r="I1360" i="1" s="1"/>
  <c r="H1359" i="1"/>
  <c r="I1359" i="1" s="1"/>
  <c r="H1358" i="1"/>
  <c r="I1358" i="1" s="1"/>
  <c r="H1357" i="1"/>
  <c r="I1357" i="1" s="1"/>
  <c r="H1356" i="1"/>
  <c r="I1356" i="1" s="1"/>
  <c r="H1355" i="1"/>
  <c r="I1355" i="1" s="1"/>
  <c r="H1354" i="1"/>
  <c r="I1354" i="1" s="1"/>
  <c r="H1353" i="1"/>
  <c r="I1353" i="1" s="1"/>
  <c r="H1352" i="1"/>
  <c r="I1352" i="1" s="1"/>
  <c r="H1274" i="1"/>
  <c r="I1274" i="1" s="1"/>
  <c r="H3721" i="1"/>
  <c r="I3721" i="1" s="1"/>
  <c r="H4348" i="1"/>
  <c r="I4348" i="1" s="1"/>
  <c r="H4256" i="1"/>
  <c r="I4256" i="1" s="1"/>
  <c r="H4596" i="1"/>
  <c r="I4596" i="1" s="1"/>
  <c r="H386" i="1"/>
  <c r="I386" i="1" s="1"/>
  <c r="H1076" i="1"/>
  <c r="I1076" i="1" s="1"/>
  <c r="H5787" i="1"/>
  <c r="I5787" i="1" s="1"/>
  <c r="H5008" i="1"/>
  <c r="I5008" i="1" s="1"/>
  <c r="H3381" i="1"/>
  <c r="I3381" i="1" s="1"/>
  <c r="H3789" i="1"/>
  <c r="I3789" i="1" s="1"/>
  <c r="H4593" i="1"/>
  <c r="I4593" i="1" s="1"/>
  <c r="H1075" i="1"/>
  <c r="I1075" i="1" s="1"/>
  <c r="H2742" i="1"/>
  <c r="I2742" i="1" s="1"/>
  <c r="H4230" i="1"/>
  <c r="I4230" i="1" s="1"/>
  <c r="H1843" i="1"/>
  <c r="I1843" i="1" s="1"/>
  <c r="H6288" i="1"/>
  <c r="I6288" i="1" s="1"/>
  <c r="H6287" i="1"/>
  <c r="I6287" i="1" s="1"/>
  <c r="H2059" i="1"/>
  <c r="I2059" i="1" s="1"/>
  <c r="H679" i="1"/>
  <c r="I679" i="1" s="1"/>
  <c r="H5023" i="1"/>
  <c r="I5023" i="1" s="1"/>
  <c r="H4777" i="1"/>
  <c r="I4777" i="1" s="1"/>
  <c r="H4768" i="1"/>
  <c r="I4768" i="1" s="1"/>
  <c r="H6896" i="1"/>
  <c r="I6896" i="1" s="1"/>
  <c r="H4453" i="1"/>
  <c r="I4453" i="1" s="1"/>
  <c r="H2651" i="1"/>
  <c r="I2651" i="1" s="1"/>
  <c r="H3071" i="1"/>
  <c r="I3071" i="1" s="1"/>
  <c r="H2214" i="1"/>
  <c r="I2214" i="1" s="1"/>
  <c r="H2213" i="1"/>
  <c r="I2213" i="1" s="1"/>
  <c r="H2212" i="1"/>
  <c r="I2212" i="1" s="1"/>
  <c r="H2102" i="1"/>
  <c r="I2102" i="1" s="1"/>
  <c r="H4253" i="1"/>
  <c r="I4253" i="1" s="1"/>
  <c r="H6426" i="1"/>
  <c r="I6426" i="1" s="1"/>
  <c r="H6425" i="1"/>
  <c r="I6425" i="1" s="1"/>
  <c r="H6086" i="1"/>
  <c r="I6086" i="1" s="1"/>
  <c r="H3843" i="1"/>
  <c r="I3843" i="1" s="1"/>
  <c r="H3997" i="1"/>
  <c r="I3997" i="1" s="1"/>
  <c r="H6588" i="1"/>
  <c r="I6588" i="1" s="1"/>
  <c r="H5972" i="1"/>
  <c r="I5972" i="1" s="1"/>
  <c r="H5935" i="1"/>
  <c r="I5935" i="1" s="1"/>
  <c r="H5326" i="1"/>
  <c r="I5326" i="1" s="1"/>
  <c r="H6410" i="1"/>
  <c r="I6410" i="1" s="1"/>
  <c r="H3420" i="1"/>
  <c r="I3420" i="1" s="1"/>
  <c r="H1335" i="1"/>
  <c r="I1335" i="1" s="1"/>
  <c r="H817" i="1"/>
  <c r="I817" i="1" s="1"/>
  <c r="H4422" i="1"/>
  <c r="I4422" i="1" s="1"/>
  <c r="H6378" i="1"/>
  <c r="I6378" i="1" s="1"/>
  <c r="H2131" i="1"/>
  <c r="I2131" i="1" s="1"/>
  <c r="H4543" i="1"/>
  <c r="I4543" i="1" s="1"/>
  <c r="H5095" i="1"/>
  <c r="I5095" i="1" s="1"/>
  <c r="H2965" i="1"/>
  <c r="I2965" i="1" s="1"/>
  <c r="H3131" i="1"/>
  <c r="I3131" i="1" s="1"/>
  <c r="H1351" i="1"/>
  <c r="I1351" i="1" s="1"/>
  <c r="H150" i="1"/>
  <c r="I150" i="1" s="1"/>
  <c r="H4855" i="1"/>
  <c r="I4855" i="1" s="1"/>
  <c r="H3339" i="1"/>
  <c r="I3339" i="1" s="1"/>
  <c r="H4347" i="1"/>
  <c r="I4347" i="1" s="1"/>
  <c r="H2317" i="1"/>
  <c r="I2317" i="1" s="1"/>
  <c r="H2058" i="1"/>
  <c r="I2058" i="1" s="1"/>
  <c r="H3761" i="1"/>
  <c r="I3761" i="1" s="1"/>
  <c r="H3770" i="1"/>
  <c r="I3770" i="1" s="1"/>
  <c r="H3515" i="1"/>
  <c r="I3515" i="1" s="1"/>
  <c r="H4097" i="1"/>
  <c r="I4097" i="1" s="1"/>
  <c r="H304" i="1"/>
  <c r="I304" i="1" s="1"/>
  <c r="H323" i="1"/>
  <c r="I323" i="1" s="1"/>
  <c r="H3522" i="1"/>
  <c r="I3522" i="1" s="1"/>
  <c r="H4175" i="1"/>
  <c r="I4175" i="1" s="1"/>
  <c r="H3223" i="1"/>
  <c r="I3223" i="1" s="1"/>
  <c r="H4736" i="1"/>
  <c r="I4736" i="1" s="1"/>
  <c r="H3165" i="1"/>
  <c r="I3165" i="1" s="1"/>
  <c r="H4368" i="1"/>
  <c r="I4368" i="1" s="1"/>
  <c r="H83" i="1"/>
  <c r="I83" i="1" s="1"/>
  <c r="H5430" i="1"/>
  <c r="I5430" i="1" s="1"/>
  <c r="H5429" i="1"/>
  <c r="I5429" i="1" s="1"/>
  <c r="H417" i="1"/>
  <c r="I417" i="1" s="1"/>
  <c r="H416" i="1"/>
  <c r="I416" i="1" s="1"/>
  <c r="H303" i="1"/>
  <c r="I303" i="1" s="1"/>
  <c r="H4346" i="1"/>
  <c r="I4346" i="1" s="1"/>
  <c r="H4345" i="1"/>
  <c r="I4345" i="1" s="1"/>
  <c r="H4695" i="1"/>
  <c r="I4695" i="1" s="1"/>
  <c r="H4694" i="1"/>
  <c r="I4694" i="1" s="1"/>
  <c r="H4693" i="1"/>
  <c r="I4693" i="1" s="1"/>
  <c r="H2188" i="1"/>
  <c r="I2188" i="1" s="1"/>
  <c r="H3802" i="1"/>
  <c r="I3802" i="1" s="1"/>
  <c r="H5198" i="1"/>
  <c r="I5198" i="1" s="1"/>
  <c r="H5786" i="1"/>
  <c r="I5786" i="1" s="1"/>
  <c r="H4398" i="1"/>
  <c r="I4398" i="1" s="1"/>
  <c r="H2717" i="1"/>
  <c r="I2717" i="1" s="1"/>
  <c r="H2716" i="1"/>
  <c r="I2716" i="1" s="1"/>
  <c r="H4861" i="1"/>
  <c r="I4861" i="1" s="1"/>
  <c r="H2118" i="1"/>
  <c r="I2118" i="1" s="1"/>
  <c r="H82" i="1"/>
  <c r="I82" i="1" s="1"/>
  <c r="H4698" i="1"/>
  <c r="I4698" i="1" s="1"/>
  <c r="H3558" i="1"/>
  <c r="I3558" i="1" s="1"/>
  <c r="H5094" i="1"/>
  <c r="I5094" i="1" s="1"/>
  <c r="H5093" i="1"/>
  <c r="I5093" i="1" s="1"/>
  <c r="H4192" i="1"/>
  <c r="I4192" i="1" s="1"/>
  <c r="H2001" i="1"/>
  <c r="I2001" i="1" s="1"/>
  <c r="H38" i="1"/>
  <c r="I38" i="1" s="1"/>
  <c r="H1483" i="1"/>
  <c r="I1483" i="1" s="1"/>
  <c r="H1350" i="1"/>
  <c r="I1350" i="1" s="1"/>
  <c r="H1349" i="1"/>
  <c r="I1349" i="1" s="1"/>
  <c r="H6891" i="1"/>
  <c r="I6891" i="1" s="1"/>
  <c r="H6890" i="1"/>
  <c r="I6890" i="1" s="1"/>
  <c r="H4729" i="1"/>
  <c r="I4729" i="1" s="1"/>
  <c r="H3498" i="1"/>
  <c r="I3498" i="1" s="1"/>
  <c r="H3497" i="1"/>
  <c r="I3497" i="1" s="1"/>
  <c r="H4979" i="1"/>
  <c r="I4979" i="1" s="1"/>
  <c r="H5549" i="1"/>
  <c r="I5549" i="1" s="1"/>
  <c r="H5428" i="1"/>
  <c r="I5428" i="1" s="1"/>
  <c r="H2316" i="1"/>
  <c r="I2316" i="1" s="1"/>
  <c r="H6692" i="1"/>
  <c r="I6692" i="1" s="1"/>
  <c r="H1767" i="1"/>
  <c r="I1767" i="1" s="1"/>
  <c r="H6318" i="1"/>
  <c r="I6318" i="1" s="1"/>
  <c r="H1842" i="1"/>
  <c r="I1842" i="1" s="1"/>
  <c r="H1847" i="1"/>
  <c r="I1847" i="1" s="1"/>
  <c r="H4830" i="1"/>
  <c r="I4830" i="1" s="1"/>
  <c r="H2665" i="1"/>
  <c r="I2665" i="1" s="1"/>
  <c r="H6085" i="1"/>
  <c r="I6085" i="1" s="1"/>
  <c r="H2813" i="1"/>
  <c r="I2813" i="1" s="1"/>
  <c r="H6084" i="1"/>
  <c r="I6084" i="1" s="1"/>
  <c r="H2756" i="1"/>
  <c r="I2756" i="1" s="1"/>
  <c r="H6351" i="1"/>
  <c r="I6351" i="1" s="1"/>
  <c r="H6350" i="1"/>
  <c r="I6350" i="1" s="1"/>
  <c r="H4247" i="1"/>
  <c r="I4247" i="1" s="1"/>
  <c r="H2085" i="1"/>
  <c r="I2085" i="1" s="1"/>
  <c r="H399" i="1"/>
  <c r="I399" i="1" s="1"/>
  <c r="H5963" i="1"/>
  <c r="I5963" i="1" s="1"/>
  <c r="H4628" i="1"/>
  <c r="I4628" i="1" s="1"/>
  <c r="H767" i="1"/>
  <c r="I767" i="1" s="1"/>
  <c r="H5548" i="1"/>
  <c r="I5548" i="1" s="1"/>
  <c r="H5547" i="1"/>
  <c r="I5547" i="1" s="1"/>
  <c r="H1482" i="1"/>
  <c r="I1482" i="1" s="1"/>
  <c r="H1409" i="1"/>
  <c r="I1409" i="1" s="1"/>
  <c r="H1408" i="1"/>
  <c r="I1408" i="1" s="1"/>
  <c r="H1307" i="1"/>
  <c r="I1307" i="1" s="1"/>
  <c r="H3257" i="1"/>
  <c r="I3257" i="1" s="1"/>
  <c r="H3256" i="1"/>
  <c r="I3256" i="1" s="1"/>
  <c r="H1279" i="1"/>
  <c r="I1279" i="1" s="1"/>
  <c r="H1278" i="1"/>
  <c r="I1278" i="1" s="1"/>
  <c r="H4283" i="1"/>
  <c r="I4283" i="1" s="1"/>
  <c r="H6663" i="1"/>
  <c r="I6663" i="1" s="1"/>
  <c r="H6784" i="1"/>
  <c r="I6784" i="1" s="1"/>
  <c r="H3475" i="1"/>
  <c r="I3475" i="1" s="1"/>
  <c r="H2964" i="1"/>
  <c r="I2964" i="1" s="1"/>
  <c r="H3193" i="1"/>
  <c r="I3193" i="1" s="1"/>
  <c r="H415" i="1"/>
  <c r="I415" i="1" s="1"/>
  <c r="H3966" i="1"/>
  <c r="I3966" i="1" s="1"/>
  <c r="H3986" i="1"/>
  <c r="I3986" i="1" s="1"/>
  <c r="H5092" i="1"/>
  <c r="I5092" i="1" s="1"/>
  <c r="H5091" i="1"/>
  <c r="I5091" i="1" s="1"/>
  <c r="H4367" i="1"/>
  <c r="I4367" i="1" s="1"/>
  <c r="H6810" i="1"/>
  <c r="I6810" i="1" s="1"/>
  <c r="H6239" i="1"/>
  <c r="I6239" i="1" s="1"/>
  <c r="H4300" i="1"/>
  <c r="I4300" i="1" s="1"/>
  <c r="H4039" i="1"/>
  <c r="I4039" i="1" s="1"/>
  <c r="H302" i="1"/>
  <c r="I302" i="1" s="1"/>
  <c r="H6298" i="1"/>
  <c r="I6298" i="1" s="1"/>
  <c r="H2963" i="1"/>
  <c r="I2963" i="1" s="1"/>
  <c r="H3070" i="1"/>
  <c r="I3070" i="1" s="1"/>
  <c r="H2691" i="1"/>
  <c r="I2691" i="1" s="1"/>
  <c r="H2690" i="1"/>
  <c r="I2690" i="1" s="1"/>
  <c r="H3521" i="1"/>
  <c r="I3521" i="1" s="1"/>
  <c r="H3419" i="1"/>
  <c r="I3419" i="1" s="1"/>
  <c r="H775" i="1"/>
  <c r="I775" i="1" s="1"/>
  <c r="H1407" i="1"/>
  <c r="I1407" i="1" s="1"/>
  <c r="H5427" i="1"/>
  <c r="I5427" i="1" s="1"/>
  <c r="H5546" i="1"/>
  <c r="I5546" i="1" s="1"/>
  <c r="H6489" i="1"/>
  <c r="I6489" i="1" s="1"/>
  <c r="H398" i="1"/>
  <c r="I398" i="1" s="1"/>
  <c r="H1684" i="1"/>
  <c r="I1684" i="1" s="1"/>
  <c r="H1683" i="1"/>
  <c r="I1683" i="1" s="1"/>
  <c r="H437" i="1"/>
  <c r="I437" i="1" s="1"/>
  <c r="H2715" i="1"/>
  <c r="I2715" i="1" s="1"/>
  <c r="H1549" i="1"/>
  <c r="I1549" i="1" s="1"/>
  <c r="H6424" i="1"/>
  <c r="I6424" i="1" s="1"/>
  <c r="H3319" i="1"/>
  <c r="I3319" i="1" s="1"/>
  <c r="H2962" i="1"/>
  <c r="I2962" i="1" s="1"/>
  <c r="H6423" i="1"/>
  <c r="I6423" i="1" s="1"/>
  <c r="H5376" i="1"/>
  <c r="I5376" i="1" s="1"/>
  <c r="H906" i="1"/>
  <c r="I906" i="1" s="1"/>
  <c r="H1882" i="1"/>
  <c r="I1882" i="1" s="1"/>
  <c r="H5375" i="1"/>
  <c r="I5375" i="1" s="1"/>
  <c r="H5384" i="1"/>
  <c r="I5384" i="1" s="1"/>
  <c r="H5383" i="1"/>
  <c r="I5383" i="1" s="1"/>
  <c r="H5382" i="1"/>
  <c r="I5382" i="1" s="1"/>
  <c r="H5381" i="1"/>
  <c r="I5381" i="1" s="1"/>
  <c r="H5380" i="1"/>
  <c r="I5380" i="1" s="1"/>
  <c r="H6377" i="1"/>
  <c r="I6377" i="1" s="1"/>
  <c r="H5757" i="1"/>
  <c r="I5757" i="1" s="1"/>
  <c r="H1406" i="1"/>
  <c r="I1406" i="1" s="1"/>
  <c r="H1964" i="1"/>
  <c r="I1964" i="1" s="1"/>
  <c r="H5346" i="1"/>
  <c r="I5346" i="1" s="1"/>
  <c r="H2689" i="1"/>
  <c r="I2689" i="1" s="1"/>
  <c r="H4880" i="1"/>
  <c r="I4880" i="1" s="1"/>
  <c r="H4879" i="1"/>
  <c r="I4879" i="1" s="1"/>
  <c r="H2688" i="1"/>
  <c r="I2688" i="1" s="1"/>
  <c r="H1243" i="1"/>
  <c r="I1243" i="1" s="1"/>
  <c r="H81" i="1"/>
  <c r="I81" i="1" s="1"/>
  <c r="H6783" i="1"/>
  <c r="I6783" i="1" s="1"/>
  <c r="H6782" i="1"/>
  <c r="I6782" i="1" s="1"/>
  <c r="H3069" i="1"/>
  <c r="I3069" i="1" s="1"/>
  <c r="H3068" i="1"/>
  <c r="I3068" i="1" s="1"/>
  <c r="H5545" i="1"/>
  <c r="I5545" i="1" s="1"/>
  <c r="H5180" i="1"/>
  <c r="I5180" i="1" s="1"/>
  <c r="H368" i="1"/>
  <c r="I368" i="1" s="1"/>
  <c r="H1258" i="1"/>
  <c r="I1258" i="1" s="1"/>
  <c r="H2507" i="1"/>
  <c r="I2507" i="1" s="1"/>
  <c r="H2506" i="1"/>
  <c r="I2506" i="1" s="1"/>
  <c r="H6719" i="1"/>
  <c r="I6719" i="1" s="1"/>
  <c r="H2961" i="1"/>
  <c r="I2961" i="1" s="1"/>
  <c r="H3690" i="1"/>
  <c r="I3690" i="1" s="1"/>
  <c r="H4984" i="1"/>
  <c r="I4984" i="1" s="1"/>
  <c r="H3496" i="1"/>
  <c r="I3496" i="1" s="1"/>
  <c r="H2749" i="1"/>
  <c r="I2749" i="1" s="1"/>
  <c r="H1711" i="1"/>
  <c r="I1711" i="1" s="1"/>
  <c r="H286" i="1"/>
  <c r="I286" i="1" s="1"/>
  <c r="H5756" i="1"/>
  <c r="I5756" i="1" s="1"/>
  <c r="H2049" i="1"/>
  <c r="I2049" i="1" s="1"/>
  <c r="H2048" i="1"/>
  <c r="I2048" i="1" s="1"/>
  <c r="H2047" i="1"/>
  <c r="I2047" i="1" s="1"/>
  <c r="H2046" i="1"/>
  <c r="I2046" i="1" s="1"/>
  <c r="H1306" i="1"/>
  <c r="I1306" i="1" s="1"/>
  <c r="H3130" i="1"/>
  <c r="I3130" i="1" s="1"/>
  <c r="H6691" i="1"/>
  <c r="I6691" i="1" s="1"/>
  <c r="H5618" i="1"/>
  <c r="I5618" i="1" s="1"/>
  <c r="H4132" i="1"/>
  <c r="I4132" i="1" s="1"/>
  <c r="H4131" i="1"/>
  <c r="I4131" i="1" s="1"/>
  <c r="H4130" i="1"/>
  <c r="I4130" i="1" s="1"/>
  <c r="H278" i="1"/>
  <c r="I278" i="1" s="1"/>
  <c r="H281" i="1"/>
  <c r="I281" i="1" s="1"/>
  <c r="H5281" i="1"/>
  <c r="I5281" i="1" s="1"/>
  <c r="H2669" i="1"/>
  <c r="I2669" i="1" s="1"/>
  <c r="H2687" i="1"/>
  <c r="I2687" i="1" s="1"/>
  <c r="H2686" i="1"/>
  <c r="I2686" i="1" s="1"/>
  <c r="H7" i="1"/>
  <c r="I7" i="1" s="1"/>
  <c r="H2960" i="1"/>
  <c r="I2960" i="1" s="1"/>
  <c r="H5026" i="1"/>
  <c r="I5026" i="1" s="1"/>
  <c r="H743" i="1"/>
  <c r="I743" i="1" s="1"/>
  <c r="H742" i="1"/>
  <c r="I742" i="1" s="1"/>
  <c r="H6349" i="1"/>
  <c r="I6349" i="1" s="1"/>
  <c r="H863" i="1"/>
  <c r="I863" i="1" s="1"/>
  <c r="H43" i="1"/>
  <c r="I43" i="1" s="1"/>
  <c r="H1405" i="1"/>
  <c r="I1405" i="1" s="1"/>
  <c r="H3692" i="1"/>
  <c r="I3692" i="1" s="1"/>
  <c r="H4129" i="1"/>
  <c r="I4129" i="1" s="1"/>
  <c r="H4128" i="1"/>
  <c r="I4128" i="1" s="1"/>
  <c r="H5179" i="1"/>
  <c r="I5179" i="1" s="1"/>
  <c r="H5226" i="1"/>
  <c r="I5226" i="1" s="1"/>
  <c r="H2864" i="1"/>
  <c r="I2864" i="1" s="1"/>
  <c r="H3067" i="1"/>
  <c r="I3067" i="1" s="1"/>
  <c r="H3066" i="1"/>
  <c r="I3066" i="1" s="1"/>
  <c r="H2572" i="1"/>
  <c r="I2572" i="1" s="1"/>
  <c r="H1404" i="1"/>
  <c r="I1404" i="1" s="1"/>
  <c r="H2211" i="1"/>
  <c r="I2211" i="1" s="1"/>
  <c r="H792" i="1"/>
  <c r="I792" i="1" s="1"/>
  <c r="H6420" i="1"/>
  <c r="I6420" i="1" s="1"/>
  <c r="H6083" i="1"/>
  <c r="I6083" i="1" s="1"/>
  <c r="H3842" i="1"/>
  <c r="I3842" i="1" s="1"/>
  <c r="H3841" i="1"/>
  <c r="I3841" i="1" s="1"/>
  <c r="H2863" i="1"/>
  <c r="I2863" i="1" s="1"/>
  <c r="H2862" i="1"/>
  <c r="I2862" i="1" s="1"/>
  <c r="H3840" i="1"/>
  <c r="I3840" i="1" s="1"/>
  <c r="H3418" i="1"/>
  <c r="I3418" i="1" s="1"/>
  <c r="H322" i="1"/>
  <c r="I322" i="1" s="1"/>
  <c r="H301" i="1"/>
  <c r="I301" i="1" s="1"/>
  <c r="H3417" i="1"/>
  <c r="I3417" i="1" s="1"/>
  <c r="H357" i="1"/>
  <c r="I357" i="1" s="1"/>
  <c r="H358" i="1"/>
  <c r="I358" i="1" s="1"/>
  <c r="H1702" i="1"/>
  <c r="I1702" i="1" s="1"/>
  <c r="H4929" i="1"/>
  <c r="I4929" i="1" s="1"/>
  <c r="H2066" i="1"/>
  <c r="I2066" i="1" s="1"/>
  <c r="H6419" i="1"/>
  <c r="I6419" i="1" s="1"/>
  <c r="H6082" i="1"/>
  <c r="I6082" i="1" s="1"/>
  <c r="H3839" i="1"/>
  <c r="I3839" i="1" s="1"/>
  <c r="H3838" i="1"/>
  <c r="I3838" i="1" s="1"/>
  <c r="H6875" i="1"/>
  <c r="I6875" i="1" s="1"/>
  <c r="H6081" i="1"/>
  <c r="I6081" i="1" s="1"/>
  <c r="H1453" i="1"/>
  <c r="I1453" i="1" s="1"/>
  <c r="H677" i="1"/>
  <c r="I677" i="1" s="1"/>
  <c r="H80" i="1"/>
  <c r="I80" i="1" s="1"/>
  <c r="H79" i="1"/>
  <c r="I79" i="1" s="1"/>
  <c r="H6387" i="1"/>
  <c r="I6387" i="1" s="1"/>
  <c r="H5059" i="1"/>
  <c r="I5059" i="1" s="1"/>
  <c r="H4467" i="1"/>
  <c r="I4467" i="1" s="1"/>
  <c r="H1934" i="1"/>
  <c r="I1934" i="1" s="1"/>
  <c r="H253" i="1"/>
  <c r="I253" i="1" s="1"/>
  <c r="H252" i="1"/>
  <c r="I252" i="1" s="1"/>
  <c r="H5171" i="1"/>
  <c r="I5171" i="1" s="1"/>
  <c r="H6080" i="1"/>
  <c r="I6080" i="1" s="1"/>
  <c r="H6079" i="1"/>
  <c r="I6079" i="1" s="1"/>
  <c r="H6418" i="1"/>
  <c r="I6418" i="1" s="1"/>
  <c r="H3384" i="1"/>
  <c r="I3384" i="1" s="1"/>
  <c r="H5197" i="1"/>
  <c r="I5197" i="1" s="1"/>
  <c r="H6874" i="1"/>
  <c r="I6874" i="1" s="1"/>
  <c r="H6873" i="1"/>
  <c r="I6873" i="1" s="1"/>
  <c r="H6872" i="1"/>
  <c r="I6872" i="1" s="1"/>
  <c r="H6871" i="1"/>
  <c r="I6871" i="1" s="1"/>
  <c r="H5225" i="1"/>
  <c r="I5225" i="1" s="1"/>
  <c r="H5224" i="1"/>
  <c r="I5224" i="1" s="1"/>
  <c r="H4935" i="1"/>
  <c r="I4935" i="1" s="1"/>
  <c r="H1987" i="1"/>
  <c r="I1987" i="1" s="1"/>
  <c r="H1403" i="1"/>
  <c r="I1403" i="1" s="1"/>
  <c r="H6028" i="1"/>
  <c r="I6028" i="1" s="1"/>
  <c r="H5058" i="1"/>
  <c r="I5058" i="1" s="1"/>
  <c r="H6763" i="1"/>
  <c r="I6763" i="1" s="1"/>
  <c r="H3939" i="1"/>
  <c r="I3939" i="1" s="1"/>
  <c r="H4011" i="1"/>
  <c r="I4011" i="1" s="1"/>
  <c r="H3938" i="1"/>
  <c r="I3938" i="1" s="1"/>
  <c r="H6417" i="1"/>
  <c r="I6417" i="1" s="1"/>
  <c r="H149" i="1"/>
  <c r="I149" i="1" s="1"/>
  <c r="H148" i="1"/>
  <c r="I148" i="1" s="1"/>
  <c r="H3416" i="1"/>
  <c r="I3416" i="1" s="1"/>
  <c r="H4397" i="1"/>
  <c r="I4397" i="1" s="1"/>
  <c r="H4396" i="1"/>
  <c r="I4396" i="1" s="1"/>
  <c r="H4395" i="1"/>
  <c r="I4395" i="1" s="1"/>
  <c r="H5544" i="1"/>
  <c r="I5544" i="1" s="1"/>
  <c r="H2774" i="1"/>
  <c r="I2774" i="1" s="1"/>
  <c r="H3645" i="1"/>
  <c r="I3645" i="1" s="1"/>
  <c r="H4034" i="1"/>
  <c r="I4034" i="1" s="1"/>
  <c r="H1962" i="1"/>
  <c r="I1962" i="1" s="1"/>
  <c r="H6494" i="1"/>
  <c r="I6494" i="1" s="1"/>
  <c r="H5893" i="1"/>
  <c r="I5893" i="1" s="1"/>
  <c r="H6903" i="1"/>
  <c r="I6903" i="1" s="1"/>
  <c r="H147" i="1"/>
  <c r="I147" i="1" s="1"/>
  <c r="H623" i="1"/>
  <c r="I623" i="1" s="1"/>
  <c r="H622" i="1"/>
  <c r="I622" i="1" s="1"/>
  <c r="H621" i="1"/>
  <c r="I621" i="1" s="1"/>
  <c r="H229" i="1"/>
  <c r="I229" i="1" s="1"/>
  <c r="H774" i="1"/>
  <c r="I774" i="1" s="1"/>
  <c r="H3599" i="1"/>
  <c r="I3599" i="1" s="1"/>
  <c r="H5543" i="1"/>
  <c r="I5543" i="1" s="1"/>
  <c r="H6252" i="1"/>
  <c r="I6252" i="1" s="1"/>
  <c r="H3462" i="1"/>
  <c r="I3462" i="1" s="1"/>
  <c r="H4882" i="1"/>
  <c r="I4882" i="1" s="1"/>
  <c r="H5337" i="1"/>
  <c r="I5337" i="1" s="1"/>
  <c r="H5426" i="1"/>
  <c r="I5426" i="1" s="1"/>
  <c r="H6392" i="1"/>
  <c r="I6392" i="1" s="1"/>
  <c r="H2130" i="1"/>
  <c r="I2130" i="1" s="1"/>
  <c r="H6781" i="1"/>
  <c r="I6781" i="1" s="1"/>
  <c r="H6780" i="1"/>
  <c r="I6780" i="1" s="1"/>
  <c r="H4127" i="1"/>
  <c r="I4127" i="1" s="1"/>
  <c r="H3129" i="1"/>
  <c r="I3129" i="1" s="1"/>
  <c r="H2627" i="1"/>
  <c r="I2627" i="1" s="1"/>
  <c r="H5884" i="1"/>
  <c r="I5884" i="1" s="1"/>
  <c r="H2505" i="1"/>
  <c r="I2505" i="1" s="1"/>
  <c r="H2504" i="1"/>
  <c r="I2504" i="1" s="1"/>
  <c r="H2210" i="1"/>
  <c r="I2210" i="1" s="1"/>
  <c r="H2209" i="1"/>
  <c r="I2209" i="1" s="1"/>
  <c r="H5041" i="1"/>
  <c r="I5041" i="1" s="1"/>
  <c r="H4584" i="1"/>
  <c r="I4584" i="1" s="1"/>
  <c r="H3065" i="1"/>
  <c r="I3065" i="1" s="1"/>
  <c r="H3064" i="1"/>
  <c r="I3064" i="1" s="1"/>
  <c r="H3063" i="1"/>
  <c r="I3063" i="1" s="1"/>
  <c r="H2006" i="1"/>
  <c r="I2006" i="1" s="1"/>
  <c r="H4829" i="1"/>
  <c r="I4829" i="1" s="1"/>
  <c r="H5112" i="1"/>
  <c r="I5112" i="1" s="1"/>
  <c r="H2083" i="1"/>
  <c r="I2083" i="1" s="1"/>
  <c r="H620" i="1"/>
  <c r="I620" i="1" s="1"/>
  <c r="H619" i="1"/>
  <c r="I619" i="1" s="1"/>
  <c r="H618" i="1"/>
  <c r="I618" i="1" s="1"/>
  <c r="H78" i="1"/>
  <c r="I78" i="1" s="1"/>
  <c r="H6899" i="1"/>
  <c r="I6899" i="1" s="1"/>
  <c r="H1481" i="1"/>
  <c r="I1481" i="1" s="1"/>
  <c r="H1480" i="1"/>
  <c r="I1480" i="1" s="1"/>
  <c r="H593" i="1"/>
  <c r="I593" i="1" s="1"/>
  <c r="H146" i="1"/>
  <c r="I146" i="1" s="1"/>
  <c r="H3837" i="1"/>
  <c r="I3837" i="1" s="1"/>
  <c r="H3836" i="1"/>
  <c r="I3836" i="1" s="1"/>
  <c r="H5196" i="1"/>
  <c r="I5196" i="1" s="1"/>
  <c r="H5195" i="1"/>
  <c r="I5195" i="1" s="1"/>
  <c r="H2714" i="1"/>
  <c r="I2714" i="1" s="1"/>
  <c r="H2713" i="1"/>
  <c r="I2713" i="1" s="1"/>
  <c r="H4266" i="1"/>
  <c r="I4266" i="1" s="1"/>
  <c r="H4065" i="1"/>
  <c r="I4065" i="1" s="1"/>
  <c r="H2641" i="1"/>
  <c r="I2641" i="1" s="1"/>
  <c r="H5223" i="1"/>
  <c r="I5223" i="1" s="1"/>
  <c r="H5194" i="1"/>
  <c r="I5194" i="1" s="1"/>
  <c r="H5379" i="1"/>
  <c r="I5379" i="1" s="1"/>
  <c r="H2712" i="1"/>
  <c r="I2712" i="1" s="1"/>
  <c r="H702" i="1"/>
  <c r="I702" i="1" s="1"/>
  <c r="H6272" i="1"/>
  <c r="I6272" i="1" s="1"/>
  <c r="H6297" i="1"/>
  <c r="I6297" i="1" s="1"/>
  <c r="H5947" i="1"/>
  <c r="I5947" i="1" s="1"/>
  <c r="H2650" i="1"/>
  <c r="I2650" i="1" s="1"/>
  <c r="H3062" i="1"/>
  <c r="I3062" i="1" s="1"/>
  <c r="H2959" i="1"/>
  <c r="I2959" i="1" s="1"/>
  <c r="H3061" i="1"/>
  <c r="I3061" i="1" s="1"/>
  <c r="H3060" i="1"/>
  <c r="I3060" i="1" s="1"/>
  <c r="H2958" i="1"/>
  <c r="I2958" i="1" s="1"/>
  <c r="H3059" i="1"/>
  <c r="I3059" i="1" s="1"/>
  <c r="H2812" i="1"/>
  <c r="I2812" i="1" s="1"/>
  <c r="H6822" i="1"/>
  <c r="I6822" i="1" s="1"/>
  <c r="H977" i="1"/>
  <c r="I977" i="1" s="1"/>
  <c r="H3937" i="1"/>
  <c r="I3937" i="1" s="1"/>
  <c r="H2957" i="1"/>
  <c r="I2957" i="1" s="1"/>
  <c r="H1341" i="1"/>
  <c r="I1341" i="1" s="1"/>
  <c r="H5542" i="1"/>
  <c r="I5542" i="1" s="1"/>
  <c r="H5953" i="1"/>
  <c r="I5953" i="1" s="1"/>
  <c r="H850" i="1"/>
  <c r="I850" i="1" s="1"/>
  <c r="H854" i="1"/>
  <c r="I854" i="1" s="1"/>
  <c r="H5389" i="1"/>
  <c r="I5389" i="1" s="1"/>
  <c r="H1348" i="1"/>
  <c r="I1348" i="1" s="1"/>
  <c r="H5638" i="1"/>
  <c r="I5638" i="1" s="1"/>
  <c r="H2024" i="1"/>
  <c r="I2024" i="1" s="1"/>
  <c r="H3058" i="1"/>
  <c r="I3058" i="1" s="1"/>
  <c r="H849" i="1"/>
  <c r="I849" i="1" s="1"/>
  <c r="H5153" i="1"/>
  <c r="I5153" i="1" s="1"/>
  <c r="H909" i="1"/>
  <c r="I909" i="1" s="1"/>
  <c r="H5030" i="1"/>
  <c r="I5030" i="1" s="1"/>
  <c r="H796" i="1"/>
  <c r="I796" i="1" s="1"/>
  <c r="H816" i="1"/>
  <c r="I816" i="1" s="1"/>
  <c r="H1402" i="1"/>
  <c r="I1402" i="1" s="1"/>
  <c r="H1401" i="1"/>
  <c r="I1401" i="1" s="1"/>
  <c r="H1400" i="1"/>
  <c r="I1400" i="1" s="1"/>
  <c r="H3788" i="1"/>
  <c r="I3788" i="1" s="1"/>
  <c r="H5311" i="1"/>
  <c r="I5311" i="1" s="1"/>
  <c r="H6779" i="1"/>
  <c r="I6779" i="1" s="1"/>
  <c r="H1986" i="1"/>
  <c r="I1986" i="1" s="1"/>
  <c r="H3607" i="1"/>
  <c r="I3607" i="1" s="1"/>
  <c r="H6499" i="1"/>
  <c r="I6499" i="1" s="1"/>
  <c r="H5193" i="1"/>
  <c r="I5193" i="1" s="1"/>
  <c r="H5222" i="1"/>
  <c r="I5222" i="1" s="1"/>
  <c r="H3812" i="1"/>
  <c r="I3812" i="1" s="1"/>
  <c r="H4509" i="1"/>
  <c r="I4509" i="1" s="1"/>
  <c r="H145" i="1"/>
  <c r="I145" i="1" s="1"/>
  <c r="H321" i="1"/>
  <c r="I321" i="1" s="1"/>
  <c r="H4077" i="1"/>
  <c r="I4077" i="1" s="1"/>
  <c r="H6078" i="1"/>
  <c r="I6078" i="1" s="1"/>
  <c r="H6077" i="1"/>
  <c r="I6077" i="1" s="1"/>
  <c r="H5340" i="1"/>
  <c r="I5340" i="1" s="1"/>
  <c r="H3765" i="1"/>
  <c r="I3765" i="1" s="1"/>
  <c r="H3777" i="1"/>
  <c r="I3777" i="1" s="1"/>
  <c r="H4038" i="1"/>
  <c r="I4038" i="1" s="1"/>
  <c r="H1539" i="1"/>
  <c r="I1539" i="1" s="1"/>
  <c r="H3835" i="1"/>
  <c r="I3835" i="1" s="1"/>
  <c r="H385" i="1"/>
  <c r="I385" i="1" s="1"/>
  <c r="H2861" i="1"/>
  <c r="I2861" i="1" s="1"/>
  <c r="H2860" i="1"/>
  <c r="I2860" i="1" s="1"/>
  <c r="H4366" i="1"/>
  <c r="I4366" i="1" s="1"/>
  <c r="H5541" i="1"/>
  <c r="I5541" i="1" s="1"/>
  <c r="H1074" i="1"/>
  <c r="I1074" i="1" s="1"/>
  <c r="H1073" i="1"/>
  <c r="I1073" i="1" s="1"/>
  <c r="H1072" i="1"/>
  <c r="I1072" i="1" s="1"/>
  <c r="H1071" i="1"/>
  <c r="I1071" i="1" s="1"/>
  <c r="H1070" i="1"/>
  <c r="I1070" i="1" s="1"/>
  <c r="H3415" i="1"/>
  <c r="I3415" i="1" s="1"/>
  <c r="H1399" i="1"/>
  <c r="I1399" i="1" s="1"/>
  <c r="H1398" i="1"/>
  <c r="I1398" i="1" s="1"/>
  <c r="H1915" i="1"/>
  <c r="I1915" i="1" s="1"/>
  <c r="H2744" i="1"/>
  <c r="I2744" i="1" s="1"/>
  <c r="H5147" i="1"/>
  <c r="I5147" i="1" s="1"/>
  <c r="H3606" i="1"/>
  <c r="I3606" i="1" s="1"/>
  <c r="H1069" i="1"/>
  <c r="I1069" i="1" s="1"/>
  <c r="H5755" i="1"/>
  <c r="I5755" i="1" s="1"/>
  <c r="H67" i="1"/>
  <c r="I67" i="1" s="1"/>
  <c r="H741" i="1"/>
  <c r="I741" i="1" s="1"/>
  <c r="H6348" i="1"/>
  <c r="I6348" i="1" s="1"/>
  <c r="H2956" i="1"/>
  <c r="I2956" i="1" s="1"/>
  <c r="H371" i="1"/>
  <c r="I371" i="1" s="1"/>
  <c r="H2773" i="1"/>
  <c r="I2773" i="1" s="1"/>
  <c r="H2955" i="1"/>
  <c r="I2955" i="1" s="1"/>
  <c r="H1242" i="1"/>
  <c r="I1242" i="1" s="1"/>
  <c r="H2580" i="1"/>
  <c r="I2580" i="1" s="1"/>
  <c r="H1452" i="1"/>
  <c r="I1452" i="1" s="1"/>
  <c r="H1841" i="1"/>
  <c r="I1841" i="1" s="1"/>
  <c r="H2000" i="1"/>
  <c r="I2000" i="1" s="1"/>
  <c r="H5170" i="1"/>
  <c r="I5170" i="1" s="1"/>
  <c r="H1068" i="1"/>
  <c r="I1068" i="1" s="1"/>
  <c r="H1067" i="1"/>
  <c r="I1067" i="1" s="1"/>
  <c r="H1066" i="1"/>
  <c r="I1066" i="1" s="1"/>
  <c r="H1065" i="1"/>
  <c r="I1065" i="1" s="1"/>
  <c r="H5540" i="1"/>
  <c r="I5540" i="1" s="1"/>
  <c r="H489" i="1"/>
  <c r="I489" i="1" s="1"/>
  <c r="H585" i="1"/>
  <c r="I585" i="1" s="1"/>
  <c r="H5539" i="1"/>
  <c r="I5539" i="1" s="1"/>
  <c r="H1397" i="1"/>
  <c r="I1397" i="1" s="1"/>
  <c r="H1396" i="1"/>
  <c r="I1396" i="1" s="1"/>
  <c r="H3414" i="1"/>
  <c r="I3414" i="1" s="1"/>
  <c r="H2105" i="1"/>
  <c r="I2105" i="1" s="1"/>
  <c r="H3985" i="1"/>
  <c r="I3985" i="1" s="1"/>
  <c r="H2811" i="1"/>
  <c r="I2811" i="1" s="1"/>
  <c r="H6498" i="1"/>
  <c r="I6498" i="1" s="1"/>
  <c r="H5637" i="1"/>
  <c r="I5637" i="1" s="1"/>
  <c r="H5425" i="1"/>
  <c r="I5425" i="1" s="1"/>
  <c r="H5957" i="1"/>
  <c r="I5957" i="1" s="1"/>
  <c r="H1395" i="1"/>
  <c r="I1395" i="1" s="1"/>
  <c r="H5388" i="1"/>
  <c r="I5388" i="1" s="1"/>
  <c r="H3318" i="1"/>
  <c r="I3318" i="1" s="1"/>
  <c r="H3317" i="1"/>
  <c r="I3317" i="1" s="1"/>
  <c r="H6317" i="1"/>
  <c r="I6317" i="1" s="1"/>
  <c r="H3413" i="1"/>
  <c r="I3413" i="1" s="1"/>
  <c r="H3474" i="1"/>
  <c r="I3474" i="1" s="1"/>
  <c r="H4238" i="1"/>
  <c r="I4238" i="1" s="1"/>
  <c r="H4239" i="1"/>
  <c r="I4239" i="1" s="1"/>
  <c r="H4237" i="1"/>
  <c r="I4237" i="1" s="1"/>
  <c r="H4236" i="1"/>
  <c r="I4236" i="1" s="1"/>
  <c r="H4235" i="1"/>
  <c r="I4235" i="1" s="1"/>
  <c r="H4228" i="1"/>
  <c r="I4228" i="1" s="1"/>
  <c r="H4227" i="1"/>
  <c r="I4227" i="1" s="1"/>
  <c r="H144" i="1"/>
  <c r="I144" i="1" s="1"/>
  <c r="H3412" i="1"/>
  <c r="I3412" i="1" s="1"/>
  <c r="H3128" i="1"/>
  <c r="I3128" i="1" s="1"/>
  <c r="H3127" i="1"/>
  <c r="I3127" i="1" s="1"/>
  <c r="H6821" i="1"/>
  <c r="I6821" i="1" s="1"/>
  <c r="H6690" i="1"/>
  <c r="I6690" i="1" s="1"/>
  <c r="H6347" i="1"/>
  <c r="I6347" i="1" s="1"/>
  <c r="H1914" i="1"/>
  <c r="I1914" i="1" s="1"/>
  <c r="H4072" i="1"/>
  <c r="I4072" i="1" s="1"/>
  <c r="H3265" i="1"/>
  <c r="I3265" i="1" s="1"/>
  <c r="H5681" i="1"/>
  <c r="I5681" i="1" s="1"/>
  <c r="H5636" i="1"/>
  <c r="I5636" i="1" s="1"/>
  <c r="H6346" i="1"/>
  <c r="I6346" i="1" s="1"/>
  <c r="H5785" i="1"/>
  <c r="I5785" i="1" s="1"/>
  <c r="H812" i="1"/>
  <c r="I812" i="1" s="1"/>
  <c r="H3760" i="1"/>
  <c r="I3760" i="1" s="1"/>
  <c r="H881" i="1"/>
  <c r="I881" i="1" s="1"/>
  <c r="H880" i="1"/>
  <c r="I880" i="1" s="1"/>
  <c r="H879" i="1"/>
  <c r="I879" i="1" s="1"/>
  <c r="H6587" i="1"/>
  <c r="I6587" i="1" s="1"/>
  <c r="H364" i="1"/>
  <c r="I364" i="1" s="1"/>
  <c r="H5280" i="1"/>
  <c r="I5280" i="1" s="1"/>
  <c r="H2685" i="1"/>
  <c r="I2685" i="1" s="1"/>
  <c r="H2668" i="1"/>
  <c r="I2668" i="1" s="1"/>
  <c r="H5279" i="1"/>
  <c r="I5279" i="1" s="1"/>
  <c r="H1034" i="1"/>
  <c r="I1034" i="1" s="1"/>
  <c r="H2954" i="1"/>
  <c r="I2954" i="1" s="1"/>
  <c r="H3222" i="1"/>
  <c r="I3222" i="1" s="1"/>
  <c r="H3221" i="1"/>
  <c r="I3221" i="1" s="1"/>
  <c r="H1534" i="1"/>
  <c r="I1534" i="1" s="1"/>
  <c r="H878" i="1"/>
  <c r="I878" i="1" s="1"/>
  <c r="H5538" i="1"/>
  <c r="I5538" i="1" s="1"/>
  <c r="H6385" i="1"/>
  <c r="I6385" i="1" s="1"/>
  <c r="H6900" i="1"/>
  <c r="I6900" i="1" s="1"/>
  <c r="H3271" i="1"/>
  <c r="I3271" i="1" s="1"/>
  <c r="H5310" i="1"/>
  <c r="I5310" i="1" s="1"/>
  <c r="H2859" i="1"/>
  <c r="I2859" i="1" s="1"/>
  <c r="H6030" i="1"/>
  <c r="I6030" i="1" s="1"/>
  <c r="H3411" i="1"/>
  <c r="I3411" i="1" s="1"/>
  <c r="H1064" i="1"/>
  <c r="I1064" i="1" s="1"/>
  <c r="H3312" i="1"/>
  <c r="I3312" i="1" s="1"/>
  <c r="H356" i="1"/>
  <c r="I356" i="1" s="1"/>
  <c r="H748" i="1"/>
  <c r="I748" i="1" s="1"/>
  <c r="H3605" i="1"/>
  <c r="I3605" i="1" s="1"/>
  <c r="H3834" i="1"/>
  <c r="I3834" i="1" s="1"/>
  <c r="H6718" i="1"/>
  <c r="I6718" i="1" s="1"/>
  <c r="H2953" i="1"/>
  <c r="I2953" i="1" s="1"/>
  <c r="H2952" i="1"/>
  <c r="I2952" i="1" s="1"/>
  <c r="H2951" i="1"/>
  <c r="I2951" i="1" s="1"/>
  <c r="H2950" i="1"/>
  <c r="I2950" i="1" s="1"/>
  <c r="H2949" i="1"/>
  <c r="I2949" i="1" s="1"/>
  <c r="H2948" i="1"/>
  <c r="I2948" i="1" s="1"/>
  <c r="H6717" i="1"/>
  <c r="I6717" i="1" s="1"/>
  <c r="H6820" i="1"/>
  <c r="I6820" i="1" s="1"/>
  <c r="H2947" i="1"/>
  <c r="I2947" i="1" s="1"/>
  <c r="H2946" i="1"/>
  <c r="I2946" i="1" s="1"/>
  <c r="H554" i="1"/>
  <c r="I554" i="1" s="1"/>
  <c r="H553" i="1"/>
  <c r="I553" i="1" s="1"/>
  <c r="H2648" i="1"/>
  <c r="I2648" i="1" s="1"/>
  <c r="H6345" i="1"/>
  <c r="I6345" i="1" s="1"/>
  <c r="H264" i="1"/>
  <c r="I264" i="1" s="1"/>
  <c r="H4940" i="1"/>
  <c r="I4940" i="1" s="1"/>
  <c r="H3759" i="1"/>
  <c r="I3759" i="1" s="1"/>
  <c r="H1451" i="1"/>
  <c r="I1451" i="1" s="1"/>
  <c r="H4341" i="1"/>
  <c r="I4341" i="1" s="1"/>
  <c r="H1904" i="1"/>
  <c r="I1904" i="1" s="1"/>
  <c r="H1063" i="1"/>
  <c r="I1063" i="1" s="1"/>
  <c r="H2649" i="1"/>
  <c r="I2649" i="1" s="1"/>
  <c r="H2056" i="1"/>
  <c r="I2056" i="1" s="1"/>
  <c r="H3362" i="1"/>
  <c r="I3362" i="1" s="1"/>
  <c r="H4973" i="1"/>
  <c r="I4973" i="1" s="1"/>
  <c r="H2858" i="1"/>
  <c r="I2858" i="1" s="1"/>
  <c r="H1300" i="1"/>
  <c r="I1300" i="1" s="1"/>
  <c r="H4972" i="1"/>
  <c r="I4972" i="1" s="1"/>
  <c r="H2711" i="1"/>
  <c r="I2711" i="1" s="1"/>
  <c r="H2710" i="1"/>
  <c r="I2710" i="1" s="1"/>
  <c r="H384" i="1"/>
  <c r="I384" i="1" s="1"/>
  <c r="H3811" i="1"/>
  <c r="I3811" i="1" s="1"/>
  <c r="H6716" i="1"/>
  <c r="I6716" i="1" s="1"/>
  <c r="H4569" i="1"/>
  <c r="I4569" i="1" s="1"/>
  <c r="H725" i="1"/>
  <c r="I725" i="1" s="1"/>
  <c r="H380" i="1"/>
  <c r="I380" i="1" s="1"/>
  <c r="H724" i="1"/>
  <c r="I724" i="1" s="1"/>
  <c r="H2810" i="1"/>
  <c r="I2810" i="1" s="1"/>
  <c r="H4751" i="1"/>
  <c r="I4751" i="1" s="1"/>
  <c r="H5635" i="1"/>
  <c r="I5635" i="1" s="1"/>
  <c r="H5869" i="1"/>
  <c r="I5869" i="1" s="1"/>
  <c r="H4126" i="1"/>
  <c r="I4126" i="1" s="1"/>
  <c r="H5043" i="1"/>
  <c r="I5043" i="1" s="1"/>
  <c r="H3833" i="1"/>
  <c r="I3833" i="1" s="1"/>
  <c r="H2857" i="1"/>
  <c r="I2857" i="1" s="1"/>
  <c r="H2709" i="1"/>
  <c r="I2709" i="1" s="1"/>
  <c r="H6250" i="1"/>
  <c r="I6250" i="1" s="1"/>
  <c r="H6249" i="1"/>
  <c r="I6249" i="1" s="1"/>
  <c r="H6248" i="1"/>
  <c r="I6248" i="1" s="1"/>
  <c r="H3410" i="1"/>
  <c r="I3410" i="1" s="1"/>
  <c r="H228" i="1"/>
  <c r="I228" i="1" s="1"/>
  <c r="H227" i="1"/>
  <c r="I227" i="1" s="1"/>
  <c r="H232" i="1"/>
  <c r="I232" i="1" s="1"/>
  <c r="H3164" i="1"/>
  <c r="I3164" i="1" s="1"/>
  <c r="H3200" i="1"/>
  <c r="I3200" i="1" s="1"/>
  <c r="H3409" i="1"/>
  <c r="I3409" i="1" s="1"/>
  <c r="H1062" i="1"/>
  <c r="I1062" i="1" s="1"/>
  <c r="H1061" i="1"/>
  <c r="I1061" i="1" s="1"/>
  <c r="H1060" i="1"/>
  <c r="I1060" i="1" s="1"/>
  <c r="H1059" i="1"/>
  <c r="I1059" i="1" s="1"/>
  <c r="H1058" i="1"/>
  <c r="I1058" i="1" s="1"/>
  <c r="H1057" i="1"/>
  <c r="I1057" i="1" s="1"/>
  <c r="H1056" i="1"/>
  <c r="I1056" i="1" s="1"/>
  <c r="H3343" i="1"/>
  <c r="I3343" i="1" s="1"/>
  <c r="H5754" i="1"/>
  <c r="I5754" i="1" s="1"/>
  <c r="H3545" i="1"/>
  <c r="I3545" i="1" s="1"/>
  <c r="H5424" i="1"/>
  <c r="I5424" i="1" s="1"/>
  <c r="H5423" i="1"/>
  <c r="I5423" i="1" s="1"/>
  <c r="H3593" i="1"/>
  <c r="I3593" i="1" s="1"/>
  <c r="H4299" i="1"/>
  <c r="I4299" i="1" s="1"/>
  <c r="H1055" i="1"/>
  <c r="I1055" i="1" s="1"/>
  <c r="H6856" i="1"/>
  <c r="I6856" i="1" s="1"/>
  <c r="H6274" i="1"/>
  <c r="I6274" i="1" s="1"/>
  <c r="H4776" i="1"/>
  <c r="I4776" i="1" s="1"/>
  <c r="H4775" i="1"/>
  <c r="I4775" i="1" s="1"/>
  <c r="H4773" i="1"/>
  <c r="I4773" i="1" s="1"/>
  <c r="H4798" i="1"/>
  <c r="I4798" i="1" s="1"/>
  <c r="H4797" i="1"/>
  <c r="I4797" i="1" s="1"/>
  <c r="H5378" i="1"/>
  <c r="I5378" i="1" s="1"/>
  <c r="H6076" i="1"/>
  <c r="I6076" i="1" s="1"/>
  <c r="H6075" i="1"/>
  <c r="I6075" i="1" s="1"/>
  <c r="H3965" i="1"/>
  <c r="I3965" i="1" s="1"/>
  <c r="H3936" i="1"/>
  <c r="I3936" i="1" s="1"/>
  <c r="H2945" i="1"/>
  <c r="I2945" i="1" s="1"/>
  <c r="H2944" i="1"/>
  <c r="I2944" i="1" s="1"/>
  <c r="H2943" i="1"/>
  <c r="I2943" i="1" s="1"/>
  <c r="H5246" i="1"/>
  <c r="I5246" i="1" s="1"/>
  <c r="H5245" i="1"/>
  <c r="I5245" i="1" s="1"/>
  <c r="H1528" i="1"/>
  <c r="I1528" i="1" s="1"/>
  <c r="H6380" i="1"/>
  <c r="I6380" i="1" s="1"/>
  <c r="H6379" i="1"/>
  <c r="I6379" i="1" s="1"/>
  <c r="H6911" i="1"/>
  <c r="I6911" i="1" s="1"/>
  <c r="H6910" i="1"/>
  <c r="I6910" i="1" s="1"/>
  <c r="H4125" i="1"/>
  <c r="I4125" i="1" s="1"/>
  <c r="H5345" i="1"/>
  <c r="I5345" i="1" s="1"/>
  <c r="H261" i="1"/>
  <c r="I261" i="1" s="1"/>
  <c r="H3255" i="1"/>
  <c r="I3255" i="1" s="1"/>
  <c r="H1634" i="1"/>
  <c r="I1634" i="1" s="1"/>
  <c r="H5537" i="1"/>
  <c r="I5537" i="1" s="1"/>
  <c r="H5680" i="1"/>
  <c r="I5680" i="1" s="1"/>
  <c r="H4958" i="1"/>
  <c r="I4958" i="1" s="1"/>
  <c r="H4866" i="1"/>
  <c r="I4866" i="1" s="1"/>
  <c r="H1347" i="1"/>
  <c r="I1347" i="1" s="1"/>
  <c r="H1734" i="1"/>
  <c r="I1734" i="1" s="1"/>
  <c r="H5192" i="1"/>
  <c r="I5192" i="1" s="1"/>
  <c r="H3495" i="1"/>
  <c r="I3495" i="1" s="1"/>
  <c r="H6586" i="1"/>
  <c r="I6586" i="1" s="1"/>
  <c r="H5952" i="1"/>
  <c r="I5952" i="1" s="1"/>
  <c r="H4643" i="1"/>
  <c r="I4643" i="1" s="1"/>
  <c r="H4096" i="1"/>
  <c r="I4096" i="1" s="1"/>
  <c r="H6689" i="1"/>
  <c r="I6689" i="1" s="1"/>
  <c r="H5221" i="1"/>
  <c r="I5221" i="1" s="1"/>
  <c r="H3191" i="1"/>
  <c r="I3191" i="1" s="1"/>
  <c r="H524" i="1"/>
  <c r="I524" i="1" s="1"/>
  <c r="H5374" i="1"/>
  <c r="I5374" i="1" s="1"/>
  <c r="H5373" i="1"/>
  <c r="I5373" i="1" s="1"/>
  <c r="H6257" i="1"/>
  <c r="I6257" i="1" s="1"/>
  <c r="H4421" i="1"/>
  <c r="I4421" i="1" s="1"/>
  <c r="H6344" i="1"/>
  <c r="I6344" i="1" s="1"/>
  <c r="H6343" i="1"/>
  <c r="I6343" i="1" s="1"/>
  <c r="H4481" i="1"/>
  <c r="I4481" i="1" s="1"/>
  <c r="H5109" i="1"/>
  <c r="I5109" i="1" s="1"/>
  <c r="H37" i="1"/>
  <c r="I37" i="1" s="1"/>
  <c r="H6637" i="1"/>
  <c r="I6637" i="1" s="1"/>
  <c r="H2117" i="1"/>
  <c r="I2117" i="1" s="1"/>
  <c r="H2503" i="1"/>
  <c r="I2503" i="1" s="1"/>
  <c r="H3699" i="1"/>
  <c r="I3699" i="1" s="1"/>
  <c r="H231" i="1"/>
  <c r="I231" i="1" s="1"/>
  <c r="H3126" i="1"/>
  <c r="I3126" i="1" s="1"/>
  <c r="H251" i="1"/>
  <c r="I251" i="1" s="1"/>
  <c r="H2809" i="1"/>
  <c r="I2809" i="1" s="1"/>
  <c r="H1633" i="1"/>
  <c r="I1633" i="1" s="1"/>
  <c r="H3984" i="1"/>
  <c r="I3984" i="1" s="1"/>
  <c r="H2116" i="1"/>
  <c r="I2116" i="1" s="1"/>
  <c r="H320" i="1"/>
  <c r="I320" i="1" s="1"/>
  <c r="H2115" i="1"/>
  <c r="I2115" i="1" s="1"/>
  <c r="H2755" i="1"/>
  <c r="I2755" i="1" s="1"/>
  <c r="H2942" i="1"/>
  <c r="I2942" i="1" s="1"/>
  <c r="H2135" i="1"/>
  <c r="I2135" i="1" s="1"/>
  <c r="H4460" i="1"/>
  <c r="I4460" i="1" s="1"/>
  <c r="H2772" i="1"/>
  <c r="I2772" i="1" s="1"/>
  <c r="H6074" i="1"/>
  <c r="I6074" i="1" s="1"/>
  <c r="H5278" i="1"/>
  <c r="I5278" i="1" s="1"/>
  <c r="H1727" i="1"/>
  <c r="I1727" i="1" s="1"/>
  <c r="H877" i="1"/>
  <c r="I877" i="1" s="1"/>
  <c r="H876" i="1"/>
  <c r="I876" i="1" s="1"/>
  <c r="H6285" i="1"/>
  <c r="I6285" i="1" s="1"/>
  <c r="H1394" i="1"/>
  <c r="I1394" i="1" s="1"/>
  <c r="H3469" i="1"/>
  <c r="I3469" i="1" s="1"/>
  <c r="H3313" i="1"/>
  <c r="I3313" i="1" s="1"/>
  <c r="H3125" i="1"/>
  <c r="I3125" i="1" s="1"/>
  <c r="H3292" i="1"/>
  <c r="I3292" i="1" s="1"/>
  <c r="H3291" i="1"/>
  <c r="I3291" i="1" s="1"/>
  <c r="H1393" i="1"/>
  <c r="I1393" i="1" s="1"/>
  <c r="H4928" i="1"/>
  <c r="I4928" i="1" s="1"/>
  <c r="H143" i="1"/>
  <c r="I143" i="1" s="1"/>
  <c r="H4508" i="1"/>
  <c r="I4508" i="1" s="1"/>
  <c r="H523" i="1"/>
  <c r="I523" i="1" s="1"/>
  <c r="H2941" i="1"/>
  <c r="I2941" i="1" s="1"/>
  <c r="H966" i="1"/>
  <c r="I966" i="1" s="1"/>
  <c r="H4876" i="1"/>
  <c r="I4876" i="1" s="1"/>
  <c r="H4875" i="1"/>
  <c r="I4875" i="1" s="1"/>
  <c r="H5994" i="1"/>
  <c r="I5994" i="1" s="1"/>
  <c r="H915" i="1"/>
  <c r="I915" i="1" s="1"/>
  <c r="H1450" i="1"/>
  <c r="I1450" i="1" s="1"/>
  <c r="H3199" i="1"/>
  <c r="I3199" i="1" s="1"/>
  <c r="H5365" i="1"/>
  <c r="I5365" i="1" s="1"/>
  <c r="H226" i="1"/>
  <c r="I226" i="1" s="1"/>
  <c r="H617" i="1"/>
  <c r="I617" i="1" s="1"/>
  <c r="H875" i="1"/>
  <c r="I875" i="1" s="1"/>
  <c r="H6715" i="1"/>
  <c r="I6715" i="1" s="1"/>
  <c r="H1299" i="1"/>
  <c r="I1299" i="1" s="1"/>
  <c r="H2940" i="1"/>
  <c r="I2940" i="1" s="1"/>
  <c r="H2939" i="1"/>
  <c r="I2939" i="1" s="1"/>
  <c r="H5404" i="1"/>
  <c r="I5404" i="1" s="1"/>
  <c r="H4944" i="1"/>
  <c r="I4944" i="1" s="1"/>
  <c r="H4943" i="1"/>
  <c r="I4943" i="1" s="1"/>
  <c r="H5536" i="1"/>
  <c r="I5536" i="1" s="1"/>
  <c r="H5808" i="1"/>
  <c r="I5808" i="1" s="1"/>
  <c r="H5679" i="1"/>
  <c r="I5679" i="1" s="1"/>
  <c r="H1568" i="1"/>
  <c r="I1568" i="1" s="1"/>
  <c r="H1680" i="1"/>
  <c r="I1680" i="1" s="1"/>
  <c r="H5678" i="1"/>
  <c r="I5678" i="1" s="1"/>
  <c r="H3604" i="1"/>
  <c r="I3604" i="1" s="1"/>
  <c r="H3698" i="1"/>
  <c r="I3698" i="1" s="1"/>
  <c r="H206" i="1"/>
  <c r="I206" i="1" s="1"/>
  <c r="H2637" i="1"/>
  <c r="I2637" i="1" s="1"/>
  <c r="H4496" i="1"/>
  <c r="I4496" i="1" s="1"/>
  <c r="H4907" i="1"/>
  <c r="I4907" i="1" s="1"/>
  <c r="H4942" i="1"/>
  <c r="I4942" i="1" s="1"/>
  <c r="H3603" i="1"/>
  <c r="I3603" i="1" s="1"/>
  <c r="H6271" i="1"/>
  <c r="I6271" i="1" s="1"/>
  <c r="H2808" i="1"/>
  <c r="I2808" i="1" s="1"/>
  <c r="H2807" i="1"/>
  <c r="I2807" i="1" s="1"/>
  <c r="H2806" i="1"/>
  <c r="I2806" i="1" s="1"/>
  <c r="H2805" i="1"/>
  <c r="I2805" i="1" s="1"/>
  <c r="H3964" i="1"/>
  <c r="I3964" i="1" s="1"/>
  <c r="H3963" i="1"/>
  <c r="I3963" i="1" s="1"/>
  <c r="H3909" i="1"/>
  <c r="I3909" i="1" s="1"/>
  <c r="H3935" i="1"/>
  <c r="I3935" i="1" s="1"/>
  <c r="H3908" i="1"/>
  <c r="I3908" i="1" s="1"/>
  <c r="H3907" i="1"/>
  <c r="I3907" i="1" s="1"/>
  <c r="H77" i="1"/>
  <c r="I77" i="1" s="1"/>
  <c r="H66" i="1"/>
  <c r="I66" i="1" s="1"/>
  <c r="H4912" i="1"/>
  <c r="I4912" i="1" s="1"/>
  <c r="H5045" i="1"/>
  <c r="I5045" i="1" s="1"/>
  <c r="H1749" i="1"/>
  <c r="I1749" i="1" s="1"/>
  <c r="H1748" i="1"/>
  <c r="I1748" i="1" s="1"/>
  <c r="H4252" i="1"/>
  <c r="I4252" i="1" s="1"/>
  <c r="H2600" i="1"/>
  <c r="I2600" i="1" s="1"/>
  <c r="H2599" i="1"/>
  <c r="I2599" i="1" s="1"/>
  <c r="H5956" i="1"/>
  <c r="I5956" i="1" s="1"/>
  <c r="H334" i="1"/>
  <c r="I334" i="1" s="1"/>
  <c r="H1346" i="1"/>
  <c r="I1346" i="1" s="1"/>
  <c r="H3810" i="1"/>
  <c r="I3810" i="1" s="1"/>
  <c r="H3832" i="1"/>
  <c r="I3832" i="1" s="1"/>
  <c r="H3809" i="1"/>
  <c r="I3809" i="1" s="1"/>
  <c r="H689" i="1"/>
  <c r="I689" i="1" s="1"/>
  <c r="H688" i="1"/>
  <c r="I688" i="1" s="1"/>
  <c r="H3831" i="1"/>
  <c r="I3831" i="1" s="1"/>
  <c r="H6034" i="1"/>
  <c r="I6034" i="1" s="1"/>
  <c r="H2856" i="1"/>
  <c r="I2856" i="1" s="1"/>
  <c r="H6073" i="1"/>
  <c r="I6073" i="1" s="1"/>
  <c r="H6072" i="1"/>
  <c r="I6072" i="1" s="1"/>
  <c r="H2647" i="1"/>
  <c r="I2647" i="1" s="1"/>
  <c r="H2938" i="1"/>
  <c r="I2938" i="1" s="1"/>
  <c r="H2937" i="1"/>
  <c r="I2937" i="1" s="1"/>
  <c r="H5753" i="1"/>
  <c r="I5753" i="1" s="1"/>
  <c r="H5752" i="1"/>
  <c r="I5752" i="1" s="1"/>
  <c r="H4322" i="1"/>
  <c r="I4322" i="1" s="1"/>
  <c r="H5057" i="1"/>
  <c r="I5057" i="1" s="1"/>
  <c r="H4606" i="1"/>
  <c r="I4606" i="1" s="1"/>
  <c r="H4309" i="1"/>
  <c r="I4309" i="1" s="1"/>
  <c r="H2730" i="1"/>
  <c r="I2730" i="1" s="1"/>
  <c r="H3290" i="1"/>
  <c r="I3290" i="1" s="1"/>
  <c r="H858" i="1"/>
  <c r="I858" i="1" s="1"/>
  <c r="H5868" i="1"/>
  <c r="I5868" i="1" s="1"/>
  <c r="H5372" i="1"/>
  <c r="I5372" i="1" s="1"/>
  <c r="H5371" i="1"/>
  <c r="I5371" i="1" s="1"/>
  <c r="H5370" i="1"/>
  <c r="I5370" i="1" s="1"/>
  <c r="H5369" i="1"/>
  <c r="I5369" i="1" s="1"/>
  <c r="H522" i="1"/>
  <c r="I522" i="1" s="1"/>
  <c r="H2804" i="1"/>
  <c r="I2804" i="1" s="1"/>
  <c r="H76" i="1"/>
  <c r="I76" i="1" s="1"/>
  <c r="H732" i="1"/>
  <c r="I732" i="1" s="1"/>
  <c r="H65" i="1"/>
  <c r="I65" i="1" s="1"/>
  <c r="H4166" i="1"/>
  <c r="I4166" i="1" s="1"/>
  <c r="H1239" i="1"/>
  <c r="I1239" i="1" s="1"/>
  <c r="H5422" i="1"/>
  <c r="I5422" i="1" s="1"/>
  <c r="H1272" i="1"/>
  <c r="I1272" i="1" s="1"/>
  <c r="H3533" i="1"/>
  <c r="I3533" i="1" s="1"/>
  <c r="H6402" i="1"/>
  <c r="I6402" i="1" s="1"/>
  <c r="H4595" i="1"/>
  <c r="I4595" i="1" s="1"/>
  <c r="H6422" i="1"/>
  <c r="I6422" i="1" s="1"/>
  <c r="H1479" i="1"/>
  <c r="I1479" i="1" s="1"/>
  <c r="H4015" i="1"/>
  <c r="I4015" i="1" s="1"/>
  <c r="H5677" i="1"/>
  <c r="I5677" i="1" s="1"/>
  <c r="H5676" i="1"/>
  <c r="I5676" i="1" s="1"/>
  <c r="H5421" i="1"/>
  <c r="I5421" i="1" s="1"/>
  <c r="H5675" i="1"/>
  <c r="I5675" i="1" s="1"/>
  <c r="H1054" i="1"/>
  <c r="I1054" i="1" s="1"/>
  <c r="H1053" i="1"/>
  <c r="I1053" i="1" s="1"/>
  <c r="H1052" i="1"/>
  <c r="I1052" i="1" s="1"/>
  <c r="H1051" i="1"/>
  <c r="I1051" i="1" s="1"/>
  <c r="H1050" i="1"/>
  <c r="I1050" i="1" s="1"/>
  <c r="H142" i="1"/>
  <c r="I142" i="1" s="1"/>
  <c r="H4490" i="1"/>
  <c r="I4490" i="1" s="1"/>
  <c r="H5859" i="1"/>
  <c r="I5859" i="1" s="1"/>
  <c r="H5858" i="1"/>
  <c r="I5858" i="1" s="1"/>
  <c r="H4124" i="1"/>
  <c r="I4124" i="1" s="1"/>
  <c r="H2598" i="1"/>
  <c r="I2598" i="1" s="1"/>
  <c r="H1478" i="1"/>
  <c r="I1478" i="1" s="1"/>
  <c r="H6855" i="1"/>
  <c r="I6855" i="1" s="1"/>
  <c r="H5355" i="1"/>
  <c r="I5355" i="1" s="1"/>
  <c r="H4251" i="1"/>
  <c r="I4251" i="1" s="1"/>
  <c r="H5535" i="1"/>
  <c r="I5535" i="1" s="1"/>
  <c r="H4565" i="1"/>
  <c r="I4565" i="1" s="1"/>
  <c r="H4071" i="1"/>
  <c r="I4071" i="1" s="1"/>
  <c r="H3830" i="1"/>
  <c r="I3830" i="1" s="1"/>
  <c r="H2771" i="1"/>
  <c r="I2771" i="1" s="1"/>
  <c r="H5751" i="1"/>
  <c r="I5751" i="1" s="1"/>
  <c r="H5784" i="1"/>
  <c r="I5784" i="1" s="1"/>
  <c r="H3190" i="1"/>
  <c r="I3190" i="1" s="1"/>
  <c r="H5354" i="1"/>
  <c r="I5354" i="1" s="1"/>
  <c r="H6638" i="1"/>
  <c r="I6638" i="1" s="1"/>
  <c r="H5191" i="1"/>
  <c r="I5191" i="1" s="1"/>
  <c r="H2708" i="1"/>
  <c r="I2708" i="1" s="1"/>
  <c r="H857" i="1"/>
  <c r="I857" i="1" s="1"/>
  <c r="H1526" i="1"/>
  <c r="I1526" i="1" s="1"/>
  <c r="H5005" i="1"/>
  <c r="I5005" i="1" s="1"/>
  <c r="H36" i="1"/>
  <c r="I36" i="1" s="1"/>
  <c r="H4927" i="1"/>
  <c r="I4927" i="1" s="1"/>
  <c r="H2502" i="1"/>
  <c r="I2502" i="1" s="1"/>
  <c r="H3484" i="1"/>
  <c r="I3484" i="1" s="1"/>
  <c r="H5007" i="1"/>
  <c r="I5007" i="1" s="1"/>
  <c r="H4915" i="1"/>
  <c r="I4915" i="1" s="1"/>
  <c r="H3408" i="1"/>
  <c r="I3408" i="1" s="1"/>
  <c r="H5420" i="1"/>
  <c r="I5420" i="1" s="1"/>
  <c r="H6481" i="1"/>
  <c r="I6481" i="1" s="1"/>
  <c r="H3198" i="1"/>
  <c r="I3198" i="1" s="1"/>
  <c r="H3254" i="1"/>
  <c r="I3254" i="1" s="1"/>
  <c r="H5907" i="1"/>
  <c r="I5907" i="1" s="1"/>
  <c r="H5906" i="1"/>
  <c r="I5906" i="1" s="1"/>
  <c r="H1745" i="1"/>
  <c r="I1745" i="1" s="1"/>
  <c r="H3520" i="1"/>
  <c r="I3520" i="1" s="1"/>
  <c r="H4990" i="1"/>
  <c r="I4990" i="1" s="1"/>
  <c r="H5674" i="1"/>
  <c r="I5674" i="1" s="1"/>
  <c r="H5634" i="1"/>
  <c r="I5634" i="1" s="1"/>
  <c r="H1449" i="1"/>
  <c r="I1449" i="1" s="1"/>
  <c r="H1523" i="1"/>
  <c r="I1523" i="1" s="1"/>
  <c r="H3808" i="1"/>
  <c r="I3808" i="1" s="1"/>
  <c r="H123" i="1"/>
  <c r="I123" i="1" s="1"/>
  <c r="H2936" i="1"/>
  <c r="I2936" i="1" s="1"/>
  <c r="H195" i="1"/>
  <c r="I195" i="1" s="1"/>
  <c r="H269" i="1"/>
  <c r="I269" i="1" s="1"/>
  <c r="H348" i="1"/>
  <c r="I348" i="1" s="1"/>
  <c r="H4076" i="1"/>
  <c r="I4076" i="1" s="1"/>
  <c r="H1901" i="1"/>
  <c r="I1901" i="1" s="1"/>
  <c r="H2855" i="1"/>
  <c r="I2855" i="1" s="1"/>
  <c r="H2854" i="1"/>
  <c r="I2854" i="1" s="1"/>
  <c r="H2853" i="1"/>
  <c r="I2853" i="1" s="1"/>
  <c r="H5750" i="1"/>
  <c r="I5750" i="1" s="1"/>
  <c r="H5823" i="1"/>
  <c r="I5823" i="1" s="1"/>
  <c r="H5419" i="1"/>
  <c r="I5419" i="1" s="1"/>
  <c r="H3756" i="1"/>
  <c r="I3756" i="1" s="1"/>
  <c r="H5534" i="1"/>
  <c r="I5534" i="1" s="1"/>
  <c r="H5418" i="1"/>
  <c r="I5418" i="1" s="1"/>
  <c r="H5533" i="1"/>
  <c r="I5533" i="1" s="1"/>
  <c r="H814" i="1"/>
  <c r="I814" i="1" s="1"/>
  <c r="H6644" i="1"/>
  <c r="I6644" i="1" s="1"/>
  <c r="H1340" i="1"/>
  <c r="I1340" i="1" s="1"/>
  <c r="H923" i="1"/>
  <c r="I923" i="1" s="1"/>
  <c r="H683" i="1"/>
  <c r="I683" i="1" s="1"/>
  <c r="H2803" i="1"/>
  <c r="I2803" i="1" s="1"/>
  <c r="H2101" i="1"/>
  <c r="I2101" i="1" s="1"/>
  <c r="H2315" i="1"/>
  <c r="I2315" i="1" s="1"/>
  <c r="H2646" i="1"/>
  <c r="I2646" i="1" s="1"/>
  <c r="H845" i="1"/>
  <c r="I845" i="1" s="1"/>
  <c r="H2935" i="1"/>
  <c r="I2935" i="1" s="1"/>
  <c r="H2934" i="1"/>
  <c r="I2934" i="1" s="1"/>
  <c r="H2933" i="1"/>
  <c r="I2933" i="1" s="1"/>
  <c r="H141" i="1"/>
  <c r="I141" i="1" s="1"/>
  <c r="H140" i="1"/>
  <c r="I140" i="1" s="1"/>
  <c r="H1747" i="1"/>
  <c r="I1747" i="1" s="1"/>
  <c r="H1448" i="1"/>
  <c r="I1448" i="1" s="1"/>
  <c r="H2055" i="1"/>
  <c r="I2055" i="1" s="1"/>
  <c r="H3807" i="1"/>
  <c r="I3807" i="1" s="1"/>
  <c r="H1903" i="1"/>
  <c r="I1903" i="1" s="1"/>
  <c r="H5532" i="1"/>
  <c r="I5532" i="1" s="1"/>
  <c r="H2932" i="1"/>
  <c r="I2932" i="1" s="1"/>
  <c r="H953" i="1"/>
  <c r="I953" i="1" s="1"/>
  <c r="H959" i="1"/>
  <c r="I959" i="1" s="1"/>
  <c r="H200" i="1"/>
  <c r="I200" i="1" s="1"/>
  <c r="H217" i="1"/>
  <c r="I217" i="1" s="1"/>
  <c r="H216" i="1"/>
  <c r="I216" i="1" s="1"/>
  <c r="H4646" i="1"/>
  <c r="I4646" i="1" s="1"/>
  <c r="H4925" i="1"/>
  <c r="I4925" i="1" s="1"/>
  <c r="H6714" i="1"/>
  <c r="I6714" i="1" s="1"/>
  <c r="H257" i="1"/>
  <c r="I257" i="1" s="1"/>
  <c r="H5152" i="1"/>
  <c r="I5152" i="1" s="1"/>
  <c r="H2597" i="1"/>
  <c r="I2597" i="1" s="1"/>
  <c r="H5339" i="1"/>
  <c r="I5339" i="1" s="1"/>
  <c r="H4905" i="1"/>
  <c r="I4905" i="1" s="1"/>
  <c r="H2114" i="1"/>
  <c r="I2114" i="1" s="1"/>
  <c r="H2802" i="1"/>
  <c r="I2802" i="1" s="1"/>
  <c r="H6713" i="1"/>
  <c r="I6713" i="1" s="1"/>
  <c r="H186" i="1"/>
  <c r="I186" i="1" s="1"/>
  <c r="H1293" i="1"/>
  <c r="I1293" i="1" s="1"/>
  <c r="H5531" i="1"/>
  <c r="I5531" i="1" s="1"/>
  <c r="H5633" i="1"/>
  <c r="I5633" i="1" s="1"/>
  <c r="H1595" i="1"/>
  <c r="I1595" i="1" s="1"/>
  <c r="H2570" i="1"/>
  <c r="I2570" i="1" s="1"/>
  <c r="H6654" i="1"/>
  <c r="I6654" i="1" s="1"/>
  <c r="H3377" i="1"/>
  <c r="I3377" i="1" s="1"/>
  <c r="H1985" i="1"/>
  <c r="I1985" i="1" s="1"/>
  <c r="H1968" i="1"/>
  <c r="I1968" i="1" s="1"/>
  <c r="H973" i="1"/>
  <c r="I973" i="1" s="1"/>
  <c r="H205" i="1"/>
  <c r="I205" i="1" s="1"/>
  <c r="H319" i="1"/>
  <c r="I319" i="1" s="1"/>
  <c r="H2314" i="1"/>
  <c r="I2314" i="1" s="1"/>
  <c r="H6712" i="1"/>
  <c r="I6712" i="1" s="1"/>
  <c r="H6711" i="1"/>
  <c r="I6711" i="1" s="1"/>
  <c r="H6688" i="1"/>
  <c r="I6688" i="1" s="1"/>
  <c r="H6710" i="1"/>
  <c r="I6710" i="1" s="1"/>
  <c r="H5220" i="1"/>
  <c r="I5220" i="1" s="1"/>
  <c r="H5309" i="1"/>
  <c r="I5309" i="1" s="1"/>
  <c r="H6071" i="1"/>
  <c r="I6071" i="1" s="1"/>
  <c r="H6070" i="1"/>
  <c r="I6070" i="1" s="1"/>
  <c r="H6069" i="1"/>
  <c r="I6069" i="1" s="1"/>
  <c r="H6068" i="1"/>
  <c r="I6068" i="1" s="1"/>
  <c r="H1345" i="1"/>
  <c r="I1345" i="1" s="1"/>
  <c r="H6542" i="1"/>
  <c r="I6542" i="1" s="1"/>
  <c r="H4484" i="1"/>
  <c r="I4484" i="1" s="1"/>
  <c r="H3660" i="1"/>
  <c r="I3660" i="1" s="1"/>
  <c r="H6480" i="1"/>
  <c r="I6480" i="1" s="1"/>
  <c r="H4365" i="1"/>
  <c r="I4365" i="1" s="1"/>
  <c r="H4865" i="1"/>
  <c r="I4865" i="1" s="1"/>
  <c r="H3578" i="1"/>
  <c r="I3578" i="1" s="1"/>
  <c r="H4165" i="1"/>
  <c r="I4165" i="1" s="1"/>
  <c r="H584" i="1"/>
  <c r="I584" i="1" s="1"/>
  <c r="H4854" i="1"/>
  <c r="I4854" i="1" s="1"/>
  <c r="H4853" i="1"/>
  <c r="I4853" i="1" s="1"/>
  <c r="H6261" i="1"/>
  <c r="I6261" i="1" s="1"/>
  <c r="H6260" i="1"/>
  <c r="I6260" i="1" s="1"/>
  <c r="H6687" i="1"/>
  <c r="I6687" i="1" s="1"/>
  <c r="H2931" i="1"/>
  <c r="I2931" i="1" s="1"/>
  <c r="H2930" i="1"/>
  <c r="I2930" i="1" s="1"/>
  <c r="H250" i="1"/>
  <c r="I250" i="1" s="1"/>
  <c r="H249" i="1"/>
  <c r="I249" i="1" s="1"/>
  <c r="H3057" i="1"/>
  <c r="I3057" i="1" s="1"/>
  <c r="H3056" i="1"/>
  <c r="I3056" i="1" s="1"/>
  <c r="H3055" i="1"/>
  <c r="I3055" i="1" s="1"/>
  <c r="H3054" i="1"/>
  <c r="I3054" i="1" s="1"/>
  <c r="H3053" i="1"/>
  <c r="I3053" i="1" s="1"/>
  <c r="H3052" i="1"/>
  <c r="I3052" i="1" s="1"/>
  <c r="H3051" i="1"/>
  <c r="I3051" i="1" s="1"/>
  <c r="H3050" i="1"/>
  <c r="I3050" i="1" s="1"/>
  <c r="H3049" i="1"/>
  <c r="I3049" i="1" s="1"/>
  <c r="H3048" i="1"/>
  <c r="I3048" i="1" s="1"/>
  <c r="H3906" i="1"/>
  <c r="I3906" i="1" s="1"/>
  <c r="H3905" i="1"/>
  <c r="I3905" i="1" s="1"/>
  <c r="H3904" i="1"/>
  <c r="I3904" i="1" s="1"/>
  <c r="H3903" i="1"/>
  <c r="I3903" i="1" s="1"/>
  <c r="H3902" i="1"/>
  <c r="I3902" i="1" s="1"/>
  <c r="H3901" i="1"/>
  <c r="I3901" i="1" s="1"/>
  <c r="H3900" i="1"/>
  <c r="I3900" i="1" s="1"/>
  <c r="H3899" i="1"/>
  <c r="I3899" i="1" s="1"/>
  <c r="H3898" i="1"/>
  <c r="I3898" i="1" s="1"/>
  <c r="H3897" i="1"/>
  <c r="I3897" i="1" s="1"/>
  <c r="H6778" i="1"/>
  <c r="I6778" i="1" s="1"/>
  <c r="H6777" i="1"/>
  <c r="I6777" i="1" s="1"/>
  <c r="H6776" i="1"/>
  <c r="I6776" i="1" s="1"/>
  <c r="H6775" i="1"/>
  <c r="I6775" i="1" s="1"/>
  <c r="H6774" i="1"/>
  <c r="I6774" i="1" s="1"/>
  <c r="H6773" i="1"/>
  <c r="I6773" i="1" s="1"/>
  <c r="H3124" i="1"/>
  <c r="I3124" i="1" s="1"/>
  <c r="H3123" i="1"/>
  <c r="I3123" i="1" s="1"/>
  <c r="H2313" i="1"/>
  <c r="I2313" i="1" s="1"/>
  <c r="H4542" i="1"/>
  <c r="I4542" i="1" s="1"/>
  <c r="H5632" i="1"/>
  <c r="I5632" i="1" s="1"/>
  <c r="H5530" i="1"/>
  <c r="I5530" i="1" s="1"/>
  <c r="H5749" i="1"/>
  <c r="I5749" i="1" s="1"/>
  <c r="H5984" i="1"/>
  <c r="I5984" i="1" s="1"/>
  <c r="H5274" i="1"/>
  <c r="I5274" i="1" s="1"/>
  <c r="H5022" i="1"/>
  <c r="I5022" i="1" s="1"/>
  <c r="H687" i="1"/>
  <c r="I687" i="1" s="1"/>
  <c r="H367" i="1"/>
  <c r="I367" i="1" s="1"/>
  <c r="H75" i="1"/>
  <c r="I75" i="1" s="1"/>
  <c r="H13" i="1"/>
  <c r="I13" i="1" s="1"/>
  <c r="H856" i="1"/>
  <c r="I856" i="1" s="1"/>
  <c r="H5867" i="1"/>
  <c r="I5867" i="1" s="1"/>
  <c r="H3407" i="1"/>
  <c r="I3407" i="1" s="1"/>
  <c r="H4920" i="1"/>
  <c r="I4920" i="1" s="1"/>
  <c r="H1790" i="1"/>
  <c r="I1790" i="1" s="1"/>
  <c r="H2312" i="1"/>
  <c r="I2312" i="1" s="1"/>
  <c r="H64" i="1"/>
  <c r="I64" i="1" s="1"/>
  <c r="H6534" i="1"/>
  <c r="I6534" i="1" s="1"/>
  <c r="H6819" i="1"/>
  <c r="I6819" i="1" s="1"/>
  <c r="H939" i="1"/>
  <c r="I939" i="1" s="1"/>
  <c r="H6270" i="1"/>
  <c r="I6270" i="1" s="1"/>
  <c r="H1049" i="1"/>
  <c r="I1049" i="1" s="1"/>
  <c r="H1048" i="1"/>
  <c r="I1048" i="1" s="1"/>
  <c r="H1047" i="1"/>
  <c r="I1047" i="1" s="1"/>
  <c r="H6067" i="1"/>
  <c r="I6067" i="1" s="1"/>
  <c r="H855" i="1"/>
  <c r="I855" i="1" s="1"/>
  <c r="H3460" i="1"/>
  <c r="I3460" i="1" s="1"/>
  <c r="H4123" i="1"/>
  <c r="I4123" i="1" s="1"/>
  <c r="H4494" i="1"/>
  <c r="I4494" i="1" s="1"/>
  <c r="H3697" i="1"/>
  <c r="I3697" i="1" s="1"/>
  <c r="H122" i="1"/>
  <c r="I122" i="1" s="1"/>
  <c r="H248" i="1"/>
  <c r="I248" i="1" s="1"/>
  <c r="H2311" i="1"/>
  <c r="I2311" i="1" s="1"/>
  <c r="H2501" i="1"/>
  <c r="I2501" i="1" s="1"/>
  <c r="H2310" i="1"/>
  <c r="I2310" i="1" s="1"/>
  <c r="H2208" i="1"/>
  <c r="I2208" i="1" s="1"/>
  <c r="H2500" i="1"/>
  <c r="I2500" i="1" s="1"/>
  <c r="H2309" i="1"/>
  <c r="I2309" i="1" s="1"/>
  <c r="H3220" i="1"/>
  <c r="I3220" i="1" s="1"/>
  <c r="H4541" i="1"/>
  <c r="I4541" i="1" s="1"/>
  <c r="H5822" i="1"/>
  <c r="I5822" i="1" s="1"/>
  <c r="H5631" i="1"/>
  <c r="I5631" i="1" s="1"/>
  <c r="H1344" i="1"/>
  <c r="I1344" i="1" s="1"/>
  <c r="H1447" i="1"/>
  <c r="I1447" i="1" s="1"/>
  <c r="H3769" i="1"/>
  <c r="I3769" i="1" s="1"/>
  <c r="H3197" i="1"/>
  <c r="I3197" i="1" s="1"/>
  <c r="H4733" i="1"/>
  <c r="I4733" i="1" s="1"/>
  <c r="H4122" i="1"/>
  <c r="I4122" i="1" s="1"/>
  <c r="H4121" i="1"/>
  <c r="I4121" i="1" s="1"/>
  <c r="H2929" i="1"/>
  <c r="I2929" i="1" s="1"/>
  <c r="H3369" i="1"/>
  <c r="I3369" i="1" s="1"/>
  <c r="H6342" i="1"/>
  <c r="I6342" i="1" s="1"/>
  <c r="H2638" i="1"/>
  <c r="I2638" i="1" s="1"/>
  <c r="H2499" i="1"/>
  <c r="I2499" i="1" s="1"/>
  <c r="H3270" i="1"/>
  <c r="I3270" i="1" s="1"/>
  <c r="H5529" i="1"/>
  <c r="I5529" i="1" s="1"/>
  <c r="H6401" i="1"/>
  <c r="I6401" i="1" s="1"/>
  <c r="H6400" i="1"/>
  <c r="I6400" i="1" s="1"/>
  <c r="H2498" i="1"/>
  <c r="I2498" i="1" s="1"/>
  <c r="H2497" i="1"/>
  <c r="I2497" i="1" s="1"/>
  <c r="H2496" i="1"/>
  <c r="I2496" i="1" s="1"/>
  <c r="H397" i="1"/>
  <c r="I397" i="1" s="1"/>
  <c r="H5111" i="1"/>
  <c r="I5111" i="1" s="1"/>
  <c r="H2308" i="1"/>
  <c r="I2308" i="1" s="1"/>
  <c r="H2307" i="1"/>
  <c r="I2307" i="1" s="1"/>
  <c r="H2571" i="1"/>
  <c r="I2571" i="1" s="1"/>
  <c r="H942" i="1"/>
  <c r="I942" i="1" s="1"/>
  <c r="H4540" i="1"/>
  <c r="I4540" i="1" s="1"/>
  <c r="H2770" i="1"/>
  <c r="I2770" i="1" s="1"/>
  <c r="H2852" i="1"/>
  <c r="I2852" i="1" s="1"/>
  <c r="H3829" i="1"/>
  <c r="I3829" i="1" s="1"/>
  <c r="H6066" i="1"/>
  <c r="I6066" i="1" s="1"/>
  <c r="H2207" i="1"/>
  <c r="I2207" i="1" s="1"/>
  <c r="H3253" i="1"/>
  <c r="I3253" i="1" s="1"/>
  <c r="H3269" i="1"/>
  <c r="I3269" i="1" s="1"/>
  <c r="H1533" i="1"/>
  <c r="I1533" i="1" s="1"/>
  <c r="H5630" i="1"/>
  <c r="I5630" i="1" s="1"/>
  <c r="H2928" i="1"/>
  <c r="I2928" i="1" s="1"/>
  <c r="H1527" i="1"/>
  <c r="I1527" i="1" s="1"/>
  <c r="H6818" i="1"/>
  <c r="I6818" i="1" s="1"/>
  <c r="H347" i="1"/>
  <c r="I347" i="1" s="1"/>
  <c r="H3577" i="1"/>
  <c r="I3577" i="1" s="1"/>
  <c r="H4923" i="1"/>
  <c r="I4923" i="1" s="1"/>
  <c r="H396" i="1"/>
  <c r="I396" i="1" s="1"/>
  <c r="H5673" i="1"/>
  <c r="I5673" i="1" s="1"/>
  <c r="H4753" i="1"/>
  <c r="I4753" i="1" s="1"/>
  <c r="H5528" i="1"/>
  <c r="I5528" i="1" s="1"/>
  <c r="H5527" i="1"/>
  <c r="I5527" i="1" s="1"/>
  <c r="H5417" i="1"/>
  <c r="I5417" i="1" s="1"/>
  <c r="H4225" i="1"/>
  <c r="I4225" i="1" s="1"/>
  <c r="H6541" i="1"/>
  <c r="I6541" i="1" s="1"/>
  <c r="H5250" i="1"/>
  <c r="I5250" i="1" s="1"/>
  <c r="H6341" i="1"/>
  <c r="I6341" i="1" s="1"/>
  <c r="H3252" i="1"/>
  <c r="I3252" i="1" s="1"/>
  <c r="H3289" i="1"/>
  <c r="I3289" i="1" s="1"/>
  <c r="H6686" i="1"/>
  <c r="I6686" i="1" s="1"/>
  <c r="H2927" i="1"/>
  <c r="I2927" i="1" s="1"/>
  <c r="H2926" i="1"/>
  <c r="I2926" i="1" s="1"/>
  <c r="H3406" i="1"/>
  <c r="I3406" i="1" s="1"/>
  <c r="H2925" i="1"/>
  <c r="I2925" i="1" s="1"/>
  <c r="H2924" i="1"/>
  <c r="I2924" i="1" s="1"/>
  <c r="H896" i="1"/>
  <c r="I896" i="1" s="1"/>
  <c r="H2923" i="1"/>
  <c r="I2923" i="1" s="1"/>
  <c r="H139" i="1"/>
  <c r="I139" i="1" s="1"/>
  <c r="H2922" i="1"/>
  <c r="I2922" i="1" s="1"/>
  <c r="H2801" i="1"/>
  <c r="I2801" i="1" s="1"/>
  <c r="H6709" i="1"/>
  <c r="I6709" i="1" s="1"/>
  <c r="H4658" i="1"/>
  <c r="I4658" i="1" s="1"/>
  <c r="H4657" i="1"/>
  <c r="I4657" i="1" s="1"/>
  <c r="H4656" i="1"/>
  <c r="I4656" i="1" s="1"/>
  <c r="H4655" i="1"/>
  <c r="I4655" i="1" s="1"/>
  <c r="H4095" i="1"/>
  <c r="I4095" i="1" s="1"/>
  <c r="H1874" i="1"/>
  <c r="I1874" i="1" s="1"/>
  <c r="H844" i="1"/>
  <c r="I844" i="1" s="1"/>
  <c r="H2921" i="1"/>
  <c r="I2921" i="1" s="1"/>
  <c r="H6685" i="1"/>
  <c r="I6685" i="1" s="1"/>
  <c r="H6398" i="1"/>
  <c r="I6398" i="1" s="1"/>
  <c r="H5663" i="1"/>
  <c r="I5663" i="1" s="1"/>
  <c r="H6397" i="1"/>
  <c r="I6397" i="1" s="1"/>
  <c r="H1392" i="1"/>
  <c r="I1392" i="1" s="1"/>
  <c r="H318" i="1"/>
  <c r="I318" i="1" s="1"/>
  <c r="H3689" i="1"/>
  <c r="I3689" i="1" s="1"/>
  <c r="H6684" i="1"/>
  <c r="I6684" i="1" s="1"/>
  <c r="H3684" i="1"/>
  <c r="I3684" i="1" s="1"/>
  <c r="H6585" i="1"/>
  <c r="I6585" i="1" s="1"/>
  <c r="H2800" i="1"/>
  <c r="I2800" i="1" s="1"/>
  <c r="H2920" i="1"/>
  <c r="I2920" i="1" s="1"/>
  <c r="H1632" i="1"/>
  <c r="I1632" i="1" s="1"/>
  <c r="H1631" i="1"/>
  <c r="I1631" i="1" s="1"/>
  <c r="H1630" i="1"/>
  <c r="I1630" i="1" s="1"/>
  <c r="H680" i="1"/>
  <c r="I680" i="1" s="1"/>
  <c r="H5090" i="1"/>
  <c r="I5090" i="1" s="1"/>
  <c r="H138" i="1"/>
  <c r="I138" i="1" s="1"/>
  <c r="H2747" i="1"/>
  <c r="I2747" i="1" s="1"/>
  <c r="H2746" i="1"/>
  <c r="I2746" i="1" s="1"/>
  <c r="H6662" i="1"/>
  <c r="I6662" i="1" s="1"/>
  <c r="H6661" i="1"/>
  <c r="I6661" i="1" s="1"/>
  <c r="H5386" i="1"/>
  <c r="I5386" i="1" s="1"/>
  <c r="H5385" i="1"/>
  <c r="I5385" i="1" s="1"/>
  <c r="H4971" i="1"/>
  <c r="I4971" i="1" s="1"/>
  <c r="H1700" i="1"/>
  <c r="I1700" i="1" s="1"/>
  <c r="H2919" i="1"/>
  <c r="I2919" i="1" s="1"/>
  <c r="H1592" i="1"/>
  <c r="I1592" i="1" s="1"/>
  <c r="H3251" i="1"/>
  <c r="I3251" i="1" s="1"/>
  <c r="H3532" i="1"/>
  <c r="I3532" i="1" s="1"/>
  <c r="H4539" i="1"/>
  <c r="I4539" i="1" s="1"/>
  <c r="H4538" i="1"/>
  <c r="I4538" i="1" s="1"/>
  <c r="H1264" i="1"/>
  <c r="I1264" i="1" s="1"/>
  <c r="H3189" i="1"/>
  <c r="I3189" i="1" s="1"/>
  <c r="H1567" i="1"/>
  <c r="I1567" i="1" s="1"/>
  <c r="H6399" i="1"/>
  <c r="I6399" i="1" s="1"/>
  <c r="H4823" i="1"/>
  <c r="I4823" i="1" s="1"/>
  <c r="H4191" i="1"/>
  <c r="I4191" i="1" s="1"/>
  <c r="H4206" i="1"/>
  <c r="I4206" i="1" s="1"/>
  <c r="H3405" i="1"/>
  <c r="I3405" i="1" s="1"/>
  <c r="H2799" i="1"/>
  <c r="I2799" i="1" s="1"/>
  <c r="H6683" i="1"/>
  <c r="I6683" i="1" s="1"/>
  <c r="H1812" i="1"/>
  <c r="I1812" i="1" s="1"/>
  <c r="H1848" i="1"/>
  <c r="I1848" i="1" s="1"/>
  <c r="H3122" i="1"/>
  <c r="I3122" i="1" s="1"/>
  <c r="H1705" i="1"/>
  <c r="I1705" i="1" s="1"/>
  <c r="H4852" i="1"/>
  <c r="I4852" i="1" s="1"/>
  <c r="H1477" i="1"/>
  <c r="I1477" i="1" s="1"/>
  <c r="H2736" i="1"/>
  <c r="I2736" i="1" s="1"/>
  <c r="H4752" i="1"/>
  <c r="I4752" i="1" s="1"/>
  <c r="H4934" i="1"/>
  <c r="I4934" i="1" s="1"/>
  <c r="H3531" i="1"/>
  <c r="I3531" i="1" s="1"/>
  <c r="H4895" i="1"/>
  <c r="I4895" i="1" s="1"/>
  <c r="H6446" i="1"/>
  <c r="I6446" i="1" s="1"/>
  <c r="H3553" i="1"/>
  <c r="I3553" i="1" s="1"/>
  <c r="H3336" i="1"/>
  <c r="I3336" i="1" s="1"/>
  <c r="H3335" i="1"/>
  <c r="I3335" i="1" s="1"/>
  <c r="H3250" i="1"/>
  <c r="I3250" i="1" s="1"/>
  <c r="H3404" i="1"/>
  <c r="I3404" i="1" s="1"/>
  <c r="H3403" i="1"/>
  <c r="I3403" i="1" s="1"/>
  <c r="H1744" i="1"/>
  <c r="I1744" i="1" s="1"/>
  <c r="H813" i="1"/>
  <c r="I813" i="1" s="1"/>
  <c r="H4961" i="1"/>
  <c r="I4961" i="1" s="1"/>
  <c r="H5100" i="1"/>
  <c r="I5100" i="1" s="1"/>
  <c r="H2206" i="1"/>
  <c r="I2206" i="1" s="1"/>
  <c r="H2205" i="1"/>
  <c r="I2205" i="1" s="1"/>
  <c r="H5249" i="1"/>
  <c r="I5249" i="1" s="1"/>
  <c r="H2707" i="1"/>
  <c r="I2707" i="1" s="1"/>
  <c r="H5263" i="1"/>
  <c r="I5263" i="1" s="1"/>
  <c r="H5219" i="1"/>
  <c r="I5219" i="1" s="1"/>
  <c r="H6817" i="1"/>
  <c r="I6817" i="1" s="1"/>
  <c r="H3934" i="1"/>
  <c r="I3934" i="1" s="1"/>
  <c r="H3933" i="1"/>
  <c r="I3933" i="1" s="1"/>
  <c r="H3932" i="1"/>
  <c r="I3932" i="1" s="1"/>
  <c r="H3519" i="1"/>
  <c r="I3519" i="1" s="1"/>
  <c r="H3896" i="1"/>
  <c r="I3896" i="1" s="1"/>
  <c r="H6682" i="1"/>
  <c r="I6682" i="1" s="1"/>
  <c r="H5892" i="1"/>
  <c r="I5892" i="1" s="1"/>
  <c r="H6391" i="1"/>
  <c r="I6391" i="1" s="1"/>
  <c r="H4021" i="1"/>
  <c r="I4021" i="1" s="1"/>
  <c r="H1263" i="1"/>
  <c r="I1263" i="1" s="1"/>
  <c r="H2067" i="1"/>
  <c r="I2067" i="1" s="1"/>
  <c r="H4605" i="1"/>
  <c r="I4605" i="1" s="1"/>
  <c r="H6386" i="1"/>
  <c r="I6386" i="1" s="1"/>
  <c r="H6238" i="1"/>
  <c r="I6238" i="1" s="1"/>
  <c r="H3249" i="1"/>
  <c r="I3249" i="1" s="1"/>
  <c r="H6280" i="1"/>
  <c r="I6280" i="1" s="1"/>
  <c r="H6279" i="1"/>
  <c r="I6279" i="1" s="1"/>
  <c r="H1710" i="1"/>
  <c r="I1710" i="1" s="1"/>
  <c r="H5158" i="1"/>
  <c r="I5158" i="1" s="1"/>
  <c r="H5672" i="1"/>
  <c r="I5672" i="1" s="1"/>
  <c r="H3895" i="1"/>
  <c r="I3895" i="1" s="1"/>
  <c r="H3894" i="1"/>
  <c r="I3894" i="1" s="1"/>
  <c r="H3746" i="1"/>
  <c r="I3746" i="1" s="1"/>
  <c r="H6889" i="1"/>
  <c r="I6889" i="1" s="1"/>
  <c r="H1257" i="1"/>
  <c r="I1257" i="1" s="1"/>
  <c r="H6762" i="1"/>
  <c r="I6762" i="1" s="1"/>
  <c r="H2798" i="1"/>
  <c r="I2798" i="1" s="1"/>
  <c r="H2797" i="1"/>
  <c r="I2797" i="1" s="1"/>
  <c r="H2796" i="1"/>
  <c r="I2796" i="1" s="1"/>
  <c r="H3742" i="1"/>
  <c r="I3742" i="1" s="1"/>
  <c r="H2795" i="1"/>
  <c r="I2795" i="1" s="1"/>
  <c r="H1629" i="1"/>
  <c r="I1629" i="1" s="1"/>
  <c r="H4483" i="1"/>
  <c r="I4483" i="1" s="1"/>
  <c r="H616" i="1"/>
  <c r="I616" i="1" s="1"/>
  <c r="H552" i="1"/>
  <c r="I552" i="1" s="1"/>
  <c r="H615" i="1"/>
  <c r="I615" i="1" s="1"/>
  <c r="H6909" i="1"/>
  <c r="I6909" i="1" s="1"/>
  <c r="H1343" i="1"/>
  <c r="I1343" i="1" s="1"/>
  <c r="H370" i="1"/>
  <c r="I370" i="1" s="1"/>
  <c r="H6065" i="1"/>
  <c r="I6065" i="1" s="1"/>
  <c r="H6064" i="1"/>
  <c r="I6064" i="1" s="1"/>
  <c r="H2579" i="1"/>
  <c r="I2579" i="1" s="1"/>
  <c r="H3192" i="1"/>
  <c r="I3192" i="1" s="1"/>
  <c r="H4537" i="1"/>
  <c r="I4537" i="1" s="1"/>
  <c r="H5416" i="1"/>
  <c r="I5416" i="1" s="1"/>
  <c r="H3219" i="1"/>
  <c r="I3219" i="1" s="1"/>
  <c r="H4316" i="1"/>
  <c r="I4316" i="1" s="1"/>
  <c r="H204" i="1"/>
  <c r="I204" i="1" s="1"/>
  <c r="H551" i="1"/>
  <c r="I551" i="1" s="1"/>
  <c r="H2090" i="1"/>
  <c r="I2090" i="1" s="1"/>
  <c r="H3121" i="1"/>
  <c r="I3121" i="1" s="1"/>
  <c r="H1902" i="1"/>
  <c r="I1902" i="1" s="1"/>
  <c r="H5368" i="1"/>
  <c r="I5368" i="1" s="1"/>
  <c r="H5" i="1"/>
  <c r="I5" i="1" s="1"/>
  <c r="H3196" i="1"/>
  <c r="I3196" i="1" s="1"/>
  <c r="H1262" i="1"/>
  <c r="I1262" i="1" s="1"/>
  <c r="H1261" i="1"/>
  <c r="I1261" i="1" s="1"/>
  <c r="H4590" i="1"/>
  <c r="I4590" i="1" s="1"/>
  <c r="H3188" i="1"/>
  <c r="I3188" i="1" s="1"/>
  <c r="H2204" i="1"/>
  <c r="I2204" i="1" s="1"/>
  <c r="H5748" i="1"/>
  <c r="I5748" i="1" s="1"/>
  <c r="H5415" i="1"/>
  <c r="I5415" i="1" s="1"/>
  <c r="H4523" i="1"/>
  <c r="I4523" i="1" s="1"/>
  <c r="H3288" i="1"/>
  <c r="I3288" i="1" s="1"/>
  <c r="H6324" i="1"/>
  <c r="I6324" i="1" s="1"/>
  <c r="H283" i="1"/>
  <c r="I283" i="1" s="1"/>
  <c r="H5114" i="1"/>
  <c r="I5114" i="1" s="1"/>
  <c r="H74" i="1"/>
  <c r="I74" i="1" s="1"/>
  <c r="H73" i="1"/>
  <c r="I73" i="1" s="1"/>
  <c r="H6908" i="1"/>
  <c r="I6908" i="1" s="1"/>
  <c r="H807" i="1"/>
  <c r="I807" i="1" s="1"/>
  <c r="H1476" i="1"/>
  <c r="I1476" i="1" s="1"/>
  <c r="H1475" i="1"/>
  <c r="I1475" i="1" s="1"/>
  <c r="H3316" i="1"/>
  <c r="I3316" i="1" s="1"/>
  <c r="H5364" i="1"/>
  <c r="I5364" i="1" s="1"/>
  <c r="H1628" i="1"/>
  <c r="I1628" i="1" s="1"/>
  <c r="H3120" i="1"/>
  <c r="I3120" i="1" s="1"/>
  <c r="H3110" i="1"/>
  <c r="I3110" i="1" s="1"/>
  <c r="H4094" i="1"/>
  <c r="I4094" i="1" s="1"/>
  <c r="H5840" i="1"/>
  <c r="I5840" i="1" s="1"/>
  <c r="H1627" i="1"/>
  <c r="I1627" i="1" s="1"/>
  <c r="H4321" i="1"/>
  <c r="I4321" i="1" s="1"/>
  <c r="H4332" i="1"/>
  <c r="I4332" i="1" s="1"/>
  <c r="H3602" i="1"/>
  <c r="I3602" i="1" s="1"/>
  <c r="H2203" i="1"/>
  <c r="I2203" i="1" s="1"/>
  <c r="H259" i="1"/>
  <c r="I259" i="1" s="1"/>
  <c r="H3195" i="1"/>
  <c r="I3195" i="1" s="1"/>
  <c r="H395" i="1"/>
  <c r="I395" i="1" s="1"/>
  <c r="H3828" i="1"/>
  <c r="I3828" i="1" s="1"/>
  <c r="H1709" i="1"/>
  <c r="I1709" i="1" s="1"/>
  <c r="H5015" i="1"/>
  <c r="I5015" i="1" s="1"/>
  <c r="H6540" i="1"/>
  <c r="I6540" i="1" s="1"/>
  <c r="H383" i="1"/>
  <c r="I383" i="1" s="1"/>
  <c r="H3827" i="1"/>
  <c r="I3827" i="1" s="1"/>
  <c r="H6509" i="1"/>
  <c r="I6509" i="1" s="1"/>
  <c r="H848" i="1"/>
  <c r="I848" i="1" s="1"/>
  <c r="H2063" i="1"/>
  <c r="I2063" i="1" s="1"/>
  <c r="H773" i="1"/>
  <c r="I773" i="1" s="1"/>
  <c r="H6816" i="1"/>
  <c r="I6816" i="1" s="1"/>
  <c r="H6667" i="1"/>
  <c r="I6667" i="1" s="1"/>
  <c r="H6666" i="1"/>
  <c r="I6666" i="1" s="1"/>
  <c r="H2794" i="1"/>
  <c r="I2794" i="1" s="1"/>
  <c r="H4120" i="1"/>
  <c r="I4120" i="1" s="1"/>
  <c r="H4119" i="1"/>
  <c r="I4119" i="1" s="1"/>
  <c r="H6708" i="1"/>
  <c r="I6708" i="1" s="1"/>
  <c r="H6681" i="1"/>
  <c r="I6681" i="1" s="1"/>
  <c r="H6680" i="1"/>
  <c r="I6680" i="1" s="1"/>
  <c r="H4742" i="1"/>
  <c r="I4742" i="1" s="1"/>
  <c r="H4741" i="1"/>
  <c r="I4741" i="1" s="1"/>
  <c r="H1561" i="1"/>
  <c r="I1561" i="1" s="1"/>
  <c r="H4190" i="1"/>
  <c r="I4190" i="1" s="1"/>
  <c r="H3768" i="1"/>
  <c r="I3768" i="1" s="1"/>
  <c r="H72" i="1"/>
  <c r="I72" i="1" s="1"/>
  <c r="H2918" i="1"/>
  <c r="I2918" i="1" s="1"/>
  <c r="H317" i="1"/>
  <c r="I317" i="1" s="1"/>
  <c r="H2663" i="1"/>
  <c r="I2663" i="1" s="1"/>
  <c r="H3576" i="1"/>
  <c r="I3576" i="1" s="1"/>
  <c r="H3218" i="1"/>
  <c r="I3218" i="1" s="1"/>
  <c r="H3507" i="1"/>
  <c r="I3507" i="1" s="1"/>
  <c r="H3217" i="1"/>
  <c r="I3217" i="1" s="1"/>
  <c r="H6063" i="1"/>
  <c r="I6063" i="1" s="1"/>
  <c r="H3402" i="1"/>
  <c r="I3402" i="1" s="1"/>
  <c r="H3401" i="1"/>
  <c r="I3401" i="1" s="1"/>
  <c r="H3400" i="1"/>
  <c r="I3400" i="1" s="1"/>
  <c r="H3399" i="1"/>
  <c r="I3399" i="1" s="1"/>
  <c r="H3119" i="1"/>
  <c r="I3119" i="1" s="1"/>
  <c r="H2306" i="1"/>
  <c r="I2306" i="1" s="1"/>
  <c r="H2495" i="1"/>
  <c r="I2495" i="1" s="1"/>
  <c r="H5747" i="1"/>
  <c r="I5747" i="1" s="1"/>
  <c r="H5178" i="1"/>
  <c r="I5178" i="1" s="1"/>
  <c r="H5985" i="1"/>
  <c r="I5985" i="1" s="1"/>
  <c r="H5526" i="1"/>
  <c r="I5526" i="1" s="1"/>
  <c r="H5525" i="1"/>
  <c r="I5525" i="1" s="1"/>
  <c r="H5524" i="1"/>
  <c r="I5524" i="1" s="1"/>
  <c r="H5414" i="1"/>
  <c r="I5414" i="1" s="1"/>
  <c r="H2138" i="1"/>
  <c r="I2138" i="1" s="1"/>
  <c r="H5523" i="1"/>
  <c r="I5523" i="1" s="1"/>
  <c r="H4589" i="1"/>
  <c r="I4589" i="1" s="1"/>
  <c r="H4588" i="1"/>
  <c r="I4588" i="1" s="1"/>
  <c r="H247" i="1"/>
  <c r="I247" i="1" s="1"/>
  <c r="H246" i="1"/>
  <c r="I246" i="1" s="1"/>
  <c r="H245" i="1"/>
  <c r="I245" i="1" s="1"/>
  <c r="H4703" i="1"/>
  <c r="I4703" i="1" s="1"/>
  <c r="H1795" i="1"/>
  <c r="I1795" i="1" s="1"/>
  <c r="H1811" i="1"/>
  <c r="I1811" i="1" s="1"/>
  <c r="H1810" i="1"/>
  <c r="I1810" i="1" s="1"/>
  <c r="H1794" i="1"/>
  <c r="I1794" i="1" s="1"/>
  <c r="H1809" i="1"/>
  <c r="I1809" i="1" s="1"/>
  <c r="H1808" i="1"/>
  <c r="I1808" i="1" s="1"/>
  <c r="H3494" i="1"/>
  <c r="I3494" i="1" s="1"/>
  <c r="H2069" i="1"/>
  <c r="I2069" i="1" s="1"/>
  <c r="H2738" i="1"/>
  <c r="I2738" i="1" s="1"/>
  <c r="H2851" i="1"/>
  <c r="I2851" i="1" s="1"/>
  <c r="H2769" i="1"/>
  <c r="I2769" i="1" s="1"/>
  <c r="H1517" i="1"/>
  <c r="I1517" i="1" s="1"/>
  <c r="H268" i="1"/>
  <c r="I268" i="1" s="1"/>
  <c r="H5105" i="1"/>
  <c r="I5105" i="1" s="1"/>
  <c r="H1474" i="1"/>
  <c r="I1474" i="1" s="1"/>
  <c r="H1277" i="1"/>
  <c r="I1277" i="1" s="1"/>
  <c r="H1473" i="1"/>
  <c r="I1473" i="1" s="1"/>
  <c r="H3787" i="1"/>
  <c r="I3787" i="1" s="1"/>
  <c r="H5413" i="1"/>
  <c r="I5413" i="1" s="1"/>
  <c r="H5412" i="1"/>
  <c r="I5412" i="1" s="1"/>
  <c r="H1725" i="1"/>
  <c r="I1725" i="1" s="1"/>
  <c r="H3797" i="1"/>
  <c r="I3797" i="1" s="1"/>
  <c r="H2596" i="1"/>
  <c r="I2596" i="1" s="1"/>
  <c r="H1472" i="1"/>
  <c r="I1472" i="1" s="1"/>
  <c r="H3796" i="1"/>
  <c r="I3796" i="1" s="1"/>
  <c r="H6340" i="1"/>
  <c r="I6340" i="1" s="1"/>
  <c r="H874" i="1"/>
  <c r="I874" i="1" s="1"/>
  <c r="H3575" i="1"/>
  <c r="I3575" i="1" s="1"/>
  <c r="H5049" i="1"/>
  <c r="I5049" i="1" s="1"/>
  <c r="H4634" i="1"/>
  <c r="I4634" i="1" s="1"/>
  <c r="H203" i="1"/>
  <c r="I203" i="1" s="1"/>
  <c r="H4642" i="1"/>
  <c r="I4642" i="1" s="1"/>
  <c r="H1626" i="1"/>
  <c r="I1626" i="1" s="1"/>
  <c r="H121" i="1"/>
  <c r="I121" i="1" s="1"/>
  <c r="H63" i="1"/>
  <c r="I63" i="1" s="1"/>
  <c r="H3398" i="1"/>
  <c r="I3398" i="1" s="1"/>
  <c r="H3397" i="1"/>
  <c r="I3397" i="1" s="1"/>
  <c r="H723" i="1"/>
  <c r="I723" i="1" s="1"/>
  <c r="H1873" i="1"/>
  <c r="I1873" i="1" s="1"/>
  <c r="H5923" i="1"/>
  <c r="I5923" i="1" s="1"/>
  <c r="H6062" i="1"/>
  <c r="I6062" i="1" s="1"/>
  <c r="H1241" i="1"/>
  <c r="I1241" i="1" s="1"/>
  <c r="H2741" i="1"/>
  <c r="I2741" i="1" s="1"/>
  <c r="H2740" i="1"/>
  <c r="I2740" i="1" s="1"/>
  <c r="H1885" i="1"/>
  <c r="I1885" i="1" s="1"/>
  <c r="H3983" i="1"/>
  <c r="I3983" i="1" s="1"/>
  <c r="H4654" i="1"/>
  <c r="I4654" i="1" s="1"/>
  <c r="H4093" i="1"/>
  <c r="I4093" i="1" s="1"/>
  <c r="H3696" i="1"/>
  <c r="I3696" i="1" s="1"/>
  <c r="H4604" i="1"/>
  <c r="I4604" i="1" s="1"/>
  <c r="H3555" i="1"/>
  <c r="I3555" i="1" s="1"/>
  <c r="H4863" i="1"/>
  <c r="I4863" i="1" s="1"/>
  <c r="H1046" i="1"/>
  <c r="I1046" i="1" s="1"/>
  <c r="H3720" i="1"/>
  <c r="I3720" i="1" s="1"/>
  <c r="H5056" i="1"/>
  <c r="I5056" i="1" s="1"/>
  <c r="H2202" i="1"/>
  <c r="I2202" i="1" s="1"/>
  <c r="H6273" i="1"/>
  <c r="I6273" i="1" s="1"/>
  <c r="H4796" i="1"/>
  <c r="I4796" i="1" s="1"/>
  <c r="H1723" i="1"/>
  <c r="I1723" i="1" s="1"/>
  <c r="H6870" i="1"/>
  <c r="I6870" i="1" s="1"/>
  <c r="H5971" i="1"/>
  <c r="I5971" i="1" s="1"/>
  <c r="H1240" i="1"/>
  <c r="I1240" i="1" s="1"/>
  <c r="H2706" i="1"/>
  <c r="I2706" i="1" s="1"/>
  <c r="H4448" i="1"/>
  <c r="I4448" i="1" s="1"/>
  <c r="H5629" i="1"/>
  <c r="I5629" i="1" s="1"/>
  <c r="H4320" i="1"/>
  <c r="I4320" i="1" s="1"/>
  <c r="H2629" i="1"/>
  <c r="I2629" i="1" s="1"/>
  <c r="H2628" i="1"/>
  <c r="I2628" i="1" s="1"/>
  <c r="H394" i="1"/>
  <c r="I394" i="1" s="1"/>
  <c r="H2023" i="1"/>
  <c r="I2023" i="1" s="1"/>
  <c r="H1696" i="1"/>
  <c r="I1696" i="1" s="1"/>
  <c r="H709" i="1"/>
  <c r="I709" i="1" s="1"/>
  <c r="H2071" i="1"/>
  <c r="I2071" i="1" s="1"/>
  <c r="H908" i="1"/>
  <c r="I908" i="1" s="1"/>
  <c r="H1923" i="1"/>
  <c r="I1923" i="1" s="1"/>
  <c r="H922" i="1"/>
  <c r="I922" i="1" s="1"/>
  <c r="H2038" i="1"/>
  <c r="I2038" i="1" s="1"/>
  <c r="H5344" i="1"/>
  <c r="I5344" i="1" s="1"/>
  <c r="H1789" i="1"/>
  <c r="I1789" i="1" s="1"/>
  <c r="H1788" i="1"/>
  <c r="I1788" i="1" s="1"/>
  <c r="H6339" i="1"/>
  <c r="I6339" i="1" s="1"/>
  <c r="H1766" i="1"/>
  <c r="I1766" i="1" s="1"/>
  <c r="H731" i="1"/>
  <c r="I731" i="1" s="1"/>
  <c r="H730" i="1"/>
  <c r="I730" i="1" s="1"/>
  <c r="H750" i="1"/>
  <c r="I750" i="1" s="1"/>
  <c r="H5628" i="1"/>
  <c r="I5628" i="1" s="1"/>
  <c r="H6504" i="1"/>
  <c r="I6504" i="1" s="1"/>
  <c r="H436" i="1"/>
  <c r="I436" i="1" s="1"/>
  <c r="H1981" i="1"/>
  <c r="I1981" i="1" s="1"/>
  <c r="H5338" i="1"/>
  <c r="I5338" i="1" s="1"/>
  <c r="H2201" i="1"/>
  <c r="I2201" i="1" s="1"/>
  <c r="H3514" i="1"/>
  <c r="I3514" i="1" s="1"/>
  <c r="H3513" i="1"/>
  <c r="I3513" i="1" s="1"/>
  <c r="H3786" i="1"/>
  <c r="I3786" i="1" s="1"/>
  <c r="H5190" i="1"/>
  <c r="I5190" i="1" s="1"/>
  <c r="H5189" i="1"/>
  <c r="I5189" i="1" s="1"/>
  <c r="H6061" i="1"/>
  <c r="I6061" i="1" s="1"/>
  <c r="H2917" i="1"/>
  <c r="I2917" i="1" s="1"/>
  <c r="H3745" i="1"/>
  <c r="I3745" i="1" s="1"/>
  <c r="H722" i="1"/>
  <c r="I722" i="1" s="1"/>
  <c r="H921" i="1"/>
  <c r="I921" i="1" s="1"/>
  <c r="H2494" i="1"/>
  <c r="I2494" i="1" s="1"/>
  <c r="H2200" i="1"/>
  <c r="I2200" i="1" s="1"/>
  <c r="H3651" i="1"/>
  <c r="I3651" i="1" s="1"/>
  <c r="H1708" i="1"/>
  <c r="I1708" i="1" s="1"/>
  <c r="H4680" i="1"/>
  <c r="I4680" i="1" s="1"/>
  <c r="H2493" i="1"/>
  <c r="I2493" i="1" s="1"/>
  <c r="H2754" i="1"/>
  <c r="I2754" i="1" s="1"/>
  <c r="H3396" i="1"/>
  <c r="I3396" i="1" s="1"/>
  <c r="H6679" i="1"/>
  <c r="I6679" i="1" s="1"/>
  <c r="H4583" i="1"/>
  <c r="I4583" i="1" s="1"/>
  <c r="H3574" i="1"/>
  <c r="I3574" i="1" s="1"/>
  <c r="H4898" i="1"/>
  <c r="I4898" i="1" s="1"/>
  <c r="H3118" i="1"/>
  <c r="I3118" i="1" s="1"/>
  <c r="H3117" i="1"/>
  <c r="I3117" i="1" s="1"/>
  <c r="H2793" i="1"/>
  <c r="I2793" i="1" s="1"/>
  <c r="H2916" i="1"/>
  <c r="I2916" i="1" s="1"/>
  <c r="H2915" i="1"/>
  <c r="I2915" i="1" s="1"/>
  <c r="H2914" i="1"/>
  <c r="I2914" i="1" s="1"/>
  <c r="H2913" i="1"/>
  <c r="I2913" i="1" s="1"/>
  <c r="H2912" i="1"/>
  <c r="I2912" i="1" s="1"/>
  <c r="H2911" i="1"/>
  <c r="I2911" i="1" s="1"/>
  <c r="H1625" i="1"/>
  <c r="I1625" i="1" s="1"/>
  <c r="H1624" i="1"/>
  <c r="I1624" i="1" s="1"/>
  <c r="H1594" i="1"/>
  <c r="I1594" i="1" s="1"/>
  <c r="H6678" i="1"/>
  <c r="I6678" i="1" s="1"/>
  <c r="H4224" i="1"/>
  <c r="I4224" i="1" s="1"/>
  <c r="H4340" i="1"/>
  <c r="I4340" i="1" s="1"/>
  <c r="H895" i="1"/>
  <c r="I895" i="1" s="1"/>
  <c r="H4503" i="1"/>
  <c r="I4503" i="1" s="1"/>
  <c r="H4502" i="1"/>
  <c r="I4502" i="1" s="1"/>
  <c r="H4641" i="1"/>
  <c r="I4641" i="1" s="1"/>
  <c r="H4289" i="1"/>
  <c r="I4289" i="1" s="1"/>
  <c r="H2492" i="1"/>
  <c r="I2492" i="1" s="1"/>
  <c r="H3268" i="1"/>
  <c r="I3268" i="1" s="1"/>
  <c r="H3267" i="1"/>
  <c r="I3267" i="1" s="1"/>
  <c r="H5522" i="1"/>
  <c r="I5522" i="1" s="1"/>
  <c r="H5671" i="1"/>
  <c r="I5671" i="1" s="1"/>
  <c r="H3187" i="1"/>
  <c r="I3187" i="1" s="1"/>
  <c r="H3468" i="1"/>
  <c r="I3468" i="1" s="1"/>
  <c r="H5848" i="1"/>
  <c r="I5848" i="1" s="1"/>
  <c r="H2305" i="1"/>
  <c r="I2305" i="1" s="1"/>
  <c r="H1538" i="1"/>
  <c r="I1538" i="1" s="1"/>
  <c r="H3694" i="1"/>
  <c r="I3694" i="1" s="1"/>
  <c r="H5335" i="1"/>
  <c r="I5335" i="1" s="1"/>
  <c r="H1256" i="1"/>
  <c r="I1256" i="1" s="1"/>
  <c r="H4234" i="1"/>
  <c r="I4234" i="1" s="1"/>
  <c r="H2792" i="1"/>
  <c r="I2792" i="1" s="1"/>
  <c r="H952" i="1"/>
  <c r="I952" i="1" s="1"/>
  <c r="H3573" i="1"/>
  <c r="I3573" i="1" s="1"/>
  <c r="H5014" i="1"/>
  <c r="I5014" i="1" s="1"/>
  <c r="H6338" i="1"/>
  <c r="I6338" i="1" s="1"/>
  <c r="H3349" i="1"/>
  <c r="I3349" i="1" s="1"/>
  <c r="H6907" i="1"/>
  <c r="I6907" i="1" s="1"/>
  <c r="H5398" i="1"/>
  <c r="I5398" i="1" s="1"/>
  <c r="H5397" i="1"/>
  <c r="I5397" i="1" s="1"/>
  <c r="H267" i="1"/>
  <c r="I267" i="1" s="1"/>
  <c r="H5857" i="1"/>
  <c r="I5857" i="1" s="1"/>
  <c r="H5144" i="1"/>
  <c r="I5144" i="1" s="1"/>
  <c r="H4037" i="1"/>
  <c r="I4037" i="1" s="1"/>
  <c r="H4036" i="1"/>
  <c r="I4036" i="1" s="1"/>
  <c r="H4035" i="1"/>
  <c r="I4035" i="1" s="1"/>
  <c r="H6677" i="1"/>
  <c r="I6677" i="1" s="1"/>
  <c r="H488" i="1"/>
  <c r="I488" i="1" s="1"/>
  <c r="H487" i="1"/>
  <c r="I487" i="1" s="1"/>
  <c r="H721" i="1"/>
  <c r="I721" i="1" s="1"/>
  <c r="H3116" i="1"/>
  <c r="I3116" i="1" s="1"/>
  <c r="H6373" i="1"/>
  <c r="I6373" i="1" s="1"/>
  <c r="H4536" i="1"/>
  <c r="I4536" i="1" s="1"/>
  <c r="H3518" i="1"/>
  <c r="I3518" i="1" s="1"/>
  <c r="H3517" i="1"/>
  <c r="I3517" i="1" s="1"/>
  <c r="H6815" i="1"/>
  <c r="I6815" i="1" s="1"/>
  <c r="H6558" i="1"/>
  <c r="I6558" i="1" s="1"/>
  <c r="H6533" i="1"/>
  <c r="I6533" i="1" s="1"/>
  <c r="H947" i="1"/>
  <c r="I947" i="1" s="1"/>
  <c r="H1760" i="1"/>
  <c r="I1760" i="1" s="1"/>
  <c r="H5047" i="1"/>
  <c r="I5047" i="1" s="1"/>
  <c r="H4257" i="1"/>
  <c r="I4257" i="1" s="1"/>
  <c r="H4064" i="1"/>
  <c r="I4064" i="1" s="1"/>
  <c r="H5627" i="1"/>
  <c r="I5627" i="1" s="1"/>
  <c r="H4364" i="1"/>
  <c r="I4364" i="1" s="1"/>
  <c r="H1525" i="1"/>
  <c r="I1525" i="1" s="1"/>
  <c r="H3826" i="1"/>
  <c r="I3826" i="1" s="1"/>
  <c r="H352" i="1"/>
  <c r="I352" i="1" s="1"/>
  <c r="H62" i="1"/>
  <c r="I62" i="1" s="1"/>
  <c r="H2791" i="1"/>
  <c r="I2791" i="1" s="1"/>
  <c r="H1623" i="1"/>
  <c r="I1623" i="1" s="1"/>
  <c r="H3635" i="1"/>
  <c r="I3635" i="1" s="1"/>
  <c r="H2304" i="1"/>
  <c r="I2304" i="1" s="1"/>
  <c r="H5626" i="1"/>
  <c r="I5626" i="1" s="1"/>
  <c r="H862" i="1"/>
  <c r="I862" i="1" s="1"/>
  <c r="H5353" i="1"/>
  <c r="I5353" i="1" s="1"/>
  <c r="H3315" i="1"/>
  <c r="I3315" i="1" s="1"/>
  <c r="H3115" i="1"/>
  <c r="I3115" i="1" s="1"/>
  <c r="H772" i="1"/>
  <c r="I772" i="1" s="1"/>
  <c r="H1045" i="1"/>
  <c r="I1045" i="1" s="1"/>
  <c r="H1044" i="1"/>
  <c r="I1044" i="1" s="1"/>
  <c r="H1043" i="1"/>
  <c r="I1043" i="1" s="1"/>
  <c r="H3248" i="1"/>
  <c r="I3248" i="1" s="1"/>
  <c r="H5411" i="1"/>
  <c r="I5411" i="1" s="1"/>
  <c r="H2910" i="1"/>
  <c r="I2910" i="1" s="1"/>
  <c r="H5403" i="1"/>
  <c r="I5403" i="1" s="1"/>
  <c r="H5847" i="1"/>
  <c r="I5847" i="1" s="1"/>
  <c r="H3750" i="1"/>
  <c r="I3750" i="1" s="1"/>
  <c r="H1260" i="1"/>
  <c r="I1260" i="1" s="1"/>
  <c r="H4904" i="1"/>
  <c r="I4904" i="1" s="1"/>
  <c r="H5521" i="1"/>
  <c r="I5521" i="1" s="1"/>
  <c r="H5410" i="1"/>
  <c r="I5410" i="1" s="1"/>
  <c r="H1471" i="1"/>
  <c r="I1471" i="1" s="1"/>
  <c r="H4312" i="1"/>
  <c r="I4312" i="1" s="1"/>
  <c r="H5520" i="1"/>
  <c r="I5520" i="1" s="1"/>
  <c r="H6286" i="1"/>
  <c r="I6286" i="1" s="1"/>
  <c r="H1391" i="1"/>
  <c r="I1391" i="1" s="1"/>
  <c r="H3216" i="1"/>
  <c r="I3216" i="1" s="1"/>
  <c r="H1753" i="1"/>
  <c r="I1753" i="1" s="1"/>
  <c r="H2054" i="1"/>
  <c r="I2054" i="1" s="1"/>
  <c r="H1537" i="1"/>
  <c r="I1537" i="1" s="1"/>
  <c r="H2909" i="1"/>
  <c r="I2909" i="1" s="1"/>
  <c r="H2908" i="1"/>
  <c r="I2908" i="1" s="1"/>
  <c r="H2907" i="1"/>
  <c r="I2907" i="1" s="1"/>
  <c r="H2906" i="1"/>
  <c r="I2906" i="1" s="1"/>
  <c r="H3361" i="1"/>
  <c r="I3361" i="1" s="1"/>
  <c r="H5625" i="1"/>
  <c r="I5625" i="1" s="1"/>
  <c r="H740" i="1"/>
  <c r="I740" i="1" s="1"/>
  <c r="H4978" i="1"/>
  <c r="I4978" i="1" s="1"/>
  <c r="H4482" i="1"/>
  <c r="I4482" i="1" s="1"/>
  <c r="H5519" i="1"/>
  <c r="I5519" i="1" s="1"/>
  <c r="H797" i="1"/>
  <c r="I797" i="1" s="1"/>
  <c r="H4250" i="1"/>
  <c r="I4250" i="1" s="1"/>
  <c r="H5409" i="1"/>
  <c r="I5409" i="1" s="1"/>
  <c r="H3047" i="1"/>
  <c r="I3047" i="1" s="1"/>
  <c r="H901" i="1"/>
  <c r="I901" i="1" s="1"/>
  <c r="H5188" i="1"/>
  <c r="I5188" i="1" s="1"/>
  <c r="H2667" i="1"/>
  <c r="I2667" i="1" s="1"/>
  <c r="H1548" i="1"/>
  <c r="I1548" i="1" s="1"/>
  <c r="H1547" i="1"/>
  <c r="I1547" i="1" s="1"/>
  <c r="H1546" i="1"/>
  <c r="I1546" i="1" s="1"/>
  <c r="H5883" i="1"/>
  <c r="I5883" i="1" s="1"/>
  <c r="H5149" i="1"/>
  <c r="I5149" i="1" s="1"/>
  <c r="H4507" i="1"/>
  <c r="I4507" i="1" s="1"/>
  <c r="H2491" i="1"/>
  <c r="I2491" i="1" s="1"/>
  <c r="H2303" i="1"/>
  <c r="I2303" i="1" s="1"/>
  <c r="H2302" i="1"/>
  <c r="I2302" i="1" s="1"/>
  <c r="H2301" i="1"/>
  <c r="I2301" i="1" s="1"/>
  <c r="H5518" i="1"/>
  <c r="I5518" i="1" s="1"/>
  <c r="H2490" i="1"/>
  <c r="I2490" i="1" s="1"/>
  <c r="H4084" i="1"/>
  <c r="I4084" i="1" s="1"/>
  <c r="H4083" i="1"/>
  <c r="I4083" i="1" s="1"/>
  <c r="H4092" i="1"/>
  <c r="I4092" i="1" s="1"/>
  <c r="H4091" i="1"/>
  <c r="I4091" i="1" s="1"/>
  <c r="H4082" i="1"/>
  <c r="I4082" i="1" s="1"/>
  <c r="H4081" i="1"/>
  <c r="I4081" i="1" s="1"/>
  <c r="H202" i="1"/>
  <c r="I202" i="1" s="1"/>
  <c r="H420" i="1"/>
  <c r="I420" i="1" s="1"/>
  <c r="H419" i="1"/>
  <c r="I419" i="1" s="1"/>
  <c r="H4555" i="1"/>
  <c r="I4555" i="1" s="1"/>
  <c r="H5882" i="1"/>
  <c r="I5882" i="1" s="1"/>
  <c r="H6814" i="1"/>
  <c r="I6814" i="1" s="1"/>
  <c r="H3114" i="1"/>
  <c r="I3114" i="1" s="1"/>
  <c r="H3395" i="1"/>
  <c r="I3395" i="1" s="1"/>
  <c r="H2636" i="1"/>
  <c r="I2636" i="1" s="1"/>
  <c r="H4249" i="1"/>
  <c r="I4249" i="1" s="1"/>
  <c r="H4719" i="1"/>
  <c r="I4719" i="1" s="1"/>
  <c r="H3285" i="1"/>
  <c r="I3285" i="1" s="1"/>
  <c r="H6869" i="1"/>
  <c r="I6869" i="1" s="1"/>
  <c r="H2768" i="1"/>
  <c r="I2768" i="1" s="1"/>
  <c r="H2684" i="1"/>
  <c r="I2684" i="1" s="1"/>
  <c r="H5277" i="1"/>
  <c r="I5277" i="1" s="1"/>
  <c r="H5276" i="1"/>
  <c r="I5276" i="1" s="1"/>
  <c r="H2079" i="1"/>
  <c r="I2079" i="1" s="1"/>
  <c r="H2143" i="1"/>
  <c r="I2143" i="1" s="1"/>
  <c r="H6382" i="1"/>
  <c r="I6382" i="1" s="1"/>
  <c r="H6813" i="1"/>
  <c r="I6813" i="1" s="1"/>
  <c r="H4489" i="1"/>
  <c r="I4489" i="1" s="1"/>
  <c r="H486" i="1"/>
  <c r="I486" i="1" s="1"/>
  <c r="H485" i="1"/>
  <c r="I485" i="1" s="1"/>
  <c r="H484" i="1"/>
  <c r="I484" i="1" s="1"/>
  <c r="H716" i="1"/>
  <c r="I716" i="1" s="1"/>
  <c r="H1807" i="1"/>
  <c r="I1807" i="1" s="1"/>
  <c r="H225" i="1"/>
  <c r="I225" i="1" s="1"/>
  <c r="H224" i="1"/>
  <c r="I224" i="1" s="1"/>
  <c r="H4633" i="1"/>
  <c r="I4633" i="1" s="1"/>
  <c r="H4632" i="1"/>
  <c r="I4632" i="1" s="1"/>
  <c r="H4631" i="1"/>
  <c r="I4631" i="1" s="1"/>
  <c r="H483" i="1"/>
  <c r="I483" i="1" s="1"/>
  <c r="H457" i="1"/>
  <c r="I457" i="1" s="1"/>
  <c r="H583" i="1"/>
  <c r="I583" i="1" s="1"/>
  <c r="H582" i="1"/>
  <c r="I582" i="1" s="1"/>
  <c r="H482" i="1"/>
  <c r="I482" i="1" s="1"/>
  <c r="H481" i="1"/>
  <c r="I481" i="1" s="1"/>
  <c r="H480" i="1"/>
  <c r="I480" i="1" s="1"/>
  <c r="H3360" i="1"/>
  <c r="I3360" i="1" s="1"/>
  <c r="H3245" i="1"/>
  <c r="I3245" i="1" s="1"/>
  <c r="H61" i="1"/>
  <c r="I61" i="1" s="1"/>
  <c r="H1532" i="1"/>
  <c r="I1532" i="1" s="1"/>
  <c r="H6295" i="1"/>
  <c r="I6295" i="1" s="1"/>
  <c r="H5624" i="1"/>
  <c r="I5624" i="1" s="1"/>
  <c r="H3186" i="1"/>
  <c r="I3186" i="1" s="1"/>
  <c r="H4989" i="1"/>
  <c r="I4989" i="1" s="1"/>
  <c r="H4988" i="1"/>
  <c r="I4988" i="1" s="1"/>
  <c r="H3394" i="1"/>
  <c r="I3394" i="1" s="1"/>
  <c r="H1863" i="1"/>
  <c r="I1863" i="1" s="1"/>
  <c r="H4090" i="1"/>
  <c r="I4090" i="1" s="1"/>
  <c r="H4089" i="1"/>
  <c r="I4089" i="1" s="1"/>
  <c r="H4080" i="1"/>
  <c r="I4080" i="1" s="1"/>
  <c r="H4088" i="1"/>
  <c r="I4088" i="1" s="1"/>
  <c r="H3351" i="1"/>
  <c r="I3351" i="1" s="1"/>
  <c r="H4420" i="1"/>
  <c r="I4420" i="1" s="1"/>
  <c r="H1913" i="1"/>
  <c r="I1913" i="1" s="1"/>
  <c r="H4447" i="1"/>
  <c r="I4447" i="1" s="1"/>
  <c r="H5078" i="1"/>
  <c r="I5078" i="1" s="1"/>
  <c r="H6247" i="1"/>
  <c r="I6247" i="1" s="1"/>
  <c r="H3215" i="1"/>
  <c r="I3215" i="1" s="1"/>
  <c r="H5891" i="1"/>
  <c r="I5891" i="1" s="1"/>
  <c r="H1933" i="1"/>
  <c r="I1933" i="1" s="1"/>
  <c r="H1932" i="1"/>
  <c r="I1932" i="1" s="1"/>
  <c r="H1566" i="1"/>
  <c r="I1566" i="1" s="1"/>
  <c r="H791" i="1"/>
  <c r="I791" i="1" s="1"/>
  <c r="H1545" i="1"/>
  <c r="I1545" i="1" s="1"/>
  <c r="H1544" i="1"/>
  <c r="I1544" i="1" s="1"/>
  <c r="H60" i="1"/>
  <c r="I60" i="1" s="1"/>
  <c r="H4189" i="1"/>
  <c r="I4189" i="1" s="1"/>
  <c r="H4188" i="1"/>
  <c r="I4188" i="1" s="1"/>
  <c r="H4187" i="1"/>
  <c r="I4187" i="1" s="1"/>
  <c r="H1042" i="1"/>
  <c r="I1042" i="1" s="1"/>
  <c r="H6251" i="1"/>
  <c r="I6251" i="1" s="1"/>
  <c r="H4774" i="1"/>
  <c r="I4774" i="1" s="1"/>
  <c r="H771" i="1"/>
  <c r="I771" i="1" s="1"/>
  <c r="H5517" i="1"/>
  <c r="I5517" i="1" s="1"/>
  <c r="H6237" i="1"/>
  <c r="I6237" i="1" s="1"/>
  <c r="H2735" i="1"/>
  <c r="I2735" i="1" s="1"/>
  <c r="H4028" i="1"/>
  <c r="I4028" i="1" s="1"/>
  <c r="H4957" i="1"/>
  <c r="I4957" i="1" s="1"/>
  <c r="H5890" i="1"/>
  <c r="I5890" i="1" s="1"/>
  <c r="H5408" i="1"/>
  <c r="I5408" i="1" s="1"/>
  <c r="H6658" i="1"/>
  <c r="I6658" i="1" s="1"/>
  <c r="H5143" i="1"/>
  <c r="I5143" i="1" s="1"/>
  <c r="H5406" i="1"/>
  <c r="I5406" i="1" s="1"/>
  <c r="H5405" i="1"/>
  <c r="I5405" i="1" s="1"/>
  <c r="H5666" i="1"/>
  <c r="I5666" i="1" s="1"/>
  <c r="H1041" i="1"/>
  <c r="I1041" i="1" s="1"/>
  <c r="H5516" i="1"/>
  <c r="I5516" i="1" s="1"/>
  <c r="H3601" i="1"/>
  <c r="I3601" i="1" s="1"/>
  <c r="H5046" i="1"/>
  <c r="I5046" i="1" s="1"/>
  <c r="H2199" i="1"/>
  <c r="I2199" i="1" s="1"/>
  <c r="H2198" i="1"/>
  <c r="I2198" i="1" s="1"/>
  <c r="H2197" i="1"/>
  <c r="I2197" i="1" s="1"/>
  <c r="H2489" i="1"/>
  <c r="I2489" i="1" s="1"/>
  <c r="H2196" i="1"/>
  <c r="I2196" i="1" s="1"/>
  <c r="H5783" i="1"/>
  <c r="I5783" i="1" s="1"/>
  <c r="H5623" i="1"/>
  <c r="I5623" i="1" s="1"/>
  <c r="H4941" i="1"/>
  <c r="I4941" i="1" s="1"/>
  <c r="H830" i="1"/>
  <c r="I830" i="1" s="1"/>
  <c r="H3338" i="1"/>
  <c r="I3338" i="1" s="1"/>
  <c r="H5515" i="1"/>
  <c r="I5515" i="1" s="1"/>
  <c r="H4186" i="1"/>
  <c r="I4186" i="1" s="1"/>
  <c r="H3375" i="1"/>
  <c r="I3375" i="1" s="1"/>
  <c r="H1984" i="1"/>
  <c r="I1984" i="1" s="1"/>
  <c r="H521" i="1"/>
  <c r="I521" i="1" s="1"/>
  <c r="H520" i="1"/>
  <c r="I520" i="1" s="1"/>
  <c r="H519" i="1"/>
  <c r="I519" i="1" s="1"/>
  <c r="H518" i="1"/>
  <c r="I518" i="1" s="1"/>
  <c r="H614" i="1"/>
  <c r="I614" i="1" s="1"/>
  <c r="H613" i="1"/>
  <c r="I613" i="1" s="1"/>
  <c r="H612" i="1"/>
  <c r="I612" i="1" s="1"/>
  <c r="H611" i="1"/>
  <c r="I611" i="1" s="1"/>
  <c r="H550" i="1"/>
  <c r="I550" i="1" s="1"/>
  <c r="H958" i="1"/>
  <c r="I958" i="1" s="1"/>
  <c r="H6396" i="1"/>
  <c r="I6396" i="1" s="1"/>
  <c r="H4535" i="1"/>
  <c r="I4535" i="1" s="1"/>
  <c r="H6375" i="1"/>
  <c r="I6375" i="1" s="1"/>
  <c r="H1707" i="1"/>
  <c r="I1707" i="1" s="1"/>
  <c r="H4413" i="1"/>
  <c r="I4413" i="1" s="1"/>
  <c r="H2705" i="1"/>
  <c r="I2705" i="1" s="1"/>
  <c r="H2704" i="1"/>
  <c r="I2704" i="1" s="1"/>
  <c r="H2703" i="1"/>
  <c r="I2703" i="1" s="1"/>
  <c r="H4532" i="1"/>
  <c r="I4532" i="1" s="1"/>
  <c r="H3785" i="1"/>
  <c r="I3785" i="1" s="1"/>
  <c r="H3512" i="1"/>
  <c r="I3512" i="1" s="1"/>
  <c r="H6262" i="1"/>
  <c r="I6262" i="1" s="1"/>
  <c r="H5782" i="1"/>
  <c r="I5782" i="1" s="1"/>
  <c r="H3506" i="1"/>
  <c r="I3506" i="1" s="1"/>
  <c r="H6772" i="1"/>
  <c r="I6772" i="1" s="1"/>
  <c r="H6771" i="1"/>
  <c r="I6771" i="1" s="1"/>
  <c r="H6770" i="1"/>
  <c r="I6770" i="1" s="1"/>
  <c r="H6769" i="1"/>
  <c r="I6769" i="1" s="1"/>
  <c r="H6768" i="1"/>
  <c r="I6768" i="1" s="1"/>
  <c r="H6767" i="1"/>
  <c r="I6767" i="1" s="1"/>
  <c r="H6766" i="1"/>
  <c r="I6766" i="1" s="1"/>
  <c r="H3893" i="1"/>
  <c r="I3893" i="1" s="1"/>
  <c r="H3892" i="1"/>
  <c r="I3892" i="1" s="1"/>
  <c r="H3891" i="1"/>
  <c r="I3891" i="1" s="1"/>
  <c r="H3890" i="1"/>
  <c r="I3890" i="1" s="1"/>
  <c r="H3889" i="1"/>
  <c r="I3889" i="1" s="1"/>
  <c r="H3888" i="1"/>
  <c r="I3888" i="1" s="1"/>
  <c r="H3887" i="1"/>
  <c r="I3887" i="1" s="1"/>
  <c r="H6707" i="1"/>
  <c r="I6707" i="1" s="1"/>
  <c r="H2635" i="1"/>
  <c r="I2635" i="1" s="1"/>
  <c r="H4982" i="1"/>
  <c r="I4982" i="1" s="1"/>
  <c r="H3565" i="1"/>
  <c r="I3565" i="1" s="1"/>
  <c r="H6032" i="1"/>
  <c r="I6032" i="1" s="1"/>
  <c r="H6706" i="1"/>
  <c r="I6706" i="1" s="1"/>
  <c r="H3046" i="1"/>
  <c r="I3046" i="1" s="1"/>
  <c r="H3045" i="1"/>
  <c r="I3045" i="1" s="1"/>
  <c r="H3776" i="1"/>
  <c r="I3776" i="1" s="1"/>
  <c r="H3775" i="1"/>
  <c r="I3775" i="1" s="1"/>
  <c r="H5019" i="1"/>
  <c r="I5019" i="1" s="1"/>
  <c r="H6557" i="1"/>
  <c r="I6557" i="1" s="1"/>
  <c r="H4522" i="1"/>
  <c r="I4522" i="1" s="1"/>
  <c r="H5036" i="1"/>
  <c r="I5036" i="1" s="1"/>
  <c r="H873" i="1"/>
  <c r="I873" i="1" s="1"/>
  <c r="H1560" i="1"/>
  <c r="I1560" i="1" s="1"/>
  <c r="H5807" i="1"/>
  <c r="I5807" i="1" s="1"/>
  <c r="H5622" i="1"/>
  <c r="I5622" i="1" s="1"/>
  <c r="H2790" i="1"/>
  <c r="I2790" i="1" s="1"/>
  <c r="H2905" i="1"/>
  <c r="I2905" i="1" s="1"/>
  <c r="H6676" i="1"/>
  <c r="I6676" i="1" s="1"/>
  <c r="H5013" i="1"/>
  <c r="I5013" i="1" s="1"/>
  <c r="H1040" i="1"/>
  <c r="I1040" i="1" s="1"/>
  <c r="H4630" i="1"/>
  <c r="I4630" i="1" s="1"/>
  <c r="H6395" i="1"/>
  <c r="I6395" i="1" s="1"/>
  <c r="H5621" i="1"/>
  <c r="I5621" i="1" s="1"/>
  <c r="H2195" i="1"/>
  <c r="I2195" i="1" s="1"/>
  <c r="H1746" i="1"/>
  <c r="I1746" i="1" s="1"/>
  <c r="H2300" i="1"/>
  <c r="I2300" i="1" s="1"/>
  <c r="H2194" i="1"/>
  <c r="I2194" i="1" s="1"/>
  <c r="H4185" i="1"/>
  <c r="I4185" i="1" s="1"/>
  <c r="H3752" i="1"/>
  <c r="I3752" i="1" s="1"/>
  <c r="H3247" i="1"/>
  <c r="I3247" i="1" s="1"/>
  <c r="H2488" i="1"/>
  <c r="I2488" i="1" s="1"/>
  <c r="H2193" i="1"/>
  <c r="I2193" i="1" s="1"/>
  <c r="H2299" i="1"/>
  <c r="I2299" i="1" s="1"/>
  <c r="H2192" i="1"/>
  <c r="I2192" i="1" s="1"/>
  <c r="H517" i="1"/>
  <c r="I517" i="1" s="1"/>
  <c r="H2904" i="1"/>
  <c r="I2904" i="1" s="1"/>
  <c r="H4205" i="1"/>
  <c r="I4205" i="1" s="1"/>
  <c r="H2767" i="1"/>
  <c r="I2767" i="1" s="1"/>
  <c r="H6488" i="1"/>
  <c r="I6488" i="1" s="1"/>
  <c r="H2850" i="1"/>
  <c r="I2850" i="1" s="1"/>
  <c r="H5308" i="1"/>
  <c r="I5308" i="1" s="1"/>
  <c r="H1524" i="1"/>
  <c r="I1524" i="1" s="1"/>
  <c r="H1780" i="1"/>
  <c r="I1780" i="1" s="1"/>
  <c r="H5048" i="1"/>
  <c r="I5048" i="1" s="1"/>
  <c r="H3208" i="1"/>
  <c r="I3208" i="1" s="1"/>
  <c r="H2745" i="1"/>
  <c r="I2745" i="1" s="1"/>
  <c r="H806" i="1"/>
  <c r="I806" i="1" s="1"/>
  <c r="H3214" i="1"/>
  <c r="I3214" i="1" s="1"/>
  <c r="H4087" i="1"/>
  <c r="I4087" i="1" s="1"/>
  <c r="H5620" i="1"/>
  <c r="I5620" i="1" s="1"/>
  <c r="H2191" i="1"/>
  <c r="I2191" i="1" s="1"/>
  <c r="H6384" i="1"/>
  <c r="I6384" i="1" s="1"/>
  <c r="H5157" i="1"/>
  <c r="I5157" i="1" s="1"/>
  <c r="H5514" i="1"/>
  <c r="I5514" i="1" s="1"/>
  <c r="H5402" i="1"/>
  <c r="I5402" i="1" s="1"/>
  <c r="H5077" i="1"/>
  <c r="I5077" i="1" s="1"/>
  <c r="H3806" i="1"/>
  <c r="I3806" i="1" s="1"/>
  <c r="H3678" i="1"/>
  <c r="I3678" i="1" s="1"/>
  <c r="H351" i="1"/>
  <c r="I351" i="1" s="1"/>
  <c r="H6906" i="1"/>
  <c r="I6906" i="1" s="1"/>
  <c r="H3172" i="1"/>
  <c r="I3172" i="1" s="1"/>
  <c r="H4682" i="1"/>
  <c r="I4682" i="1" s="1"/>
  <c r="H4681" i="1"/>
  <c r="I4681" i="1" s="1"/>
  <c r="H185" i="1"/>
  <c r="I185" i="1" s="1"/>
  <c r="H2789" i="1"/>
  <c r="I2789" i="1" s="1"/>
  <c r="H1531" i="1"/>
  <c r="I1531" i="1" s="1"/>
  <c r="H4288" i="1"/>
  <c r="I4288" i="1" s="1"/>
  <c r="H2078" i="1"/>
  <c r="I2078" i="1" s="1"/>
  <c r="H4828" i="1"/>
  <c r="I4828" i="1" s="1"/>
  <c r="H1446" i="1"/>
  <c r="I1446" i="1" s="1"/>
  <c r="H4728" i="1"/>
  <c r="I4728" i="1" s="1"/>
  <c r="H6231" i="1"/>
  <c r="I6231" i="1" s="1"/>
  <c r="H5670" i="1"/>
  <c r="I5670" i="1" s="1"/>
  <c r="H5038" i="1"/>
  <c r="I5038" i="1" s="1"/>
  <c r="H5781" i="1"/>
  <c r="I5781" i="1" s="1"/>
  <c r="H3346" i="1"/>
  <c r="I3346" i="1" s="1"/>
  <c r="H2298" i="1"/>
  <c r="I2298" i="1" s="1"/>
  <c r="H2297" i="1"/>
  <c r="I2297" i="1" s="1"/>
  <c r="H2487" i="1"/>
  <c r="I2487" i="1" s="1"/>
  <c r="H1565" i="1"/>
  <c r="I1565" i="1" s="1"/>
  <c r="H805" i="1"/>
  <c r="I805" i="1" s="1"/>
  <c r="H3718" i="1"/>
  <c r="I3718" i="1" s="1"/>
  <c r="H5856" i="1"/>
  <c r="I5856" i="1" s="1"/>
  <c r="H1564" i="1"/>
  <c r="I1564" i="1" s="1"/>
  <c r="H5619" i="1"/>
  <c r="I5619" i="1" s="1"/>
  <c r="H2076" i="1"/>
  <c r="I2076" i="1" s="1"/>
  <c r="H2595" i="1"/>
  <c r="I2595" i="1" s="1"/>
  <c r="H1593" i="1"/>
  <c r="I1593" i="1" s="1"/>
  <c r="H6851" i="1"/>
  <c r="I6851" i="1" s="1"/>
  <c r="H3688" i="1"/>
  <c r="I3688" i="1" s="1"/>
  <c r="H4873" i="1"/>
  <c r="I4873" i="1" s="1"/>
  <c r="H4432" i="1"/>
  <c r="I4432" i="1" s="1"/>
  <c r="H3266" i="1"/>
  <c r="I3266" i="1" s="1"/>
  <c r="H1563" i="1"/>
  <c r="I1563" i="1" s="1"/>
  <c r="H758" i="1"/>
  <c r="I758" i="1" s="1"/>
  <c r="H3213" i="1"/>
  <c r="I3213" i="1" s="1"/>
  <c r="H5855" i="1"/>
  <c r="I5855" i="1" s="1"/>
  <c r="H5133" i="1"/>
  <c r="I5133" i="1" s="1"/>
  <c r="H1852" i="1"/>
  <c r="I1852" i="1" s="1"/>
  <c r="H4271" i="1"/>
  <c r="I4271" i="1" s="1"/>
  <c r="H4276" i="1"/>
  <c r="I4276" i="1" s="1"/>
  <c r="H4275" i="1"/>
  <c r="I4275" i="1" s="1"/>
  <c r="H3564" i="1"/>
  <c r="I3564" i="1" s="1"/>
  <c r="H6905" i="1"/>
  <c r="I6905" i="1" s="1"/>
  <c r="H2645" i="1"/>
  <c r="I2645" i="1" s="1"/>
  <c r="H2644" i="1"/>
  <c r="I2644" i="1" s="1"/>
  <c r="H2766" i="1"/>
  <c r="I2766" i="1" s="1"/>
  <c r="H435" i="1"/>
  <c r="I435" i="1" s="1"/>
  <c r="H3287" i="1"/>
  <c r="I3287" i="1" s="1"/>
  <c r="H6556" i="1"/>
  <c r="I6556" i="1" s="1"/>
  <c r="H59" i="1"/>
  <c r="I59" i="1" s="1"/>
  <c r="H12" i="1"/>
  <c r="I12" i="1" s="1"/>
  <c r="H847" i="1"/>
  <c r="I847" i="1" s="1"/>
  <c r="H6312" i="1"/>
  <c r="I6312" i="1" s="1"/>
  <c r="H1039" i="1"/>
  <c r="I1039" i="1" s="1"/>
  <c r="H1038" i="1"/>
  <c r="I1038" i="1" s="1"/>
  <c r="H2296" i="1"/>
  <c r="I2296" i="1" s="1"/>
  <c r="H2849" i="1"/>
  <c r="I2849" i="1" s="1"/>
  <c r="H3572" i="1"/>
  <c r="I3572" i="1" s="1"/>
  <c r="H4635" i="1"/>
  <c r="I4635" i="1" s="1"/>
  <c r="H266" i="1"/>
  <c r="I266" i="1" s="1"/>
  <c r="H4851" i="1"/>
  <c r="I4851" i="1" s="1"/>
  <c r="H5513" i="1"/>
  <c r="I5513" i="1" s="1"/>
  <c r="H869" i="1"/>
  <c r="I869" i="1" s="1"/>
  <c r="H4223" i="1"/>
  <c r="I4223" i="1" s="1"/>
  <c r="H904" i="1"/>
  <c r="I904" i="1" s="1"/>
  <c r="H1806" i="1"/>
  <c r="I1806" i="1" s="1"/>
  <c r="H1805" i="1"/>
  <c r="I1805" i="1" s="1"/>
  <c r="H4987" i="1"/>
  <c r="I4987" i="1" s="1"/>
  <c r="H4653" i="1"/>
  <c r="I4653" i="1" s="1"/>
  <c r="H393" i="1"/>
  <c r="I393" i="1" s="1"/>
  <c r="H2848" i="1"/>
  <c r="I2848" i="1" s="1"/>
  <c r="H2847" i="1"/>
  <c r="I2847" i="1" s="1"/>
  <c r="H392" i="1"/>
  <c r="I392" i="1" s="1"/>
  <c r="H3600" i="1"/>
  <c r="I3600" i="1" s="1"/>
  <c r="H5029" i="1"/>
  <c r="I5029" i="1" s="1"/>
  <c r="H4652" i="1"/>
  <c r="I4652" i="1" s="1"/>
  <c r="H4651" i="1"/>
  <c r="I4651" i="1" s="1"/>
  <c r="H5512" i="1"/>
  <c r="I5512" i="1" s="1"/>
  <c r="H2190" i="1"/>
  <c r="I2190" i="1" s="1"/>
  <c r="H4363" i="1"/>
  <c r="I4363" i="1" s="1"/>
  <c r="H4362" i="1"/>
  <c r="I4362" i="1" s="1"/>
  <c r="H4394" i="1"/>
  <c r="I4394" i="1" s="1"/>
  <c r="H4393" i="1"/>
  <c r="I4393" i="1" s="1"/>
  <c r="H4331" i="1"/>
  <c r="I4331" i="1" s="1"/>
  <c r="H4330" i="1"/>
  <c r="I4330" i="1" s="1"/>
  <c r="H4361" i="1"/>
  <c r="I4361" i="1" s="1"/>
  <c r="H3194" i="1"/>
  <c r="I3194" i="1" s="1"/>
  <c r="H2486" i="1"/>
  <c r="I2486" i="1" s="1"/>
  <c r="H2295" i="1"/>
  <c r="I2295" i="1" s="1"/>
  <c r="H3376" i="1"/>
  <c r="I3376" i="1" s="1"/>
  <c r="H5669" i="1"/>
  <c r="I5669" i="1" s="1"/>
  <c r="H1692" i="1"/>
  <c r="I1692" i="1" s="1"/>
  <c r="H5407" i="1"/>
  <c r="I5407" i="1" s="1"/>
  <c r="H6445" i="1"/>
  <c r="I6445" i="1" s="1"/>
  <c r="H316" i="1"/>
  <c r="I316" i="1" s="1"/>
  <c r="H391" i="1"/>
  <c r="I391" i="1" s="1"/>
  <c r="H5668" i="1"/>
  <c r="I5668" i="1" s="1"/>
  <c r="H872" i="1"/>
  <c r="I872" i="1" s="1"/>
  <c r="H871" i="1"/>
  <c r="I871" i="1" s="1"/>
  <c r="H870" i="1"/>
  <c r="I870" i="1" s="1"/>
  <c r="H3212" i="1"/>
  <c r="I3212" i="1" s="1"/>
  <c r="H58" i="1"/>
  <c r="I58" i="1" s="1"/>
  <c r="H5950" i="1"/>
  <c r="I5950" i="1" s="1"/>
  <c r="H479" i="1"/>
  <c r="I479" i="1" s="1"/>
  <c r="H478" i="1"/>
  <c r="I478" i="1" s="1"/>
  <c r="H581" i="1"/>
  <c r="I581" i="1" s="1"/>
  <c r="H456" i="1"/>
  <c r="I456" i="1" s="1"/>
  <c r="H3563" i="1"/>
  <c r="I3563" i="1" s="1"/>
  <c r="H5387" i="1"/>
  <c r="I5387" i="1" s="1"/>
  <c r="H223" i="1"/>
  <c r="I223" i="1" s="1"/>
  <c r="H3571" i="1"/>
  <c r="I3571" i="1" s="1"/>
  <c r="H222" i="1"/>
  <c r="I222" i="1" s="1"/>
  <c r="H221" i="1"/>
  <c r="I221" i="1" s="1"/>
  <c r="H220" i="1"/>
  <c r="I220" i="1" s="1"/>
  <c r="H219" i="1"/>
  <c r="I219" i="1" s="1"/>
  <c r="H218" i="1"/>
  <c r="I218" i="1" s="1"/>
  <c r="H201" i="1"/>
  <c r="I201" i="1" s="1"/>
  <c r="H610" i="1"/>
  <c r="I610" i="1" s="1"/>
  <c r="H609" i="1"/>
  <c r="I609" i="1" s="1"/>
  <c r="H608" i="1"/>
  <c r="I608" i="1" s="1"/>
  <c r="H607" i="1"/>
  <c r="I607" i="1" s="1"/>
  <c r="H606" i="1"/>
  <c r="I606" i="1" s="1"/>
  <c r="H605" i="1"/>
  <c r="I605" i="1" s="1"/>
  <c r="H6390" i="1"/>
  <c r="I6390" i="1" s="1"/>
  <c r="H2702" i="1"/>
  <c r="I2702" i="1" s="1"/>
  <c r="H5273" i="1"/>
  <c r="I5273" i="1" s="1"/>
  <c r="H3473" i="1"/>
  <c r="I3473" i="1" s="1"/>
  <c r="H3886" i="1"/>
  <c r="I3886" i="1" s="1"/>
  <c r="H137" i="1"/>
  <c r="I137" i="1" s="1"/>
  <c r="H6027" i="1"/>
  <c r="I6027" i="1" s="1"/>
  <c r="H5511" i="1"/>
  <c r="I5511" i="1" s="1"/>
  <c r="H3393" i="1"/>
  <c r="I3393" i="1" s="1"/>
  <c r="H3570" i="1"/>
  <c r="I3570" i="1" s="1"/>
  <c r="H5218" i="1"/>
  <c r="I5218" i="1" s="1"/>
  <c r="H1445" i="1"/>
  <c r="I1445" i="1" s="1"/>
  <c r="H2903" i="1"/>
  <c r="I2903" i="1" s="1"/>
  <c r="H6421" i="1"/>
  <c r="I6421" i="1" s="1"/>
  <c r="H2765" i="1"/>
  <c r="I2765" i="1" s="1"/>
  <c r="H2764" i="1"/>
  <c r="I2764" i="1" s="1"/>
  <c r="H2666" i="1"/>
  <c r="I2666" i="1" s="1"/>
  <c r="G263" i="1" l="1"/>
  <c r="G35" i="1"/>
  <c r="G6311" i="1"/>
  <c r="G6310" i="1"/>
  <c r="G929" i="1"/>
  <c r="G3368" i="1"/>
  <c r="G5322" i="1"/>
  <c r="G6539" i="1"/>
  <c r="G6538" i="1"/>
  <c r="G1591" i="1"/>
  <c r="G355" i="1"/>
  <c r="G1678" i="1"/>
  <c r="G6625" i="1"/>
  <c r="G6624" i="1"/>
  <c r="G4767" i="1"/>
  <c r="G2474" i="1"/>
  <c r="G5307" i="1"/>
  <c r="G2683" i="1"/>
  <c r="G315" i="1"/>
  <c r="G5617" i="1"/>
  <c r="G6031" i="1"/>
  <c r="G6388" i="1"/>
  <c r="G2178" i="1"/>
  <c r="G6316" i="1"/>
  <c r="G2082" i="1"/>
  <c r="G2084" i="1"/>
  <c r="G3683" i="1"/>
  <c r="G4033" i="1"/>
  <c r="G4939" i="1"/>
  <c r="G2065" i="1"/>
  <c r="G2075" i="1"/>
  <c r="G2473" i="1"/>
  <c r="G5352" i="1"/>
  <c r="G4477" i="1"/>
  <c r="G277" i="1"/>
  <c r="G5737" i="1"/>
  <c r="G5838" i="1"/>
  <c r="G4475" i="1"/>
  <c r="G2294" i="1"/>
  <c r="G3687" i="1"/>
  <c r="G4328" i="1"/>
  <c r="G5315" i="1"/>
  <c r="G5334" i="1"/>
  <c r="G1622" i="1"/>
  <c r="G5102" i="1"/>
  <c r="G4062" i="1"/>
  <c r="G3784" i="1"/>
  <c r="G4203" i="1"/>
  <c r="G5993" i="1"/>
  <c r="G6675" i="1"/>
  <c r="G6278" i="1"/>
  <c r="G193" i="1"/>
  <c r="G1033" i="1"/>
  <c r="G300" i="1"/>
  <c r="G6309" i="1"/>
  <c r="G4757" i="1"/>
  <c r="G6493" i="1"/>
  <c r="G4708" i="1"/>
  <c r="G3044" i="1"/>
  <c r="G1677" i="1"/>
  <c r="G6623" i="1"/>
  <c r="G6629" i="1"/>
  <c r="G5174" i="1"/>
  <c r="G5837" i="1"/>
  <c r="G575" i="1"/>
  <c r="G676" i="1"/>
  <c r="G675" i="1"/>
  <c r="G2070" i="1"/>
  <c r="G2840" i="1"/>
  <c r="G6227" i="1"/>
  <c r="G6226" i="1"/>
  <c r="G6225" i="1"/>
  <c r="G5780" i="1"/>
  <c r="G5805" i="1"/>
  <c r="G3284" i="1"/>
  <c r="G4554" i="1"/>
  <c r="G4615" i="1"/>
  <c r="G4614" i="1"/>
  <c r="G4506" i="1"/>
  <c r="G4" i="1"/>
  <c r="G5081" i="1"/>
  <c r="G4601" i="1"/>
  <c r="G1876" i="1"/>
  <c r="G729" i="1"/>
  <c r="G682" i="1"/>
  <c r="G5035" i="1"/>
  <c r="G5736" i="1"/>
  <c r="G5804" i="1"/>
  <c r="G5803" i="1"/>
  <c r="G2074" i="1"/>
  <c r="G2064" i="1"/>
  <c r="G6452" i="1"/>
  <c r="G5306" i="1"/>
  <c r="G5323" i="1"/>
  <c r="G6605" i="1"/>
  <c r="G6604" i="1"/>
  <c r="G6603" i="1"/>
  <c r="G2472" i="1"/>
  <c r="G34" i="1"/>
  <c r="G2568" i="1"/>
  <c r="G1325" i="1"/>
  <c r="G345" i="1"/>
  <c r="G6296" i="1"/>
  <c r="G4389" i="1"/>
  <c r="G747" i="1"/>
  <c r="G5333" i="1"/>
  <c r="G4793" i="1"/>
  <c r="G5244" i="1"/>
  <c r="G4473" i="1"/>
  <c r="G4472" i="1"/>
  <c r="G6537" i="1"/>
  <c r="G574" i="1"/>
  <c r="G4281" i="1"/>
  <c r="G4616" i="1"/>
  <c r="G5836" i="1"/>
  <c r="G1621" i="1"/>
  <c r="G6849" i="1"/>
  <c r="G3459" i="1"/>
  <c r="G2053" i="1"/>
  <c r="G4476" i="1"/>
  <c r="G4725" i="1"/>
  <c r="G3333" i="1"/>
  <c r="G276" i="1"/>
  <c r="G5835" i="1"/>
  <c r="G5662" i="1"/>
  <c r="G5396" i="1"/>
  <c r="G3540" i="1"/>
  <c r="G6848" i="1"/>
  <c r="G6852" i="1"/>
  <c r="G4164" i="1"/>
  <c r="G4163" i="1"/>
  <c r="G4893" i="1"/>
  <c r="G6508" i="1"/>
  <c r="G842" i="1"/>
  <c r="G5325" i="1"/>
  <c r="G3634" i="1"/>
  <c r="G6294" i="1"/>
  <c r="G5132" i="1"/>
  <c r="G3728" i="1"/>
  <c r="G1851" i="1"/>
  <c r="G4182" i="1"/>
  <c r="G5169" i="1"/>
  <c r="G3516" i="1"/>
  <c r="G3244" i="1"/>
  <c r="G5068" i="1"/>
  <c r="G946" i="1"/>
  <c r="G5880" i="1"/>
  <c r="G5104" i="1"/>
  <c r="G1238" i="1"/>
  <c r="G3043" i="1"/>
  <c r="G6761" i="1"/>
  <c r="G6760" i="1"/>
  <c r="G6705" i="1"/>
  <c r="G6759" i="1"/>
  <c r="G549" i="1"/>
  <c r="G3466" i="1"/>
  <c r="G6532" i="1"/>
  <c r="G6555" i="1"/>
  <c r="G6602" i="1"/>
  <c r="G363" i="1"/>
  <c r="G674" i="1"/>
  <c r="G5217" i="1"/>
  <c r="G5305" i="1"/>
  <c r="G5932" i="1"/>
  <c r="G5027" i="1"/>
  <c r="G6847" i="1"/>
  <c r="G3549" i="1"/>
  <c r="G4564" i="1"/>
  <c r="G5922" i="1"/>
  <c r="G4162" i="1"/>
  <c r="G2175" i="1"/>
  <c r="G5261" i="1"/>
  <c r="G5260" i="1"/>
  <c r="G6622" i="1"/>
  <c r="G6621" i="1"/>
  <c r="G6584" i="1"/>
  <c r="G6583" i="1"/>
  <c r="G6620" i="1"/>
  <c r="G6619" i="1"/>
  <c r="G597" i="1"/>
  <c r="G1025" i="1"/>
  <c r="G1024" i="1"/>
  <c r="G6224" i="1"/>
  <c r="G6223" i="1"/>
  <c r="G4750" i="1"/>
  <c r="G3772" i="1"/>
  <c r="G938" i="1"/>
  <c r="G3390" i="1"/>
  <c r="G4650" i="1"/>
  <c r="G4649" i="1"/>
  <c r="G6002" i="1"/>
  <c r="G6554" i="1"/>
  <c r="G1390" i="1"/>
  <c r="G5243" i="1"/>
  <c r="G5110" i="1"/>
  <c r="G4531" i="1"/>
  <c r="G5875" i="1"/>
  <c r="G839" i="1"/>
  <c r="G841" i="1"/>
  <c r="G4290" i="1"/>
  <c r="G3654" i="1"/>
  <c r="G4297" i="1"/>
  <c r="G5905" i="1"/>
  <c r="G4032" i="1"/>
  <c r="G4408" i="1"/>
  <c r="G1276" i="1"/>
  <c r="G4246" i="1"/>
  <c r="G1237" i="1"/>
  <c r="G2763" i="1"/>
  <c r="G5802" i="1"/>
  <c r="G5801" i="1"/>
  <c r="G5779" i="1"/>
  <c r="G5778" i="1"/>
  <c r="G5746" i="1"/>
  <c r="G5777" i="1"/>
  <c r="G5776" i="1"/>
  <c r="G5775" i="1"/>
  <c r="G5168" i="1"/>
  <c r="G4578" i="1"/>
  <c r="G1676" i="1"/>
  <c r="G752" i="1"/>
  <c r="G4061" i="1"/>
  <c r="G6854" i="1"/>
  <c r="G3509" i="1"/>
  <c r="G5846" i="1"/>
  <c r="G3175" i="1"/>
  <c r="G928" i="1"/>
  <c r="G2846" i="1"/>
  <c r="G2845" i="1"/>
  <c r="G2844" i="1"/>
  <c r="G2843" i="1"/>
  <c r="G2842" i="1"/>
  <c r="G2841" i="1"/>
  <c r="G3392" i="1"/>
  <c r="G6372" i="1"/>
  <c r="G6601" i="1"/>
  <c r="G5616" i="1"/>
  <c r="G2640" i="1"/>
  <c r="G1389" i="1"/>
  <c r="G5774" i="1"/>
  <c r="G5773" i="1"/>
  <c r="G5800" i="1"/>
  <c r="G5799" i="1"/>
  <c r="G5772" i="1"/>
  <c r="G5771" i="1"/>
  <c r="G5770" i="1"/>
  <c r="G3799" i="1"/>
  <c r="G4443" i="1"/>
  <c r="G4792" i="1"/>
  <c r="G695" i="1"/>
  <c r="G6129" i="1"/>
  <c r="G6128" i="1"/>
  <c r="G5304" i="1"/>
  <c r="G6060" i="1"/>
  <c r="G4950" i="1"/>
  <c r="G5615" i="1"/>
  <c r="G5001" i="1"/>
  <c r="G705" i="1"/>
  <c r="G5508" i="1"/>
  <c r="G4229" i="1"/>
  <c r="G4764" i="1"/>
  <c r="G2682" i="1"/>
  <c r="G5303" i="1"/>
  <c r="G4254" i="1"/>
  <c r="G4431" i="1"/>
  <c r="G4613" i="1"/>
  <c r="G5400" i="1"/>
  <c r="G344" i="1"/>
  <c r="G804" i="1"/>
  <c r="G4679" i="1"/>
  <c r="G5113" i="1"/>
  <c r="G42" i="1"/>
  <c r="G33" i="1"/>
  <c r="G32" i="1"/>
  <c r="G450" i="1"/>
  <c r="G840" i="1"/>
  <c r="G843" i="1"/>
  <c r="G3264" i="1"/>
  <c r="G3713" i="1"/>
  <c r="G2681" i="1"/>
  <c r="G1963" i="1"/>
  <c r="G5025" i="1"/>
  <c r="G2902" i="1"/>
  <c r="G2901" i="1"/>
  <c r="G3547" i="1"/>
  <c r="G5735" i="1"/>
  <c r="G4117" i="1"/>
  <c r="G2174" i="1"/>
  <c r="G4640" i="1"/>
  <c r="G4644" i="1"/>
  <c r="G1891" i="1"/>
  <c r="G5131" i="1"/>
  <c r="G4820" i="1"/>
  <c r="G184" i="1"/>
  <c r="G4949" i="1"/>
  <c r="G2623" i="1"/>
  <c r="G467" i="1"/>
  <c r="G2173" i="1"/>
  <c r="G1522" i="1"/>
  <c r="G1388" i="1"/>
  <c r="G4022" i="1"/>
  <c r="G6334" i="1"/>
  <c r="G4819" i="1"/>
  <c r="G4818" i="1"/>
  <c r="G4817" i="1"/>
  <c r="G1236" i="1"/>
  <c r="G1235" i="1"/>
  <c r="G1234" i="1"/>
  <c r="G1922" i="1"/>
  <c r="G4724" i="1"/>
  <c r="G4723" i="1"/>
  <c r="G4722" i="1"/>
  <c r="G5216" i="1"/>
  <c r="G6553" i="1"/>
  <c r="G1387" i="1"/>
  <c r="G455" i="1"/>
  <c r="G548" i="1"/>
  <c r="G547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4903" i="1"/>
  <c r="G5904" i="1"/>
  <c r="G5903" i="1"/>
  <c r="G4459" i="1"/>
  <c r="G5745" i="1"/>
  <c r="G6552" i="1"/>
  <c r="G6551" i="1"/>
  <c r="G6600" i="1"/>
  <c r="G4407" i="1"/>
  <c r="G4406" i="1"/>
  <c r="G920" i="1"/>
  <c r="G3042" i="1"/>
  <c r="G3041" i="1"/>
  <c r="G6599" i="1"/>
  <c r="G6598" i="1"/>
  <c r="G5259" i="1"/>
  <c r="G4060" i="1"/>
  <c r="G6597" i="1"/>
  <c r="G31" i="1"/>
  <c r="G4917" i="1"/>
  <c r="G2900" i="1"/>
  <c r="G434" i="1"/>
  <c r="G3962" i="1"/>
  <c r="G1881" i="1"/>
  <c r="G3040" i="1"/>
  <c r="G376" i="1"/>
  <c r="G3643" i="1"/>
  <c r="G3458" i="1"/>
  <c r="G5614" i="1"/>
  <c r="G3039" i="1"/>
  <c r="G1023" i="1"/>
  <c r="G1022" i="1"/>
  <c r="G6222" i="1"/>
  <c r="G6221" i="1"/>
  <c r="G6220" i="1"/>
  <c r="G4405" i="1"/>
  <c r="G3644" i="1"/>
  <c r="G4553" i="1"/>
  <c r="G957" i="1"/>
  <c r="G965" i="1"/>
  <c r="G3162" i="1"/>
  <c r="G6846" i="1"/>
  <c r="G6531" i="1"/>
  <c r="G6536" i="1"/>
  <c r="G3038" i="1"/>
  <c r="G1862" i="1"/>
  <c r="G1861" i="1"/>
  <c r="G4922" i="1"/>
  <c r="G4897" i="1"/>
  <c r="G4602" i="1"/>
  <c r="G919" i="1"/>
  <c r="G5033" i="1"/>
  <c r="G4327" i="1"/>
  <c r="G4326" i="1"/>
  <c r="G4446" i="1"/>
  <c r="G4338" i="1"/>
  <c r="G4337" i="1"/>
  <c r="G5507" i="1"/>
  <c r="G5506" i="1"/>
  <c r="G5613" i="1"/>
  <c r="G1590" i="1"/>
  <c r="G4318" i="1"/>
  <c r="G4296" i="1"/>
  <c r="G4452" i="1"/>
  <c r="G2293" i="1"/>
  <c r="G770" i="1"/>
  <c r="G6439" i="1"/>
  <c r="G3783" i="1"/>
  <c r="G1322" i="1"/>
  <c r="G1275" i="1"/>
  <c r="G4471" i="1"/>
  <c r="G573" i="1"/>
  <c r="G2044" i="1"/>
  <c r="G754" i="1"/>
  <c r="G1980" i="1"/>
  <c r="G4563" i="1"/>
  <c r="G4552" i="1"/>
  <c r="G6394" i="1"/>
  <c r="G4551" i="1"/>
  <c r="G4550" i="1"/>
  <c r="G4577" i="1"/>
  <c r="G6888" i="1"/>
  <c r="G5187" i="1"/>
  <c r="G5186" i="1"/>
  <c r="G4715" i="1"/>
  <c r="G136" i="1"/>
  <c r="G6059" i="1"/>
  <c r="G6127" i="1"/>
  <c r="G5272" i="1"/>
  <c r="G5351" i="1"/>
  <c r="G3727" i="1"/>
  <c r="G6507" i="1"/>
  <c r="G5612" i="1"/>
  <c r="G6845" i="1"/>
  <c r="G704" i="1"/>
  <c r="G3331" i="1"/>
  <c r="G30" i="1"/>
  <c r="G5931" i="1"/>
  <c r="G5902" i="1"/>
  <c r="G5901" i="1"/>
  <c r="G2292" i="1"/>
  <c r="G2291" i="1"/>
  <c r="G3467" i="1"/>
  <c r="G592" i="1"/>
  <c r="G673" i="1"/>
  <c r="G672" i="1"/>
  <c r="G4161" i="1"/>
  <c r="G6844" i="1"/>
  <c r="G4019" i="1"/>
  <c r="G5734" i="1"/>
  <c r="G4219" i="1"/>
  <c r="G1890" i="1"/>
  <c r="G964" i="1"/>
  <c r="G511" i="1"/>
  <c r="G2471" i="1"/>
  <c r="G29" i="1"/>
  <c r="G28" i="1"/>
  <c r="G6894" i="1"/>
  <c r="G4840" i="1"/>
  <c r="G1589" i="1"/>
  <c r="G6530" i="1"/>
  <c r="G1983" i="1"/>
  <c r="G1979" i="1"/>
  <c r="G1978" i="1"/>
  <c r="G5088" i="1"/>
  <c r="G1249" i="1"/>
  <c r="G4404" i="1"/>
  <c r="G4388" i="1"/>
  <c r="G1967" i="1"/>
  <c r="G5821" i="1"/>
  <c r="G329" i="1"/>
  <c r="G3881" i="1"/>
  <c r="G3337" i="1"/>
  <c r="G4442" i="1"/>
  <c r="G5733" i="1"/>
  <c r="G4844" i="1"/>
  <c r="G6277" i="1"/>
  <c r="G4772" i="1"/>
  <c r="G3714" i="1"/>
  <c r="G71" i="1"/>
  <c r="G6843" i="1"/>
  <c r="G4712" i="1"/>
  <c r="G1021" i="1"/>
  <c r="G1020" i="1"/>
  <c r="G1019" i="1"/>
  <c r="G6219" i="1"/>
  <c r="G6218" i="1"/>
  <c r="G6217" i="1"/>
  <c r="G6441" i="1"/>
  <c r="G6143" i="1"/>
  <c r="G6142" i="1"/>
  <c r="G4014" i="1"/>
  <c r="G4013" i="1"/>
  <c r="G5962" i="1"/>
  <c r="G6842" i="1"/>
  <c r="G6758" i="1"/>
  <c r="G6757" i="1"/>
  <c r="G4619" i="1"/>
  <c r="G5834" i="1"/>
  <c r="G5140" i="1"/>
  <c r="G4600" i="1"/>
  <c r="G3342" i="1"/>
  <c r="G6058" i="1"/>
  <c r="G3240" i="1"/>
  <c r="G3825" i="1"/>
  <c r="G2290" i="1"/>
  <c r="G6841" i="1"/>
  <c r="G3350" i="1"/>
  <c r="G4902" i="1"/>
  <c r="G5321" i="1"/>
  <c r="G3725" i="1"/>
  <c r="G1682" i="1"/>
  <c r="G918" i="1"/>
  <c r="G3598" i="1"/>
  <c r="G3597" i="1"/>
  <c r="G572" i="1"/>
  <c r="G671" i="1"/>
  <c r="G670" i="1"/>
  <c r="G669" i="1"/>
  <c r="G4951" i="1"/>
  <c r="G3391" i="1"/>
  <c r="G6134" i="1"/>
  <c r="G3885" i="1"/>
  <c r="G3884" i="1"/>
  <c r="G3883" i="1"/>
  <c r="G3882" i="1"/>
  <c r="G5824" i="1"/>
  <c r="G793" i="1"/>
  <c r="G6024" i="1"/>
  <c r="G6228" i="1"/>
  <c r="G5611" i="1"/>
  <c r="G230" i="1"/>
  <c r="G215" i="1"/>
  <c r="G214" i="1"/>
  <c r="G213" i="1"/>
  <c r="G243" i="1"/>
  <c r="G2087" i="1"/>
  <c r="G795" i="1"/>
  <c r="G4027" i="1"/>
  <c r="G2289" i="1"/>
  <c r="G2567" i="1"/>
  <c r="G2470" i="1"/>
  <c r="G3961" i="1"/>
  <c r="G3960" i="1"/>
  <c r="G6840" i="1"/>
  <c r="G135" i="1"/>
  <c r="G134" i="1"/>
  <c r="G3528" i="1"/>
  <c r="G2899" i="1"/>
  <c r="G4718" i="1"/>
  <c r="G4717" i="1"/>
  <c r="G4298" i="1"/>
  <c r="G5185" i="1"/>
  <c r="G5184" i="1"/>
  <c r="G5861" i="1"/>
  <c r="G1689" i="1"/>
  <c r="G6282" i="1"/>
  <c r="G2701" i="1"/>
  <c r="G6236" i="1"/>
  <c r="G4704" i="1"/>
  <c r="G1620" i="1"/>
  <c r="G1619" i="1"/>
  <c r="G6501" i="1"/>
  <c r="G3880" i="1"/>
  <c r="G6409" i="1"/>
  <c r="G2898" i="1"/>
  <c r="G6057" i="1"/>
  <c r="G3879" i="1"/>
  <c r="G1618" i="1"/>
  <c r="G4582" i="1"/>
  <c r="G3596" i="1"/>
  <c r="G4837" i="1"/>
  <c r="G6628" i="1"/>
  <c r="G6627" i="1"/>
  <c r="G4521" i="1"/>
  <c r="G414" i="1"/>
  <c r="G1018" i="1"/>
  <c r="G1017" i="1"/>
  <c r="G2737" i="1"/>
  <c r="G314" i="1"/>
  <c r="G5854" i="1"/>
  <c r="G907" i="1"/>
  <c r="G4474" i="1"/>
  <c r="G1675" i="1"/>
  <c r="G1674" i="1"/>
  <c r="G1673" i="1"/>
  <c r="G1672" i="1"/>
  <c r="G1671" i="1"/>
  <c r="G1588" i="1"/>
  <c r="G4478" i="1"/>
  <c r="G668" i="1"/>
  <c r="G667" i="1"/>
  <c r="G571" i="1"/>
  <c r="G5000" i="1"/>
  <c r="G4910" i="1"/>
  <c r="G2662" i="1"/>
  <c r="G4218" i="1"/>
  <c r="G4520" i="1"/>
  <c r="G3037" i="1"/>
  <c r="G1617" i="1"/>
  <c r="G1616" i="1"/>
  <c r="G4674" i="1"/>
  <c r="G4673" i="1"/>
  <c r="G3457" i="1"/>
  <c r="G2288" i="1"/>
  <c r="G1247" i="1"/>
  <c r="G1248" i="1"/>
  <c r="G802" i="1"/>
  <c r="G449" i="1"/>
  <c r="G3726" i="1"/>
  <c r="G4075" i="1"/>
  <c r="G2661" i="1"/>
  <c r="G2287" i="1"/>
  <c r="G2469" i="1"/>
  <c r="G4451" i="1"/>
  <c r="G6473" i="1"/>
  <c r="G183" i="1"/>
  <c r="G6337" i="1"/>
  <c r="G2468" i="1"/>
  <c r="G6336" i="1"/>
  <c r="G6335" i="1"/>
  <c r="G3878" i="1"/>
  <c r="G570" i="1"/>
  <c r="G1559" i="1"/>
  <c r="G4579" i="1"/>
  <c r="G466" i="1"/>
  <c r="G666" i="1"/>
  <c r="G569" i="1"/>
  <c r="G5839" i="1"/>
  <c r="G5505" i="1"/>
  <c r="G5732" i="1"/>
  <c r="G5504" i="1"/>
  <c r="G6455" i="1"/>
  <c r="G4766" i="1"/>
  <c r="G6887" i="1"/>
  <c r="G3805" i="1"/>
  <c r="G3824" i="1"/>
  <c r="G1271" i="1"/>
  <c r="G1270" i="1"/>
  <c r="G3595" i="1"/>
  <c r="G2150" i="1"/>
  <c r="G4286" i="1"/>
  <c r="G3804" i="1"/>
  <c r="G4441" i="1"/>
  <c r="G3456" i="1"/>
  <c r="G963" i="1"/>
  <c r="G3263" i="1"/>
  <c r="G5661" i="1"/>
  <c r="G974" i="1"/>
  <c r="G976" i="1"/>
  <c r="G975" i="1"/>
  <c r="G4329" i="1"/>
  <c r="G4445" i="1"/>
  <c r="G5032" i="1"/>
  <c r="G4906" i="1"/>
  <c r="G4248" i="1"/>
  <c r="G2097" i="1"/>
  <c r="G284" i="1"/>
  <c r="G4919" i="1"/>
  <c r="G4480" i="1"/>
  <c r="G3650" i="1"/>
  <c r="G4999" i="1"/>
  <c r="G829" i="1"/>
  <c r="G665" i="1"/>
  <c r="G475" i="1"/>
  <c r="G474" i="1"/>
  <c r="G568" i="1"/>
  <c r="G1219" i="1"/>
  <c r="G1218" i="1"/>
  <c r="G1217" i="1"/>
  <c r="G1216" i="1"/>
  <c r="G1215" i="1"/>
  <c r="G1214" i="1"/>
  <c r="G1316" i="1"/>
  <c r="G4359" i="1"/>
  <c r="G1516" i="1"/>
  <c r="G766" i="1"/>
  <c r="G2485" i="1"/>
  <c r="G2484" i="1"/>
  <c r="G2483" i="1"/>
  <c r="G2482" i="1"/>
  <c r="G6216" i="1"/>
  <c r="G6141" i="1"/>
  <c r="G6140" i="1"/>
  <c r="G828" i="1"/>
  <c r="G902" i="1"/>
  <c r="G1558" i="1"/>
  <c r="G753" i="1"/>
  <c r="G3113" i="1"/>
  <c r="G6839" i="1"/>
  <c r="G192" i="1"/>
  <c r="G191" i="1"/>
  <c r="G4339" i="1"/>
  <c r="G2467" i="1"/>
  <c r="G2286" i="1"/>
  <c r="G2466" i="1"/>
  <c r="G2285" i="1"/>
  <c r="G2465" i="1"/>
  <c r="G2464" i="1"/>
  <c r="G2566" i="1"/>
  <c r="G2463" i="1"/>
  <c r="G2284" i="1"/>
  <c r="G2283" i="1"/>
  <c r="G2565" i="1"/>
  <c r="G2462" i="1"/>
  <c r="G2282" i="1"/>
  <c r="G2461" i="1"/>
  <c r="G1587" i="1"/>
  <c r="G3283" i="1"/>
  <c r="G3282" i="1"/>
  <c r="G3686" i="1"/>
  <c r="G3685" i="1"/>
  <c r="G912" i="1"/>
  <c r="G2045" i="1"/>
  <c r="G4581" i="1"/>
  <c r="G3663" i="1"/>
  <c r="G3036" i="1"/>
  <c r="G4493" i="1"/>
  <c r="G3372" i="1"/>
  <c r="G6246" i="1"/>
  <c r="G3035" i="1"/>
  <c r="G5302" i="1"/>
  <c r="G2728" i="1"/>
  <c r="G4914" i="1"/>
  <c r="G5900" i="1"/>
  <c r="G1764" i="1"/>
  <c r="G510" i="1"/>
  <c r="G6215" i="1"/>
  <c r="G6308" i="1"/>
  <c r="G5899" i="1"/>
  <c r="G1733" i="1"/>
  <c r="G3243" i="1"/>
  <c r="G473" i="1"/>
  <c r="G6126" i="1"/>
  <c r="G2680" i="1"/>
  <c r="G6404" i="1"/>
  <c r="G2679" i="1"/>
  <c r="G3034" i="1"/>
  <c r="G4160" i="1"/>
  <c r="G3704" i="1"/>
  <c r="G3716" i="1"/>
  <c r="G3712" i="1"/>
  <c r="G3703" i="1"/>
  <c r="G3715" i="1"/>
  <c r="G3492" i="1"/>
  <c r="G6005" i="1"/>
  <c r="G5350" i="1"/>
  <c r="G133" i="1"/>
  <c r="G5503" i="1"/>
  <c r="G6645" i="1"/>
  <c r="G6704" i="1"/>
  <c r="G1793" i="1"/>
  <c r="G1792" i="1"/>
  <c r="G132" i="1"/>
  <c r="G199" i="1"/>
  <c r="G6596" i="1"/>
  <c r="G2897" i="1"/>
  <c r="G2896" i="1"/>
  <c r="G1719" i="1"/>
  <c r="G664" i="1"/>
  <c r="G5610" i="1"/>
  <c r="G5609" i="1"/>
  <c r="G1779" i="1"/>
  <c r="G5502" i="1"/>
  <c r="G5501" i="1"/>
  <c r="G5500" i="1"/>
  <c r="G1266" i="1"/>
  <c r="G5499" i="1"/>
  <c r="G5498" i="1"/>
  <c r="G5497" i="1"/>
  <c r="G5608" i="1"/>
  <c r="G5607" i="1"/>
  <c r="G6389" i="1"/>
  <c r="G794" i="1"/>
  <c r="G242" i="1"/>
  <c r="G5606" i="1"/>
  <c r="G5605" i="1"/>
  <c r="G5496" i="1"/>
  <c r="G769" i="1"/>
  <c r="G5660" i="1"/>
  <c r="G5604" i="1"/>
  <c r="G5603" i="1"/>
  <c r="G5992" i="1"/>
  <c r="G3033" i="1"/>
  <c r="G5301" i="1"/>
  <c r="G6756" i="1"/>
  <c r="G2839" i="1"/>
  <c r="G2838" i="1"/>
  <c r="G6492" i="1"/>
  <c r="G6497" i="1"/>
  <c r="G5731" i="1"/>
  <c r="G465" i="1"/>
  <c r="G6487" i="1"/>
  <c r="G6838" i="1"/>
  <c r="G3161" i="1"/>
  <c r="G4672" i="1"/>
  <c r="G4671" i="1"/>
  <c r="G4670" i="1"/>
  <c r="G4669" i="1"/>
  <c r="G4668" i="1"/>
  <c r="G4667" i="1"/>
  <c r="G4666" i="1"/>
  <c r="G4665" i="1"/>
  <c r="G1268" i="1"/>
  <c r="G3638" i="1"/>
  <c r="G5820" i="1"/>
  <c r="G5495" i="1"/>
  <c r="G4839" i="1"/>
  <c r="G4842" i="1"/>
  <c r="G4841" i="1"/>
  <c r="G3355" i="1"/>
  <c r="G6454" i="1"/>
  <c r="G5395" i="1"/>
  <c r="G2460" i="1"/>
  <c r="G2281" i="1"/>
  <c r="G4850" i="1"/>
  <c r="G4849" i="1"/>
  <c r="G4848" i="1"/>
  <c r="G2569" i="1"/>
  <c r="G1334" i="1"/>
  <c r="G1333" i="1"/>
  <c r="G1332" i="1"/>
  <c r="G1331" i="1"/>
  <c r="G1330" i="1"/>
  <c r="G1329" i="1"/>
  <c r="G1328" i="1"/>
  <c r="G1327" i="1"/>
  <c r="G1326" i="1"/>
  <c r="G4980" i="1"/>
  <c r="G1324" i="1"/>
  <c r="G1342" i="1"/>
  <c r="G3488" i="1"/>
  <c r="G4612" i="1"/>
  <c r="G4689" i="1"/>
  <c r="G4688" i="1"/>
  <c r="G1586" i="1"/>
  <c r="G1585" i="1"/>
  <c r="G1584" i="1"/>
  <c r="G4387" i="1"/>
  <c r="G4386" i="1"/>
  <c r="G1701" i="1"/>
  <c r="G4727" i="1"/>
  <c r="G1386" i="1"/>
  <c r="G1774" i="1"/>
  <c r="G5151" i="1"/>
  <c r="G6243" i="1"/>
  <c r="G5730" i="1"/>
  <c r="G2459" i="1"/>
  <c r="G4479" i="1"/>
  <c r="G5494" i="1"/>
  <c r="G256" i="1"/>
  <c r="G212" i="1"/>
  <c r="G1444" i="1"/>
  <c r="G6056" i="1"/>
  <c r="G6055" i="1"/>
  <c r="G6054" i="1"/>
  <c r="G6053" i="1"/>
  <c r="G4278" i="1"/>
  <c r="G4265" i="1"/>
  <c r="G2037" i="1"/>
  <c r="G4618" i="1"/>
  <c r="G3344" i="1"/>
  <c r="G4759" i="1"/>
  <c r="G780" i="1"/>
  <c r="G765" i="1"/>
  <c r="G764" i="1"/>
  <c r="G763" i="1"/>
  <c r="G4314" i="1"/>
  <c r="G4308" i="1"/>
  <c r="G768" i="1"/>
  <c r="G762" i="1"/>
  <c r="G761" i="1"/>
  <c r="G4758" i="1"/>
  <c r="G4311" i="1"/>
  <c r="G3632" i="1"/>
  <c r="G4763" i="1"/>
  <c r="G509" i="1"/>
  <c r="G508" i="1"/>
  <c r="G6125" i="1"/>
  <c r="G567" i="1"/>
  <c r="G663" i="1"/>
  <c r="G4888" i="1"/>
  <c r="G779" i="1"/>
  <c r="G6307" i="1"/>
  <c r="G3309" i="1"/>
  <c r="G182" i="1"/>
  <c r="G3367" i="1"/>
  <c r="G5865" i="1"/>
  <c r="G2036" i="1"/>
  <c r="G1615" i="1"/>
  <c r="G662" i="1"/>
  <c r="G211" i="1"/>
  <c r="G4307" i="1"/>
  <c r="G5729" i="1"/>
  <c r="G5728" i="1"/>
  <c r="G5727" i="1"/>
  <c r="G3539" i="1"/>
  <c r="G6021" i="1"/>
  <c r="G1583" i="1"/>
  <c r="G1582" i="1"/>
  <c r="G2043" i="1"/>
  <c r="G6245" i="1"/>
  <c r="G1872" i="1"/>
  <c r="G5493" i="1"/>
  <c r="G5602" i="1"/>
  <c r="G5726" i="1"/>
  <c r="G3741" i="1"/>
  <c r="G4116" i="1"/>
  <c r="G6582" i="1"/>
  <c r="G6581" i="1"/>
  <c r="G6618" i="1"/>
  <c r="G6617" i="1"/>
  <c r="G3959" i="1"/>
  <c r="G6755" i="1"/>
  <c r="G3171" i="1"/>
  <c r="G4181" i="1"/>
  <c r="G6306" i="1"/>
  <c r="G3112" i="1"/>
  <c r="G3486" i="1"/>
  <c r="G5320" i="1"/>
  <c r="G2700" i="1"/>
  <c r="G5215" i="1"/>
  <c r="G3877" i="1"/>
  <c r="G2458" i="1"/>
  <c r="G1581" i="1"/>
  <c r="G6453" i="1"/>
  <c r="G4816" i="1"/>
  <c r="G4771" i="1"/>
  <c r="G4791" i="1"/>
  <c r="G4815" i="1"/>
  <c r="G6007" i="1"/>
  <c r="G3631" i="1"/>
  <c r="G2457" i="1"/>
  <c r="G5271" i="1"/>
  <c r="G3876" i="1"/>
  <c r="G3875" i="1"/>
  <c r="G2564" i="1"/>
  <c r="G2563" i="1"/>
  <c r="G2456" i="1"/>
  <c r="G2455" i="1"/>
  <c r="G2280" i="1"/>
  <c r="G2454" i="1"/>
  <c r="G2453" i="1"/>
  <c r="G3647" i="1"/>
  <c r="G1580" i="1"/>
  <c r="G720" i="1"/>
  <c r="G3630" i="1"/>
  <c r="G1614" i="1"/>
  <c r="G1670" i="1"/>
  <c r="G1669" i="1"/>
  <c r="G5601" i="1"/>
  <c r="G5725" i="1"/>
  <c r="G6529" i="1"/>
  <c r="G4560" i="1"/>
  <c r="G2616" i="1"/>
  <c r="G1613" i="1"/>
  <c r="G1579" i="1"/>
  <c r="G3359" i="1"/>
  <c r="G6321" i="1"/>
  <c r="G3823" i="1"/>
  <c r="G3874" i="1"/>
  <c r="G2452" i="1"/>
  <c r="G3308" i="1"/>
  <c r="G5393" i="1"/>
  <c r="G6052" i="1"/>
  <c r="G6051" i="1"/>
  <c r="G1578" i="1"/>
  <c r="G3629" i="1"/>
  <c r="G516" i="1"/>
  <c r="G515" i="1"/>
  <c r="G917" i="1"/>
  <c r="G2451" i="1"/>
  <c r="G1385" i="1"/>
  <c r="G6437" i="1"/>
  <c r="G4981" i="1"/>
  <c r="G5600" i="1"/>
  <c r="G4648" i="1"/>
  <c r="G4647" i="1"/>
  <c r="G4159" i="1"/>
  <c r="G448" i="1"/>
  <c r="G447" i="1"/>
  <c r="G1854" i="1"/>
  <c r="G6124" i="1"/>
  <c r="G4697" i="1"/>
  <c r="G3873" i="1"/>
  <c r="G3872" i="1"/>
  <c r="G2594" i="1"/>
  <c r="G1470" i="1"/>
  <c r="G1868" i="1"/>
  <c r="G4024" i="1"/>
  <c r="G6479" i="1"/>
  <c r="G4913" i="1"/>
  <c r="G2156" i="1"/>
  <c r="G3262" i="1"/>
  <c r="G3628" i="1"/>
  <c r="G5599" i="1"/>
  <c r="G5492" i="1"/>
  <c r="G5665" i="1"/>
  <c r="G6616" i="1"/>
  <c r="G181" i="1"/>
  <c r="G180" i="1"/>
  <c r="G2450" i="1"/>
  <c r="G2449" i="1"/>
  <c r="G2448" i="1"/>
  <c r="G2279" i="1"/>
  <c r="G2278" i="1"/>
  <c r="G2277" i="1"/>
  <c r="G2447" i="1"/>
  <c r="G2446" i="1"/>
  <c r="G4158" i="1"/>
  <c r="G1562" i="1"/>
  <c r="G4157" i="1"/>
  <c r="G4156" i="1"/>
  <c r="G4274" i="1"/>
  <c r="G4273" i="1"/>
  <c r="G4617" i="1"/>
  <c r="G4295" i="1"/>
  <c r="G3160" i="1"/>
  <c r="G4870" i="1"/>
  <c r="G5945" i="1"/>
  <c r="G433" i="1"/>
  <c r="G446" i="1"/>
  <c r="G2678" i="1"/>
  <c r="G1912" i="1"/>
  <c r="G3659" i="1"/>
  <c r="G4678" i="1"/>
  <c r="G4677" i="1"/>
  <c r="G3871" i="1"/>
  <c r="G6902" i="1"/>
  <c r="G3719" i="1"/>
  <c r="G778" i="1"/>
  <c r="G2276" i="1"/>
  <c r="G2445" i="1"/>
  <c r="G2444" i="1"/>
  <c r="G2275" i="1"/>
  <c r="G2443" i="1"/>
  <c r="G2442" i="1"/>
  <c r="G2274" i="1"/>
  <c r="G2273" i="1"/>
  <c r="G2272" i="1"/>
  <c r="G1685" i="1"/>
  <c r="G5491" i="1"/>
  <c r="G4998" i="1"/>
  <c r="G5724" i="1"/>
  <c r="G4461" i="1"/>
  <c r="G6615" i="1"/>
  <c r="G5866" i="1"/>
  <c r="G1718" i="1"/>
  <c r="G972" i="1"/>
  <c r="G971" i="1"/>
  <c r="G4901" i="1"/>
  <c r="G5598" i="1"/>
  <c r="G6123" i="1"/>
  <c r="G6915" i="1"/>
  <c r="G4702" i="1"/>
  <c r="G5248" i="1"/>
  <c r="G6305" i="1"/>
  <c r="G5490" i="1"/>
  <c r="G5723" i="1"/>
  <c r="G3627" i="1"/>
  <c r="G4997" i="1"/>
  <c r="G4860" i="1"/>
  <c r="G5991" i="1"/>
  <c r="G1668" i="1"/>
  <c r="G1612" i="1"/>
  <c r="G1611" i="1"/>
  <c r="G3870" i="1"/>
  <c r="G4716" i="1"/>
  <c r="G4726" i="1"/>
  <c r="G1384" i="1"/>
  <c r="G5722" i="1"/>
  <c r="G2441" i="1"/>
  <c r="G2562" i="1"/>
  <c r="G2271" i="1"/>
  <c r="G2440" i="1"/>
  <c r="G70" i="1"/>
  <c r="G4559" i="1"/>
  <c r="G4558" i="1"/>
  <c r="G3869" i="1"/>
  <c r="G6505" i="1"/>
  <c r="G6019" i="1"/>
  <c r="G6023" i="1"/>
  <c r="G2149" i="1"/>
  <c r="G566" i="1"/>
  <c r="G3032" i="1"/>
  <c r="G4714" i="1"/>
  <c r="G3031" i="1"/>
  <c r="G1610" i="1"/>
  <c r="G1667" i="1"/>
  <c r="G6631" i="1"/>
  <c r="G1443" i="1"/>
  <c r="G5721" i="1"/>
  <c r="G69" i="1"/>
  <c r="G1515" i="1"/>
  <c r="G2578" i="1"/>
  <c r="G4740" i="1"/>
  <c r="G4739" i="1"/>
  <c r="G5319" i="1"/>
  <c r="G5242" i="1"/>
  <c r="G1961" i="1"/>
  <c r="G5930" i="1"/>
  <c r="G1514" i="1"/>
  <c r="G1513" i="1"/>
  <c r="G2615" i="1"/>
  <c r="G4012" i="1"/>
  <c r="G3982" i="1"/>
  <c r="G3798" i="1"/>
  <c r="G6673" i="1"/>
  <c r="G6672" i="1"/>
  <c r="G3030" i="1"/>
  <c r="G3029" i="1"/>
  <c r="G1996" i="1"/>
  <c r="G5889" i="1"/>
  <c r="G472" i="1"/>
  <c r="G756" i="1"/>
  <c r="G5214" i="1"/>
  <c r="G837" i="1"/>
  <c r="G4954" i="1"/>
  <c r="G2788" i="1"/>
  <c r="G3028" i="1"/>
  <c r="G3027" i="1"/>
  <c r="G5597" i="1"/>
  <c r="G684" i="1"/>
  <c r="G5874" i="1"/>
  <c r="G6754" i="1"/>
  <c r="G6214" i="1"/>
  <c r="G6213" i="1"/>
  <c r="G3559" i="1"/>
  <c r="G5990" i="1"/>
  <c r="G4859" i="1"/>
  <c r="G1666" i="1"/>
  <c r="G1665" i="1"/>
  <c r="G2561" i="1"/>
  <c r="G4814" i="1"/>
  <c r="G6025" i="1"/>
  <c r="G1536" i="1"/>
  <c r="G1999" i="1"/>
  <c r="G1998" i="1"/>
  <c r="G299" i="1"/>
  <c r="G1339" i="1"/>
  <c r="G6122" i="1"/>
  <c r="G6121" i="1"/>
  <c r="G2040" i="1"/>
  <c r="G328" i="1"/>
  <c r="G5139" i="1"/>
  <c r="G6265" i="1"/>
  <c r="G4325" i="1"/>
  <c r="G6626" i="1"/>
  <c r="G5819" i="1"/>
  <c r="G4115" i="1"/>
  <c r="G6120" i="1"/>
  <c r="G6050" i="1"/>
  <c r="G6049" i="1"/>
  <c r="G6048" i="1"/>
  <c r="G6753" i="1"/>
  <c r="G6212" i="1"/>
  <c r="G853" i="1"/>
  <c r="G4883" i="1"/>
  <c r="G5489" i="1"/>
  <c r="G2439" i="1"/>
  <c r="G2270" i="1"/>
  <c r="G6703" i="1"/>
  <c r="G3026" i="1"/>
  <c r="G6436" i="1"/>
  <c r="G5213" i="1"/>
  <c r="G5300" i="1"/>
  <c r="G4519" i="1"/>
  <c r="G6528" i="1"/>
  <c r="G3633" i="1"/>
  <c r="G6752" i="1"/>
  <c r="G4168" i="1"/>
  <c r="G4174" i="1"/>
  <c r="G2142" i="1"/>
  <c r="G4549" i="1"/>
  <c r="G1520" i="1"/>
  <c r="G1518" i="1"/>
  <c r="G1521" i="1"/>
  <c r="G4217" i="1"/>
  <c r="G198" i="1"/>
  <c r="G4202" i="1"/>
  <c r="G5833" i="1"/>
  <c r="G5130" i="1"/>
  <c r="G6009" i="1"/>
  <c r="G3530" i="1"/>
  <c r="G2560" i="1"/>
  <c r="G2559" i="1"/>
  <c r="G3592" i="1"/>
  <c r="G3538" i="1"/>
  <c r="G1213" i="1"/>
  <c r="G1212" i="1"/>
  <c r="G6304" i="1"/>
  <c r="G3594" i="1"/>
  <c r="G2577" i="1"/>
  <c r="G1442" i="1"/>
  <c r="G1441" i="1"/>
  <c r="G5921" i="1"/>
  <c r="G546" i="1"/>
  <c r="G545" i="1"/>
  <c r="G700" i="1"/>
  <c r="G6371" i="1"/>
  <c r="G432" i="1"/>
  <c r="G2187" i="1"/>
  <c r="G431" i="1"/>
  <c r="G1867" i="1"/>
  <c r="G57" i="1"/>
  <c r="G565" i="1"/>
  <c r="G1512" i="1"/>
  <c r="G4440" i="1"/>
  <c r="G2753" i="1"/>
  <c r="G2438" i="1"/>
  <c r="G4385" i="1"/>
  <c r="G693" i="1"/>
  <c r="G694" i="1"/>
  <c r="G3795" i="1"/>
  <c r="G2733" i="1"/>
  <c r="G4892" i="1"/>
  <c r="G4384" i="1"/>
  <c r="G4383" i="1"/>
  <c r="G5488" i="1"/>
  <c r="G5361" i="1"/>
  <c r="G5360" i="1"/>
  <c r="G3868" i="1"/>
  <c r="G6269" i="1"/>
  <c r="G2787" i="1"/>
  <c r="G2786" i="1"/>
  <c r="G2727" i="1"/>
  <c r="G2726" i="1"/>
  <c r="G2677" i="1"/>
  <c r="G2725" i="1"/>
  <c r="G4430" i="1"/>
  <c r="G3511" i="1"/>
  <c r="G1840" i="1"/>
  <c r="G1211" i="1"/>
  <c r="G1210" i="1"/>
  <c r="G1209" i="1"/>
  <c r="G507" i="1"/>
  <c r="G2088" i="1"/>
  <c r="G3974" i="1"/>
  <c r="G68" i="1"/>
  <c r="G1246" i="1"/>
  <c r="G2785" i="1"/>
  <c r="G3867" i="1"/>
  <c r="G2699" i="1"/>
  <c r="G6119" i="1"/>
  <c r="G6047" i="1"/>
  <c r="G6046" i="1"/>
  <c r="G5258" i="1"/>
  <c r="G2676" i="1"/>
  <c r="G4568" i="1"/>
  <c r="G5129" i="1"/>
  <c r="G4518" i="1"/>
  <c r="G4517" i="1"/>
  <c r="G3483" i="1"/>
  <c r="G27" i="1"/>
  <c r="G5363" i="1"/>
  <c r="G5860" i="1"/>
  <c r="G1664" i="1"/>
  <c r="G6118" i="1"/>
  <c r="G1469" i="1"/>
  <c r="G2186" i="1"/>
  <c r="G430" i="1"/>
  <c r="G429" i="1"/>
  <c r="G4869" i="1"/>
  <c r="G4599" i="1"/>
  <c r="G1663" i="1"/>
  <c r="G3566" i="1"/>
  <c r="G1291" i="1"/>
  <c r="G6018" i="1"/>
  <c r="G3472" i="1"/>
  <c r="G5659" i="1"/>
  <c r="G5487" i="1"/>
  <c r="G4270" i="1"/>
  <c r="G2035" i="1"/>
  <c r="G354" i="1"/>
  <c r="G2269" i="1"/>
  <c r="G5074" i="1"/>
  <c r="G2128" i="1"/>
  <c r="G4018" i="1"/>
  <c r="G1440" i="1"/>
  <c r="G3320" i="1"/>
  <c r="G6527" i="1"/>
  <c r="G1679" i="1"/>
  <c r="G4813" i="1"/>
  <c r="G1253" i="1"/>
  <c r="G1439" i="1"/>
  <c r="G1290" i="1"/>
  <c r="G4429" i="1"/>
  <c r="G836" i="1"/>
  <c r="G5744" i="1"/>
  <c r="G3649" i="1"/>
  <c r="G2634" i="1"/>
  <c r="G2633" i="1"/>
  <c r="G2632" i="1"/>
  <c r="G6235" i="1"/>
  <c r="G244" i="1"/>
  <c r="G4282" i="1"/>
  <c r="G4970" i="1"/>
  <c r="G3358" i="1"/>
  <c r="G1751" i="1"/>
  <c r="G2113" i="1"/>
  <c r="G6435" i="1"/>
  <c r="G5167" i="1"/>
  <c r="G5720" i="1"/>
  <c r="G4822" i="1"/>
  <c r="G4505" i="1"/>
  <c r="G1577" i="1"/>
  <c r="G5983" i="1"/>
  <c r="G3626" i="1"/>
  <c r="G1208" i="1"/>
  <c r="G1207" i="1"/>
  <c r="G1206" i="1"/>
  <c r="G1205" i="1"/>
  <c r="G1204" i="1"/>
  <c r="G1203" i="1"/>
  <c r="G1202" i="1"/>
  <c r="G1201" i="1"/>
  <c r="G1200" i="1"/>
  <c r="G3455" i="1"/>
  <c r="G1543" i="1"/>
  <c r="G1609" i="1"/>
  <c r="G6580" i="1"/>
  <c r="G1576" i="1"/>
  <c r="G3625" i="1"/>
  <c r="G5818" i="1"/>
  <c r="G5817" i="1"/>
  <c r="G1763" i="1"/>
  <c r="G6011" i="1"/>
  <c r="G3544" i="1"/>
  <c r="G4070" i="1"/>
  <c r="G6315" i="1"/>
  <c r="G2268" i="1"/>
  <c r="G6333" i="1"/>
  <c r="G2643" i="1"/>
  <c r="G5596" i="1"/>
  <c r="G5719" i="1"/>
  <c r="G5367" i="1"/>
  <c r="G5366" i="1"/>
  <c r="G5212" i="1"/>
  <c r="G5658" i="1"/>
  <c r="G273" i="1"/>
  <c r="G1699" i="1"/>
  <c r="G6003" i="1"/>
  <c r="G3493" i="1"/>
  <c r="G5657" i="1"/>
  <c r="G3454" i="1"/>
  <c r="G6526" i="1"/>
  <c r="G1575" i="1"/>
  <c r="G1574" i="1"/>
  <c r="G5138" i="1"/>
  <c r="G5853" i="1"/>
  <c r="G564" i="1"/>
  <c r="G661" i="1"/>
  <c r="G2437" i="1"/>
  <c r="G5769" i="1"/>
  <c r="G5944" i="1"/>
  <c r="G454" i="1"/>
  <c r="G453" i="1"/>
  <c r="G452" i="1"/>
  <c r="G26" i="1"/>
  <c r="G2436" i="1"/>
  <c r="G2267" i="1"/>
  <c r="G4976" i="1"/>
  <c r="G1662" i="1"/>
  <c r="G1661" i="1"/>
  <c r="G1660" i="1"/>
  <c r="G3388" i="1"/>
  <c r="G2660" i="1"/>
  <c r="G2659" i="1"/>
  <c r="G4173" i="1"/>
  <c r="G5070" i="1"/>
  <c r="G3822" i="1"/>
  <c r="G1321" i="1"/>
  <c r="G6496" i="1"/>
  <c r="G6486" i="1"/>
  <c r="G1776" i="1"/>
  <c r="G4684" i="1"/>
  <c r="G5108" i="1"/>
  <c r="G338" i="1"/>
  <c r="G5066" i="1"/>
  <c r="G3591" i="1"/>
  <c r="G2172" i="1"/>
  <c r="G4676" i="1"/>
  <c r="G4675" i="1"/>
  <c r="G5101" i="1"/>
  <c r="G2266" i="1"/>
  <c r="G2435" i="1"/>
  <c r="G5299" i="1"/>
  <c r="G4344" i="1"/>
  <c r="G3109" i="1"/>
  <c r="G3108" i="1"/>
  <c r="G3107" i="1"/>
  <c r="G6809" i="1"/>
  <c r="G6808" i="1"/>
  <c r="G6807" i="1"/>
  <c r="G5718" i="1"/>
  <c r="G506" i="1"/>
  <c r="G3730" i="1"/>
  <c r="G4010" i="1"/>
  <c r="G4009" i="1"/>
  <c r="G4008" i="1"/>
  <c r="G5257" i="1"/>
  <c r="G3366" i="1"/>
  <c r="G835" i="1"/>
  <c r="G5798" i="1"/>
  <c r="G5040" i="1"/>
  <c r="G5039" i="1"/>
  <c r="G5816" i="1"/>
  <c r="G3365" i="1"/>
  <c r="G4843" i="1"/>
  <c r="G970" i="1"/>
  <c r="G1804" i="1"/>
  <c r="G2004" i="1"/>
  <c r="G5486" i="1"/>
  <c r="G1608" i="1"/>
  <c r="G3724" i="1"/>
  <c r="G3341" i="1"/>
  <c r="G3782" i="1"/>
  <c r="G120" i="1"/>
  <c r="G5166" i="1"/>
  <c r="G3740" i="1"/>
  <c r="G1839" i="1"/>
  <c r="G1803" i="1"/>
  <c r="G5595" i="1"/>
  <c r="G1977" i="1"/>
  <c r="G25" i="1"/>
  <c r="G2614" i="1"/>
  <c r="G1698" i="1"/>
  <c r="G660" i="1"/>
  <c r="G6837" i="1"/>
  <c r="G2434" i="1"/>
  <c r="G3764" i="1"/>
  <c r="G1468" i="1"/>
  <c r="G1383" i="1"/>
  <c r="G4576" i="1"/>
  <c r="G2433" i="1"/>
  <c r="G2265" i="1"/>
  <c r="G2264" i="1"/>
  <c r="G5485" i="1"/>
  <c r="G4707" i="1"/>
  <c r="G4706" i="1"/>
  <c r="G5946" i="1"/>
  <c r="G6525" i="1"/>
  <c r="G428" i="1"/>
  <c r="G427" i="1"/>
  <c r="G426" i="1"/>
  <c r="G3562" i="1"/>
  <c r="G3561" i="1"/>
  <c r="G1931" i="1"/>
  <c r="G1838" i="1"/>
  <c r="G1802" i="1"/>
  <c r="G1837" i="1"/>
  <c r="G5717" i="1"/>
  <c r="G1836" i="1"/>
  <c r="G1835" i="1"/>
  <c r="G5656" i="1"/>
  <c r="G6006" i="1"/>
  <c r="G6008" i="1"/>
  <c r="G258" i="1"/>
  <c r="G5970" i="1"/>
  <c r="G4419" i="1"/>
  <c r="G1834" i="1"/>
  <c r="G6001" i="1"/>
  <c r="G2189" i="1"/>
  <c r="G6117" i="1"/>
  <c r="G2155" i="1"/>
  <c r="G4887" i="1"/>
  <c r="G2613" i="1"/>
  <c r="G1016" i="1"/>
  <c r="G1015" i="1"/>
  <c r="G1014" i="1"/>
  <c r="G5079" i="1"/>
  <c r="G5484" i="1"/>
  <c r="G1726" i="1"/>
  <c r="G275" i="1"/>
  <c r="G2432" i="1"/>
  <c r="G2003" i="1"/>
  <c r="G4858" i="1"/>
  <c r="G3170" i="1"/>
  <c r="G6234" i="1"/>
  <c r="G5716" i="1"/>
  <c r="G5920" i="1"/>
  <c r="G1704" i="1"/>
  <c r="G4575" i="1"/>
  <c r="G1573" i="1"/>
  <c r="G1607" i="1"/>
  <c r="G5594" i="1"/>
  <c r="G4201" i="1"/>
  <c r="G241" i="1"/>
  <c r="G210" i="1"/>
  <c r="G1606" i="1"/>
  <c r="G4306" i="1"/>
  <c r="G4439" i="1"/>
  <c r="G719" i="1"/>
  <c r="G718" i="1"/>
  <c r="G3510" i="1"/>
  <c r="G5667" i="1"/>
  <c r="G3159" i="1"/>
  <c r="G2664" i="1"/>
  <c r="G3557" i="1"/>
  <c r="G2729" i="1"/>
  <c r="G6116" i="1"/>
  <c r="G5864" i="1"/>
  <c r="G6211" i="1"/>
  <c r="G5211" i="1"/>
  <c r="G3642" i="1"/>
  <c r="G3281" i="1"/>
  <c r="G6255" i="1"/>
  <c r="G4790" i="1"/>
  <c r="G4789" i="1"/>
  <c r="G4788" i="1"/>
  <c r="G2837" i="1"/>
  <c r="G3453" i="1"/>
  <c r="G5832" i="1"/>
  <c r="G5831" i="1"/>
  <c r="G5830" i="1"/>
  <c r="G3706" i="1"/>
  <c r="G3695" i="1"/>
  <c r="G56" i="1"/>
  <c r="G55" i="1"/>
  <c r="G54" i="1"/>
  <c r="G53" i="1"/>
  <c r="G2784" i="1"/>
  <c r="G6414" i="1"/>
  <c r="G5298" i="1"/>
  <c r="G5241" i="1"/>
  <c r="G5270" i="1"/>
  <c r="G6045" i="1"/>
  <c r="G6044" i="1"/>
  <c r="G3357" i="1"/>
  <c r="G4918" i="1"/>
  <c r="G4516" i="1"/>
  <c r="G119" i="1"/>
  <c r="G2593" i="1"/>
  <c r="G2089" i="1"/>
  <c r="G4172" i="1"/>
  <c r="G5715" i="1"/>
  <c r="G2104" i="1"/>
  <c r="G4031" i="1"/>
  <c r="G4030" i="1"/>
  <c r="G6579" i="1"/>
  <c r="G6578" i="1"/>
  <c r="G1605" i="1"/>
  <c r="G6577" i="1"/>
  <c r="G4200" i="1"/>
  <c r="G801" i="1"/>
  <c r="G52" i="1"/>
  <c r="G2675" i="1"/>
  <c r="G4836" i="1"/>
  <c r="G2698" i="1"/>
  <c r="G2697" i="1"/>
  <c r="G5297" i="1"/>
  <c r="G4765" i="1"/>
  <c r="G291" i="1"/>
  <c r="G290" i="1"/>
  <c r="G289" i="1"/>
  <c r="G360" i="1"/>
  <c r="G1511" i="1"/>
  <c r="G240" i="1"/>
  <c r="G5296" i="1"/>
  <c r="G179" i="1"/>
  <c r="G3774" i="1"/>
  <c r="G3280" i="1"/>
  <c r="G5087" i="1"/>
  <c r="G6408" i="1"/>
  <c r="G2094" i="1"/>
  <c r="G2093" i="1"/>
  <c r="G2185" i="1"/>
  <c r="G3866" i="1"/>
  <c r="G3865" i="1"/>
  <c r="G4392" i="1"/>
  <c r="G1199" i="1"/>
  <c r="G1336" i="1"/>
  <c r="G1972" i="1"/>
  <c r="G1382" i="1"/>
  <c r="G2034" i="1"/>
  <c r="G4216" i="1"/>
  <c r="G1529" i="1"/>
  <c r="G4180" i="1"/>
  <c r="G1970" i="1"/>
  <c r="G6043" i="1"/>
  <c r="G4059" i="1"/>
  <c r="G6244" i="1"/>
  <c r="G6443" i="1"/>
  <c r="G512" i="1"/>
  <c r="G2154" i="1"/>
  <c r="G1833" i="1"/>
  <c r="G4114" i="1"/>
  <c r="G339" i="1"/>
  <c r="G728" i="1"/>
  <c r="G1921" i="1"/>
  <c r="G178" i="1"/>
  <c r="G4969" i="1"/>
  <c r="G4567" i="1"/>
  <c r="G3624" i="1"/>
  <c r="G1787" i="1"/>
  <c r="G5768" i="1"/>
  <c r="G5743" i="1"/>
  <c r="G739" i="1"/>
  <c r="G834" i="1"/>
  <c r="G1697" i="1"/>
  <c r="G1911" i="1"/>
  <c r="G4058" i="1"/>
  <c r="G5969" i="1"/>
  <c r="G4007" i="1"/>
  <c r="G4006" i="1"/>
  <c r="G4005" i="1"/>
  <c r="G5483" i="1"/>
  <c r="G827" i="1"/>
  <c r="G826" i="1"/>
  <c r="G118" i="1"/>
  <c r="G6806" i="1"/>
  <c r="G6805" i="1"/>
  <c r="G6804" i="1"/>
  <c r="G3106" i="1"/>
  <c r="G3105" i="1"/>
  <c r="G3104" i="1"/>
  <c r="G1438" i="1"/>
  <c r="G3239" i="1"/>
  <c r="G5852" i="1"/>
  <c r="G5844" i="1"/>
  <c r="G3711" i="1"/>
  <c r="G3723" i="1"/>
  <c r="G1198" i="1"/>
  <c r="G1197" i="1"/>
  <c r="G1196" i="1"/>
  <c r="G1195" i="1"/>
  <c r="G1194" i="1"/>
  <c r="G1193" i="1"/>
  <c r="G1192" i="1"/>
  <c r="G3452" i="1"/>
  <c r="G1191" i="1"/>
  <c r="G1190" i="1"/>
  <c r="G1189" i="1"/>
  <c r="G1188" i="1"/>
  <c r="G1187" i="1"/>
  <c r="G1186" i="1"/>
  <c r="G1185" i="1"/>
  <c r="G239" i="1"/>
  <c r="G5128" i="1"/>
  <c r="G4495" i="1"/>
  <c r="G2431" i="1"/>
  <c r="G5359" i="1"/>
  <c r="G1292" i="1"/>
  <c r="G787" i="1"/>
  <c r="G659" i="1"/>
  <c r="G4184" i="1"/>
  <c r="G4215" i="1"/>
  <c r="G6524" i="1"/>
  <c r="G6523" i="1"/>
  <c r="G6522" i="1"/>
  <c r="G6521" i="1"/>
  <c r="G2153" i="1"/>
  <c r="G4155" i="1"/>
  <c r="G4412" i="1"/>
  <c r="G3480" i="1"/>
  <c r="G658" i="1"/>
  <c r="G4864" i="1"/>
  <c r="G5065" i="1"/>
  <c r="G3279" i="1"/>
  <c r="G893" i="1"/>
  <c r="G2895" i="1"/>
  <c r="G6520" i="1"/>
  <c r="G4418" i="1"/>
  <c r="G1995" i="1"/>
  <c r="G1994" i="1"/>
  <c r="G6858" i="1"/>
  <c r="G4382" i="1"/>
  <c r="G3781" i="1"/>
  <c r="G4358" i="1"/>
  <c r="G3705" i="1"/>
  <c r="G1037" i="1"/>
  <c r="G390" i="1"/>
  <c r="G4305" i="1"/>
  <c r="G6641" i="1"/>
  <c r="G1027" i="1"/>
  <c r="G1184" i="1"/>
  <c r="G1183" i="1"/>
  <c r="G1182" i="1"/>
  <c r="G1181" i="1"/>
  <c r="G1180" i="1"/>
  <c r="G1179" i="1"/>
  <c r="G1178" i="1"/>
  <c r="G1177" i="1"/>
  <c r="G1176" i="1"/>
  <c r="G1175" i="1"/>
  <c r="G6647" i="1"/>
  <c r="G6901" i="1"/>
  <c r="G2430" i="1"/>
  <c r="G6314" i="1"/>
  <c r="G861" i="1"/>
  <c r="G1467" i="1"/>
  <c r="G6256" i="1"/>
  <c r="G4787" i="1"/>
  <c r="G4812" i="1"/>
  <c r="G6293" i="1"/>
  <c r="G5815" i="1"/>
  <c r="G6836" i="1"/>
  <c r="G3158" i="1"/>
  <c r="G6835" i="1"/>
  <c r="G1466" i="1"/>
  <c r="G2836" i="1"/>
  <c r="G4324" i="1"/>
  <c r="G1381" i="1"/>
  <c r="G5332" i="1"/>
  <c r="G6115" i="1"/>
  <c r="G4515" i="1"/>
  <c r="G825" i="1"/>
  <c r="G4975" i="1"/>
  <c r="G2112" i="1"/>
  <c r="G2894" i="1"/>
  <c r="G366" i="1"/>
  <c r="G2783" i="1"/>
  <c r="G6042" i="1"/>
  <c r="G948" i="1"/>
  <c r="G1380" i="1"/>
  <c r="G6664" i="1"/>
  <c r="G2429" i="1"/>
  <c r="G6630" i="1"/>
  <c r="G445" i="1"/>
  <c r="G2" i="1"/>
  <c r="G2612" i="1"/>
  <c r="G2428" i="1"/>
  <c r="G1832" i="1"/>
  <c r="G3664" i="1"/>
  <c r="G1267" i="1"/>
  <c r="G464" i="1"/>
  <c r="G463" i="1"/>
  <c r="G471" i="1"/>
  <c r="G4287" i="1"/>
  <c r="G6320" i="1"/>
  <c r="G3451" i="1"/>
  <c r="G2100" i="1"/>
  <c r="G2099" i="1"/>
  <c r="G6550" i="1"/>
  <c r="G2893" i="1"/>
  <c r="G2892" i="1"/>
  <c r="G6041" i="1"/>
  <c r="G1659" i="1"/>
  <c r="G5482" i="1"/>
  <c r="G5481" i="1"/>
  <c r="G714" i="1"/>
  <c r="G4279" i="1"/>
  <c r="G2558" i="1"/>
  <c r="G2427" i="1"/>
  <c r="G2426" i="1"/>
  <c r="G2263" i="1"/>
  <c r="G2425" i="1"/>
  <c r="G2424" i="1"/>
  <c r="G2423" i="1"/>
  <c r="G2422" i="1"/>
  <c r="G6640" i="1"/>
  <c r="G2021" i="1"/>
  <c r="G2020" i="1"/>
  <c r="G2019" i="1"/>
  <c r="G2018" i="1"/>
  <c r="G2017" i="1"/>
  <c r="G5943" i="1"/>
  <c r="G5942" i="1"/>
  <c r="G5941" i="1"/>
  <c r="G6477" i="1"/>
  <c r="G2622" i="1"/>
  <c r="G1320" i="1"/>
  <c r="G3551" i="1"/>
  <c r="G3550" i="1"/>
  <c r="G699" i="1"/>
  <c r="G2421" i="1"/>
  <c r="G2420" i="1"/>
  <c r="G177" i="1"/>
  <c r="G1658" i="1"/>
  <c r="G1657" i="1"/>
  <c r="G1656" i="1"/>
  <c r="G4113" i="1"/>
  <c r="G2419" i="1"/>
  <c r="G2418" i="1"/>
  <c r="G5295" i="1"/>
  <c r="G5256" i="1"/>
  <c r="G2891" i="1"/>
  <c r="G2890" i="1"/>
  <c r="G2057" i="1"/>
  <c r="G5392" i="1"/>
  <c r="G5879" i="1"/>
  <c r="G4154" i="1"/>
  <c r="G4153" i="1"/>
  <c r="G2557" i="1"/>
  <c r="G2184" i="1"/>
  <c r="G6040" i="1"/>
  <c r="G6886" i="1"/>
  <c r="G6039" i="1"/>
  <c r="G6038" i="1"/>
  <c r="G6037" i="1"/>
  <c r="G5004" i="1"/>
  <c r="G51" i="1"/>
  <c r="G4222" i="1"/>
  <c r="G4221" i="1"/>
  <c r="G1960" i="1"/>
  <c r="G3736" i="1"/>
  <c r="G3735" i="1"/>
  <c r="G4795" i="1"/>
  <c r="G4063" i="1"/>
  <c r="G2556" i="1"/>
  <c r="G1801" i="1"/>
  <c r="G2171" i="1"/>
  <c r="G2152" i="1"/>
  <c r="G1655" i="1"/>
  <c r="G6332" i="1"/>
  <c r="G6370" i="1"/>
  <c r="G6369" i="1"/>
  <c r="G1572" i="1"/>
  <c r="G1654" i="1"/>
  <c r="G1653" i="1"/>
  <c r="G1773" i="1"/>
  <c r="G544" i="1"/>
  <c r="G2039" i="1"/>
  <c r="G1880" i="1"/>
  <c r="G505" i="1"/>
  <c r="G462" i="1"/>
  <c r="G6471" i="1"/>
  <c r="G6470" i="1"/>
  <c r="G2417" i="1"/>
  <c r="G5851" i="1"/>
  <c r="G461" i="1"/>
  <c r="G657" i="1"/>
  <c r="G3739" i="1"/>
  <c r="G3590" i="1"/>
  <c r="G1831" i="1"/>
  <c r="G1830" i="1"/>
  <c r="G2642" i="1"/>
  <c r="G3482" i="1"/>
  <c r="G6469" i="1"/>
  <c r="G6468" i="1"/>
  <c r="G6467" i="1"/>
  <c r="G6466" i="1"/>
  <c r="G6465" i="1"/>
  <c r="G6464" i="1"/>
  <c r="G6463" i="1"/>
  <c r="G5362" i="1"/>
  <c r="G2555" i="1"/>
  <c r="G1652" i="1"/>
  <c r="G5053" i="1"/>
  <c r="G6319" i="1"/>
  <c r="G4735" i="1"/>
  <c r="G2262" i="1"/>
  <c r="G2416" i="1"/>
  <c r="G656" i="1"/>
  <c r="G5240" i="1"/>
  <c r="G5239" i="1"/>
  <c r="G2889" i="1"/>
  <c r="G6519" i="1"/>
  <c r="G852" i="1"/>
  <c r="G655" i="1"/>
  <c r="G504" i="1"/>
  <c r="G654" i="1"/>
  <c r="G6834" i="1"/>
  <c r="G6833" i="1"/>
  <c r="G1926" i="1"/>
  <c r="G3465" i="1"/>
  <c r="G2554" i="1"/>
  <c r="G2415" i="1"/>
  <c r="G2414" i="1"/>
  <c r="G4878" i="1"/>
  <c r="G4886" i="1"/>
  <c r="G2760" i="1"/>
  <c r="G3710" i="1"/>
  <c r="G6000" i="1"/>
  <c r="G653" i="1"/>
  <c r="G503" i="1"/>
  <c r="G6210" i="1"/>
  <c r="G3278" i="1"/>
  <c r="G2413" i="1"/>
  <c r="G4112" i="1"/>
  <c r="G4111" i="1"/>
  <c r="G652" i="1"/>
  <c r="G1883" i="1"/>
  <c r="G2888" i="1"/>
  <c r="G2887" i="1"/>
  <c r="G868" i="1"/>
  <c r="G824" i="1"/>
  <c r="G823" i="1"/>
  <c r="G6434" i="1"/>
  <c r="G6518" i="1"/>
  <c r="G6517" i="1"/>
  <c r="G4004" i="1"/>
  <c r="G6751" i="1"/>
  <c r="G1013" i="1"/>
  <c r="G1012" i="1"/>
  <c r="G4548" i="1"/>
  <c r="G811" i="1"/>
  <c r="G2412" i="1"/>
  <c r="G2261" i="1"/>
  <c r="G3755" i="1"/>
  <c r="G5165" i="1"/>
  <c r="G6415" i="1"/>
  <c r="G6491" i="1"/>
  <c r="G6323" i="1"/>
  <c r="G4438" i="1"/>
  <c r="G6209" i="1"/>
  <c r="G6208" i="1"/>
  <c r="G3669" i="1"/>
  <c r="G3667" i="1"/>
  <c r="G6207" i="1"/>
  <c r="G6393" i="1"/>
  <c r="G5593" i="1"/>
  <c r="G4003" i="1"/>
  <c r="G5127" i="1"/>
  <c r="G5126" i="1"/>
  <c r="G5125" i="1"/>
  <c r="G176" i="1"/>
  <c r="G3958" i="1"/>
  <c r="G4002" i="1"/>
  <c r="G4465" i="1"/>
  <c r="G5175" i="1"/>
  <c r="G6303" i="1"/>
  <c r="G892" i="1"/>
  <c r="G563" i="1"/>
  <c r="G651" i="1"/>
  <c r="G562" i="1"/>
  <c r="G5137" i="1"/>
  <c r="G1829" i="1"/>
  <c r="G117" i="1"/>
  <c r="G1437" i="1"/>
  <c r="G5349" i="1"/>
  <c r="G6292" i="1"/>
  <c r="G4403" i="1"/>
  <c r="G288" i="1"/>
  <c r="G6331" i="1"/>
  <c r="G1604" i="1"/>
  <c r="G3450" i="1"/>
  <c r="G833" i="1"/>
  <c r="G1651" i="1"/>
  <c r="G1571" i="1"/>
  <c r="G6478" i="1"/>
  <c r="G3505" i="1"/>
  <c r="G5940" i="1"/>
  <c r="G543" i="1"/>
  <c r="G425" i="1"/>
  <c r="G444" i="1"/>
  <c r="G443" i="1"/>
  <c r="G4683" i="1"/>
  <c r="G2141" i="1"/>
  <c r="G2140" i="1"/>
  <c r="G1778" i="1"/>
  <c r="G5086" i="1"/>
  <c r="G2170" i="1"/>
  <c r="G891" i="1"/>
  <c r="G890" i="1"/>
  <c r="G6750" i="1"/>
  <c r="G4183" i="1"/>
  <c r="G3277" i="1"/>
  <c r="G1289" i="1"/>
  <c r="G4057" i="1"/>
  <c r="G5124" i="1"/>
  <c r="G5142" i="1"/>
  <c r="G4530" i="1"/>
  <c r="G6803" i="1"/>
  <c r="G6802" i="1"/>
  <c r="G6801" i="1"/>
  <c r="G2759" i="1"/>
  <c r="G2411" i="1"/>
  <c r="G5136" i="1"/>
  <c r="G6812" i="1"/>
  <c r="G5919" i="1"/>
  <c r="G4770" i="1"/>
  <c r="G1959" i="1"/>
  <c r="G2886" i="1"/>
  <c r="G2782" i="1"/>
  <c r="G5099" i="1"/>
  <c r="G5331" i="1"/>
  <c r="G5330" i="1"/>
  <c r="G5314" i="1"/>
  <c r="G5255" i="1"/>
  <c r="G6406" i="1"/>
  <c r="G822" i="1"/>
  <c r="G3864" i="1"/>
  <c r="G1910" i="1"/>
  <c r="G1866" i="1"/>
  <c r="G1865" i="1"/>
  <c r="G5873" i="1"/>
  <c r="G5872" i="1"/>
  <c r="G5877" i="1"/>
  <c r="G3504" i="1"/>
  <c r="G3157" i="1"/>
  <c r="G832" i="1"/>
  <c r="G3637" i="1"/>
  <c r="G2145" i="1"/>
  <c r="G2621" i="1"/>
  <c r="G1011" i="1"/>
  <c r="G6516" i="1"/>
  <c r="G6702" i="1"/>
  <c r="G2885" i="1"/>
  <c r="G365" i="1"/>
  <c r="G6515" i="1"/>
  <c r="G2724" i="1"/>
  <c r="G867" i="1"/>
  <c r="G194" i="1"/>
  <c r="G1436" i="1"/>
  <c r="G2592" i="1"/>
  <c r="G1879" i="1"/>
  <c r="G5714" i="1"/>
  <c r="G3589" i="1"/>
  <c r="G3025" i="1"/>
  <c r="G6206" i="1"/>
  <c r="G6205" i="1"/>
  <c r="G6204" i="1"/>
  <c r="G6203" i="1"/>
  <c r="G6036" i="1"/>
  <c r="G6114" i="1"/>
  <c r="G6113" i="1"/>
  <c r="G6035" i="1"/>
  <c r="G3449" i="1"/>
  <c r="G6004" i="1"/>
  <c r="G3957" i="1"/>
  <c r="G6202" i="1"/>
  <c r="G1993" i="1"/>
  <c r="G561" i="1"/>
  <c r="G650" i="1"/>
  <c r="G560" i="1"/>
  <c r="G5085" i="1"/>
  <c r="G3311" i="1"/>
  <c r="G3238" i="1"/>
  <c r="G1010" i="1"/>
  <c r="G866" i="1"/>
  <c r="G1966" i="1"/>
  <c r="G6368" i="1"/>
  <c r="G6749" i="1"/>
  <c r="G4319" i="1"/>
  <c r="G831" i="1"/>
  <c r="G1871" i="1"/>
  <c r="G2080" i="1"/>
  <c r="G1920" i="1"/>
  <c r="G1174" i="1"/>
  <c r="G1173" i="1"/>
  <c r="G1172" i="1"/>
  <c r="G1171" i="1"/>
  <c r="G1170" i="1"/>
  <c r="G1169" i="1"/>
  <c r="G3734" i="1"/>
  <c r="G3340" i="1"/>
  <c r="G2033" i="1"/>
  <c r="G2032" i="1"/>
  <c r="G4259" i="1"/>
  <c r="G6020" i="1"/>
  <c r="G3103" i="1"/>
  <c r="G3102" i="1"/>
  <c r="G3101" i="1"/>
  <c r="G2260" i="1"/>
  <c r="G2553" i="1"/>
  <c r="G5742" i="1"/>
  <c r="G5767" i="1"/>
  <c r="G542" i="1"/>
  <c r="G3568" i="1"/>
  <c r="G5989" i="1"/>
  <c r="G4343" i="1"/>
  <c r="G5238" i="1"/>
  <c r="G4220" i="1"/>
  <c r="G1878" i="1"/>
  <c r="G6748" i="1"/>
  <c r="G2674" i="1"/>
  <c r="G2696" i="1"/>
  <c r="G4315" i="1"/>
  <c r="G1435" i="1"/>
  <c r="G1510" i="1"/>
  <c r="G1509" i="1"/>
  <c r="G1508" i="1"/>
  <c r="G4586" i="1"/>
  <c r="G3956" i="1"/>
  <c r="G3448" i="1"/>
  <c r="G4001" i="1"/>
  <c r="G4464" i="1"/>
  <c r="G5141" i="1"/>
  <c r="G5150" i="1"/>
  <c r="G2410" i="1"/>
  <c r="G5318" i="1"/>
  <c r="G1009" i="1"/>
  <c r="G2835" i="1"/>
  <c r="G5965" i="1"/>
  <c r="G4381" i="1"/>
  <c r="G2762" i="1"/>
  <c r="G2761" i="1"/>
  <c r="G4437" i="1"/>
  <c r="G5918" i="1"/>
  <c r="G5917" i="1"/>
  <c r="G5914" i="1"/>
  <c r="G649" i="1"/>
  <c r="G470" i="1"/>
  <c r="G5072" i="1"/>
  <c r="G2259" i="1"/>
  <c r="G116" i="1"/>
  <c r="G6201" i="1"/>
  <c r="G115" i="1"/>
  <c r="G131" i="1"/>
  <c r="G916" i="1"/>
  <c r="G502" i="1"/>
  <c r="G6476" i="1"/>
  <c r="G1305" i="1"/>
  <c r="G4056" i="1"/>
  <c r="G4055" i="1"/>
  <c r="G2060" i="1"/>
  <c r="G541" i="1"/>
  <c r="G501" i="1"/>
  <c r="G500" i="1"/>
  <c r="G1828" i="1"/>
  <c r="G580" i="1"/>
  <c r="G477" i="1"/>
  <c r="G4152" i="1"/>
  <c r="G4151" i="1"/>
  <c r="G4150" i="1"/>
  <c r="G24" i="1"/>
  <c r="G1740" i="1"/>
  <c r="G2658" i="1"/>
  <c r="G2657" i="1"/>
  <c r="G1252" i="1"/>
  <c r="G4280" i="1"/>
  <c r="G5929" i="1"/>
  <c r="G4900" i="1"/>
  <c r="G3623" i="1"/>
  <c r="G4786" i="1"/>
  <c r="G4811" i="1"/>
  <c r="G4810" i="1"/>
  <c r="G4769" i="1"/>
  <c r="G4835" i="1"/>
  <c r="G3310" i="1"/>
  <c r="G6747" i="1"/>
  <c r="G5655" i="1"/>
  <c r="G5592" i="1"/>
  <c r="G5591" i="1"/>
  <c r="G5123" i="1"/>
  <c r="G2409" i="1"/>
  <c r="G2408" i="1"/>
  <c r="G4889" i="1"/>
  <c r="G1570" i="1"/>
  <c r="G5480" i="1"/>
  <c r="G114" i="1"/>
  <c r="G6832" i="1"/>
  <c r="G1008" i="1"/>
  <c r="G4749" i="1"/>
  <c r="G4463" i="1"/>
  <c r="G413" i="1"/>
  <c r="G3662" i="1"/>
  <c r="G4592" i="1"/>
  <c r="G424" i="1"/>
  <c r="G3387" i="1"/>
  <c r="G50" i="1"/>
  <c r="G49" i="1"/>
  <c r="G48" i="1"/>
  <c r="G4691" i="1"/>
  <c r="G4721" i="1"/>
  <c r="G4720" i="1"/>
  <c r="G2092" i="1"/>
  <c r="G1026" i="1"/>
  <c r="G5269" i="1"/>
  <c r="G5313" i="1"/>
  <c r="G4968" i="1"/>
  <c r="G4967" i="1"/>
  <c r="G5210" i="1"/>
  <c r="G1777" i="1"/>
  <c r="G2631" i="1"/>
  <c r="G5916" i="1"/>
  <c r="G6451" i="1"/>
  <c r="G3461" i="1"/>
  <c r="G1319" i="1"/>
  <c r="G1965" i="1"/>
  <c r="G3588" i="1"/>
  <c r="G113" i="1"/>
  <c r="G1007" i="1"/>
  <c r="G6200" i="1"/>
  <c r="G1519" i="1"/>
  <c r="G6199" i="1"/>
  <c r="G6139" i="1"/>
  <c r="G6198" i="1"/>
  <c r="G6197" i="1"/>
  <c r="G6196" i="1"/>
  <c r="G6138" i="1"/>
  <c r="G4054" i="1"/>
  <c r="G4053" i="1"/>
  <c r="G2481" i="1"/>
  <c r="G2480" i="1"/>
  <c r="G2479" i="1"/>
  <c r="G2478" i="1"/>
  <c r="G2477" i="1"/>
  <c r="G2476" i="1"/>
  <c r="G2475" i="1"/>
  <c r="G6549" i="1"/>
  <c r="G6548" i="1"/>
  <c r="G6646" i="1"/>
  <c r="G5067" i="1"/>
  <c r="G6576" i="1"/>
  <c r="G6472" i="1"/>
  <c r="G5294" i="1"/>
  <c r="G5293" i="1"/>
  <c r="G2884" i="1"/>
  <c r="G1465" i="1"/>
  <c r="G1739" i="1"/>
  <c r="G5164" i="1"/>
  <c r="G4417" i="1"/>
  <c r="G6367" i="1"/>
  <c r="G5829" i="1"/>
  <c r="G5828" i="1"/>
  <c r="G190" i="1"/>
  <c r="G4357" i="1"/>
  <c r="G5479" i="1"/>
  <c r="G1168" i="1"/>
  <c r="G1167" i="1"/>
  <c r="G1166" i="1"/>
  <c r="G1165" i="1"/>
  <c r="G1164" i="1"/>
  <c r="G1163" i="1"/>
  <c r="G1162" i="1"/>
  <c r="G1161" i="1"/>
  <c r="G1160" i="1"/>
  <c r="G1159" i="1"/>
  <c r="G4179" i="1"/>
  <c r="G5073" i="1"/>
  <c r="G5011" i="1"/>
  <c r="G5827" i="1"/>
  <c r="G2169" i="1"/>
  <c r="G2168" i="1"/>
  <c r="G2167" i="1"/>
  <c r="G2166" i="1"/>
  <c r="G2165" i="1"/>
  <c r="G2148" i="1"/>
  <c r="G2164" i="1"/>
  <c r="G2147" i="1"/>
  <c r="G2163" i="1"/>
  <c r="G2162" i="1"/>
  <c r="G2161" i="1"/>
  <c r="G2160" i="1"/>
  <c r="G2151" i="1"/>
  <c r="G3682" i="1"/>
  <c r="G3681" i="1"/>
  <c r="G2781" i="1"/>
  <c r="G5913" i="1"/>
  <c r="G5912" i="1"/>
  <c r="G5911" i="1"/>
  <c r="G5898" i="1"/>
  <c r="G5897" i="1"/>
  <c r="G4000" i="1"/>
  <c r="G1006" i="1"/>
  <c r="G6575" i="1"/>
  <c r="G6746" i="1"/>
  <c r="G340" i="1"/>
  <c r="G1860" i="1"/>
  <c r="G945" i="1"/>
  <c r="G5928" i="1"/>
  <c r="G1958" i="1"/>
  <c r="G889" i="1"/>
  <c r="G4149" i="1"/>
  <c r="G698" i="1"/>
  <c r="G3691" i="1"/>
  <c r="G3503" i="1"/>
  <c r="G5478" i="1"/>
  <c r="G2611" i="1"/>
  <c r="G4622" i="1"/>
  <c r="G197" i="1"/>
  <c r="G6800" i="1"/>
  <c r="G6799" i="1"/>
  <c r="G6798" i="1"/>
  <c r="G6797" i="1"/>
  <c r="G6796" i="1"/>
  <c r="G4450" i="1"/>
  <c r="G692" i="1"/>
  <c r="G6258" i="1"/>
  <c r="G5766" i="1"/>
  <c r="G3543" i="1"/>
  <c r="G2552" i="1"/>
  <c r="G944" i="1"/>
  <c r="G2723" i="1"/>
  <c r="G865" i="1"/>
  <c r="G2673" i="1"/>
  <c r="G6595" i="1"/>
  <c r="G1036" i="1"/>
  <c r="G5209" i="1"/>
  <c r="G382" i="1"/>
  <c r="G379" i="1"/>
  <c r="G3276" i="1"/>
  <c r="G1741" i="1"/>
  <c r="G5765" i="1"/>
  <c r="G4148" i="1"/>
  <c r="G412" i="1"/>
  <c r="G2407" i="1"/>
  <c r="G4110" i="1"/>
  <c r="G5316" i="1"/>
  <c r="G6013" i="1"/>
  <c r="G3111" i="1"/>
  <c r="G3156" i="1"/>
  <c r="G112" i="1"/>
  <c r="G111" i="1"/>
  <c r="G5590" i="1"/>
  <c r="G5477" i="1"/>
  <c r="G5814" i="1"/>
  <c r="G3185" i="1"/>
  <c r="G4199" i="1"/>
  <c r="G3955" i="1"/>
  <c r="G5713" i="1"/>
  <c r="G1650" i="1"/>
  <c r="G821" i="1"/>
  <c r="G6885" i="1"/>
  <c r="G2883" i="1"/>
  <c r="G2695" i="1"/>
  <c r="G5292" i="1"/>
  <c r="G1864" i="1"/>
  <c r="G5589" i="1"/>
  <c r="G5476" i="1"/>
  <c r="G5588" i="1"/>
  <c r="G423" i="1"/>
  <c r="G2159" i="1"/>
  <c r="G2406" i="1"/>
  <c r="G4147" i="1"/>
  <c r="G3587" i="1"/>
  <c r="G591" i="1"/>
  <c r="G3733" i="1"/>
  <c r="G418" i="1"/>
  <c r="G110" i="1"/>
  <c r="G2073" i="1"/>
  <c r="G4938" i="1"/>
  <c r="G5587" i="1"/>
  <c r="G6195" i="1"/>
  <c r="G6194" i="1"/>
  <c r="G1434" i="1"/>
  <c r="G1433" i="1"/>
  <c r="G1432" i="1"/>
  <c r="G3996" i="1"/>
  <c r="G3973" i="1"/>
  <c r="G476" i="1"/>
  <c r="G579" i="1"/>
  <c r="G578" i="1"/>
  <c r="G577" i="1"/>
  <c r="G2405" i="1"/>
  <c r="G838" i="1"/>
  <c r="G6233" i="1"/>
  <c r="G3286" i="1"/>
  <c r="G4245" i="1"/>
  <c r="G4242" i="1"/>
  <c r="G956" i="1"/>
  <c r="G962" i="1"/>
  <c r="G5103" i="1"/>
  <c r="G4857" i="1"/>
  <c r="G6302" i="1"/>
  <c r="G3622" i="1"/>
  <c r="G5910" i="1"/>
  <c r="G1957" i="1"/>
  <c r="G1956" i="1"/>
  <c r="G209" i="1"/>
  <c r="G208" i="1"/>
  <c r="G559" i="1"/>
  <c r="G1784" i="1"/>
  <c r="G2551" i="1"/>
  <c r="G3169" i="1"/>
  <c r="G5475" i="1"/>
  <c r="G5586" i="1"/>
  <c r="G5585" i="1"/>
  <c r="G6366" i="1"/>
  <c r="G940" i="1"/>
  <c r="G3" i="1"/>
  <c r="G5871" i="1"/>
  <c r="G5888" i="1"/>
  <c r="G5887" i="1"/>
  <c r="G4529" i="1"/>
  <c r="G3621" i="1"/>
  <c r="G3184" i="1"/>
  <c r="G6276" i="1"/>
  <c r="G3174" i="1"/>
  <c r="G4380" i="1"/>
  <c r="G1791" i="1"/>
  <c r="G6193" i="1"/>
  <c r="G701" i="1"/>
  <c r="G4986" i="1"/>
  <c r="G333" i="1"/>
  <c r="G789" i="1"/>
  <c r="G5934" i="1"/>
  <c r="G5933" i="1"/>
  <c r="G1955" i="1"/>
  <c r="G1954" i="1"/>
  <c r="G1649" i="1"/>
  <c r="G1648" i="1"/>
  <c r="G1647" i="1"/>
  <c r="G1646" i="1"/>
  <c r="G313" i="1"/>
  <c r="G298" i="1"/>
  <c r="G293" i="1"/>
  <c r="G4664" i="1"/>
  <c r="G4663" i="1"/>
  <c r="G1909" i="1"/>
  <c r="G5237" i="1"/>
  <c r="G3821" i="1"/>
  <c r="G1530" i="1"/>
  <c r="G6594" i="1"/>
  <c r="G6593" i="1"/>
  <c r="G6868" i="1"/>
  <c r="G3447" i="1"/>
  <c r="G3024" i="1"/>
  <c r="G5208" i="1"/>
  <c r="G2882" i="1"/>
  <c r="G3242" i="1"/>
  <c r="G5712" i="1"/>
  <c r="G5474" i="1"/>
  <c r="G746" i="1"/>
  <c r="G3383" i="1"/>
  <c r="G4458" i="1"/>
  <c r="G3954" i="1"/>
  <c r="G540" i="1"/>
  <c r="G539" i="1"/>
  <c r="G4204" i="1"/>
  <c r="G6574" i="1"/>
  <c r="G1323" i="1"/>
  <c r="G6137" i="1"/>
  <c r="G6192" i="1"/>
  <c r="G6191" i="1"/>
  <c r="G6190" i="1"/>
  <c r="G6189" i="1"/>
  <c r="G777" i="1"/>
  <c r="G738" i="1"/>
  <c r="G737" i="1"/>
  <c r="G736" i="1"/>
  <c r="G648" i="1"/>
  <c r="G647" i="1"/>
  <c r="G558" i="1"/>
  <c r="G2086" i="1"/>
  <c r="G3261" i="1"/>
  <c r="G5064" i="1"/>
  <c r="G1732" i="1"/>
  <c r="G1953" i="1"/>
  <c r="G5927" i="1"/>
  <c r="G1952" i="1"/>
  <c r="G6188" i="1"/>
  <c r="G6187" i="1"/>
  <c r="G6186" i="1"/>
  <c r="G6185" i="1"/>
  <c r="G6184" i="1"/>
  <c r="G3332" i="1"/>
  <c r="G4696" i="1"/>
  <c r="G3322" i="1"/>
  <c r="G6535" i="1"/>
  <c r="G6573" i="1"/>
  <c r="G5312" i="1"/>
  <c r="G469" i="1"/>
  <c r="G1717" i="1"/>
  <c r="G6674" i="1"/>
  <c r="G6701" i="1"/>
  <c r="G5317" i="1"/>
  <c r="G5584" i="1"/>
  <c r="G6183" i="1"/>
  <c r="G6182" i="1"/>
  <c r="G6181" i="1"/>
  <c r="G5268" i="1"/>
  <c r="G5207" i="1"/>
  <c r="G3863" i="1"/>
  <c r="G2136" i="1"/>
  <c r="G1982" i="1"/>
  <c r="G2834" i="1"/>
  <c r="G411" i="1"/>
  <c r="G6136" i="1"/>
  <c r="G5654" i="1"/>
  <c r="G5583" i="1"/>
  <c r="G4785" i="1"/>
  <c r="G5473" i="1"/>
  <c r="G4356" i="1"/>
  <c r="G2610" i="1"/>
  <c r="G1507" i="1"/>
  <c r="G1900" i="1"/>
  <c r="G5926" i="1"/>
  <c r="G3023" i="1"/>
  <c r="G4178" i="1"/>
  <c r="G5653" i="1"/>
  <c r="G4379" i="1"/>
  <c r="G5881" i="1"/>
  <c r="G3620" i="1"/>
  <c r="G6614" i="1"/>
  <c r="G1645" i="1"/>
  <c r="G1603" i="1"/>
  <c r="G1602" i="1"/>
  <c r="G3754" i="1"/>
  <c r="G3753" i="1"/>
  <c r="G888" i="1"/>
  <c r="G727" i="1"/>
  <c r="G905" i="1"/>
  <c r="G1288" i="1"/>
  <c r="G1431" i="1"/>
  <c r="G6180" i="1"/>
  <c r="G4310" i="1"/>
  <c r="G776" i="1"/>
  <c r="G5163" i="1"/>
  <c r="G4960" i="1"/>
  <c r="G4171" i="1"/>
  <c r="G5003" i="1"/>
  <c r="G5052" i="1"/>
  <c r="G5472" i="1"/>
  <c r="G5471" i="1"/>
  <c r="G2624" i="1"/>
  <c r="G4756" i="1"/>
  <c r="G5470" i="1"/>
  <c r="G5711" i="1"/>
  <c r="G5582" i="1"/>
  <c r="G1251" i="1"/>
  <c r="G3717" i="1"/>
  <c r="G2077" i="1"/>
  <c r="G4662" i="1"/>
  <c r="G1951" i="1"/>
  <c r="G4109" i="1"/>
  <c r="G4784" i="1"/>
  <c r="G4809" i="1"/>
  <c r="G4808" i="1"/>
  <c r="G3758" i="1"/>
  <c r="G1731" i="1"/>
  <c r="G5951" i="1"/>
  <c r="G1716" i="1"/>
  <c r="G6745" i="1"/>
  <c r="G2404" i="1"/>
  <c r="G1877" i="1"/>
  <c r="G3995" i="1"/>
  <c r="G3183" i="1"/>
  <c r="G2403" i="1"/>
  <c r="G2402" i="1"/>
  <c r="G47" i="1"/>
  <c r="G46" i="1"/>
  <c r="G45" i="1"/>
  <c r="G422" i="1"/>
  <c r="G5915" i="1"/>
  <c r="G6301" i="1"/>
  <c r="G1706" i="1"/>
  <c r="G1379" i="1"/>
  <c r="G6853" i="1"/>
  <c r="G5336" i="1"/>
  <c r="G4528" i="1"/>
  <c r="G4355" i="1"/>
  <c r="G1430" i="1"/>
  <c r="G4354" i="1"/>
  <c r="G1429" i="1"/>
  <c r="G6179" i="1"/>
  <c r="G955" i="1"/>
  <c r="G3307" i="1"/>
  <c r="G1899" i="1"/>
  <c r="G1846" i="1"/>
  <c r="G4932" i="1"/>
  <c r="G5044" i="1"/>
  <c r="G1428" i="1"/>
  <c r="G1506" i="1"/>
  <c r="G4894" i="1"/>
  <c r="G969" i="1"/>
  <c r="G1005" i="1"/>
  <c r="G1004" i="1"/>
  <c r="G4926" i="1"/>
  <c r="G4731" i="1"/>
  <c r="G4466" i="1"/>
  <c r="G6178" i="1"/>
  <c r="G6177" i="1"/>
  <c r="G6176" i="1"/>
  <c r="G6175" i="1"/>
  <c r="G6174" i="1"/>
  <c r="G6173" i="1"/>
  <c r="G6172" i="1"/>
  <c r="G6171" i="1"/>
  <c r="G6170" i="1"/>
  <c r="G6135" i="1"/>
  <c r="G1950" i="1"/>
  <c r="G810" i="1"/>
  <c r="G4924" i="1"/>
  <c r="G5581" i="1"/>
  <c r="G5469" i="1"/>
  <c r="G5063" i="1"/>
  <c r="G2656" i="1"/>
  <c r="G23" i="1"/>
  <c r="G22" i="1"/>
  <c r="G5021" i="1"/>
  <c r="G5020" i="1"/>
  <c r="G3306" i="1"/>
  <c r="G6017" i="1"/>
  <c r="G5206" i="1"/>
  <c r="G6572" i="1"/>
  <c r="G3586" i="1"/>
  <c r="G5162" i="1"/>
  <c r="G4317" i="1"/>
  <c r="G5710" i="1"/>
  <c r="G1505" i="1"/>
  <c r="G1504" i="1"/>
  <c r="G1503" i="1"/>
  <c r="G1502" i="1"/>
  <c r="G1501" i="1"/>
  <c r="G1500" i="1"/>
  <c r="G6169" i="1"/>
  <c r="G6168" i="1"/>
  <c r="G4834" i="1"/>
  <c r="G4838" i="1"/>
  <c r="G887" i="1"/>
  <c r="G886" i="1"/>
  <c r="G6652" i="1"/>
  <c r="G1158" i="1"/>
  <c r="G1157" i="1"/>
  <c r="G4527" i="1"/>
  <c r="G3022" i="1"/>
  <c r="G4402" i="1"/>
  <c r="G3953" i="1"/>
  <c r="G1971" i="1"/>
  <c r="G1908" i="1"/>
  <c r="G21" i="1"/>
  <c r="G20" i="1"/>
  <c r="G5468" i="1"/>
  <c r="G4953" i="1"/>
  <c r="G3389" i="1"/>
  <c r="G19" i="1"/>
  <c r="G1032" i="1"/>
  <c r="G3182" i="1"/>
  <c r="G4500" i="1"/>
  <c r="G4118" i="1"/>
  <c r="G4428" i="1"/>
  <c r="G3446" i="1"/>
  <c r="G499" i="1"/>
  <c r="G1464" i="1"/>
  <c r="G4146" i="1"/>
  <c r="G3181" i="1"/>
  <c r="G6010" i="1"/>
  <c r="G337" i="1"/>
  <c r="G2881" i="1"/>
  <c r="G2880" i="1"/>
  <c r="G6405" i="1"/>
  <c r="G6895" i="1"/>
  <c r="G1892" i="1"/>
  <c r="G175" i="1"/>
  <c r="G1156" i="1"/>
  <c r="G2258" i="1"/>
  <c r="G312" i="1"/>
  <c r="G3445" i="1"/>
  <c r="G3021" i="1"/>
  <c r="G6633" i="1"/>
  <c r="G3952" i="1"/>
  <c r="G421" i="1"/>
  <c r="G2833" i="1"/>
  <c r="G6413" i="1"/>
  <c r="G6412" i="1"/>
  <c r="G18" i="1"/>
  <c r="G3020" i="1"/>
  <c r="G4645" i="1"/>
  <c r="G5391" i="1"/>
  <c r="G820" i="1"/>
  <c r="G2879" i="1"/>
  <c r="G3305" i="1"/>
  <c r="G6254" i="1"/>
  <c r="G3327" i="1"/>
  <c r="G3326" i="1"/>
  <c r="G5343" i="1"/>
  <c r="G1427" i="1"/>
  <c r="G1426" i="1"/>
  <c r="G1425" i="1"/>
  <c r="G788" i="1"/>
  <c r="G3019" i="1"/>
  <c r="G3155" i="1"/>
  <c r="G3237" i="1"/>
  <c r="G6831" i="1"/>
  <c r="G3180" i="1"/>
  <c r="G6374" i="1"/>
  <c r="G5342" i="1"/>
  <c r="G389" i="1"/>
  <c r="G6592" i="1"/>
  <c r="G4748" i="1"/>
  <c r="G3154" i="1"/>
  <c r="G4416" i="1"/>
  <c r="G1424" i="1"/>
  <c r="G3018" i="1"/>
  <c r="G5069" i="1"/>
  <c r="G4074" i="1"/>
  <c r="G2257" i="1"/>
  <c r="G3354" i="1"/>
  <c r="G1644" i="1"/>
  <c r="G2052" i="1"/>
  <c r="G6613" i="1"/>
  <c r="G6612" i="1"/>
  <c r="G6611" i="1"/>
  <c r="G6610" i="1"/>
  <c r="G4794" i="1"/>
  <c r="G5652" i="1"/>
  <c r="G3229" i="1"/>
  <c r="G1155" i="1"/>
  <c r="G3757" i="1"/>
  <c r="G3820" i="1"/>
  <c r="G3819" i="1"/>
  <c r="G3862" i="1"/>
  <c r="G3861" i="1"/>
  <c r="G3860" i="1"/>
  <c r="G6365" i="1"/>
  <c r="G6364" i="1"/>
  <c r="G5709" i="1"/>
  <c r="G174" i="1"/>
  <c r="G6665" i="1"/>
  <c r="G3386" i="1"/>
  <c r="G3859" i="1"/>
  <c r="G3017" i="1"/>
  <c r="G3016" i="1"/>
  <c r="G3015" i="1"/>
  <c r="G3014" i="1"/>
  <c r="G3013" i="1"/>
  <c r="G2878" i="1"/>
  <c r="G6744" i="1"/>
  <c r="G6743" i="1"/>
  <c r="G2832" i="1"/>
  <c r="G5205" i="1"/>
  <c r="G5204" i="1"/>
  <c r="G336" i="1"/>
  <c r="G2401" i="1"/>
  <c r="G3639" i="1"/>
  <c r="G6167" i="1"/>
  <c r="G6166" i="1"/>
  <c r="G6165" i="1"/>
  <c r="G809" i="1"/>
  <c r="G4304" i="1"/>
  <c r="G3666" i="1"/>
  <c r="G646" i="1"/>
  <c r="G109" i="1"/>
  <c r="G645" i="1"/>
  <c r="G644" i="1"/>
  <c r="G643" i="1"/>
  <c r="G642" i="1"/>
  <c r="G2591" i="1"/>
  <c r="G3012" i="1"/>
  <c r="G3508" i="1"/>
  <c r="G1273" i="1"/>
  <c r="G4488" i="1"/>
  <c r="G2042" i="1"/>
  <c r="G4401" i="1"/>
  <c r="G5580" i="1"/>
  <c r="G1423" i="1"/>
  <c r="G5076" i="1"/>
  <c r="G4711" i="1"/>
  <c r="G4026" i="1"/>
  <c r="G2256" i="1"/>
  <c r="G3275" i="1"/>
  <c r="G1894" i="1"/>
  <c r="G1898" i="1"/>
  <c r="G3585" i="1"/>
  <c r="G1154" i="1"/>
  <c r="G1153" i="1"/>
  <c r="G1152" i="1"/>
  <c r="G1151" i="1"/>
  <c r="G1150" i="1"/>
  <c r="G1149" i="1"/>
  <c r="G1148" i="1"/>
  <c r="G1147" i="1"/>
  <c r="G1146" i="1"/>
  <c r="G1145" i="1"/>
  <c r="G1315" i="1"/>
  <c r="G353" i="1"/>
  <c r="G951" i="1"/>
  <c r="G2831" i="1"/>
  <c r="G3537" i="1"/>
  <c r="G3325" i="1"/>
  <c r="G3324" i="1"/>
  <c r="G5651" i="1"/>
  <c r="G460" i="1"/>
  <c r="G459" i="1"/>
  <c r="G1759" i="1"/>
  <c r="G5173" i="1"/>
  <c r="G3304" i="1"/>
  <c r="G6112" i="1"/>
  <c r="G6111" i="1"/>
  <c r="G3385" i="1"/>
  <c r="G2255" i="1"/>
  <c r="G4868" i="1"/>
  <c r="G108" i="1"/>
  <c r="G173" i="1"/>
  <c r="G172" i="1"/>
  <c r="G4145" i="1"/>
  <c r="G4144" i="1"/>
  <c r="G4143" i="1"/>
  <c r="G4108" i="1"/>
  <c r="G410" i="1"/>
  <c r="G409" i="1"/>
  <c r="G6671" i="1"/>
  <c r="G3444" i="1"/>
  <c r="G5826" i="1"/>
  <c r="G735" i="1"/>
  <c r="G3560" i="1"/>
  <c r="G1949" i="1"/>
  <c r="G1948" i="1"/>
  <c r="G1947" i="1"/>
  <c r="G5896" i="1"/>
  <c r="G1946" i="1"/>
  <c r="G1945" i="1"/>
  <c r="G3179" i="1"/>
  <c r="G4436" i="1"/>
  <c r="G2550" i="1"/>
  <c r="G2549" i="1"/>
  <c r="G2548" i="1"/>
  <c r="G2007" i="1"/>
  <c r="G1499" i="1"/>
  <c r="G1498" i="1"/>
  <c r="G1497" i="1"/>
  <c r="G4353" i="1"/>
  <c r="G4352" i="1"/>
  <c r="G1496" i="1"/>
  <c r="G2400" i="1"/>
  <c r="G2547" i="1"/>
  <c r="G1378" i="1"/>
  <c r="G1003" i="1"/>
  <c r="G808" i="1"/>
  <c r="G3241" i="1"/>
  <c r="G2748" i="1"/>
  <c r="G3693" i="1"/>
  <c r="G860" i="1"/>
  <c r="G859" i="1"/>
  <c r="G5510" i="1"/>
  <c r="G4783" i="1"/>
  <c r="G4807" i="1"/>
  <c r="G4806" i="1"/>
  <c r="G2546" i="1"/>
  <c r="G2254" i="1"/>
  <c r="G968" i="1"/>
  <c r="G3260" i="1"/>
  <c r="G2253" i="1"/>
  <c r="G2005" i="1"/>
  <c r="G375" i="1"/>
  <c r="G5964" i="1"/>
  <c r="G3502" i="1"/>
  <c r="G3501" i="1"/>
  <c r="G5939" i="1"/>
  <c r="G5394" i="1"/>
  <c r="G4639" i="1"/>
  <c r="G6742" i="1"/>
  <c r="G3011" i="1"/>
  <c r="G107" i="1"/>
  <c r="G6164" i="1"/>
  <c r="G1422" i="1"/>
  <c r="G1421" i="1"/>
  <c r="G2620" i="1"/>
  <c r="G1314" i="1"/>
  <c r="G1313" i="1"/>
  <c r="G1312" i="1"/>
  <c r="G2022" i="1"/>
  <c r="G5509" i="1"/>
  <c r="G3709" i="1"/>
  <c r="G5988" i="1"/>
  <c r="G408" i="1"/>
  <c r="G407" i="1"/>
  <c r="G406" i="1"/>
  <c r="G1420" i="1"/>
  <c r="G1419" i="1"/>
  <c r="G1418" i="1"/>
  <c r="G4444" i="1"/>
  <c r="G5579" i="1"/>
  <c r="G2399" i="1"/>
  <c r="G2398" i="1"/>
  <c r="G4336" i="1"/>
  <c r="G5938" i="1"/>
  <c r="G5708" i="1"/>
  <c r="G5650" i="1"/>
  <c r="G5578" i="1"/>
  <c r="G6609" i="1"/>
  <c r="G106" i="1"/>
  <c r="G2127" i="1"/>
  <c r="G1569" i="1"/>
  <c r="G5577" i="1"/>
  <c r="G4107" i="1"/>
  <c r="G6514" i="1"/>
  <c r="G6407" i="1"/>
  <c r="G5236" i="1"/>
  <c r="G2111" i="1"/>
  <c r="G2110" i="1"/>
  <c r="G5954" i="1"/>
  <c r="G388" i="1"/>
  <c r="G5982" i="1"/>
  <c r="G1417" i="1"/>
  <c r="G2609" i="1"/>
  <c r="G2608" i="1"/>
  <c r="G2607" i="1"/>
  <c r="G2606" i="1"/>
  <c r="G2605" i="1"/>
  <c r="G2604" i="1"/>
  <c r="G5961" i="1"/>
  <c r="G5955" i="1"/>
  <c r="G5576" i="1"/>
  <c r="G5649" i="1"/>
  <c r="G4378" i="1"/>
  <c r="G4241" i="1"/>
  <c r="G1859" i="1"/>
  <c r="G1858" i="1"/>
  <c r="G1857" i="1"/>
  <c r="G1856" i="1"/>
  <c r="G1855" i="1"/>
  <c r="G4468" i="1"/>
  <c r="G442" i="1"/>
  <c r="G538" i="1"/>
  <c r="G537" i="1"/>
  <c r="G4983" i="1"/>
  <c r="G941" i="1"/>
  <c r="G6485" i="1"/>
  <c r="G2397" i="1"/>
  <c r="G1601" i="1"/>
  <c r="G3303" i="1"/>
  <c r="G641" i="1"/>
  <c r="G557" i="1"/>
  <c r="G640" i="1"/>
  <c r="G639" i="1"/>
  <c r="G6363" i="1"/>
  <c r="G1643" i="1"/>
  <c r="G1870" i="1"/>
  <c r="G3648" i="1"/>
  <c r="G4170" i="1"/>
  <c r="G2126" i="1"/>
  <c r="G6362" i="1"/>
  <c r="G4351" i="1"/>
  <c r="G1495" i="1"/>
  <c r="G5707" i="1"/>
  <c r="G2252" i="1"/>
  <c r="G2396" i="1"/>
  <c r="G2395" i="1"/>
  <c r="G2251" i="1"/>
  <c r="G2250" i="1"/>
  <c r="G2249" i="1"/>
  <c r="G2248" i="1"/>
  <c r="G2247" i="1"/>
  <c r="G1002" i="1"/>
  <c r="G5949" i="1"/>
  <c r="G1775" i="1"/>
  <c r="G1783" i="1"/>
  <c r="G2031" i="1"/>
  <c r="G6670" i="1"/>
  <c r="G3479" i="1"/>
  <c r="G335" i="1"/>
  <c r="G5981" i="1"/>
  <c r="G5980" i="1"/>
  <c r="G5979" i="1"/>
  <c r="G5978" i="1"/>
  <c r="G5977" i="1"/>
  <c r="G3491" i="1"/>
  <c r="G2394" i="1"/>
  <c r="G2393" i="1"/>
  <c r="G2392" i="1"/>
  <c r="G1001" i="1"/>
  <c r="G6242" i="1"/>
  <c r="G1715" i="1"/>
  <c r="G6741" i="1"/>
  <c r="G2391" i="1"/>
  <c r="G2246" i="1"/>
  <c r="G2245" i="1"/>
  <c r="G6163" i="1"/>
  <c r="G1557" i="1"/>
  <c r="G3153" i="1"/>
  <c r="G6162" i="1"/>
  <c r="G6161" i="1"/>
  <c r="G3536" i="1"/>
  <c r="G5741" i="1"/>
  <c r="G5797" i="1"/>
  <c r="G5764" i="1"/>
  <c r="G2545" i="1"/>
  <c r="G2390" i="1"/>
  <c r="G6495" i="1"/>
  <c r="G2830" i="1"/>
  <c r="G6160" i="1"/>
  <c r="G6159" i="1"/>
  <c r="G6158" i="1"/>
  <c r="G4020" i="1"/>
  <c r="G6330" i="1"/>
  <c r="G4909" i="1"/>
  <c r="G4574" i="1"/>
  <c r="G5467" i="1"/>
  <c r="G1845" i="1"/>
  <c r="G6329" i="1"/>
  <c r="G2389" i="1"/>
  <c r="G1304" i="1"/>
  <c r="G1000" i="1"/>
  <c r="G4965" i="1"/>
  <c r="G6110" i="1"/>
  <c r="G6109" i="1"/>
  <c r="G6108" i="1"/>
  <c r="G6107" i="1"/>
  <c r="G6106" i="1"/>
  <c r="G6105" i="1"/>
  <c r="G6104" i="1"/>
  <c r="G6103" i="1"/>
  <c r="G6433" i="1"/>
  <c r="G4501" i="1"/>
  <c r="G6884" i="1"/>
  <c r="G4264" i="1"/>
  <c r="G4263" i="1"/>
  <c r="G4262" i="1"/>
  <c r="G638" i="1"/>
  <c r="G2544" i="1"/>
  <c r="G2543" i="1"/>
  <c r="G6830" i="1"/>
  <c r="G1944" i="1"/>
  <c r="G2244" i="1"/>
  <c r="G2243" i="1"/>
  <c r="G2388" i="1"/>
  <c r="G2242" i="1"/>
  <c r="G2387" i="1"/>
  <c r="G1031" i="1"/>
  <c r="G749" i="1"/>
  <c r="G6026" i="1"/>
  <c r="G2542" i="1"/>
  <c r="G2386" i="1"/>
  <c r="G2541" i="1"/>
  <c r="G2385" i="1"/>
  <c r="G2384" i="1"/>
  <c r="G2540" i="1"/>
  <c r="G2383" i="1"/>
  <c r="G2539" i="1"/>
  <c r="G2538" i="1"/>
  <c r="G2382" i="1"/>
  <c r="G2381" i="1"/>
  <c r="G2537" i="1"/>
  <c r="G2380" i="1"/>
  <c r="G2536" i="1"/>
  <c r="G2535" i="1"/>
  <c r="G2534" i="1"/>
  <c r="G2533" i="1"/>
  <c r="G2379" i="1"/>
  <c r="G2378" i="1"/>
  <c r="G3382" i="1"/>
  <c r="G3951" i="1"/>
  <c r="G1853" i="1"/>
  <c r="G4244" i="1"/>
  <c r="G6700" i="1"/>
  <c r="G6699" i="1"/>
  <c r="G2377" i="1"/>
  <c r="G105" i="1"/>
  <c r="G104" i="1"/>
  <c r="G451" i="1"/>
  <c r="G2576" i="1"/>
  <c r="G5341" i="1"/>
  <c r="G5275" i="1"/>
  <c r="G4069" i="1"/>
  <c r="G6829" i="1"/>
  <c r="G4169" i="1"/>
  <c r="G4996" i="1"/>
  <c r="G4638" i="1"/>
  <c r="G5575" i="1"/>
  <c r="G5813" i="1"/>
  <c r="G4470" i="1"/>
  <c r="G6571" i="1"/>
  <c r="G6570" i="1"/>
  <c r="G6569" i="1"/>
  <c r="G6568" i="1"/>
  <c r="G6131" i="1"/>
  <c r="G3443" i="1"/>
  <c r="G3442" i="1"/>
  <c r="G6608" i="1"/>
  <c r="G4833" i="1"/>
  <c r="G4294" i="1"/>
  <c r="G2129" i="1"/>
  <c r="G2376" i="1"/>
  <c r="G2375" i="1"/>
  <c r="G3380" i="1"/>
  <c r="G6381" i="1"/>
  <c r="G6102" i="1"/>
  <c r="G6403" i="1"/>
  <c r="G3747" i="1"/>
  <c r="G932" i="1"/>
  <c r="G937" i="1"/>
  <c r="G4701" i="1"/>
  <c r="G5247" i="1"/>
  <c r="G1827" i="1"/>
  <c r="G1826" i="1"/>
  <c r="G5740" i="1"/>
  <c r="G3246" i="1"/>
  <c r="G2374" i="1"/>
  <c r="G999" i="1"/>
  <c r="G2758" i="1"/>
  <c r="G5706" i="1"/>
  <c r="G2373" i="1"/>
  <c r="G17" i="1"/>
  <c r="G6898" i="1"/>
  <c r="G4350" i="1"/>
  <c r="G3535" i="1"/>
  <c r="G3641" i="1"/>
  <c r="G5960" i="1"/>
  <c r="G5574" i="1"/>
  <c r="G5466" i="1"/>
  <c r="G405" i="1"/>
  <c r="G4598" i="1"/>
  <c r="G3010" i="1"/>
  <c r="G4931" i="1"/>
  <c r="G2829" i="1"/>
  <c r="G2828" i="1"/>
  <c r="G6259" i="1"/>
  <c r="G5161" i="1"/>
  <c r="G5160" i="1"/>
  <c r="G4709" i="1"/>
  <c r="G6133" i="1"/>
  <c r="G5705" i="1"/>
  <c r="G5465" i="1"/>
  <c r="G5987" i="1"/>
  <c r="G514" i="1"/>
  <c r="G513" i="1"/>
  <c r="G5203" i="1"/>
  <c r="G3619" i="1"/>
  <c r="G5573" i="1"/>
  <c r="G3371" i="1"/>
  <c r="G967" i="1"/>
  <c r="G4782" i="1"/>
  <c r="G2241" i="1"/>
  <c r="G2240" i="1"/>
  <c r="G2081" i="1"/>
  <c r="G3302" i="1"/>
  <c r="G5739" i="1"/>
  <c r="G1642" i="1"/>
  <c r="G262" i="1"/>
  <c r="G5796" i="1"/>
  <c r="G4526" i="1"/>
  <c r="G6157" i="1"/>
  <c r="G6156" i="1"/>
  <c r="G6155" i="1"/>
  <c r="G2372" i="1"/>
  <c r="G2371" i="1"/>
  <c r="G2532" i="1"/>
  <c r="G2531" i="1"/>
  <c r="G4106" i="1"/>
  <c r="G4629" i="1"/>
  <c r="G1825" i="1"/>
  <c r="G171" i="1"/>
  <c r="G815" i="1"/>
  <c r="G103" i="1"/>
  <c r="G1738" i="1"/>
  <c r="G3152" i="1"/>
  <c r="G2827" i="1"/>
  <c r="G3100" i="1"/>
  <c r="G3099" i="1"/>
  <c r="G2183" i="1"/>
  <c r="G3584" i="1"/>
  <c r="G697" i="1"/>
  <c r="G4832" i="1"/>
  <c r="G3370" i="1"/>
  <c r="G4781" i="1"/>
  <c r="G4780" i="1"/>
  <c r="G6264" i="1"/>
  <c r="G4627" i="1"/>
  <c r="G6591" i="1"/>
  <c r="G1318" i="1"/>
  <c r="G6811" i="1"/>
  <c r="G5664" i="1"/>
  <c r="G3487" i="1"/>
  <c r="G4626" i="1"/>
  <c r="G4214" i="1"/>
  <c r="G998" i="1"/>
  <c r="G311" i="1"/>
  <c r="G1758" i="1"/>
  <c r="G1757" i="1"/>
  <c r="G6567" i="1"/>
  <c r="G1144" i="1"/>
  <c r="G5122" i="1"/>
  <c r="G5845" i="1"/>
  <c r="G1824" i="1"/>
  <c r="G1823" i="1"/>
  <c r="G6643" i="1"/>
  <c r="G6639" i="1"/>
  <c r="G1143" i="1"/>
  <c r="G1142" i="1"/>
  <c r="G596" i="1"/>
  <c r="G595" i="1"/>
  <c r="G2370" i="1"/>
  <c r="G6022" i="1"/>
  <c r="G5648" i="1"/>
  <c r="G6795" i="1"/>
  <c r="G6794" i="1"/>
  <c r="G5976" i="1"/>
  <c r="G5975" i="1"/>
  <c r="G5974" i="1"/>
  <c r="G5973" i="1"/>
  <c r="G5863" i="1"/>
  <c r="G2590" i="1"/>
  <c r="G2589" i="1"/>
  <c r="G2588" i="1"/>
  <c r="G1463" i="1"/>
  <c r="G1377" i="1"/>
  <c r="G1376" i="1"/>
  <c r="G1375" i="1"/>
  <c r="G1374" i="1"/>
  <c r="G1893" i="1"/>
  <c r="G1897" i="1"/>
  <c r="G6828" i="1"/>
  <c r="G4747" i="1"/>
  <c r="G3478" i="1"/>
  <c r="G297" i="1"/>
  <c r="G1141" i="1"/>
  <c r="G1140" i="1"/>
  <c r="G1139" i="1"/>
  <c r="G1138" i="1"/>
  <c r="G1137" i="1"/>
  <c r="G1136" i="1"/>
  <c r="G3098" i="1"/>
  <c r="G3097" i="1"/>
  <c r="G3096" i="1"/>
  <c r="G3095" i="1"/>
  <c r="G6361" i="1"/>
  <c r="G5464" i="1"/>
  <c r="G6484" i="1"/>
  <c r="G5763" i="1"/>
  <c r="G4826" i="1"/>
  <c r="G3173" i="1"/>
  <c r="G2096" i="1"/>
  <c r="G102" i="1"/>
  <c r="G1721" i="1"/>
  <c r="G2369" i="1"/>
  <c r="G3441" i="1"/>
  <c r="G6740" i="1"/>
  <c r="G170" i="1"/>
  <c r="G1556" i="1"/>
  <c r="G1782" i="1"/>
  <c r="G2125" i="1"/>
  <c r="G3178" i="1"/>
  <c r="G101" i="1"/>
  <c r="G196" i="1"/>
  <c r="G5738" i="1"/>
  <c r="G3534" i="1"/>
  <c r="G1296" i="1"/>
  <c r="G1295" i="1"/>
  <c r="G5959" i="1"/>
  <c r="G5958" i="1"/>
  <c r="G1311" i="1"/>
  <c r="G1494" i="1"/>
  <c r="G4952" i="1"/>
  <c r="G2732" i="1"/>
  <c r="G4937" i="1"/>
  <c r="G590" i="1"/>
  <c r="G5937" i="1"/>
  <c r="G5572" i="1"/>
  <c r="G130" i="1"/>
  <c r="G100" i="1"/>
  <c r="G1772" i="1"/>
  <c r="G3151" i="1"/>
  <c r="G4029" i="1"/>
  <c r="G5704" i="1"/>
  <c r="G3481" i="1"/>
  <c r="G1976" i="1"/>
  <c r="G4779" i="1"/>
  <c r="G4805" i="1"/>
  <c r="G4778" i="1"/>
  <c r="G1135" i="1"/>
  <c r="G1134" i="1"/>
  <c r="G1133" i="1"/>
  <c r="G1132" i="1"/>
  <c r="G1131" i="1"/>
  <c r="G1130" i="1"/>
  <c r="G1129" i="1"/>
  <c r="G1128" i="1"/>
  <c r="G3009" i="1"/>
  <c r="G4261" i="1"/>
  <c r="G6793" i="1"/>
  <c r="G3801" i="1"/>
  <c r="G2750" i="1"/>
  <c r="G169" i="1"/>
  <c r="G99" i="1"/>
  <c r="G1736" i="1"/>
  <c r="G1735" i="1"/>
  <c r="G6016" i="1"/>
  <c r="G4885" i="1"/>
  <c r="G785" i="1"/>
  <c r="G3440" i="1"/>
  <c r="G4233" i="1"/>
  <c r="G4232" i="1"/>
  <c r="G4240" i="1"/>
  <c r="G1259" i="1"/>
  <c r="G5012" i="1"/>
  <c r="G2177" i="1"/>
  <c r="G5647" i="1"/>
  <c r="G3353" i="1"/>
  <c r="G3352" i="1"/>
  <c r="G1250" i="1"/>
  <c r="G4995" i="1"/>
  <c r="G3439" i="1"/>
  <c r="G296" i="1"/>
  <c r="G295" i="1"/>
  <c r="G292" i="1"/>
  <c r="G359" i="1"/>
  <c r="G310" i="1"/>
  <c r="G309" i="1"/>
  <c r="G308" i="1"/>
  <c r="G307" i="1"/>
  <c r="G1943" i="1"/>
  <c r="G1942" i="1"/>
  <c r="G1941" i="1"/>
  <c r="G4713" i="1"/>
  <c r="G1940" i="1"/>
  <c r="G1939" i="1"/>
  <c r="G1938" i="1"/>
  <c r="G2751" i="1"/>
  <c r="G4700" i="1"/>
  <c r="G5762" i="1"/>
  <c r="G3008" i="1"/>
  <c r="G3007" i="1"/>
  <c r="G6360" i="1"/>
  <c r="G4962" i="1"/>
  <c r="G3301" i="1"/>
  <c r="G404" i="1"/>
  <c r="G3556" i="1"/>
  <c r="G3858" i="1"/>
  <c r="G6101" i="1"/>
  <c r="G3857" i="1"/>
  <c r="G1822" i="1"/>
  <c r="G3583" i="1"/>
  <c r="G6328" i="1"/>
  <c r="G954" i="1"/>
  <c r="G4573" i="1"/>
  <c r="G819" i="1"/>
  <c r="G6513" i="1"/>
  <c r="G6512" i="1"/>
  <c r="G3379" i="1"/>
  <c r="G1821" i="1"/>
  <c r="G4411" i="1"/>
  <c r="G818" i="1"/>
  <c r="G6511" i="1"/>
  <c r="G6510" i="1"/>
  <c r="G6100" i="1"/>
  <c r="G5010" i="1"/>
  <c r="G3749" i="1"/>
  <c r="G3323" i="1"/>
  <c r="G3334" i="1"/>
  <c r="G4285" i="1"/>
  <c r="G760" i="1"/>
  <c r="G1820" i="1"/>
  <c r="G3150" i="1"/>
  <c r="G3149" i="1"/>
  <c r="G757" i="1"/>
  <c r="G3274" i="1"/>
  <c r="G1535" i="1"/>
  <c r="G2368" i="1"/>
  <c r="G4804" i="1"/>
  <c r="G41" i="1"/>
  <c r="G1819" i="1"/>
  <c r="G2752" i="1"/>
  <c r="G5183" i="1"/>
  <c r="G5182" i="1"/>
  <c r="G2367" i="1"/>
  <c r="G5703" i="1"/>
  <c r="G4400" i="1"/>
  <c r="G4410" i="1"/>
  <c r="G1287" i="1"/>
  <c r="G1286" i="1"/>
  <c r="G1285" i="1"/>
  <c r="G1284" i="1"/>
  <c r="G1283" i="1"/>
  <c r="G1282" i="1"/>
  <c r="G1281" i="1"/>
  <c r="G1294" i="1"/>
  <c r="G5646" i="1"/>
  <c r="G5031" i="1"/>
  <c r="G4661" i="1"/>
  <c r="G2051" i="1"/>
  <c r="G5645" i="1"/>
  <c r="G5571" i="1"/>
  <c r="G3732" i="1"/>
  <c r="G4746" i="1"/>
  <c r="G4738" i="1"/>
  <c r="G686" i="1"/>
  <c r="G2757" i="1"/>
  <c r="G790" i="1"/>
  <c r="G899" i="1"/>
  <c r="G4803" i="1"/>
  <c r="G5570" i="1"/>
  <c r="G3618" i="1"/>
  <c r="G5463" i="1"/>
  <c r="G5462" i="1"/>
  <c r="G5461" i="1"/>
  <c r="G4226" i="1"/>
  <c r="G3490" i="1"/>
  <c r="G3640" i="1"/>
  <c r="G3950" i="1"/>
  <c r="G1493" i="1"/>
  <c r="G5761" i="1"/>
  <c r="G3994" i="1"/>
  <c r="G4572" i="1"/>
  <c r="G1555" i="1"/>
  <c r="G1554" i="1"/>
  <c r="G4994" i="1"/>
  <c r="G346" i="1"/>
  <c r="G6359" i="1"/>
  <c r="G6229" i="1"/>
  <c r="G4625" i="1"/>
  <c r="G927" i="1"/>
  <c r="G6636" i="1"/>
  <c r="G498" i="1"/>
  <c r="G5878" i="1"/>
  <c r="G997" i="1"/>
  <c r="G168" i="1"/>
  <c r="G1752" i="1"/>
  <c r="G3617" i="1"/>
  <c r="G5181" i="1"/>
  <c r="G1730" i="1"/>
  <c r="G2050" i="1"/>
  <c r="G4847" i="1"/>
  <c r="G4846" i="1"/>
  <c r="G4845" i="1"/>
  <c r="G1997" i="1"/>
  <c r="G3542" i="1"/>
  <c r="G3328" i="1"/>
  <c r="G4514" i="1"/>
  <c r="G1743" i="1"/>
  <c r="G1492" i="1"/>
  <c r="G1491" i="1"/>
  <c r="G2603" i="1"/>
  <c r="G637" i="1"/>
  <c r="G5644" i="1"/>
  <c r="G497" i="1"/>
  <c r="G2158" i="1"/>
  <c r="G4867" i="1"/>
  <c r="G5895" i="1"/>
  <c r="G3729" i="1"/>
  <c r="G3177" i="1"/>
  <c r="G3176" i="1"/>
  <c r="G1800" i="1"/>
  <c r="G5825" i="1"/>
  <c r="G5121" i="1"/>
  <c r="G5120" i="1"/>
  <c r="G5119" i="1"/>
  <c r="G5118" i="1"/>
  <c r="G5117" i="1"/>
  <c r="G5116" i="1"/>
  <c r="G5176" i="1"/>
  <c r="G5925" i="1"/>
  <c r="G5924" i="1"/>
  <c r="G3006" i="1"/>
  <c r="G6566" i="1"/>
  <c r="G6607" i="1"/>
  <c r="G3005" i="1"/>
  <c r="G3004" i="1"/>
  <c r="G3744" i="1"/>
  <c r="G4571" i="1"/>
  <c r="G4525" i="1"/>
  <c r="G4335" i="1"/>
  <c r="G1030" i="1"/>
  <c r="G5702" i="1"/>
  <c r="G5569" i="1"/>
  <c r="G5568" i="1"/>
  <c r="G4831" i="1"/>
  <c r="G2366" i="1"/>
  <c r="G3794" i="1"/>
  <c r="G3793" i="1"/>
  <c r="G6275" i="1"/>
  <c r="G5999" i="1"/>
  <c r="G6462" i="1"/>
  <c r="G6461" i="1"/>
  <c r="G6460" i="1"/>
  <c r="G6459" i="1"/>
  <c r="G4603" i="1"/>
  <c r="G5357" i="1"/>
  <c r="G4624" i="1"/>
  <c r="G2655" i="1"/>
  <c r="G2654" i="1"/>
  <c r="G5567" i="1"/>
  <c r="G6904" i="1"/>
  <c r="G5643" i="1"/>
  <c r="G5566" i="1"/>
  <c r="G5565" i="1"/>
  <c r="G4761" i="1"/>
  <c r="G4760" i="1"/>
  <c r="G4377" i="1"/>
  <c r="G4017" i="1"/>
  <c r="G3792" i="1"/>
  <c r="G3373" i="1"/>
  <c r="G3471" i="1"/>
  <c r="G3616" i="1"/>
  <c r="G4078" i="1"/>
  <c r="G1762" i="1"/>
  <c r="G129" i="1"/>
  <c r="G271" i="1"/>
  <c r="G3300" i="1"/>
  <c r="G4435" i="1"/>
  <c r="G1889" i="1"/>
  <c r="G1888" i="1"/>
  <c r="G1887" i="1"/>
  <c r="G4732" i="1"/>
  <c r="G16" i="1"/>
  <c r="G15" i="1"/>
  <c r="G14" i="1"/>
  <c r="G4623" i="1"/>
  <c r="G6655" i="1"/>
  <c r="G1771" i="1"/>
  <c r="G1641" i="1"/>
  <c r="G5795" i="1"/>
  <c r="G5794" i="1"/>
  <c r="G1462" i="1"/>
  <c r="G1461" i="1"/>
  <c r="G1373" i="1"/>
  <c r="G4690" i="1"/>
  <c r="G2157" i="1"/>
  <c r="G4068" i="1"/>
  <c r="G5701" i="1"/>
  <c r="G5564" i="1"/>
  <c r="G5460" i="1"/>
  <c r="G5700" i="1"/>
  <c r="G2365" i="1"/>
  <c r="G1416" i="1"/>
  <c r="G98" i="1"/>
  <c r="G5084" i="1"/>
  <c r="G327" i="1"/>
  <c r="G332" i="1"/>
  <c r="G331" i="1"/>
  <c r="G306" i="1"/>
  <c r="G326" i="1"/>
  <c r="G3791" i="1"/>
  <c r="G5948" i="1"/>
  <c r="G1695" i="1"/>
  <c r="G1127" i="1"/>
  <c r="G5089" i="1"/>
  <c r="G636" i="1"/>
  <c r="G2743" i="1"/>
  <c r="G2731" i="1"/>
  <c r="G2182" i="1"/>
  <c r="G2826" i="1"/>
  <c r="G2825" i="1"/>
  <c r="G2364" i="1"/>
  <c r="G3856" i="1"/>
  <c r="G3855" i="1"/>
  <c r="G4597" i="1"/>
  <c r="G691" i="1"/>
  <c r="G3438" i="1"/>
  <c r="G604" i="1"/>
  <c r="G603" i="1"/>
  <c r="G602" i="1"/>
  <c r="G601" i="1"/>
  <c r="G600" i="1"/>
  <c r="G4399" i="1"/>
  <c r="G1992" i="1"/>
  <c r="G734" i="1"/>
  <c r="G6648" i="1"/>
  <c r="G1553" i="1"/>
  <c r="G2176" i="1"/>
  <c r="G6893" i="1"/>
  <c r="G3148" i="1"/>
  <c r="G6132" i="1"/>
  <c r="G6154" i="1"/>
  <c r="G6153" i="1"/>
  <c r="G3636" i="1"/>
  <c r="G6483" i="1"/>
  <c r="G5071" i="1"/>
  <c r="G1126" i="1"/>
  <c r="G362" i="1"/>
  <c r="G536" i="1"/>
  <c r="G535" i="1"/>
  <c r="G3854" i="1"/>
  <c r="G1125" i="1"/>
  <c r="G5793" i="1"/>
  <c r="G5792" i="1"/>
  <c r="G4052" i="1"/>
  <c r="G4051" i="1"/>
  <c r="G4050" i="1"/>
  <c r="G4049" i="1"/>
  <c r="G4048" i="1"/>
  <c r="G4047" i="1"/>
  <c r="G4046" i="1"/>
  <c r="G4547" i="1"/>
  <c r="G6698" i="1"/>
  <c r="G3949" i="1"/>
  <c r="G6739" i="1"/>
  <c r="G6738" i="1"/>
  <c r="G6737" i="1"/>
  <c r="G3931" i="1"/>
  <c r="G3147" i="1"/>
  <c r="G6635" i="1"/>
  <c r="G167" i="1"/>
  <c r="G4167" i="1"/>
  <c r="G1690" i="1"/>
  <c r="G2530" i="1"/>
  <c r="G3299" i="1"/>
  <c r="G4045" i="1"/>
  <c r="G4044" i="1"/>
  <c r="G1372" i="1"/>
  <c r="G5291" i="1"/>
  <c r="G1254" i="1"/>
  <c r="G2062" i="1"/>
  <c r="G282" i="1"/>
  <c r="G280" i="1"/>
  <c r="G279" i="1"/>
  <c r="G996" i="1"/>
  <c r="G1975" i="1"/>
  <c r="G1974" i="1"/>
  <c r="G4376" i="1"/>
  <c r="G3930" i="1"/>
  <c r="G3929" i="1"/>
  <c r="G3928" i="1"/>
  <c r="G3927" i="1"/>
  <c r="G3437" i="1"/>
  <c r="G5028" i="1"/>
  <c r="G3094" i="1"/>
  <c r="G3972" i="1"/>
  <c r="G3971" i="1"/>
  <c r="G2824" i="1"/>
  <c r="G97" i="1"/>
  <c r="G6291" i="1"/>
  <c r="G5986" i="1"/>
  <c r="G3003" i="1"/>
  <c r="G3743" i="1"/>
  <c r="G3236" i="1"/>
  <c r="G6651" i="1"/>
  <c r="G6660" i="1"/>
  <c r="G5642" i="1"/>
  <c r="G5459" i="1"/>
  <c r="G5812" i="1"/>
  <c r="G3767" i="1"/>
  <c r="G4884" i="1"/>
  <c r="G726" i="1"/>
  <c r="G238" i="1"/>
  <c r="G2823" i="1"/>
  <c r="G1245" i="1"/>
  <c r="G2672" i="1"/>
  <c r="G166" i="1"/>
  <c r="G4930" i="1"/>
  <c r="G1991" i="1"/>
  <c r="G1818" i="1"/>
  <c r="G1124" i="1"/>
  <c r="G1123" i="1"/>
  <c r="G1122" i="1"/>
  <c r="G1121" i="1"/>
  <c r="G1120" i="1"/>
  <c r="G1119" i="1"/>
  <c r="G1118" i="1"/>
  <c r="G2363" i="1"/>
  <c r="G1896" i="1"/>
  <c r="G5699" i="1"/>
  <c r="G5458" i="1"/>
  <c r="G5563" i="1"/>
  <c r="G5698" i="1"/>
  <c r="G4391" i="1"/>
  <c r="G685" i="1"/>
  <c r="G4705" i="1"/>
  <c r="G3093" i="1"/>
  <c r="G3092" i="1"/>
  <c r="G3378" i="1"/>
  <c r="G4955" i="1"/>
  <c r="G3485" i="1"/>
  <c r="G6450" i="1"/>
  <c r="G2239" i="1"/>
  <c r="G6547" i="1"/>
  <c r="G6432" i="1"/>
  <c r="G5562" i="1"/>
  <c r="G2068" i="1"/>
  <c r="G4067" i="1"/>
  <c r="G4142" i="1"/>
  <c r="G2362" i="1"/>
  <c r="G2238" i="1"/>
  <c r="G1754" i="1"/>
  <c r="G6650" i="1"/>
  <c r="G4269" i="1"/>
  <c r="G3763" i="1"/>
  <c r="G6099" i="1"/>
  <c r="G5290" i="1"/>
  <c r="G5289" i="1"/>
  <c r="G5329" i="1"/>
  <c r="G2780" i="1"/>
  <c r="G2779" i="1"/>
  <c r="G6431" i="1"/>
  <c r="G6098" i="1"/>
  <c r="G6097" i="1"/>
  <c r="G2778" i="1"/>
  <c r="G5561" i="1"/>
  <c r="G6358" i="1"/>
  <c r="G781" i="1"/>
  <c r="G6449" i="1"/>
  <c r="G2877" i="1"/>
  <c r="G2671" i="1"/>
  <c r="G287" i="1"/>
  <c r="G1029" i="1"/>
  <c r="G6864" i="1"/>
  <c r="G6863" i="1"/>
  <c r="G3235" i="1"/>
  <c r="G3002" i="1"/>
  <c r="G3001" i="1"/>
  <c r="G6565" i="1"/>
  <c r="G96" i="1"/>
  <c r="G3646" i="1"/>
  <c r="G3527" i="1"/>
  <c r="G2237" i="1"/>
  <c r="G3981" i="1"/>
  <c r="G3980" i="1"/>
  <c r="G3979" i="1"/>
  <c r="G3978" i="1"/>
  <c r="G3977" i="1"/>
  <c r="G3976" i="1"/>
  <c r="G3234" i="1"/>
  <c r="G3233" i="1"/>
  <c r="G3232" i="1"/>
  <c r="G237" i="1"/>
  <c r="G236" i="1"/>
  <c r="G235" i="1"/>
  <c r="G1799" i="1"/>
  <c r="G1798" i="1"/>
  <c r="G589" i="1"/>
  <c r="G588" i="1"/>
  <c r="G496" i="1"/>
  <c r="G3436" i="1"/>
  <c r="G2876" i="1"/>
  <c r="G1117" i="1"/>
  <c r="G1116" i="1"/>
  <c r="G1115" i="1"/>
  <c r="G1114" i="1"/>
  <c r="G1113" i="1"/>
  <c r="G1112" i="1"/>
  <c r="G1111" i="1"/>
  <c r="G1110" i="1"/>
  <c r="G1109" i="1"/>
  <c r="G1108" i="1"/>
  <c r="G1107" i="1"/>
  <c r="G1844" i="1"/>
  <c r="G4687" i="1"/>
  <c r="G3677" i="1"/>
  <c r="G3500" i="1"/>
  <c r="G6634" i="1"/>
  <c r="G3470" i="1"/>
  <c r="G2587" i="1"/>
  <c r="G2586" i="1"/>
  <c r="G5876" i="1"/>
  <c r="G6500" i="1"/>
  <c r="G6502" i="1"/>
  <c r="G207" i="1"/>
  <c r="G4434" i="1"/>
  <c r="G3708" i="1"/>
  <c r="G3615" i="1"/>
  <c r="G5062" i="1"/>
  <c r="G4243" i="1"/>
  <c r="G4745" i="1"/>
  <c r="G556" i="1"/>
  <c r="G555" i="1"/>
  <c r="G4562" i="1"/>
  <c r="G2236" i="1"/>
  <c r="G2235" i="1"/>
  <c r="G2234" i="1"/>
  <c r="G2361" i="1"/>
  <c r="G2233" i="1"/>
  <c r="G717" i="1"/>
  <c r="G1540" i="1"/>
  <c r="G4699" i="1"/>
  <c r="G350" i="1"/>
  <c r="G4947" i="1"/>
  <c r="G1106" i="1"/>
  <c r="G4457" i="1"/>
  <c r="G4755" i="1"/>
  <c r="G3652" i="1"/>
  <c r="G4754" i="1"/>
  <c r="G4177" i="1"/>
  <c r="G6792" i="1"/>
  <c r="G6791" i="1"/>
  <c r="G6790" i="1"/>
  <c r="G6789" i="1"/>
  <c r="G3091" i="1"/>
  <c r="G3090" i="1"/>
  <c r="G3089" i="1"/>
  <c r="G3088" i="1"/>
  <c r="G3435" i="1"/>
  <c r="G6736" i="1"/>
  <c r="G6735" i="1"/>
  <c r="G1105" i="1"/>
  <c r="G5457" i="1"/>
  <c r="G3658" i="1"/>
  <c r="G5806" i="1"/>
  <c r="G5791" i="1"/>
  <c r="G5760" i="1"/>
  <c r="G5759" i="1"/>
  <c r="G5697" i="1"/>
  <c r="G4594" i="1"/>
  <c r="G5348" i="1"/>
  <c r="G5347" i="1"/>
  <c r="G4546" i="1"/>
  <c r="G846" i="1"/>
  <c r="G3675" i="1"/>
  <c r="G708" i="1"/>
  <c r="G4284" i="1"/>
  <c r="G715" i="1"/>
  <c r="G713" i="1"/>
  <c r="G1104" i="1"/>
  <c r="G894" i="1"/>
  <c r="G2653" i="1"/>
  <c r="G587" i="1"/>
  <c r="G5456" i="1"/>
  <c r="G5790" i="1"/>
  <c r="G5455" i="1"/>
  <c r="G1728" i="1"/>
  <c r="G4959" i="1"/>
  <c r="G369" i="1"/>
  <c r="G378" i="1"/>
  <c r="G2822" i="1"/>
  <c r="G6284" i="1"/>
  <c r="G6152" i="1"/>
  <c r="G6151" i="1"/>
  <c r="G6827" i="1"/>
  <c r="G4043" i="1"/>
  <c r="G4513" i="1"/>
  <c r="G4504" i="1"/>
  <c r="G6440" i="1"/>
  <c r="G5202" i="1"/>
  <c r="G1028" i="1"/>
  <c r="G4936" i="1"/>
  <c r="G3489" i="1"/>
  <c r="G5235" i="1"/>
  <c r="G5267" i="1"/>
  <c r="G5234" i="1"/>
  <c r="G1460" i="1"/>
  <c r="G2585" i="1"/>
  <c r="G5377" i="1"/>
  <c r="G6283" i="1"/>
  <c r="G165" i="1"/>
  <c r="G164" i="1"/>
  <c r="G6697" i="1"/>
  <c r="G6734" i="1"/>
  <c r="G6733" i="1"/>
  <c r="G6732" i="1"/>
  <c r="G3434" i="1"/>
  <c r="G3146" i="1"/>
  <c r="G3166" i="1"/>
  <c r="G5560" i="1"/>
  <c r="G4141" i="1"/>
  <c r="G4140" i="1"/>
  <c r="G3582" i="1"/>
  <c r="G3676" i="1"/>
  <c r="G5696" i="1"/>
  <c r="G5695" i="1"/>
  <c r="G3259" i="1"/>
  <c r="G1969" i="1"/>
  <c r="G4611" i="1"/>
  <c r="G5156" i="1"/>
  <c r="G5155" i="1"/>
  <c r="G4610" i="1"/>
  <c r="G2232" i="1"/>
  <c r="G3529" i="1"/>
  <c r="G6096" i="1"/>
  <c r="G5233" i="1"/>
  <c r="G95" i="1"/>
  <c r="G3738" i="1"/>
  <c r="G3737" i="1"/>
  <c r="G5288" i="1"/>
  <c r="G5862" i="1"/>
  <c r="G495" i="1"/>
  <c r="G494" i="1"/>
  <c r="G1937" i="1"/>
  <c r="G1255" i="1"/>
  <c r="G2575" i="1"/>
  <c r="G5694" i="1"/>
  <c r="G5998" i="1"/>
  <c r="G3993" i="1"/>
  <c r="G1371" i="1"/>
  <c r="G1370" i="1"/>
  <c r="G5559" i="1"/>
  <c r="G2574" i="1"/>
  <c r="G926" i="1"/>
  <c r="G5154" i="1"/>
  <c r="G696" i="1"/>
  <c r="G6327" i="1"/>
  <c r="G4802" i="1"/>
  <c r="G4801" i="1"/>
  <c r="G4800" i="1"/>
  <c r="G468" i="1"/>
  <c r="G4066" i="1"/>
  <c r="G6826" i="1"/>
  <c r="G3433" i="1"/>
  <c r="G5148" i="1"/>
  <c r="G995" i="1"/>
  <c r="G994" i="1"/>
  <c r="G993" i="1"/>
  <c r="G6669" i="1"/>
  <c r="G6564" i="1"/>
  <c r="G6563" i="1"/>
  <c r="G6606" i="1"/>
  <c r="G6562" i="1"/>
  <c r="G6561" i="1"/>
  <c r="G94" i="1"/>
  <c r="G6642" i="1"/>
  <c r="G1849" i="1"/>
  <c r="G961" i="1"/>
  <c r="G189" i="1"/>
  <c r="G3432" i="1"/>
  <c r="G3431" i="1"/>
  <c r="G270" i="1"/>
  <c r="G5454" i="1"/>
  <c r="G3000" i="1"/>
  <c r="G800" i="1"/>
  <c r="G6914" i="1"/>
  <c r="G128" i="1"/>
  <c r="G6458" i="1"/>
  <c r="G6457" i="1"/>
  <c r="G6456" i="1"/>
  <c r="G2999" i="1"/>
  <c r="G2998" i="1"/>
  <c r="G127" i="1"/>
  <c r="G733" i="1"/>
  <c r="G3948" i="1"/>
  <c r="G1600" i="1"/>
  <c r="G2652" i="1"/>
  <c r="G6326" i="1"/>
  <c r="G4827" i="1"/>
  <c r="G6015" i="1"/>
  <c r="G782" i="1"/>
  <c r="G1884" i="1"/>
  <c r="G5009" i="1"/>
  <c r="G3298" i="1"/>
  <c r="G5080" i="1"/>
  <c r="G6503" i="1"/>
  <c r="G3614" i="1"/>
  <c r="G1265" i="1"/>
  <c r="G2997" i="1"/>
  <c r="G2529" i="1"/>
  <c r="G6867" i="1"/>
  <c r="G2139" i="1"/>
  <c r="G4375" i="1"/>
  <c r="G4825" i="1"/>
  <c r="G1103" i="1"/>
  <c r="G1102" i="1"/>
  <c r="G5453" i="1"/>
  <c r="G5452" i="1"/>
  <c r="G3297" i="1"/>
  <c r="G5811" i="1"/>
  <c r="G5558" i="1"/>
  <c r="G3790" i="1"/>
  <c r="G5693" i="1"/>
  <c r="G6357" i="1"/>
  <c r="G4487" i="1"/>
  <c r="G6490" i="1"/>
  <c r="G3273" i="1"/>
  <c r="G4139" i="1"/>
  <c r="G4105" i="1"/>
  <c r="G4104" i="1"/>
  <c r="G1459" i="1"/>
  <c r="G1458" i="1"/>
  <c r="G11" i="1"/>
  <c r="G10" i="1"/>
  <c r="G3430" i="1"/>
  <c r="G4956" i="1"/>
  <c r="G5451" i="1"/>
  <c r="G5450" i="1"/>
  <c r="G3348" i="1"/>
  <c r="G635" i="1"/>
  <c r="G634" i="1"/>
  <c r="G2146" i="1"/>
  <c r="G3374" i="1"/>
  <c r="G1269" i="1"/>
  <c r="G1101" i="1"/>
  <c r="G1100" i="1"/>
  <c r="G1099" i="1"/>
  <c r="G4085" i="1"/>
  <c r="G4103" i="1"/>
  <c r="G6696" i="1"/>
  <c r="G2821" i="1"/>
  <c r="G6416" i="1"/>
  <c r="G2109" i="1"/>
  <c r="G6095" i="1"/>
  <c r="G6094" i="1"/>
  <c r="G6731" i="1"/>
  <c r="G3853" i="1"/>
  <c r="G2231" i="1"/>
  <c r="G2230" i="1"/>
  <c r="G2528" i="1"/>
  <c r="G3548" i="1"/>
  <c r="G4427" i="1"/>
  <c r="G4016" i="1"/>
  <c r="G1457" i="1"/>
  <c r="G2181" i="1"/>
  <c r="G5449" i="1"/>
  <c r="G325" i="1"/>
  <c r="G324" i="1"/>
  <c r="G294" i="1"/>
  <c r="G534" i="1"/>
  <c r="G533" i="1"/>
  <c r="G532" i="1"/>
  <c r="G531" i="1"/>
  <c r="G530" i="1"/>
  <c r="G599" i="1"/>
  <c r="G598" i="1"/>
  <c r="G3680" i="1"/>
  <c r="G2722" i="1"/>
  <c r="G2721" i="1"/>
  <c r="G1930" i="1"/>
  <c r="G1929" i="1"/>
  <c r="G1928" i="1"/>
  <c r="G1927" i="1"/>
  <c r="G3657" i="1"/>
  <c r="G1817" i="1"/>
  <c r="G6033" i="1"/>
  <c r="G6356" i="1"/>
  <c r="G4409" i="1"/>
  <c r="G6150" i="1"/>
  <c r="G3526" i="1"/>
  <c r="G4303" i="1"/>
  <c r="G4302" i="1"/>
  <c r="G4881" i="1"/>
  <c r="G1688" i="1"/>
  <c r="G1687" i="1"/>
  <c r="G3499" i="1"/>
  <c r="G4426" i="1"/>
  <c r="G343" i="1"/>
  <c r="G342" i="1"/>
  <c r="G925" i="1"/>
  <c r="G1925" i="1"/>
  <c r="G2996" i="1"/>
  <c r="G1714" i="1"/>
  <c r="G1415" i="1"/>
  <c r="G3296" i="1"/>
  <c r="G1770" i="1"/>
  <c r="G4730" i="1"/>
  <c r="G4512" i="1"/>
  <c r="G6730" i="1"/>
  <c r="G6729" i="1"/>
  <c r="G2995" i="1"/>
  <c r="G2994" i="1"/>
  <c r="G2993" i="1"/>
  <c r="G4524" i="1"/>
  <c r="G2360" i="1"/>
  <c r="G4660" i="1"/>
  <c r="G4659" i="1"/>
  <c r="G3145" i="1"/>
  <c r="G163" i="1"/>
  <c r="G1755" i="1"/>
  <c r="G4948" i="1"/>
  <c r="G4737" i="1"/>
  <c r="G3144" i="1"/>
  <c r="G274" i="1"/>
  <c r="G1750" i="1"/>
  <c r="G2229" i="1"/>
  <c r="G3272" i="1"/>
  <c r="G2228" i="1"/>
  <c r="G2227" i="1"/>
  <c r="G2226" i="1"/>
  <c r="G2359" i="1"/>
  <c r="G5692" i="1"/>
  <c r="G745" i="1"/>
  <c r="G2358" i="1"/>
  <c r="G678" i="1"/>
  <c r="G6268" i="1"/>
  <c r="G6267" i="1"/>
  <c r="G6266" i="1"/>
  <c r="G2992" i="1"/>
  <c r="G4138" i="1"/>
  <c r="G633" i="1"/>
  <c r="G632" i="1"/>
  <c r="G631" i="1"/>
  <c r="G630" i="1"/>
  <c r="G2030" i="1"/>
  <c r="G4492" i="1"/>
  <c r="G594" i="1"/>
  <c r="G188" i="1"/>
  <c r="G1973" i="1"/>
  <c r="G2357" i="1"/>
  <c r="G6430" i="1"/>
  <c r="G2720" i="1"/>
  <c r="G5262" i="1"/>
  <c r="G5287" i="1"/>
  <c r="G5286" i="1"/>
  <c r="G6411" i="1"/>
  <c r="G1303" i="1"/>
  <c r="G6728" i="1"/>
  <c r="G5968" i="1"/>
  <c r="G5967" i="1"/>
  <c r="G6590" i="1"/>
  <c r="G5966" i="1"/>
  <c r="G3211" i="1"/>
  <c r="G1907" i="1"/>
  <c r="G2095" i="1"/>
  <c r="G1414" i="1"/>
  <c r="G936" i="1"/>
  <c r="G4557" i="1"/>
  <c r="G5232" i="1"/>
  <c r="G3143" i="1"/>
  <c r="G4872" i="1"/>
  <c r="G4871" i="1"/>
  <c r="G4946" i="1"/>
  <c r="G93" i="1"/>
  <c r="G403" i="1"/>
  <c r="G402" i="1"/>
  <c r="G3330" i="1"/>
  <c r="G5055" i="1"/>
  <c r="G6442" i="1"/>
  <c r="G3992" i="1"/>
  <c r="G2820" i="1"/>
  <c r="G3970" i="1"/>
  <c r="G710" i="1"/>
  <c r="G265" i="1"/>
  <c r="G3207" i="1"/>
  <c r="G3206" i="1"/>
  <c r="G3205" i="1"/>
  <c r="G2356" i="1"/>
  <c r="G3204" i="1"/>
  <c r="G992" i="1"/>
  <c r="G6857" i="1"/>
  <c r="G92" i="1"/>
  <c r="G162" i="1"/>
  <c r="G161" i="1"/>
  <c r="G6149" i="1"/>
  <c r="G6148" i="1"/>
  <c r="G6147" i="1"/>
  <c r="G6146" i="1"/>
  <c r="G6145" i="1"/>
  <c r="G6144" i="1"/>
  <c r="G3525" i="1"/>
  <c r="G2527" i="1"/>
  <c r="G3780" i="1"/>
  <c r="G1724" i="1"/>
  <c r="G2355" i="1"/>
  <c r="G914" i="1"/>
  <c r="G935" i="1"/>
  <c r="G4877" i="1"/>
  <c r="G4042" i="1"/>
  <c r="G4041" i="1"/>
  <c r="G5201" i="1"/>
  <c r="G5285" i="1"/>
  <c r="G3852" i="1"/>
  <c r="G1369" i="1"/>
  <c r="G2108" i="1"/>
  <c r="G2124" i="1"/>
  <c r="G3991" i="1"/>
  <c r="G5358" i="1"/>
  <c r="G126" i="1"/>
  <c r="G2029" i="1"/>
  <c r="G4277" i="1"/>
  <c r="G2819" i="1"/>
  <c r="G1906" i="1"/>
  <c r="G6429" i="1"/>
  <c r="G6230" i="1"/>
  <c r="G3926" i="1"/>
  <c r="G3773" i="1"/>
  <c r="G3665" i="1"/>
  <c r="G3668" i="1"/>
  <c r="G3613" i="1"/>
  <c r="G5557" i="1"/>
  <c r="G2225" i="1"/>
  <c r="G4985" i="1"/>
  <c r="G2224" i="1"/>
  <c r="G4821" i="1"/>
  <c r="G4977" i="1"/>
  <c r="G4293" i="1"/>
  <c r="G4301" i="1"/>
  <c r="G5691" i="1"/>
  <c r="G5690" i="1"/>
  <c r="G4390" i="1"/>
  <c r="G4469" i="1"/>
  <c r="G5061" i="1"/>
  <c r="G4334" i="1"/>
  <c r="G4456" i="1"/>
  <c r="G3142" i="1"/>
  <c r="G125" i="1"/>
  <c r="G6355" i="1"/>
  <c r="G6448" i="1"/>
  <c r="G401" i="1"/>
  <c r="G2134" i="1"/>
  <c r="G529" i="1"/>
  <c r="G528" i="1"/>
  <c r="G527" i="1"/>
  <c r="G526" i="1"/>
  <c r="G525" i="1"/>
  <c r="G3210" i="1"/>
  <c r="G3702" i="1"/>
  <c r="G3673" i="1"/>
  <c r="G5356" i="1"/>
  <c r="G4102" i="1"/>
  <c r="G4499" i="1"/>
  <c r="G1816" i="1"/>
  <c r="G1815" i="1"/>
  <c r="G5995" i="1"/>
  <c r="G4491" i="1"/>
  <c r="G3653" i="1"/>
  <c r="G2223" i="1"/>
  <c r="G6482" i="1"/>
  <c r="G3975" i="1"/>
  <c r="G1681" i="1"/>
  <c r="G330" i="1"/>
  <c r="G3347" i="1"/>
  <c r="G3707" i="1"/>
  <c r="G4267" i="1"/>
  <c r="G4993" i="1"/>
  <c r="G5909" i="1"/>
  <c r="G6668" i="1"/>
  <c r="G6727" i="1"/>
  <c r="G6726" i="1"/>
  <c r="G2991" i="1"/>
  <c r="G1990" i="1"/>
  <c r="G1785" i="1"/>
  <c r="G1786" i="1"/>
  <c r="G272" i="1"/>
  <c r="G1368" i="1"/>
  <c r="G1367" i="1"/>
  <c r="G1366" i="1"/>
  <c r="G4686" i="1"/>
  <c r="G3800" i="1"/>
  <c r="G5556" i="1"/>
  <c r="G6546" i="1"/>
  <c r="G4621" i="1"/>
  <c r="G6545" i="1"/>
  <c r="G6544" i="1"/>
  <c r="G3851" i="1"/>
  <c r="G851" i="1"/>
  <c r="G6543" i="1"/>
  <c r="G5231" i="1"/>
  <c r="G3748" i="1"/>
  <c r="G3612" i="1"/>
  <c r="G2626" i="1"/>
  <c r="G374" i="1"/>
  <c r="G2875" i="1"/>
  <c r="G2874" i="1"/>
  <c r="G1550" i="1"/>
  <c r="G5230" i="1"/>
  <c r="G5266" i="1"/>
  <c r="G2625" i="1"/>
  <c r="G3655" i="1"/>
  <c r="G2354" i="1"/>
  <c r="G2353" i="1"/>
  <c r="G1599" i="1"/>
  <c r="G5390" i="1"/>
  <c r="G5843" i="1"/>
  <c r="G5842" i="1"/>
  <c r="G5841" i="1"/>
  <c r="G5042" i="1"/>
  <c r="G2573" i="1"/>
  <c r="G1769" i="1"/>
  <c r="G4425" i="1"/>
  <c r="G91" i="1"/>
  <c r="G4424" i="1"/>
  <c r="G4486" i="1"/>
  <c r="G3818" i="1"/>
  <c r="G3850" i="1"/>
  <c r="G6093" i="1"/>
  <c r="G5254" i="1"/>
  <c r="G5253" i="1"/>
  <c r="G2694" i="1"/>
  <c r="G2693" i="1"/>
  <c r="G2719" i="1"/>
  <c r="G3817" i="1"/>
  <c r="G4040" i="1"/>
  <c r="G3581" i="1"/>
  <c r="G2630" i="1"/>
  <c r="G3203" i="1"/>
  <c r="G1761" i="1"/>
  <c r="G493" i="1"/>
  <c r="G4462" i="1"/>
  <c r="G2818" i="1"/>
  <c r="G2180" i="1"/>
  <c r="G2179" i="1"/>
  <c r="G3816" i="1"/>
  <c r="G2990" i="1"/>
  <c r="G5997" i="1"/>
  <c r="G6862" i="1"/>
  <c r="G2352" i="1"/>
  <c r="G784" i="1"/>
  <c r="G2144" i="1"/>
  <c r="G6029" i="1"/>
  <c r="G4744" i="1"/>
  <c r="G4743" i="1"/>
  <c r="G4734" i="1"/>
  <c r="G349" i="1"/>
  <c r="G1814" i="1"/>
  <c r="G1813" i="1"/>
  <c r="G1875" i="1"/>
  <c r="G1869" i="1"/>
  <c r="G5555" i="1"/>
  <c r="G4374" i="1"/>
  <c r="G5554" i="1"/>
  <c r="G1781" i="1"/>
  <c r="G1850" i="1"/>
  <c r="G6253" i="1"/>
  <c r="G950" i="1"/>
  <c r="G949" i="1"/>
  <c r="G2103" i="1"/>
  <c r="G4292" i="1"/>
  <c r="G160" i="1"/>
  <c r="G2989" i="1"/>
  <c r="G2988" i="1"/>
  <c r="G2987" i="1"/>
  <c r="G187" i="1"/>
  <c r="G3141" i="1"/>
  <c r="G1552" i="1"/>
  <c r="G255" i="1"/>
  <c r="G254" i="1"/>
  <c r="G3429" i="1"/>
  <c r="G1713" i="1"/>
  <c r="G3428" i="1"/>
  <c r="G4685" i="1"/>
  <c r="G5324" i="1"/>
  <c r="G1365" i="1"/>
  <c r="G4916" i="1"/>
  <c r="G4545" i="1"/>
  <c r="G260" i="1"/>
  <c r="G2351" i="1"/>
  <c r="G1413" i="1"/>
  <c r="G4176" i="1"/>
  <c r="G5448" i="1"/>
  <c r="G4373" i="1"/>
  <c r="G4333" i="1"/>
  <c r="G4455" i="1"/>
  <c r="G5689" i="1"/>
  <c r="G5553" i="1"/>
  <c r="G5688" i="1"/>
  <c r="G5641" i="1"/>
  <c r="G3611" i="1"/>
  <c r="G1919" i="1"/>
  <c r="G3656" i="1"/>
  <c r="G586" i="1"/>
  <c r="G492" i="1"/>
  <c r="G491" i="1"/>
  <c r="G234" i="1"/>
  <c r="G6" i="1"/>
  <c r="G305" i="1"/>
  <c r="G3524" i="1"/>
  <c r="G6560" i="1"/>
  <c r="G6765" i="1"/>
  <c r="G6232" i="1"/>
  <c r="G6764" i="1"/>
  <c r="G5687" i="1"/>
  <c r="G5686" i="1"/>
  <c r="G5685" i="1"/>
  <c r="G1098" i="1"/>
  <c r="G2350" i="1"/>
  <c r="G4609" i="1"/>
  <c r="G3329" i="1"/>
  <c r="G3464" i="1"/>
  <c r="G3580" i="1"/>
  <c r="G6913" i="1"/>
  <c r="G5640" i="1"/>
  <c r="G1918" i="1"/>
  <c r="G4992" i="1"/>
  <c r="G1490" i="1"/>
  <c r="G2526" i="1"/>
  <c r="G898" i="1"/>
  <c r="G897" i="1"/>
  <c r="G6725" i="1"/>
  <c r="G6313" i="1"/>
  <c r="G44" i="1"/>
  <c r="G3231" i="1"/>
  <c r="G3230" i="1"/>
  <c r="G6861" i="1"/>
  <c r="G6860" i="1"/>
  <c r="G3087" i="1"/>
  <c r="G3086" i="1"/>
  <c r="G3610" i="1"/>
  <c r="G991" i="1"/>
  <c r="G2123" i="1"/>
  <c r="G2122" i="1"/>
  <c r="G1989" i="1"/>
  <c r="G6092" i="1"/>
  <c r="G2873" i="1"/>
  <c r="G6724" i="1"/>
  <c r="G3849" i="1"/>
  <c r="G6883" i="1"/>
  <c r="G5098" i="1"/>
  <c r="G6263" i="1"/>
  <c r="G3554" i="1"/>
  <c r="G2137" i="1"/>
  <c r="G1364" i="1"/>
  <c r="G90" i="1"/>
  <c r="G3140" i="1"/>
  <c r="G3139" i="1"/>
  <c r="G2525" i="1"/>
  <c r="G2524" i="1"/>
  <c r="G1310" i="1"/>
  <c r="G2602" i="1"/>
  <c r="G2601" i="1"/>
  <c r="G2349" i="1"/>
  <c r="G2348" i="1"/>
  <c r="G5447" i="1"/>
  <c r="G629" i="1"/>
  <c r="G628" i="1"/>
  <c r="G4086" i="1"/>
  <c r="G4079" i="1"/>
  <c r="G5135" i="1"/>
  <c r="G5850" i="1"/>
  <c r="G4921" i="1"/>
  <c r="G990" i="1"/>
  <c r="G4945" i="1"/>
  <c r="G3569" i="1"/>
  <c r="G3085" i="1"/>
  <c r="G3084" i="1"/>
  <c r="G3083" i="1"/>
  <c r="G3082" i="1"/>
  <c r="G6788" i="1"/>
  <c r="G6787" i="1"/>
  <c r="G6786" i="1"/>
  <c r="G89" i="1"/>
  <c r="G3925" i="1"/>
  <c r="G3924" i="1"/>
  <c r="G3923" i="1"/>
  <c r="G3922" i="1"/>
  <c r="G3921" i="1"/>
  <c r="G4556" i="1"/>
  <c r="G924" i="1"/>
  <c r="G4608" i="1"/>
  <c r="G5107" i="1"/>
  <c r="G1456" i="1"/>
  <c r="G2986" i="1"/>
  <c r="G3969" i="1"/>
  <c r="G6859" i="1"/>
  <c r="G6825" i="1"/>
  <c r="G3168" i="1"/>
  <c r="G2222" i="1"/>
  <c r="G2221" i="1"/>
  <c r="G2220" i="1"/>
  <c r="G2219" i="1"/>
  <c r="G2218" i="1"/>
  <c r="G6322" i="1"/>
  <c r="G6325" i="1"/>
  <c r="G3947" i="1"/>
  <c r="G1302" i="1"/>
  <c r="G5097" i="1"/>
  <c r="G3990" i="1"/>
  <c r="G3989" i="1"/>
  <c r="G3920" i="1"/>
  <c r="G3988" i="1"/>
  <c r="G3946" i="1"/>
  <c r="G3945" i="1"/>
  <c r="G3968" i="1"/>
  <c r="G3967" i="1"/>
  <c r="G3987" i="1"/>
  <c r="G3944" i="1"/>
  <c r="G40" i="1"/>
  <c r="G3427" i="1"/>
  <c r="G1097" i="1"/>
  <c r="G798" i="1"/>
  <c r="G4137" i="1"/>
  <c r="G3731" i="1"/>
  <c r="G3661" i="1"/>
  <c r="G2985" i="1"/>
  <c r="G5552" i="1"/>
  <c r="G3295" i="1"/>
  <c r="G4260" i="1"/>
  <c r="G3228" i="1"/>
  <c r="G5446" i="1"/>
  <c r="G5445" i="1"/>
  <c r="G960" i="1"/>
  <c r="G931" i="1"/>
  <c r="G930" i="1"/>
  <c r="G786" i="1"/>
  <c r="G2670" i="1"/>
  <c r="G3848" i="1"/>
  <c r="G373" i="1"/>
  <c r="G372" i="1"/>
  <c r="G1542" i="1"/>
  <c r="G1541" i="1"/>
  <c r="G5284" i="1"/>
  <c r="G2872" i="1"/>
  <c r="G2871" i="1"/>
  <c r="G2777" i="1"/>
  <c r="G5083" i="1"/>
  <c r="G3701" i="1"/>
  <c r="G361" i="1"/>
  <c r="G5810" i="1"/>
  <c r="G3546" i="1"/>
  <c r="G1640" i="1"/>
  <c r="G751" i="1"/>
  <c r="G2217" i="1"/>
  <c r="G39" i="1"/>
  <c r="G1765" i="1"/>
  <c r="G4862" i="1"/>
  <c r="G3579" i="1"/>
  <c r="G3779" i="1"/>
  <c r="G3778" i="1"/>
  <c r="G3999" i="1"/>
  <c r="G3426" i="1"/>
  <c r="G6559" i="1"/>
  <c r="G2734" i="1"/>
  <c r="G703" i="1"/>
  <c r="G5684" i="1"/>
  <c r="G2121" i="1"/>
  <c r="G2120" i="1"/>
  <c r="G387" i="1"/>
  <c r="G1338" i="1"/>
  <c r="G1720" i="1"/>
  <c r="G1936" i="1"/>
  <c r="G4911" i="1"/>
  <c r="G6912" i="1"/>
  <c r="G4258" i="1"/>
  <c r="G1895" i="1"/>
  <c r="G3227" i="1"/>
  <c r="G6091" i="1"/>
  <c r="G5328" i="1"/>
  <c r="G5265" i="1"/>
  <c r="G5229" i="1"/>
  <c r="G5228" i="1"/>
  <c r="G6882" i="1"/>
  <c r="G6130" i="1"/>
  <c r="G4415" i="1"/>
  <c r="G6438" i="1"/>
  <c r="G2523" i="1"/>
  <c r="G2216" i="1"/>
  <c r="G4561" i="1"/>
  <c r="G2817" i="1"/>
  <c r="G4485" i="1"/>
  <c r="G2639" i="1"/>
  <c r="G1598" i="1"/>
  <c r="G6657" i="1"/>
  <c r="G6656" i="1"/>
  <c r="G707" i="1"/>
  <c r="G3815" i="1"/>
  <c r="G3847" i="1"/>
  <c r="G2776" i="1"/>
  <c r="G5134" i="1"/>
  <c r="G2028" i="1"/>
  <c r="G2027" i="1"/>
  <c r="G576" i="1"/>
  <c r="G3138" i="1"/>
  <c r="G1096" i="1"/>
  <c r="G6897" i="1"/>
  <c r="G6892" i="1"/>
  <c r="G3751" i="1"/>
  <c r="G6824" i="1"/>
  <c r="G2984" i="1"/>
  <c r="G3463" i="1"/>
  <c r="G755" i="1"/>
  <c r="G341" i="1"/>
  <c r="G5444" i="1"/>
  <c r="G5159" i="1"/>
  <c r="G5936" i="1"/>
  <c r="G5849" i="1"/>
  <c r="G5399" i="1"/>
  <c r="G1639" i="1"/>
  <c r="G1638" i="1"/>
  <c r="G6354" i="1"/>
  <c r="G5177" i="1"/>
  <c r="G5886" i="1"/>
  <c r="G88" i="1"/>
  <c r="G87" i="1"/>
  <c r="G2816" i="1"/>
  <c r="G86" i="1"/>
  <c r="G4449" i="1"/>
  <c r="G1917" i="1"/>
  <c r="G5082" i="1"/>
  <c r="G5789" i="1"/>
  <c r="G1722" i="1"/>
  <c r="G5006" i="1"/>
  <c r="G3477" i="1"/>
  <c r="G400" i="1"/>
  <c r="G6090" i="1"/>
  <c r="G3523" i="1"/>
  <c r="G706" i="1"/>
  <c r="G712" i="1"/>
  <c r="G711" i="1"/>
  <c r="G5252" i="1"/>
  <c r="G6695" i="1"/>
  <c r="G1742" i="1"/>
  <c r="G989" i="1"/>
  <c r="G988" i="1"/>
  <c r="G987" i="1"/>
  <c r="G85" i="1"/>
  <c r="G681" i="1"/>
  <c r="G5443" i="1"/>
  <c r="G1737" i="1"/>
  <c r="G6383" i="1"/>
  <c r="G4534" i="1"/>
  <c r="G4533" i="1"/>
  <c r="G2041" i="1"/>
  <c r="G1916" i="1"/>
  <c r="G2002" i="1"/>
  <c r="G4762" i="1"/>
  <c r="G5551" i="1"/>
  <c r="G5442" i="1"/>
  <c r="G5758" i="1"/>
  <c r="G2347" i="1"/>
  <c r="G2522" i="1"/>
  <c r="G2521" i="1"/>
  <c r="G2346" i="1"/>
  <c r="G2520" i="1"/>
  <c r="G2345" i="1"/>
  <c r="G2519" i="1"/>
  <c r="G2518" i="1"/>
  <c r="G2344" i="1"/>
  <c r="G2343" i="1"/>
  <c r="G2342" i="1"/>
  <c r="G2517" i="1"/>
  <c r="G2341" i="1"/>
  <c r="G2340" i="1"/>
  <c r="G2516" i="1"/>
  <c r="G2515" i="1"/>
  <c r="G2339" i="1"/>
  <c r="G2338" i="1"/>
  <c r="G2514" i="1"/>
  <c r="G2513" i="1"/>
  <c r="G2337" i="1"/>
  <c r="G2336" i="1"/>
  <c r="G4025" i="1"/>
  <c r="G3943" i="1"/>
  <c r="G3942" i="1"/>
  <c r="G4585" i="1"/>
  <c r="G5683" i="1"/>
  <c r="G5639" i="1"/>
  <c r="G5441" i="1"/>
  <c r="G1095" i="1"/>
  <c r="G4414" i="1"/>
  <c r="G5401" i="1"/>
  <c r="G1094" i="1"/>
  <c r="G4213" i="1"/>
  <c r="G4198" i="1"/>
  <c r="G4212" i="1"/>
  <c r="G4197" i="1"/>
  <c r="G4211" i="1"/>
  <c r="G4196" i="1"/>
  <c r="G4195" i="1"/>
  <c r="G4210" i="1"/>
  <c r="G4209" i="1"/>
  <c r="G5024" i="1"/>
  <c r="G4454" i="1"/>
  <c r="G4423" i="1"/>
  <c r="G2983" i="1"/>
  <c r="G2982" i="1"/>
  <c r="G2981" i="1"/>
  <c r="G5870" i="1"/>
  <c r="G5885" i="1"/>
  <c r="G986" i="1"/>
  <c r="G985" i="1"/>
  <c r="G984" i="1"/>
  <c r="G983" i="1"/>
  <c r="G982" i="1"/>
  <c r="G981" i="1"/>
  <c r="G980" i="1"/>
  <c r="G979" i="1"/>
  <c r="G978" i="1"/>
  <c r="G2335" i="1"/>
  <c r="G6012" i="1"/>
  <c r="G4360" i="1"/>
  <c r="G690" i="1"/>
  <c r="G5051" i="1"/>
  <c r="G803" i="1"/>
  <c r="G911" i="1"/>
  <c r="G910" i="1"/>
  <c r="G3674" i="1"/>
  <c r="G4433" i="1"/>
  <c r="G5017" i="1"/>
  <c r="G5016" i="1"/>
  <c r="G4874" i="1"/>
  <c r="G3672" i="1"/>
  <c r="G1797" i="1"/>
  <c r="G4136" i="1"/>
  <c r="G1796" i="1"/>
  <c r="G2026" i="1"/>
  <c r="G233" i="1"/>
  <c r="G627" i="1"/>
  <c r="G3700" i="1"/>
  <c r="G4637" i="1"/>
  <c r="G900" i="1"/>
  <c r="G1093" i="1"/>
  <c r="G3722" i="1"/>
  <c r="G885" i="1"/>
  <c r="G1988" i="1"/>
  <c r="G3552" i="1"/>
  <c r="G4607" i="1"/>
  <c r="G6447" i="1"/>
  <c r="G783" i="1"/>
  <c r="G6281" i="1"/>
  <c r="G5440" i="1"/>
  <c r="G6444" i="1"/>
  <c r="G4372" i="1"/>
  <c r="G1637" i="1"/>
  <c r="G4323" i="1"/>
  <c r="G1092" i="1"/>
  <c r="G3137" i="1"/>
  <c r="G4135" i="1"/>
  <c r="G4134" i="1"/>
  <c r="G4964" i="1"/>
  <c r="G2334" i="1"/>
  <c r="G2333" i="1"/>
  <c r="G5060" i="1"/>
  <c r="G4268" i="1"/>
  <c r="G2332" i="1"/>
  <c r="G4272" i="1"/>
  <c r="G3209" i="1"/>
  <c r="G1905" i="1"/>
  <c r="G2870" i="1"/>
  <c r="G4896" i="1"/>
  <c r="G1412" i="1"/>
  <c r="G2331" i="1"/>
  <c r="G2512" i="1"/>
  <c r="G1924" i="1"/>
  <c r="G5106" i="1"/>
  <c r="G3803" i="1"/>
  <c r="G2718" i="1"/>
  <c r="G3846" i="1"/>
  <c r="G5096" i="1"/>
  <c r="G2980" i="1"/>
  <c r="G2119" i="1"/>
  <c r="G3202" i="1"/>
  <c r="G3258" i="1"/>
  <c r="G159" i="1"/>
  <c r="G1091" i="1"/>
  <c r="G3167" i="1"/>
  <c r="G1694" i="1"/>
  <c r="G1693" i="1"/>
  <c r="G4101" i="1"/>
  <c r="G2869" i="1"/>
  <c r="G3845" i="1"/>
  <c r="G6866" i="1"/>
  <c r="G4991" i="1"/>
  <c r="G2815" i="1"/>
  <c r="G2979" i="1"/>
  <c r="G2978" i="1"/>
  <c r="G2977" i="1"/>
  <c r="G2098" i="1"/>
  <c r="G2107" i="1"/>
  <c r="G3345" i="1"/>
  <c r="G4974" i="1"/>
  <c r="G4966" i="1"/>
  <c r="G6089" i="1"/>
  <c r="G6088" i="1"/>
  <c r="G943" i="1"/>
  <c r="G6881" i="1"/>
  <c r="G6880" i="1"/>
  <c r="G3941" i="1"/>
  <c r="G3940" i="1"/>
  <c r="G4100" i="1"/>
  <c r="G4371" i="1"/>
  <c r="G381" i="1"/>
  <c r="G5682" i="1"/>
  <c r="G5439" i="1"/>
  <c r="G2976" i="1"/>
  <c r="G2975" i="1"/>
  <c r="G2974" i="1"/>
  <c r="G5438" i="1"/>
  <c r="G5809" i="1"/>
  <c r="G4194" i="1"/>
  <c r="G4193" i="1"/>
  <c r="G3364" i="1"/>
  <c r="G3679" i="1"/>
  <c r="G377" i="1"/>
  <c r="G441" i="1"/>
  <c r="G440" i="1"/>
  <c r="G439" i="1"/>
  <c r="G438" i="1"/>
  <c r="G4511" i="1"/>
  <c r="G4133" i="1"/>
  <c r="G490" i="1"/>
  <c r="G5437" i="1"/>
  <c r="G3226" i="1"/>
  <c r="G6241" i="1"/>
  <c r="G3766" i="1"/>
  <c r="G6694" i="1"/>
  <c r="G6723" i="1"/>
  <c r="G6506" i="1"/>
  <c r="G6850" i="1"/>
  <c r="G2692" i="1"/>
  <c r="G2618" i="1"/>
  <c r="G1297" i="1"/>
  <c r="G3425" i="1"/>
  <c r="G1551" i="1"/>
  <c r="G6353" i="1"/>
  <c r="G1768" i="1"/>
  <c r="G4291" i="1"/>
  <c r="G6240" i="1"/>
  <c r="G2973" i="1"/>
  <c r="G285" i="1"/>
  <c r="G934" i="1"/>
  <c r="G933" i="1"/>
  <c r="G5264" i="1"/>
  <c r="G1035" i="1"/>
  <c r="G3081" i="1"/>
  <c r="G5327" i="1"/>
  <c r="G2972" i="1"/>
  <c r="G2775" i="1"/>
  <c r="G3424" i="1"/>
  <c r="G6722" i="1"/>
  <c r="G5054" i="1"/>
  <c r="G6014" i="1"/>
  <c r="G3423" i="1"/>
  <c r="G1411" i="1"/>
  <c r="G1410" i="1"/>
  <c r="G3294" i="1"/>
  <c r="G6659" i="1"/>
  <c r="G3476" i="1"/>
  <c r="G1090" i="1"/>
  <c r="G4580" i="1"/>
  <c r="G1089" i="1"/>
  <c r="G6589" i="1"/>
  <c r="G3814" i="1"/>
  <c r="G4890" i="1"/>
  <c r="G4899" i="1"/>
  <c r="G3671" i="1"/>
  <c r="G3670" i="1"/>
  <c r="G1729" i="1"/>
  <c r="G2330" i="1"/>
  <c r="G2215" i="1"/>
  <c r="G2025" i="1"/>
  <c r="G1636" i="1"/>
  <c r="G4099" i="1"/>
  <c r="G5146" i="1"/>
  <c r="G5200" i="1"/>
  <c r="G4710" i="1"/>
  <c r="G1935" i="1"/>
  <c r="G3225" i="1"/>
  <c r="G6290" i="1"/>
  <c r="G2971" i="1"/>
  <c r="G2970" i="1"/>
  <c r="G2969" i="1"/>
  <c r="G3314" i="1"/>
  <c r="G6653" i="1"/>
  <c r="G2133" i="1"/>
  <c r="G4933" i="1"/>
  <c r="G1309" i="1"/>
  <c r="G1489" i="1"/>
  <c r="G1280" i="1"/>
  <c r="G3609" i="1"/>
  <c r="G6649" i="1"/>
  <c r="G4856" i="1"/>
  <c r="G4570" i="1"/>
  <c r="G158" i="1"/>
  <c r="G157" i="1"/>
  <c r="G3919" i="1"/>
  <c r="G3918" i="1"/>
  <c r="G3917" i="1"/>
  <c r="G3916" i="1"/>
  <c r="G5436" i="1"/>
  <c r="G2868" i="1"/>
  <c r="G4544" i="1"/>
  <c r="G5002" i="1"/>
  <c r="G1088" i="1"/>
  <c r="G1087" i="1"/>
  <c r="G1086" i="1"/>
  <c r="G1085" i="1"/>
  <c r="G1084" i="1"/>
  <c r="G3136" i="1"/>
  <c r="G4636" i="1"/>
  <c r="G2329" i="1"/>
  <c r="G2132" i="1"/>
  <c r="G5050" i="1"/>
  <c r="G1703" i="1"/>
  <c r="G6474" i="1"/>
  <c r="G6428" i="1"/>
  <c r="G3363" i="1"/>
  <c r="G2091" i="1"/>
  <c r="G4370" i="1"/>
  <c r="G1488" i="1"/>
  <c r="G4313" i="1"/>
  <c r="G5435" i="1"/>
  <c r="G4498" i="1"/>
  <c r="G2867" i="1"/>
  <c r="G2866" i="1"/>
  <c r="G3998" i="1"/>
  <c r="G1337" i="1"/>
  <c r="G1363" i="1"/>
  <c r="G1362" i="1"/>
  <c r="G5434" i="1"/>
  <c r="G4023" i="1"/>
  <c r="G9" i="1"/>
  <c r="G8" i="1"/>
  <c r="G5075" i="1"/>
  <c r="G3844" i="1"/>
  <c r="G3771" i="1"/>
  <c r="G5550" i="1"/>
  <c r="G1597" i="1"/>
  <c r="G884" i="1"/>
  <c r="G5996" i="1"/>
  <c r="G6376" i="1"/>
  <c r="G759" i="1"/>
  <c r="G5433" i="1"/>
  <c r="G2968" i="1"/>
  <c r="G6721" i="1"/>
  <c r="G124" i="1"/>
  <c r="G4963" i="1"/>
  <c r="G1886" i="1"/>
  <c r="G3567" i="1"/>
  <c r="G1635" i="1"/>
  <c r="G903" i="1"/>
  <c r="G6879" i="1"/>
  <c r="G1361" i="1"/>
  <c r="G4342" i="1"/>
  <c r="G2865" i="1"/>
  <c r="G156" i="1"/>
  <c r="G5908" i="1"/>
  <c r="G2967" i="1"/>
  <c r="G1083" i="1"/>
  <c r="G458" i="1"/>
  <c r="G626" i="1"/>
  <c r="G625" i="1"/>
  <c r="G4098" i="1"/>
  <c r="G4497" i="1"/>
  <c r="G1756" i="1"/>
  <c r="G744" i="1"/>
  <c r="G4799" i="1"/>
  <c r="G2328" i="1"/>
  <c r="G3080" i="1"/>
  <c r="G6785" i="1"/>
  <c r="G3079" i="1"/>
  <c r="G3078" i="1"/>
  <c r="G3077" i="1"/>
  <c r="G3076" i="1"/>
  <c r="G3075" i="1"/>
  <c r="G3074" i="1"/>
  <c r="G84" i="1"/>
  <c r="G6878" i="1"/>
  <c r="G6877" i="1"/>
  <c r="G883" i="1"/>
  <c r="G1082" i="1"/>
  <c r="G2327" i="1"/>
  <c r="G5788" i="1"/>
  <c r="G155" i="1"/>
  <c r="G5432" i="1"/>
  <c r="G3135" i="1"/>
  <c r="G3073" i="1"/>
  <c r="G3072" i="1"/>
  <c r="G3915" i="1"/>
  <c r="G3914" i="1"/>
  <c r="G3913" i="1"/>
  <c r="G3912" i="1"/>
  <c r="G3911" i="1"/>
  <c r="G3910" i="1"/>
  <c r="G5199" i="1"/>
  <c r="G5251" i="1"/>
  <c r="G2617" i="1"/>
  <c r="G2106" i="1"/>
  <c r="G799" i="1"/>
  <c r="G4587" i="1"/>
  <c r="G5145" i="1"/>
  <c r="G6632" i="1"/>
  <c r="G1081" i="1"/>
  <c r="G2326" i="1"/>
  <c r="G4566" i="1"/>
  <c r="G1244" i="1"/>
  <c r="G4620" i="1"/>
  <c r="G5283" i="1"/>
  <c r="G4510" i="1"/>
  <c r="G4908" i="1"/>
  <c r="G3134" i="1"/>
  <c r="G1712" i="1"/>
  <c r="G5034" i="1"/>
  <c r="G154" i="1"/>
  <c r="G4073" i="1"/>
  <c r="G4349" i="1"/>
  <c r="G6720" i="1"/>
  <c r="G6475" i="1"/>
  <c r="G2739" i="1"/>
  <c r="G1298" i="1"/>
  <c r="G3813" i="1"/>
  <c r="G1317" i="1"/>
  <c r="G1080" i="1"/>
  <c r="G1596" i="1"/>
  <c r="G153" i="1"/>
  <c r="G2511" i="1"/>
  <c r="G2325" i="1"/>
  <c r="G152" i="1"/>
  <c r="G151" i="1"/>
  <c r="G3321" i="1"/>
  <c r="G1686" i="1"/>
  <c r="G3356" i="1"/>
  <c r="G5282" i="1"/>
  <c r="G6087" i="1"/>
  <c r="G2584" i="1"/>
  <c r="G2583" i="1"/>
  <c r="G2582" i="1"/>
  <c r="G6865" i="1"/>
  <c r="G6876" i="1"/>
  <c r="G2324" i="1"/>
  <c r="G2016" i="1"/>
  <c r="G2015" i="1"/>
  <c r="G2014" i="1"/>
  <c r="G2013" i="1"/>
  <c r="G2012" i="1"/>
  <c r="G2011" i="1"/>
  <c r="G2010" i="1"/>
  <c r="G2009" i="1"/>
  <c r="G2008" i="1"/>
  <c r="G913" i="1"/>
  <c r="G1079" i="1"/>
  <c r="G2323" i="1"/>
  <c r="G2510" i="1"/>
  <c r="G2322" i="1"/>
  <c r="G2509" i="1"/>
  <c r="G2508" i="1"/>
  <c r="G3762" i="1"/>
  <c r="G3422" i="1"/>
  <c r="G2581" i="1"/>
  <c r="G4692" i="1"/>
  <c r="G4891" i="1"/>
  <c r="G1487" i="1"/>
  <c r="G5172" i="1"/>
  <c r="G2321" i="1"/>
  <c r="G2320" i="1"/>
  <c r="G2319" i="1"/>
  <c r="G3541" i="1"/>
  <c r="G6823" i="1"/>
  <c r="G2966" i="1"/>
  <c r="G2814" i="1"/>
  <c r="G3163" i="1"/>
  <c r="G3133" i="1"/>
  <c r="G2061" i="1"/>
  <c r="G2072" i="1"/>
  <c r="G5018" i="1"/>
  <c r="G3224" i="1"/>
  <c r="G2619" i="1"/>
  <c r="G5115" i="1"/>
  <c r="G624" i="1"/>
  <c r="G1078" i="1"/>
  <c r="G5037" i="1"/>
  <c r="G1308" i="1"/>
  <c r="G1486" i="1"/>
  <c r="G1485" i="1"/>
  <c r="G1484" i="1"/>
  <c r="G864" i="1"/>
  <c r="G6427" i="1"/>
  <c r="G5894" i="1"/>
  <c r="G5431" i="1"/>
  <c r="G3608" i="1"/>
  <c r="G4824" i="1"/>
  <c r="G6693" i="1"/>
  <c r="G4591" i="1"/>
  <c r="G6289" i="1"/>
  <c r="G3293" i="1"/>
  <c r="G1691" i="1"/>
  <c r="G882" i="1"/>
  <c r="G6300" i="1"/>
  <c r="G6299" i="1"/>
  <c r="G6352" i="1"/>
  <c r="G1077" i="1"/>
  <c r="G3421" i="1"/>
  <c r="G3132" i="1"/>
  <c r="G4255" i="1"/>
  <c r="G4231" i="1"/>
  <c r="G2318" i="1"/>
  <c r="G5227" i="1"/>
  <c r="G3201" i="1"/>
  <c r="G4208" i="1"/>
  <c r="G4207" i="1"/>
  <c r="G4369" i="1"/>
  <c r="G1455" i="1"/>
  <c r="G1454" i="1"/>
  <c r="G1301" i="1"/>
  <c r="G1360" i="1"/>
  <c r="G1359" i="1"/>
  <c r="G1358" i="1"/>
  <c r="G1357" i="1"/>
  <c r="G1356" i="1"/>
  <c r="G1355" i="1"/>
  <c r="G1354" i="1"/>
  <c r="G1353" i="1"/>
  <c r="G1352" i="1"/>
  <c r="G1274" i="1"/>
  <c r="G3721" i="1"/>
  <c r="G4348" i="1"/>
  <c r="G4256" i="1"/>
  <c r="G4596" i="1"/>
  <c r="G386" i="1"/>
  <c r="G1076" i="1"/>
  <c r="G5787" i="1"/>
  <c r="G5008" i="1"/>
  <c r="G3381" i="1"/>
  <c r="G3789" i="1"/>
  <c r="G4593" i="1"/>
  <c r="G1075" i="1"/>
  <c r="G2742" i="1"/>
  <c r="G4230" i="1"/>
  <c r="G1843" i="1"/>
  <c r="G6288" i="1"/>
  <c r="G6287" i="1"/>
  <c r="G2059" i="1"/>
  <c r="G679" i="1"/>
  <c r="G5023" i="1"/>
  <c r="G4777" i="1"/>
  <c r="G4768" i="1"/>
  <c r="G6896" i="1"/>
  <c r="G4453" i="1"/>
  <c r="G2651" i="1"/>
  <c r="G3071" i="1"/>
  <c r="G2214" i="1"/>
  <c r="G2213" i="1"/>
  <c r="G2212" i="1"/>
  <c r="G2102" i="1"/>
  <c r="G4253" i="1"/>
  <c r="G6426" i="1"/>
  <c r="G6425" i="1"/>
  <c r="G6086" i="1"/>
  <c r="G3843" i="1"/>
  <c r="G3997" i="1"/>
  <c r="G6588" i="1"/>
  <c r="G5972" i="1"/>
  <c r="G5935" i="1"/>
  <c r="G5326" i="1"/>
  <c r="G6410" i="1"/>
  <c r="G3420" i="1"/>
  <c r="G1335" i="1"/>
  <c r="G817" i="1"/>
  <c r="G4422" i="1"/>
  <c r="G6378" i="1"/>
  <c r="G2131" i="1"/>
  <c r="G4543" i="1"/>
  <c r="G5095" i="1"/>
  <c r="G2965" i="1"/>
  <c r="G3131" i="1"/>
  <c r="G1351" i="1"/>
  <c r="G150" i="1"/>
  <c r="G4855" i="1"/>
  <c r="G3339" i="1"/>
  <c r="G4347" i="1"/>
  <c r="G2317" i="1"/>
  <c r="G2058" i="1"/>
  <c r="G3761" i="1"/>
  <c r="G3770" i="1"/>
  <c r="G3515" i="1"/>
  <c r="G4097" i="1"/>
  <c r="G304" i="1"/>
  <c r="G323" i="1"/>
  <c r="G3522" i="1"/>
  <c r="G4175" i="1"/>
  <c r="G3223" i="1"/>
  <c r="G4736" i="1"/>
  <c r="G3165" i="1"/>
  <c r="G4368" i="1"/>
  <c r="G83" i="1"/>
  <c r="G5430" i="1"/>
  <c r="G5429" i="1"/>
  <c r="G417" i="1"/>
  <c r="G416" i="1"/>
  <c r="G303" i="1"/>
  <c r="G4346" i="1"/>
  <c r="G4345" i="1"/>
  <c r="G4695" i="1"/>
  <c r="G4694" i="1"/>
  <c r="G4693" i="1"/>
  <c r="G2188" i="1"/>
  <c r="G3802" i="1"/>
  <c r="G5198" i="1"/>
  <c r="G5786" i="1"/>
  <c r="G4398" i="1"/>
  <c r="G2717" i="1"/>
  <c r="G2716" i="1"/>
  <c r="G4861" i="1"/>
  <c r="G2118" i="1"/>
  <c r="G82" i="1"/>
  <c r="G4698" i="1"/>
  <c r="G3558" i="1"/>
  <c r="G5094" i="1"/>
  <c r="G5093" i="1"/>
  <c r="G4192" i="1"/>
  <c r="G2001" i="1"/>
  <c r="G38" i="1"/>
  <c r="G1483" i="1"/>
  <c r="G1350" i="1"/>
  <c r="G1349" i="1"/>
  <c r="G6891" i="1"/>
  <c r="G6890" i="1"/>
  <c r="G4729" i="1"/>
  <c r="G3498" i="1"/>
  <c r="G3497" i="1"/>
  <c r="G4979" i="1"/>
  <c r="G5549" i="1"/>
  <c r="G5428" i="1"/>
  <c r="G2316" i="1"/>
  <c r="G6692" i="1"/>
  <c r="G1767" i="1"/>
  <c r="G6318" i="1"/>
  <c r="G1842" i="1"/>
  <c r="G1847" i="1"/>
  <c r="G4830" i="1"/>
  <c r="G2665" i="1"/>
  <c r="G6085" i="1"/>
  <c r="G2813" i="1"/>
  <c r="G6084" i="1"/>
  <c r="G2756" i="1"/>
  <c r="G6351" i="1"/>
  <c r="G6350" i="1"/>
  <c r="G4247" i="1"/>
  <c r="G2085" i="1"/>
  <c r="G399" i="1"/>
  <c r="G5963" i="1"/>
  <c r="G4628" i="1"/>
  <c r="G767" i="1"/>
  <c r="G5548" i="1"/>
  <c r="G5547" i="1"/>
  <c r="G1482" i="1"/>
  <c r="G1409" i="1"/>
  <c r="G1408" i="1"/>
  <c r="G1307" i="1"/>
  <c r="G3257" i="1"/>
  <c r="G3256" i="1"/>
  <c r="G1279" i="1"/>
  <c r="G1278" i="1"/>
  <c r="G4283" i="1"/>
  <c r="G6663" i="1"/>
  <c r="G6784" i="1"/>
  <c r="G3475" i="1"/>
  <c r="G2964" i="1"/>
  <c r="G3193" i="1"/>
  <c r="G415" i="1"/>
  <c r="G3966" i="1"/>
  <c r="G3986" i="1"/>
  <c r="G5092" i="1"/>
  <c r="G5091" i="1"/>
  <c r="G4367" i="1"/>
  <c r="G6810" i="1"/>
  <c r="G6239" i="1"/>
  <c r="G4300" i="1"/>
  <c r="G4039" i="1"/>
  <c r="G302" i="1"/>
  <c r="G6298" i="1"/>
  <c r="G2963" i="1"/>
  <c r="G3070" i="1"/>
  <c r="G2691" i="1"/>
  <c r="G2690" i="1"/>
  <c r="G3521" i="1"/>
  <c r="G3419" i="1"/>
  <c r="G775" i="1"/>
  <c r="G1407" i="1"/>
  <c r="G5427" i="1"/>
  <c r="G5546" i="1"/>
  <c r="G6489" i="1"/>
  <c r="G398" i="1"/>
  <c r="G1684" i="1"/>
  <c r="G1683" i="1"/>
  <c r="G437" i="1"/>
  <c r="G2715" i="1"/>
  <c r="G1549" i="1"/>
  <c r="G6424" i="1"/>
  <c r="G3319" i="1"/>
  <c r="G2962" i="1"/>
  <c r="G6423" i="1"/>
  <c r="G5376" i="1"/>
  <c r="G906" i="1"/>
  <c r="G1882" i="1"/>
  <c r="G5375" i="1"/>
  <c r="G5384" i="1"/>
  <c r="G5383" i="1"/>
  <c r="G5382" i="1"/>
  <c r="G5381" i="1"/>
  <c r="G5380" i="1"/>
  <c r="G6377" i="1"/>
  <c r="G5757" i="1"/>
  <c r="G1406" i="1"/>
  <c r="G1964" i="1"/>
  <c r="G5346" i="1"/>
  <c r="G2689" i="1"/>
  <c r="G4880" i="1"/>
  <c r="G4879" i="1"/>
  <c r="G2688" i="1"/>
  <c r="G1243" i="1"/>
  <c r="G81" i="1"/>
  <c r="G6783" i="1"/>
  <c r="G6782" i="1"/>
  <c r="G3069" i="1"/>
  <c r="G3068" i="1"/>
  <c r="G5545" i="1"/>
  <c r="G5180" i="1"/>
  <c r="G368" i="1"/>
  <c r="G1258" i="1"/>
  <c r="G2507" i="1"/>
  <c r="G2506" i="1"/>
  <c r="G6719" i="1"/>
  <c r="G2961" i="1"/>
  <c r="G3690" i="1"/>
  <c r="G4984" i="1"/>
  <c r="G3496" i="1"/>
  <c r="G2749" i="1"/>
  <c r="G1711" i="1"/>
  <c r="G286" i="1"/>
  <c r="G5756" i="1"/>
  <c r="G2049" i="1"/>
  <c r="G2048" i="1"/>
  <c r="G2047" i="1"/>
  <c r="G2046" i="1"/>
  <c r="G1306" i="1"/>
  <c r="G3130" i="1"/>
  <c r="G6691" i="1"/>
  <c r="G5618" i="1"/>
  <c r="G4132" i="1"/>
  <c r="G4131" i="1"/>
  <c r="G4130" i="1"/>
  <c r="G278" i="1"/>
  <c r="G281" i="1"/>
  <c r="G5281" i="1"/>
  <c r="G2669" i="1"/>
  <c r="G2687" i="1"/>
  <c r="G2686" i="1"/>
  <c r="G7" i="1"/>
  <c r="G2960" i="1"/>
  <c r="G5026" i="1"/>
  <c r="G743" i="1"/>
  <c r="G742" i="1"/>
  <c r="G6349" i="1"/>
  <c r="G863" i="1"/>
  <c r="G43" i="1"/>
  <c r="G1405" i="1"/>
  <c r="G3692" i="1"/>
  <c r="G4129" i="1"/>
  <c r="G4128" i="1"/>
  <c r="G5179" i="1"/>
  <c r="G5226" i="1"/>
  <c r="G2864" i="1"/>
  <c r="G3067" i="1"/>
  <c r="G3066" i="1"/>
  <c r="G2572" i="1"/>
  <c r="G1404" i="1"/>
  <c r="G2211" i="1"/>
  <c r="G792" i="1"/>
  <c r="G6420" i="1"/>
  <c r="G6083" i="1"/>
  <c r="G3842" i="1"/>
  <c r="G3841" i="1"/>
  <c r="G2863" i="1"/>
  <c r="G2862" i="1"/>
  <c r="G3840" i="1"/>
  <c r="G3418" i="1"/>
  <c r="G322" i="1"/>
  <c r="G301" i="1"/>
  <c r="G3417" i="1"/>
  <c r="G357" i="1"/>
  <c r="G358" i="1"/>
  <c r="G1702" i="1"/>
  <c r="G4929" i="1"/>
  <c r="G2066" i="1"/>
  <c r="G6419" i="1"/>
  <c r="G6082" i="1"/>
  <c r="G3839" i="1"/>
  <c r="G3838" i="1"/>
  <c r="G6875" i="1"/>
  <c r="G6081" i="1"/>
  <c r="G1453" i="1"/>
  <c r="G677" i="1"/>
  <c r="G80" i="1"/>
  <c r="G79" i="1"/>
  <c r="G6387" i="1"/>
  <c r="G5059" i="1"/>
  <c r="G4467" i="1"/>
  <c r="G1934" i="1"/>
  <c r="G253" i="1"/>
  <c r="G252" i="1"/>
  <c r="G5171" i="1"/>
  <c r="G6080" i="1"/>
  <c r="G6079" i="1"/>
  <c r="G6418" i="1"/>
  <c r="G3384" i="1"/>
  <c r="G5197" i="1"/>
  <c r="G6874" i="1"/>
  <c r="G6873" i="1"/>
  <c r="G6872" i="1"/>
  <c r="G6871" i="1"/>
  <c r="G5225" i="1"/>
  <c r="G5224" i="1"/>
  <c r="G4935" i="1"/>
  <c r="G1987" i="1"/>
  <c r="G1403" i="1"/>
  <c r="G6028" i="1"/>
  <c r="G5058" i="1"/>
  <c r="G6763" i="1"/>
  <c r="G3939" i="1"/>
  <c r="G4011" i="1"/>
  <c r="G3938" i="1"/>
  <c r="G6417" i="1"/>
  <c r="G149" i="1"/>
  <c r="G148" i="1"/>
  <c r="G3416" i="1"/>
  <c r="G4397" i="1"/>
  <c r="G4396" i="1"/>
  <c r="G4395" i="1"/>
  <c r="G5544" i="1"/>
  <c r="G2774" i="1"/>
  <c r="G3645" i="1"/>
  <c r="G4034" i="1"/>
  <c r="G1962" i="1"/>
  <c r="G6494" i="1"/>
  <c r="G5893" i="1"/>
  <c r="G6903" i="1"/>
  <c r="G147" i="1"/>
  <c r="G623" i="1"/>
  <c r="G622" i="1"/>
  <c r="G621" i="1"/>
  <c r="G229" i="1"/>
  <c r="G774" i="1"/>
  <c r="G3599" i="1"/>
  <c r="G5543" i="1"/>
  <c r="G6252" i="1"/>
  <c r="G3462" i="1"/>
  <c r="G4882" i="1"/>
  <c r="G5337" i="1"/>
  <c r="G5426" i="1"/>
  <c r="G6392" i="1"/>
  <c r="G2130" i="1"/>
  <c r="G6781" i="1"/>
  <c r="G6780" i="1"/>
  <c r="G4127" i="1"/>
  <c r="G3129" i="1"/>
  <c r="G2627" i="1"/>
  <c r="G5884" i="1"/>
  <c r="G2505" i="1"/>
  <c r="G2504" i="1"/>
  <c r="G2210" i="1"/>
  <c r="G2209" i="1"/>
  <c r="G5041" i="1"/>
  <c r="G4584" i="1"/>
  <c r="G3065" i="1"/>
  <c r="G3064" i="1"/>
  <c r="G3063" i="1"/>
  <c r="G2006" i="1"/>
  <c r="G4829" i="1"/>
  <c r="G5112" i="1"/>
  <c r="G2083" i="1"/>
  <c r="G620" i="1"/>
  <c r="G619" i="1"/>
  <c r="G618" i="1"/>
  <c r="G78" i="1"/>
  <c r="G6899" i="1"/>
  <c r="G1481" i="1"/>
  <c r="G1480" i="1"/>
  <c r="G593" i="1"/>
  <c r="G146" i="1"/>
  <c r="G3837" i="1"/>
  <c r="G3836" i="1"/>
  <c r="G5196" i="1"/>
  <c r="G5195" i="1"/>
  <c r="G2714" i="1"/>
  <c r="G2713" i="1"/>
  <c r="G4266" i="1"/>
  <c r="G4065" i="1"/>
  <c r="G2641" i="1"/>
  <c r="G5223" i="1"/>
  <c r="G5194" i="1"/>
  <c r="G5379" i="1"/>
  <c r="G2712" i="1"/>
  <c r="G702" i="1"/>
  <c r="G6272" i="1"/>
  <c r="G6297" i="1"/>
  <c r="G5947" i="1"/>
  <c r="G2650" i="1"/>
  <c r="G3062" i="1"/>
  <c r="G2959" i="1"/>
  <c r="G3061" i="1"/>
  <c r="G3060" i="1"/>
  <c r="G2958" i="1"/>
  <c r="G3059" i="1"/>
  <c r="G2812" i="1"/>
  <c r="G6822" i="1"/>
  <c r="G977" i="1"/>
  <c r="G3937" i="1"/>
  <c r="G2957" i="1"/>
  <c r="G1341" i="1"/>
  <c r="G5542" i="1"/>
  <c r="G5953" i="1"/>
  <c r="G850" i="1"/>
  <c r="G854" i="1"/>
  <c r="G5389" i="1"/>
  <c r="G1348" i="1"/>
  <c r="G5638" i="1"/>
  <c r="G2024" i="1"/>
  <c r="G3058" i="1"/>
  <c r="G849" i="1"/>
  <c r="G5153" i="1"/>
  <c r="G909" i="1"/>
  <c r="G5030" i="1"/>
  <c r="G796" i="1"/>
  <c r="G816" i="1"/>
  <c r="G1402" i="1"/>
  <c r="G1401" i="1"/>
  <c r="G1400" i="1"/>
  <c r="G3788" i="1"/>
  <c r="G5311" i="1"/>
  <c r="G6779" i="1"/>
  <c r="G1986" i="1"/>
  <c r="G3607" i="1"/>
  <c r="G6499" i="1"/>
  <c r="G5193" i="1"/>
  <c r="G5222" i="1"/>
  <c r="G3812" i="1"/>
  <c r="G4509" i="1"/>
  <c r="G145" i="1"/>
  <c r="G321" i="1"/>
  <c r="G4077" i="1"/>
  <c r="G6078" i="1"/>
  <c r="G6077" i="1"/>
  <c r="G5340" i="1"/>
  <c r="G3765" i="1"/>
  <c r="G3777" i="1"/>
  <c r="G4038" i="1"/>
  <c r="G1539" i="1"/>
  <c r="G3835" i="1"/>
  <c r="G385" i="1"/>
  <c r="G2861" i="1"/>
  <c r="G2860" i="1"/>
  <c r="G4366" i="1"/>
  <c r="G5541" i="1"/>
  <c r="G1074" i="1"/>
  <c r="G1073" i="1"/>
  <c r="G1072" i="1"/>
  <c r="G1071" i="1"/>
  <c r="G1070" i="1"/>
  <c r="G3415" i="1"/>
  <c r="G1399" i="1"/>
  <c r="G1398" i="1"/>
  <c r="G1915" i="1"/>
  <c r="G2744" i="1"/>
  <c r="G5147" i="1"/>
  <c r="G3606" i="1"/>
  <c r="G1069" i="1"/>
  <c r="G5755" i="1"/>
  <c r="G67" i="1"/>
  <c r="G741" i="1"/>
  <c r="G6348" i="1"/>
  <c r="G2956" i="1"/>
  <c r="G371" i="1"/>
  <c r="G2773" i="1"/>
  <c r="G2955" i="1"/>
  <c r="G1242" i="1"/>
  <c r="G2580" i="1"/>
  <c r="G1452" i="1"/>
  <c r="G1841" i="1"/>
  <c r="G2000" i="1"/>
  <c r="G5170" i="1"/>
  <c r="G1068" i="1"/>
  <c r="G1067" i="1"/>
  <c r="G1066" i="1"/>
  <c r="G1065" i="1"/>
  <c r="G5540" i="1"/>
  <c r="G489" i="1"/>
  <c r="G585" i="1"/>
  <c r="G5539" i="1"/>
  <c r="G1397" i="1"/>
  <c r="G1396" i="1"/>
  <c r="G3414" i="1"/>
  <c r="G2105" i="1"/>
  <c r="G3985" i="1"/>
  <c r="G2811" i="1"/>
  <c r="G6498" i="1"/>
  <c r="G5637" i="1"/>
  <c r="G5425" i="1"/>
  <c r="G5957" i="1"/>
  <c r="G1395" i="1"/>
  <c r="G5388" i="1"/>
  <c r="G3318" i="1"/>
  <c r="G3317" i="1"/>
  <c r="G6317" i="1"/>
  <c r="G3413" i="1"/>
  <c r="G3474" i="1"/>
  <c r="G4238" i="1"/>
  <c r="G4239" i="1"/>
  <c r="G4237" i="1"/>
  <c r="G4236" i="1"/>
  <c r="G4235" i="1"/>
  <c r="G4228" i="1"/>
  <c r="G4227" i="1"/>
  <c r="G144" i="1"/>
  <c r="G3412" i="1"/>
  <c r="G3128" i="1"/>
  <c r="G3127" i="1"/>
  <c r="G6821" i="1"/>
  <c r="G6690" i="1"/>
  <c r="G6347" i="1"/>
  <c r="G1914" i="1"/>
  <c r="G4072" i="1"/>
  <c r="G3265" i="1"/>
  <c r="G5681" i="1"/>
  <c r="G5636" i="1"/>
  <c r="G6346" i="1"/>
  <c r="G5785" i="1"/>
  <c r="G812" i="1"/>
  <c r="G3760" i="1"/>
  <c r="G881" i="1"/>
  <c r="G880" i="1"/>
  <c r="G879" i="1"/>
  <c r="G6587" i="1"/>
  <c r="G364" i="1"/>
  <c r="G5280" i="1"/>
  <c r="G2685" i="1"/>
  <c r="G2668" i="1"/>
  <c r="G5279" i="1"/>
  <c r="G1034" i="1"/>
  <c r="G2954" i="1"/>
  <c r="G3222" i="1"/>
  <c r="G3221" i="1"/>
  <c r="G1534" i="1"/>
  <c r="G878" i="1"/>
  <c r="G5538" i="1"/>
  <c r="G6385" i="1"/>
  <c r="G6900" i="1"/>
  <c r="G3271" i="1"/>
  <c r="G5310" i="1"/>
  <c r="G2859" i="1"/>
  <c r="G6030" i="1"/>
  <c r="G3411" i="1"/>
  <c r="G1064" i="1"/>
  <c r="G3312" i="1"/>
  <c r="G356" i="1"/>
  <c r="G748" i="1"/>
  <c r="G3605" i="1"/>
  <c r="G3834" i="1"/>
  <c r="G6718" i="1"/>
  <c r="G2953" i="1"/>
  <c r="G2952" i="1"/>
  <c r="G2951" i="1"/>
  <c r="G2950" i="1"/>
  <c r="G2949" i="1"/>
  <c r="G2948" i="1"/>
  <c r="G6717" i="1"/>
  <c r="G6820" i="1"/>
  <c r="G2947" i="1"/>
  <c r="G2946" i="1"/>
  <c r="G554" i="1"/>
  <c r="G553" i="1"/>
  <c r="G2648" i="1"/>
  <c r="G6345" i="1"/>
  <c r="G264" i="1"/>
  <c r="G4940" i="1"/>
  <c r="G3759" i="1"/>
  <c r="G1451" i="1"/>
  <c r="G4341" i="1"/>
  <c r="G1904" i="1"/>
  <c r="G1063" i="1"/>
  <c r="G2649" i="1"/>
  <c r="G2056" i="1"/>
  <c r="G3362" i="1"/>
  <c r="G4973" i="1"/>
  <c r="G2858" i="1"/>
  <c r="G1300" i="1"/>
  <c r="G4972" i="1"/>
  <c r="G2711" i="1"/>
  <c r="G2710" i="1"/>
  <c r="G384" i="1"/>
  <c r="G3811" i="1"/>
  <c r="G6716" i="1"/>
  <c r="G4569" i="1"/>
  <c r="G725" i="1"/>
  <c r="G380" i="1"/>
  <c r="G724" i="1"/>
  <c r="G2810" i="1"/>
  <c r="G4751" i="1"/>
  <c r="G5635" i="1"/>
  <c r="G5869" i="1"/>
  <c r="G4126" i="1"/>
  <c r="G5043" i="1"/>
  <c r="G3833" i="1"/>
  <c r="G2857" i="1"/>
  <c r="G2709" i="1"/>
  <c r="G6250" i="1"/>
  <c r="G6249" i="1"/>
  <c r="G6248" i="1"/>
  <c r="G3410" i="1"/>
  <c r="G228" i="1"/>
  <c r="G227" i="1"/>
  <c r="G232" i="1"/>
  <c r="G3164" i="1"/>
  <c r="G3200" i="1"/>
  <c r="G3409" i="1"/>
  <c r="G1062" i="1"/>
  <c r="G1061" i="1"/>
  <c r="G1060" i="1"/>
  <c r="G1059" i="1"/>
  <c r="G1058" i="1"/>
  <c r="G1057" i="1"/>
  <c r="G1056" i="1"/>
  <c r="G3343" i="1"/>
  <c r="G5754" i="1"/>
  <c r="G3545" i="1"/>
  <c r="G5424" i="1"/>
  <c r="G5423" i="1"/>
  <c r="G3593" i="1"/>
  <c r="G4299" i="1"/>
  <c r="G1055" i="1"/>
  <c r="G6856" i="1"/>
  <c r="G6274" i="1"/>
  <c r="G4776" i="1"/>
  <c r="G4775" i="1"/>
  <c r="G4773" i="1"/>
  <c r="G4798" i="1"/>
  <c r="G4797" i="1"/>
  <c r="G5378" i="1"/>
  <c r="G6076" i="1"/>
  <c r="G6075" i="1"/>
  <c r="G3965" i="1"/>
  <c r="G3936" i="1"/>
  <c r="G2945" i="1"/>
  <c r="G2944" i="1"/>
  <c r="G2943" i="1"/>
  <c r="G5246" i="1"/>
  <c r="G5245" i="1"/>
  <c r="G1528" i="1"/>
  <c r="G6380" i="1"/>
  <c r="G6379" i="1"/>
  <c r="G6911" i="1"/>
  <c r="G6910" i="1"/>
  <c r="G4125" i="1"/>
  <c r="G5345" i="1"/>
  <c r="G261" i="1"/>
  <c r="G3255" i="1"/>
  <c r="G1634" i="1"/>
  <c r="G5537" i="1"/>
  <c r="G5680" i="1"/>
  <c r="G4958" i="1"/>
  <c r="G4866" i="1"/>
  <c r="G1347" i="1"/>
  <c r="G1734" i="1"/>
  <c r="G5192" i="1"/>
  <c r="G3495" i="1"/>
  <c r="G6586" i="1"/>
  <c r="G5952" i="1"/>
  <c r="G4643" i="1"/>
  <c r="G4096" i="1"/>
  <c r="G6689" i="1"/>
  <c r="G5221" i="1"/>
  <c r="G3191" i="1"/>
  <c r="G524" i="1"/>
  <c r="G5374" i="1"/>
  <c r="G5373" i="1"/>
  <c r="G6257" i="1"/>
  <c r="G4421" i="1"/>
  <c r="G6344" i="1"/>
  <c r="G6343" i="1"/>
  <c r="G4481" i="1"/>
  <c r="G5109" i="1"/>
  <c r="G37" i="1"/>
  <c r="G6637" i="1"/>
  <c r="G2117" i="1"/>
  <c r="G2503" i="1"/>
  <c r="G3699" i="1"/>
  <c r="G231" i="1"/>
  <c r="G3126" i="1"/>
  <c r="G251" i="1"/>
  <c r="G2809" i="1"/>
  <c r="G1633" i="1"/>
  <c r="G3984" i="1"/>
  <c r="G2116" i="1"/>
  <c r="G320" i="1"/>
  <c r="G2115" i="1"/>
  <c r="G2755" i="1"/>
  <c r="G2942" i="1"/>
  <c r="G2135" i="1"/>
  <c r="G4460" i="1"/>
  <c r="G2772" i="1"/>
  <c r="G6074" i="1"/>
  <c r="G5278" i="1"/>
  <c r="G1727" i="1"/>
  <c r="G877" i="1"/>
  <c r="G876" i="1"/>
  <c r="G6285" i="1"/>
  <c r="G1394" i="1"/>
  <c r="G3469" i="1"/>
  <c r="G3313" i="1"/>
  <c r="G3125" i="1"/>
  <c r="G3292" i="1"/>
  <c r="G3291" i="1"/>
  <c r="G1393" i="1"/>
  <c r="G4928" i="1"/>
  <c r="G143" i="1"/>
  <c r="G4508" i="1"/>
  <c r="G523" i="1"/>
  <c r="G2941" i="1"/>
  <c r="G966" i="1"/>
  <c r="G4876" i="1"/>
  <c r="G4875" i="1"/>
  <c r="G5994" i="1"/>
  <c r="G915" i="1"/>
  <c r="G1450" i="1"/>
  <c r="G3199" i="1"/>
  <c r="G5365" i="1"/>
  <c r="G226" i="1"/>
  <c r="G617" i="1"/>
  <c r="G875" i="1"/>
  <c r="G6715" i="1"/>
  <c r="G1299" i="1"/>
  <c r="G2940" i="1"/>
  <c r="G2939" i="1"/>
  <c r="G5404" i="1"/>
  <c r="G4944" i="1"/>
  <c r="G4943" i="1"/>
  <c r="G5536" i="1"/>
  <c r="G5808" i="1"/>
  <c r="G5679" i="1"/>
  <c r="G1568" i="1"/>
  <c r="G1680" i="1"/>
  <c r="G5678" i="1"/>
  <c r="G3604" i="1"/>
  <c r="G3698" i="1"/>
  <c r="G206" i="1"/>
  <c r="G2637" i="1"/>
  <c r="G4496" i="1"/>
  <c r="G4907" i="1"/>
  <c r="G4942" i="1"/>
  <c r="G3603" i="1"/>
  <c r="G6271" i="1"/>
  <c r="G2808" i="1"/>
  <c r="G2807" i="1"/>
  <c r="G2806" i="1"/>
  <c r="G2805" i="1"/>
  <c r="G3964" i="1"/>
  <c r="G3963" i="1"/>
  <c r="G3909" i="1"/>
  <c r="G3935" i="1"/>
  <c r="G3908" i="1"/>
  <c r="G3907" i="1"/>
  <c r="G77" i="1"/>
  <c r="G66" i="1"/>
  <c r="G4912" i="1"/>
  <c r="G5045" i="1"/>
  <c r="G1749" i="1"/>
  <c r="G1748" i="1"/>
  <c r="G4252" i="1"/>
  <c r="G2600" i="1"/>
  <c r="G2599" i="1"/>
  <c r="G5956" i="1"/>
  <c r="G334" i="1"/>
  <c r="G1346" i="1"/>
  <c r="G3810" i="1"/>
  <c r="G3832" i="1"/>
  <c r="G3809" i="1"/>
  <c r="G689" i="1"/>
  <c r="G688" i="1"/>
  <c r="G3831" i="1"/>
  <c r="G6034" i="1"/>
  <c r="G2856" i="1"/>
  <c r="G6073" i="1"/>
  <c r="G6072" i="1"/>
  <c r="G2647" i="1"/>
  <c r="G2938" i="1"/>
  <c r="G2937" i="1"/>
  <c r="G5753" i="1"/>
  <c r="G5752" i="1"/>
  <c r="G4322" i="1"/>
  <c r="G5057" i="1"/>
  <c r="G4606" i="1"/>
  <c r="G4309" i="1"/>
  <c r="G2730" i="1"/>
  <c r="G3290" i="1"/>
  <c r="G858" i="1"/>
  <c r="G5868" i="1"/>
  <c r="G5372" i="1"/>
  <c r="G5371" i="1"/>
  <c r="G5370" i="1"/>
  <c r="G5369" i="1"/>
  <c r="G522" i="1"/>
  <c r="G2804" i="1"/>
  <c r="G76" i="1"/>
  <c r="G732" i="1"/>
  <c r="G65" i="1"/>
  <c r="G4166" i="1"/>
  <c r="G1239" i="1"/>
  <c r="G5422" i="1"/>
  <c r="G1272" i="1"/>
  <c r="G3533" i="1"/>
  <c r="G6402" i="1"/>
  <c r="G4595" i="1"/>
  <c r="G6422" i="1"/>
  <c r="G1479" i="1"/>
  <c r="G4015" i="1"/>
  <c r="G5677" i="1"/>
  <c r="G5676" i="1"/>
  <c r="G5421" i="1"/>
  <c r="G5675" i="1"/>
  <c r="G1054" i="1"/>
  <c r="G1053" i="1"/>
  <c r="G1052" i="1"/>
  <c r="G1051" i="1"/>
  <c r="G1050" i="1"/>
  <c r="G142" i="1"/>
  <c r="G4490" i="1"/>
  <c r="G5859" i="1"/>
  <c r="G5858" i="1"/>
  <c r="G4124" i="1"/>
  <c r="G2598" i="1"/>
  <c r="G1478" i="1"/>
  <c r="G6855" i="1"/>
  <c r="G5355" i="1"/>
  <c r="G4251" i="1"/>
  <c r="G5535" i="1"/>
  <c r="G4565" i="1"/>
  <c r="G4071" i="1"/>
  <c r="G3830" i="1"/>
  <c r="G2771" i="1"/>
  <c r="G5751" i="1"/>
  <c r="G5784" i="1"/>
  <c r="G3190" i="1"/>
  <c r="G5354" i="1"/>
  <c r="G6638" i="1"/>
  <c r="G5191" i="1"/>
  <c r="G2708" i="1"/>
  <c r="G857" i="1"/>
  <c r="G1526" i="1"/>
  <c r="G5005" i="1"/>
  <c r="G36" i="1"/>
  <c r="G4927" i="1"/>
  <c r="G2502" i="1"/>
  <c r="G3484" i="1"/>
  <c r="G5007" i="1"/>
  <c r="G4915" i="1"/>
  <c r="G3408" i="1"/>
  <c r="G5420" i="1"/>
  <c r="G6481" i="1"/>
  <c r="G3198" i="1"/>
  <c r="G3254" i="1"/>
  <c r="G5907" i="1"/>
  <c r="G5906" i="1"/>
  <c r="G1745" i="1"/>
  <c r="G3520" i="1"/>
  <c r="G4990" i="1"/>
  <c r="G5674" i="1"/>
  <c r="G5634" i="1"/>
  <c r="G1449" i="1"/>
  <c r="G1523" i="1"/>
  <c r="G3808" i="1"/>
  <c r="G123" i="1"/>
  <c r="G2936" i="1"/>
  <c r="G195" i="1"/>
  <c r="G269" i="1"/>
  <c r="G348" i="1"/>
  <c r="G4076" i="1"/>
  <c r="G1901" i="1"/>
  <c r="G2855" i="1"/>
  <c r="G2854" i="1"/>
  <c r="G2853" i="1"/>
  <c r="G5750" i="1"/>
  <c r="G5823" i="1"/>
  <c r="G5419" i="1"/>
  <c r="G3756" i="1"/>
  <c r="G5534" i="1"/>
  <c r="G5418" i="1"/>
  <c r="G5533" i="1"/>
  <c r="G814" i="1"/>
  <c r="G6644" i="1"/>
  <c r="G1340" i="1"/>
  <c r="G923" i="1"/>
  <c r="G683" i="1"/>
  <c r="G2803" i="1"/>
  <c r="G2101" i="1"/>
  <c r="G2315" i="1"/>
  <c r="G2646" i="1"/>
  <c r="G845" i="1"/>
  <c r="G2935" i="1"/>
  <c r="G2934" i="1"/>
  <c r="G2933" i="1"/>
  <c r="G141" i="1"/>
  <c r="G140" i="1"/>
  <c r="G1747" i="1"/>
  <c r="G1448" i="1"/>
  <c r="G2055" i="1"/>
  <c r="G3807" i="1"/>
  <c r="G1903" i="1"/>
  <c r="G5532" i="1"/>
  <c r="G2932" i="1"/>
  <c r="G953" i="1"/>
  <c r="G959" i="1"/>
  <c r="G200" i="1"/>
  <c r="G217" i="1"/>
  <c r="G216" i="1"/>
  <c r="G4646" i="1"/>
  <c r="G4925" i="1"/>
  <c r="G6714" i="1"/>
  <c r="G257" i="1"/>
  <c r="G5152" i="1"/>
  <c r="G2597" i="1"/>
  <c r="G5339" i="1"/>
  <c r="G4905" i="1"/>
  <c r="G2114" i="1"/>
  <c r="G2802" i="1"/>
  <c r="G6713" i="1"/>
  <c r="G186" i="1"/>
  <c r="G1293" i="1"/>
  <c r="G5531" i="1"/>
  <c r="G5633" i="1"/>
  <c r="G1595" i="1"/>
  <c r="G2570" i="1"/>
  <c r="G6654" i="1"/>
  <c r="G3377" i="1"/>
  <c r="G1985" i="1"/>
  <c r="G1968" i="1"/>
  <c r="G973" i="1"/>
  <c r="G205" i="1"/>
  <c r="G319" i="1"/>
  <c r="G2314" i="1"/>
  <c r="G6712" i="1"/>
  <c r="G6711" i="1"/>
  <c r="G6688" i="1"/>
  <c r="G6710" i="1"/>
  <c r="G5220" i="1"/>
  <c r="G5309" i="1"/>
  <c r="G6071" i="1"/>
  <c r="G6070" i="1"/>
  <c r="G6069" i="1"/>
  <c r="G6068" i="1"/>
  <c r="G1345" i="1"/>
  <c r="G6542" i="1"/>
  <c r="G4484" i="1"/>
  <c r="G3660" i="1"/>
  <c r="G6480" i="1"/>
  <c r="G4365" i="1"/>
  <c r="G4865" i="1"/>
  <c r="G3578" i="1"/>
  <c r="G4165" i="1"/>
  <c r="G584" i="1"/>
  <c r="G4854" i="1"/>
  <c r="G4853" i="1"/>
  <c r="G6261" i="1"/>
  <c r="G6260" i="1"/>
  <c r="G6687" i="1"/>
  <c r="G2931" i="1"/>
  <c r="G2930" i="1"/>
  <c r="G250" i="1"/>
  <c r="G249" i="1"/>
  <c r="G3057" i="1"/>
  <c r="G3056" i="1"/>
  <c r="G3055" i="1"/>
  <c r="G3054" i="1"/>
  <c r="G3053" i="1"/>
  <c r="G3052" i="1"/>
  <c r="G3051" i="1"/>
  <c r="G3050" i="1"/>
  <c r="G3049" i="1"/>
  <c r="G3048" i="1"/>
  <c r="G3906" i="1"/>
  <c r="G3905" i="1"/>
  <c r="G3904" i="1"/>
  <c r="G3903" i="1"/>
  <c r="G3902" i="1"/>
  <c r="G3901" i="1"/>
  <c r="G3900" i="1"/>
  <c r="G3899" i="1"/>
  <c r="G3898" i="1"/>
  <c r="G3897" i="1"/>
  <c r="G6778" i="1"/>
  <c r="G6777" i="1"/>
  <c r="G6776" i="1"/>
  <c r="G6775" i="1"/>
  <c r="G6774" i="1"/>
  <c r="G6773" i="1"/>
  <c r="G3124" i="1"/>
  <c r="G3123" i="1"/>
  <c r="G2313" i="1"/>
  <c r="G4542" i="1"/>
  <c r="G5632" i="1"/>
  <c r="G5530" i="1"/>
  <c r="G5749" i="1"/>
  <c r="G5984" i="1"/>
  <c r="G5274" i="1"/>
  <c r="G5022" i="1"/>
  <c r="G687" i="1"/>
  <c r="G367" i="1"/>
  <c r="G75" i="1"/>
  <c r="G13" i="1"/>
  <c r="G856" i="1"/>
  <c r="G5867" i="1"/>
  <c r="G3407" i="1"/>
  <c r="G4920" i="1"/>
  <c r="G1790" i="1"/>
  <c r="G2312" i="1"/>
  <c r="G64" i="1"/>
  <c r="G6534" i="1"/>
  <c r="G6819" i="1"/>
  <c r="G939" i="1"/>
  <c r="G6270" i="1"/>
  <c r="G1049" i="1"/>
  <c r="G1048" i="1"/>
  <c r="G1047" i="1"/>
  <c r="G6067" i="1"/>
  <c r="G855" i="1"/>
  <c r="G3460" i="1"/>
  <c r="G4123" i="1"/>
  <c r="G4494" i="1"/>
  <c r="G3697" i="1"/>
  <c r="G122" i="1"/>
  <c r="G248" i="1"/>
  <c r="G2311" i="1"/>
  <c r="G2501" i="1"/>
  <c r="G2310" i="1"/>
  <c r="G2208" i="1"/>
  <c r="G2500" i="1"/>
  <c r="G2309" i="1"/>
  <c r="G3220" i="1"/>
  <c r="G4541" i="1"/>
  <c r="G5822" i="1"/>
  <c r="G5631" i="1"/>
  <c r="G1344" i="1"/>
  <c r="G1447" i="1"/>
  <c r="G3769" i="1"/>
  <c r="G3197" i="1"/>
  <c r="G4733" i="1"/>
  <c r="G4122" i="1"/>
  <c r="G4121" i="1"/>
  <c r="G2929" i="1"/>
  <c r="G3369" i="1"/>
  <c r="G6342" i="1"/>
  <c r="G2638" i="1"/>
  <c r="G2499" i="1"/>
  <c r="G3270" i="1"/>
  <c r="G5529" i="1"/>
  <c r="G6401" i="1"/>
  <c r="G6400" i="1"/>
  <c r="G2498" i="1"/>
  <c r="G2497" i="1"/>
  <c r="G2496" i="1"/>
  <c r="G397" i="1"/>
  <c r="G5111" i="1"/>
  <c r="G2308" i="1"/>
  <c r="G2307" i="1"/>
  <c r="G2571" i="1"/>
  <c r="G942" i="1"/>
  <c r="G4540" i="1"/>
  <c r="G2770" i="1"/>
  <c r="G2852" i="1"/>
  <c r="G3829" i="1"/>
  <c r="G6066" i="1"/>
  <c r="G2207" i="1"/>
  <c r="G3253" i="1"/>
  <c r="G3269" i="1"/>
  <c r="G1533" i="1"/>
  <c r="G5630" i="1"/>
  <c r="G2928" i="1"/>
  <c r="G1527" i="1"/>
  <c r="G6818" i="1"/>
  <c r="G347" i="1"/>
  <c r="G3577" i="1"/>
  <c r="G4923" i="1"/>
  <c r="G396" i="1"/>
  <c r="G5673" i="1"/>
  <c r="G4753" i="1"/>
  <c r="G5528" i="1"/>
  <c r="G5527" i="1"/>
  <c r="G5417" i="1"/>
  <c r="G4225" i="1"/>
  <c r="G6541" i="1"/>
  <c r="G5250" i="1"/>
  <c r="G6341" i="1"/>
  <c r="G3252" i="1"/>
  <c r="G3289" i="1"/>
  <c r="G6686" i="1"/>
  <c r="G2927" i="1"/>
  <c r="G2926" i="1"/>
  <c r="G3406" i="1"/>
  <c r="G2925" i="1"/>
  <c r="G2924" i="1"/>
  <c r="G896" i="1"/>
  <c r="G2923" i="1"/>
  <c r="G139" i="1"/>
  <c r="G2922" i="1"/>
  <c r="G2801" i="1"/>
  <c r="G6709" i="1"/>
  <c r="G4658" i="1"/>
  <c r="G4657" i="1"/>
  <c r="G4656" i="1"/>
  <c r="G4655" i="1"/>
  <c r="G4095" i="1"/>
  <c r="G1874" i="1"/>
  <c r="G844" i="1"/>
  <c r="G2921" i="1"/>
  <c r="G6685" i="1"/>
  <c r="G6398" i="1"/>
  <c r="G5663" i="1"/>
  <c r="G6397" i="1"/>
  <c r="G1392" i="1"/>
  <c r="G318" i="1"/>
  <c r="G3689" i="1"/>
  <c r="G6684" i="1"/>
  <c r="G3684" i="1"/>
  <c r="G6585" i="1"/>
  <c r="G2800" i="1"/>
  <c r="G2920" i="1"/>
  <c r="G1632" i="1"/>
  <c r="G1631" i="1"/>
  <c r="G1630" i="1"/>
  <c r="G680" i="1"/>
  <c r="G5090" i="1"/>
  <c r="G138" i="1"/>
  <c r="G2747" i="1"/>
  <c r="G2746" i="1"/>
  <c r="G6662" i="1"/>
  <c r="G6661" i="1"/>
  <c r="G5386" i="1"/>
  <c r="G5385" i="1"/>
  <c r="G4971" i="1"/>
  <c r="G1700" i="1"/>
  <c r="G2919" i="1"/>
  <c r="G1592" i="1"/>
  <c r="G3251" i="1"/>
  <c r="G3532" i="1"/>
  <c r="G4539" i="1"/>
  <c r="G4538" i="1"/>
  <c r="G1264" i="1"/>
  <c r="G3189" i="1"/>
  <c r="G1567" i="1"/>
  <c r="G6399" i="1"/>
  <c r="G4823" i="1"/>
  <c r="G4191" i="1"/>
  <c r="G4206" i="1"/>
  <c r="G3405" i="1"/>
  <c r="G2799" i="1"/>
  <c r="G6683" i="1"/>
  <c r="G1812" i="1"/>
  <c r="G1848" i="1"/>
  <c r="G3122" i="1"/>
  <c r="G1705" i="1"/>
  <c r="G4852" i="1"/>
  <c r="G1477" i="1"/>
  <c r="G2736" i="1"/>
  <c r="G4752" i="1"/>
  <c r="G4934" i="1"/>
  <c r="G3531" i="1"/>
  <c r="G4895" i="1"/>
  <c r="G6446" i="1"/>
  <c r="G3553" i="1"/>
  <c r="G3336" i="1"/>
  <c r="G3335" i="1"/>
  <c r="G3250" i="1"/>
  <c r="G3404" i="1"/>
  <c r="G3403" i="1"/>
  <c r="G1744" i="1"/>
  <c r="G813" i="1"/>
  <c r="G4961" i="1"/>
  <c r="G5100" i="1"/>
  <c r="G2206" i="1"/>
  <c r="G2205" i="1"/>
  <c r="G5249" i="1"/>
  <c r="G2707" i="1"/>
  <c r="G5263" i="1"/>
  <c r="G5219" i="1"/>
  <c r="G6817" i="1"/>
  <c r="G3934" i="1"/>
  <c r="G3933" i="1"/>
  <c r="G3932" i="1"/>
  <c r="G3519" i="1"/>
  <c r="G3896" i="1"/>
  <c r="G6682" i="1"/>
  <c r="G5892" i="1"/>
  <c r="G6391" i="1"/>
  <c r="G4021" i="1"/>
  <c r="G1263" i="1"/>
  <c r="G2067" i="1"/>
  <c r="G4605" i="1"/>
  <c r="G6386" i="1"/>
  <c r="G6238" i="1"/>
  <c r="G3249" i="1"/>
  <c r="G6280" i="1"/>
  <c r="G6279" i="1"/>
  <c r="G1710" i="1"/>
  <c r="G5158" i="1"/>
  <c r="G5672" i="1"/>
  <c r="G3895" i="1"/>
  <c r="G3894" i="1"/>
  <c r="G3746" i="1"/>
  <c r="G6889" i="1"/>
  <c r="G1257" i="1"/>
  <c r="G6762" i="1"/>
  <c r="G2798" i="1"/>
  <c r="G2797" i="1"/>
  <c r="G2796" i="1"/>
  <c r="G3742" i="1"/>
  <c r="G2795" i="1"/>
  <c r="G1629" i="1"/>
  <c r="G4483" i="1"/>
  <c r="G616" i="1"/>
  <c r="G552" i="1"/>
  <c r="G615" i="1"/>
  <c r="G6909" i="1"/>
  <c r="G1343" i="1"/>
  <c r="G370" i="1"/>
  <c r="G6065" i="1"/>
  <c r="G6064" i="1"/>
  <c r="G2579" i="1"/>
  <c r="G3192" i="1"/>
  <c r="G4537" i="1"/>
  <c r="G5416" i="1"/>
  <c r="G3219" i="1"/>
  <c r="G4316" i="1"/>
  <c r="G204" i="1"/>
  <c r="G551" i="1"/>
  <c r="G2090" i="1"/>
  <c r="G3121" i="1"/>
  <c r="G1902" i="1"/>
  <c r="G5368" i="1"/>
  <c r="G5" i="1"/>
  <c r="G3196" i="1"/>
  <c r="G1262" i="1"/>
  <c r="G1261" i="1"/>
  <c r="G4590" i="1"/>
  <c r="G3188" i="1"/>
  <c r="G2204" i="1"/>
  <c r="G5748" i="1"/>
  <c r="G5415" i="1"/>
  <c r="G4523" i="1"/>
  <c r="G3288" i="1"/>
  <c r="G6324" i="1"/>
  <c r="G283" i="1"/>
  <c r="G5114" i="1"/>
  <c r="G74" i="1"/>
  <c r="G73" i="1"/>
  <c r="G6908" i="1"/>
  <c r="G807" i="1"/>
  <c r="G1476" i="1"/>
  <c r="G1475" i="1"/>
  <c r="G3316" i="1"/>
  <c r="G5364" i="1"/>
  <c r="G1628" i="1"/>
  <c r="G3120" i="1"/>
  <c r="G3110" i="1"/>
  <c r="G4094" i="1"/>
  <c r="G5840" i="1"/>
  <c r="G1627" i="1"/>
  <c r="G4321" i="1"/>
  <c r="G4332" i="1"/>
  <c r="G3602" i="1"/>
  <c r="G2203" i="1"/>
  <c r="G259" i="1"/>
  <c r="G3195" i="1"/>
  <c r="G395" i="1"/>
  <c r="G3828" i="1"/>
  <c r="G1709" i="1"/>
  <c r="G5015" i="1"/>
  <c r="G6540" i="1"/>
  <c r="G383" i="1"/>
  <c r="G3827" i="1"/>
  <c r="G6509" i="1"/>
  <c r="G848" i="1"/>
  <c r="G2063" i="1"/>
  <c r="G773" i="1"/>
  <c r="G6816" i="1"/>
  <c r="G6667" i="1"/>
  <c r="G6666" i="1"/>
  <c r="G2794" i="1"/>
  <c r="G4120" i="1"/>
  <c r="G4119" i="1"/>
  <c r="G6708" i="1"/>
  <c r="G6681" i="1"/>
  <c r="G6680" i="1"/>
  <c r="G4742" i="1"/>
  <c r="G4741" i="1"/>
  <c r="G1561" i="1"/>
  <c r="G4190" i="1"/>
  <c r="G3768" i="1"/>
  <c r="G72" i="1"/>
  <c r="G2918" i="1"/>
  <c r="G317" i="1"/>
  <c r="G2663" i="1"/>
  <c r="G3576" i="1"/>
  <c r="G3218" i="1"/>
  <c r="G3507" i="1"/>
  <c r="G3217" i="1"/>
  <c r="G6063" i="1"/>
  <c r="G3402" i="1"/>
  <c r="G3401" i="1"/>
  <c r="G3400" i="1"/>
  <c r="G3399" i="1"/>
  <c r="G3119" i="1"/>
  <c r="G2306" i="1"/>
  <c r="G2495" i="1"/>
  <c r="G5747" i="1"/>
  <c r="G5178" i="1"/>
  <c r="G5985" i="1"/>
  <c r="G5526" i="1"/>
  <c r="G5525" i="1"/>
  <c r="G5524" i="1"/>
  <c r="G5414" i="1"/>
  <c r="G2138" i="1"/>
  <c r="G5523" i="1"/>
  <c r="G4589" i="1"/>
  <c r="G4588" i="1"/>
  <c r="G247" i="1"/>
  <c r="G246" i="1"/>
  <c r="G245" i="1"/>
  <c r="G4703" i="1"/>
  <c r="G1795" i="1"/>
  <c r="G1811" i="1"/>
  <c r="G1810" i="1"/>
  <c r="G1794" i="1"/>
  <c r="G1809" i="1"/>
  <c r="G1808" i="1"/>
  <c r="G3494" i="1"/>
  <c r="G2069" i="1"/>
  <c r="G2738" i="1"/>
  <c r="G2851" i="1"/>
  <c r="G2769" i="1"/>
  <c r="G1517" i="1"/>
  <c r="G268" i="1"/>
  <c r="G5105" i="1"/>
  <c r="G1474" i="1"/>
  <c r="G1277" i="1"/>
  <c r="G1473" i="1"/>
  <c r="G3787" i="1"/>
  <c r="G5413" i="1"/>
  <c r="G5412" i="1"/>
  <c r="G1725" i="1"/>
  <c r="G3797" i="1"/>
  <c r="G2596" i="1"/>
  <c r="G1472" i="1"/>
  <c r="G3796" i="1"/>
  <c r="G6340" i="1"/>
  <c r="G874" i="1"/>
  <c r="G3575" i="1"/>
  <c r="G5049" i="1"/>
  <c r="G4634" i="1"/>
  <c r="G203" i="1"/>
  <c r="G4642" i="1"/>
  <c r="G1626" i="1"/>
  <c r="G121" i="1"/>
  <c r="G63" i="1"/>
  <c r="G3398" i="1"/>
  <c r="G3397" i="1"/>
  <c r="G723" i="1"/>
  <c r="G1873" i="1"/>
  <c r="G5923" i="1"/>
  <c r="G6062" i="1"/>
  <c r="G1241" i="1"/>
  <c r="G2741" i="1"/>
  <c r="G2740" i="1"/>
  <c r="G1885" i="1"/>
  <c r="G3983" i="1"/>
  <c r="G4654" i="1"/>
  <c r="G4093" i="1"/>
  <c r="G3696" i="1"/>
  <c r="G4604" i="1"/>
  <c r="G3555" i="1"/>
  <c r="G4863" i="1"/>
  <c r="G1046" i="1"/>
  <c r="G3720" i="1"/>
  <c r="G5056" i="1"/>
  <c r="G2202" i="1"/>
  <c r="G6273" i="1"/>
  <c r="G4796" i="1"/>
  <c r="G1723" i="1"/>
  <c r="G6870" i="1"/>
  <c r="G5971" i="1"/>
  <c r="G1240" i="1"/>
  <c r="G2706" i="1"/>
  <c r="G4448" i="1"/>
  <c r="G5629" i="1"/>
  <c r="G4320" i="1"/>
  <c r="G2629" i="1"/>
  <c r="G2628" i="1"/>
  <c r="G394" i="1"/>
  <c r="G2023" i="1"/>
  <c r="G1696" i="1"/>
  <c r="G709" i="1"/>
  <c r="G2071" i="1"/>
  <c r="G908" i="1"/>
  <c r="G1923" i="1"/>
  <c r="G922" i="1"/>
  <c r="G2038" i="1"/>
  <c r="G5344" i="1"/>
  <c r="G1789" i="1"/>
  <c r="G1788" i="1"/>
  <c r="G6339" i="1"/>
  <c r="G1766" i="1"/>
  <c r="G731" i="1"/>
  <c r="G730" i="1"/>
  <c r="G750" i="1"/>
  <c r="G5628" i="1"/>
  <c r="G6504" i="1"/>
  <c r="G436" i="1"/>
  <c r="G1981" i="1"/>
  <c r="G5338" i="1"/>
  <c r="G2201" i="1"/>
  <c r="G3514" i="1"/>
  <c r="G3513" i="1"/>
  <c r="G3786" i="1"/>
  <c r="G5190" i="1"/>
  <c r="G5189" i="1"/>
  <c r="G6061" i="1"/>
  <c r="G2917" i="1"/>
  <c r="G3745" i="1"/>
  <c r="G722" i="1"/>
  <c r="G921" i="1"/>
  <c r="G2494" i="1"/>
  <c r="G2200" i="1"/>
  <c r="G3651" i="1"/>
  <c r="G1708" i="1"/>
  <c r="G4680" i="1"/>
  <c r="G2493" i="1"/>
  <c r="G2754" i="1"/>
  <c r="G3396" i="1"/>
  <c r="G6679" i="1"/>
  <c r="G4583" i="1"/>
  <c r="G3574" i="1"/>
  <c r="G4898" i="1"/>
  <c r="G3118" i="1"/>
  <c r="G3117" i="1"/>
  <c r="G2793" i="1"/>
  <c r="G2916" i="1"/>
  <c r="G2915" i="1"/>
  <c r="G2914" i="1"/>
  <c r="G2913" i="1"/>
  <c r="G2912" i="1"/>
  <c r="G2911" i="1"/>
  <c r="G1625" i="1"/>
  <c r="G1624" i="1"/>
  <c r="G1594" i="1"/>
  <c r="G6678" i="1"/>
  <c r="G4224" i="1"/>
  <c r="G4340" i="1"/>
  <c r="G895" i="1"/>
  <c r="G4503" i="1"/>
  <c r="G4502" i="1"/>
  <c r="G4641" i="1"/>
  <c r="G4289" i="1"/>
  <c r="G2492" i="1"/>
  <c r="G3268" i="1"/>
  <c r="G3267" i="1"/>
  <c r="G5522" i="1"/>
  <c r="G5671" i="1"/>
  <c r="G3187" i="1"/>
  <c r="G3468" i="1"/>
  <c r="G5848" i="1"/>
  <c r="G2305" i="1"/>
  <c r="G1538" i="1"/>
  <c r="G3694" i="1"/>
  <c r="G5335" i="1"/>
  <c r="G1256" i="1"/>
  <c r="G4234" i="1"/>
  <c r="G2792" i="1"/>
  <c r="G952" i="1"/>
  <c r="G3573" i="1"/>
  <c r="G5014" i="1"/>
  <c r="G6338" i="1"/>
  <c r="G3349" i="1"/>
  <c r="G6907" i="1"/>
  <c r="G5398" i="1"/>
  <c r="G5397" i="1"/>
  <c r="G267" i="1"/>
  <c r="G5857" i="1"/>
  <c r="G5144" i="1"/>
  <c r="G4037" i="1"/>
  <c r="G4036" i="1"/>
  <c r="G4035" i="1"/>
  <c r="G6677" i="1"/>
  <c r="G488" i="1"/>
  <c r="G487" i="1"/>
  <c r="G721" i="1"/>
  <c r="G3116" i="1"/>
  <c r="G6373" i="1"/>
  <c r="G4536" i="1"/>
  <c r="G3518" i="1"/>
  <c r="G3517" i="1"/>
  <c r="G6815" i="1"/>
  <c r="G6558" i="1"/>
  <c r="G6533" i="1"/>
  <c r="G947" i="1"/>
  <c r="G1760" i="1"/>
  <c r="G5047" i="1"/>
  <c r="G4257" i="1"/>
  <c r="G4064" i="1"/>
  <c r="G5627" i="1"/>
  <c r="G4364" i="1"/>
  <c r="G1525" i="1"/>
  <c r="G3826" i="1"/>
  <c r="G352" i="1"/>
  <c r="G62" i="1"/>
  <c r="G2791" i="1"/>
  <c r="G1623" i="1"/>
  <c r="G3635" i="1"/>
  <c r="G2304" i="1"/>
  <c r="G5626" i="1"/>
  <c r="G862" i="1"/>
  <c r="G5353" i="1"/>
  <c r="G3315" i="1"/>
  <c r="G3115" i="1"/>
  <c r="G772" i="1"/>
  <c r="G1045" i="1"/>
  <c r="G1044" i="1"/>
  <c r="G1043" i="1"/>
  <c r="G3248" i="1"/>
  <c r="G5411" i="1"/>
  <c r="G2910" i="1"/>
  <c r="G5403" i="1"/>
  <c r="G5847" i="1"/>
  <c r="G3750" i="1"/>
  <c r="G1260" i="1"/>
  <c r="G4904" i="1"/>
  <c r="G5521" i="1"/>
  <c r="G5410" i="1"/>
  <c r="G1471" i="1"/>
  <c r="G4312" i="1"/>
  <c r="G5520" i="1"/>
  <c r="G6286" i="1"/>
  <c r="G1391" i="1"/>
  <c r="G3216" i="1"/>
  <c r="G1753" i="1"/>
  <c r="G2054" i="1"/>
  <c r="G1537" i="1"/>
  <c r="G2909" i="1"/>
  <c r="G2908" i="1"/>
  <c r="G2907" i="1"/>
  <c r="G2906" i="1"/>
  <c r="G3361" i="1"/>
  <c r="G5625" i="1"/>
  <c r="G740" i="1"/>
  <c r="G4978" i="1"/>
  <c r="G4482" i="1"/>
  <c r="G5519" i="1"/>
  <c r="G797" i="1"/>
  <c r="G4250" i="1"/>
  <c r="G5409" i="1"/>
  <c r="G3047" i="1"/>
  <c r="G901" i="1"/>
  <c r="G5188" i="1"/>
  <c r="G2667" i="1"/>
  <c r="G1548" i="1"/>
  <c r="G1547" i="1"/>
  <c r="G1546" i="1"/>
  <c r="G5883" i="1"/>
  <c r="G5149" i="1"/>
  <c r="G4507" i="1"/>
  <c r="G2491" i="1"/>
  <c r="G2303" i="1"/>
  <c r="G2302" i="1"/>
  <c r="G2301" i="1"/>
  <c r="G5518" i="1"/>
  <c r="G2490" i="1"/>
  <c r="G4084" i="1"/>
  <c r="G4083" i="1"/>
  <c r="G4092" i="1"/>
  <c r="G4091" i="1"/>
  <c r="G4082" i="1"/>
  <c r="G4081" i="1"/>
  <c r="G202" i="1"/>
  <c r="G420" i="1"/>
  <c r="G419" i="1"/>
  <c r="G4555" i="1"/>
  <c r="G5882" i="1"/>
  <c r="G6814" i="1"/>
  <c r="G3114" i="1"/>
  <c r="G3395" i="1"/>
  <c r="G2636" i="1"/>
  <c r="G4249" i="1"/>
  <c r="G4719" i="1"/>
  <c r="G3285" i="1"/>
  <c r="G6869" i="1"/>
  <c r="G2768" i="1"/>
  <c r="G2684" i="1"/>
  <c r="G5277" i="1"/>
  <c r="G5276" i="1"/>
  <c r="G2079" i="1"/>
  <c r="G2143" i="1"/>
  <c r="G6382" i="1"/>
  <c r="G6813" i="1"/>
  <c r="G4489" i="1"/>
  <c r="G486" i="1"/>
  <c r="G485" i="1"/>
  <c r="G484" i="1"/>
  <c r="G716" i="1"/>
  <c r="G1807" i="1"/>
  <c r="G225" i="1"/>
  <c r="G224" i="1"/>
  <c r="G4633" i="1"/>
  <c r="G4632" i="1"/>
  <c r="G4631" i="1"/>
  <c r="G483" i="1"/>
  <c r="G457" i="1"/>
  <c r="G583" i="1"/>
  <c r="G582" i="1"/>
  <c r="G482" i="1"/>
  <c r="G481" i="1"/>
  <c r="G480" i="1"/>
  <c r="G3360" i="1"/>
  <c r="G3245" i="1"/>
  <c r="G61" i="1"/>
  <c r="G1532" i="1"/>
  <c r="G6295" i="1"/>
  <c r="G5624" i="1"/>
  <c r="G3186" i="1"/>
  <c r="G4989" i="1"/>
  <c r="G4988" i="1"/>
  <c r="G3394" i="1"/>
  <c r="G1863" i="1"/>
  <c r="G4090" i="1"/>
  <c r="G4089" i="1"/>
  <c r="G4080" i="1"/>
  <c r="G4088" i="1"/>
  <c r="G3351" i="1"/>
  <c r="G4420" i="1"/>
  <c r="G1913" i="1"/>
  <c r="G4447" i="1"/>
  <c r="G5078" i="1"/>
  <c r="G6247" i="1"/>
  <c r="G3215" i="1"/>
  <c r="G5891" i="1"/>
  <c r="G1933" i="1"/>
  <c r="G1932" i="1"/>
  <c r="G1566" i="1"/>
  <c r="G791" i="1"/>
  <c r="G1545" i="1"/>
  <c r="G1544" i="1"/>
  <c r="G60" i="1"/>
  <c r="G4189" i="1"/>
  <c r="G4188" i="1"/>
  <c r="G4187" i="1"/>
  <c r="G1042" i="1"/>
  <c r="G6251" i="1"/>
  <c r="G4774" i="1"/>
  <c r="G771" i="1"/>
  <c r="G5517" i="1"/>
  <c r="G6237" i="1"/>
  <c r="G2735" i="1"/>
  <c r="G4028" i="1"/>
  <c r="G4957" i="1"/>
  <c r="G5890" i="1"/>
  <c r="G5408" i="1"/>
  <c r="G6658" i="1"/>
  <c r="G5143" i="1"/>
  <c r="G5406" i="1"/>
  <c r="G5405" i="1"/>
  <c r="G5666" i="1"/>
  <c r="G1041" i="1"/>
  <c r="G5516" i="1"/>
  <c r="G3601" i="1"/>
  <c r="G5046" i="1"/>
  <c r="G2199" i="1"/>
  <c r="G2198" i="1"/>
  <c r="G2197" i="1"/>
  <c r="G2489" i="1"/>
  <c r="G2196" i="1"/>
  <c r="G5783" i="1"/>
  <c r="G5623" i="1"/>
  <c r="G4941" i="1"/>
  <c r="G830" i="1"/>
  <c r="G3338" i="1"/>
  <c r="G5515" i="1"/>
  <c r="G4186" i="1"/>
  <c r="G3375" i="1"/>
  <c r="G1984" i="1"/>
  <c r="G521" i="1"/>
  <c r="G520" i="1"/>
  <c r="G519" i="1"/>
  <c r="G518" i="1"/>
  <c r="G614" i="1"/>
  <c r="G613" i="1"/>
  <c r="G612" i="1"/>
  <c r="G611" i="1"/>
  <c r="G550" i="1"/>
  <c r="G958" i="1"/>
  <c r="G6396" i="1"/>
  <c r="G4535" i="1"/>
  <c r="G6375" i="1"/>
  <c r="G1707" i="1"/>
  <c r="G4413" i="1"/>
  <c r="G2705" i="1"/>
  <c r="G2704" i="1"/>
  <c r="G2703" i="1"/>
  <c r="G4532" i="1"/>
  <c r="G3785" i="1"/>
  <c r="G3512" i="1"/>
  <c r="G6262" i="1"/>
  <c r="G5782" i="1"/>
  <c r="G3506" i="1"/>
  <c r="G6772" i="1"/>
  <c r="G6771" i="1"/>
  <c r="G6770" i="1"/>
  <c r="G6769" i="1"/>
  <c r="G6768" i="1"/>
  <c r="G6767" i="1"/>
  <c r="G6766" i="1"/>
  <c r="G3893" i="1"/>
  <c r="G3892" i="1"/>
  <c r="G3891" i="1"/>
  <c r="G3890" i="1"/>
  <c r="G3889" i="1"/>
  <c r="G3888" i="1"/>
  <c r="G3887" i="1"/>
  <c r="G6707" i="1"/>
  <c r="G2635" i="1"/>
  <c r="G4982" i="1"/>
  <c r="G3565" i="1"/>
  <c r="G6032" i="1"/>
  <c r="G6706" i="1"/>
  <c r="G3046" i="1"/>
  <c r="G3045" i="1"/>
  <c r="G3776" i="1"/>
  <c r="G3775" i="1"/>
  <c r="G5019" i="1"/>
  <c r="G6557" i="1"/>
  <c r="G4522" i="1"/>
  <c r="G5036" i="1"/>
  <c r="G873" i="1"/>
  <c r="G1560" i="1"/>
  <c r="G5807" i="1"/>
  <c r="G5622" i="1"/>
  <c r="G2790" i="1"/>
  <c r="G2905" i="1"/>
  <c r="G6676" i="1"/>
  <c r="G5013" i="1"/>
  <c r="G1040" i="1"/>
  <c r="G4630" i="1"/>
  <c r="G6395" i="1"/>
  <c r="G5621" i="1"/>
  <c r="G2195" i="1"/>
  <c r="G1746" i="1"/>
  <c r="G2300" i="1"/>
  <c r="G2194" i="1"/>
  <c r="G4185" i="1"/>
  <c r="G3752" i="1"/>
  <c r="G3247" i="1"/>
  <c r="G2488" i="1"/>
  <c r="G2193" i="1"/>
  <c r="G2299" i="1"/>
  <c r="G2192" i="1"/>
  <c r="G517" i="1"/>
  <c r="G2904" i="1"/>
  <c r="G4205" i="1"/>
  <c r="G2767" i="1"/>
  <c r="G6488" i="1"/>
  <c r="G2850" i="1"/>
  <c r="G5308" i="1"/>
  <c r="G1524" i="1"/>
  <c r="G1780" i="1"/>
  <c r="G5048" i="1"/>
  <c r="G3208" i="1"/>
  <c r="G2745" i="1"/>
  <c r="G806" i="1"/>
  <c r="G3214" i="1"/>
  <c r="G4087" i="1"/>
  <c r="G5620" i="1"/>
  <c r="G2191" i="1"/>
  <c r="G6384" i="1"/>
  <c r="G5157" i="1"/>
  <c r="G5514" i="1"/>
  <c r="G5402" i="1"/>
  <c r="G5077" i="1"/>
  <c r="G3806" i="1"/>
  <c r="G3678" i="1"/>
  <c r="G351" i="1"/>
  <c r="G6906" i="1"/>
  <c r="G3172" i="1"/>
  <c r="G4682" i="1"/>
  <c r="G4681" i="1"/>
  <c r="G185" i="1"/>
  <c r="G2789" i="1"/>
  <c r="G1531" i="1"/>
  <c r="G4288" i="1"/>
  <c r="G2078" i="1"/>
  <c r="G4828" i="1"/>
  <c r="G1446" i="1"/>
  <c r="G4728" i="1"/>
  <c r="G6231" i="1"/>
  <c r="G5670" i="1"/>
  <c r="G5038" i="1"/>
  <c r="G5781" i="1"/>
  <c r="G3346" i="1"/>
  <c r="G2298" i="1"/>
  <c r="G2297" i="1"/>
  <c r="G2487" i="1"/>
  <c r="G1565" i="1"/>
  <c r="G805" i="1"/>
  <c r="G3718" i="1"/>
  <c r="G5856" i="1"/>
  <c r="G1564" i="1"/>
  <c r="G5619" i="1"/>
  <c r="G2076" i="1"/>
  <c r="G2595" i="1"/>
  <c r="G1593" i="1"/>
  <c r="G6851" i="1"/>
  <c r="G3688" i="1"/>
  <c r="G4873" i="1"/>
  <c r="G4432" i="1"/>
  <c r="G3266" i="1"/>
  <c r="G1563" i="1"/>
  <c r="G758" i="1"/>
  <c r="G3213" i="1"/>
  <c r="G5855" i="1"/>
  <c r="G5133" i="1"/>
  <c r="G1852" i="1"/>
  <c r="G4271" i="1"/>
  <c r="G4276" i="1"/>
  <c r="G4275" i="1"/>
  <c r="G3564" i="1"/>
  <c r="G6905" i="1"/>
  <c r="G2645" i="1"/>
  <c r="G2644" i="1"/>
  <c r="G2766" i="1"/>
  <c r="G435" i="1"/>
  <c r="G3287" i="1"/>
  <c r="G6556" i="1"/>
  <c r="G59" i="1"/>
  <c r="G12" i="1"/>
  <c r="G847" i="1"/>
  <c r="G6312" i="1"/>
  <c r="G1039" i="1"/>
  <c r="G1038" i="1"/>
  <c r="G2296" i="1"/>
  <c r="G2849" i="1"/>
  <c r="G3572" i="1"/>
  <c r="G4635" i="1"/>
  <c r="G266" i="1"/>
  <c r="G4851" i="1"/>
  <c r="G5513" i="1"/>
  <c r="G869" i="1"/>
  <c r="G4223" i="1"/>
  <c r="G904" i="1"/>
  <c r="G1806" i="1"/>
  <c r="G1805" i="1"/>
  <c r="G4987" i="1"/>
  <c r="G4653" i="1"/>
  <c r="G393" i="1"/>
  <c r="G2848" i="1"/>
  <c r="G2847" i="1"/>
  <c r="G392" i="1"/>
  <c r="G3600" i="1"/>
  <c r="G5029" i="1"/>
  <c r="G4652" i="1"/>
  <c r="G4651" i="1"/>
  <c r="G5512" i="1"/>
  <c r="G2190" i="1"/>
  <c r="G4363" i="1"/>
  <c r="G4362" i="1"/>
  <c r="G4394" i="1"/>
  <c r="G4393" i="1"/>
  <c r="G4331" i="1"/>
  <c r="G4330" i="1"/>
  <c r="G4361" i="1"/>
  <c r="G3194" i="1"/>
  <c r="G2486" i="1"/>
  <c r="G2295" i="1"/>
  <c r="G3376" i="1"/>
  <c r="G5669" i="1"/>
  <c r="G1692" i="1"/>
  <c r="G5407" i="1"/>
  <c r="G6445" i="1"/>
  <c r="G316" i="1"/>
  <c r="G391" i="1"/>
  <c r="G5668" i="1"/>
  <c r="G872" i="1"/>
  <c r="G871" i="1"/>
  <c r="G870" i="1"/>
  <c r="G3212" i="1"/>
  <c r="G58" i="1"/>
  <c r="G5950" i="1"/>
  <c r="G479" i="1"/>
  <c r="G478" i="1"/>
  <c r="G581" i="1"/>
  <c r="G456" i="1"/>
  <c r="G3563" i="1"/>
  <c r="G5387" i="1"/>
  <c r="G223" i="1"/>
  <c r="G3571" i="1"/>
  <c r="G222" i="1"/>
  <c r="G221" i="1"/>
  <c r="G220" i="1"/>
  <c r="G219" i="1"/>
  <c r="G218" i="1"/>
  <c r="G201" i="1"/>
  <c r="G610" i="1"/>
  <c r="G609" i="1"/>
  <c r="G608" i="1"/>
  <c r="G607" i="1"/>
  <c r="G606" i="1"/>
  <c r="G605" i="1"/>
  <c r="G6390" i="1"/>
  <c r="G2702" i="1"/>
  <c r="G5273" i="1"/>
  <c r="G3473" i="1"/>
  <c r="G3886" i="1"/>
  <c r="G137" i="1"/>
  <c r="G6027" i="1"/>
  <c r="G5511" i="1"/>
  <c r="G3393" i="1"/>
  <c r="G3570" i="1"/>
  <c r="G5218" i="1"/>
  <c r="G1445" i="1"/>
  <c r="G2903" i="1"/>
  <c r="G6421" i="1"/>
  <c r="G2765" i="1"/>
  <c r="G2764" i="1"/>
  <c r="G2666" i="1"/>
</calcChain>
</file>

<file path=xl/sharedStrings.xml><?xml version="1.0" encoding="utf-8"?>
<sst xmlns="http://schemas.openxmlformats.org/spreadsheetml/2006/main" count="26670" uniqueCount="4314">
  <si>
    <t>Job Code</t>
  </si>
  <si>
    <r>
      <t>Internally Filled?</t>
    </r>
    <r>
      <rPr>
        <b/>
        <sz val="9"/>
        <rFont val="Arial"/>
        <family val="2"/>
      </rPr>
      <t xml:space="preserve"> </t>
    </r>
  </si>
  <si>
    <r>
      <t>Date Hired</t>
    </r>
    <r>
      <rPr>
        <b/>
        <sz val="9"/>
        <rFont val="Arial"/>
        <family val="2"/>
      </rPr>
      <t xml:space="preserve"> </t>
    </r>
  </si>
  <si>
    <r>
      <t>Time To Hired</t>
    </r>
    <r>
      <rPr>
        <b/>
        <sz val="9"/>
        <rFont val="Arial"/>
        <family val="2"/>
      </rPr>
      <t xml:space="preserve"> </t>
    </r>
  </si>
  <si>
    <t>No</t>
  </si>
  <si>
    <t>Yes</t>
  </si>
  <si>
    <t>Recruiter</t>
  </si>
  <si>
    <t>Approved</t>
  </si>
  <si>
    <t>Hold</t>
  </si>
  <si>
    <t>Compensation Grade</t>
  </si>
  <si>
    <t>Khalil Lynn</t>
  </si>
  <si>
    <t>Hunter Haney</t>
  </si>
  <si>
    <t>Cara Mays</t>
  </si>
  <si>
    <t>Maleah Wolf</t>
  </si>
  <si>
    <t>Jolie Glenn</t>
  </si>
  <si>
    <t>Collin Dalton</t>
  </si>
  <si>
    <t>Cornelius Clark</t>
  </si>
  <si>
    <t>Adan Baxter</t>
  </si>
  <si>
    <t>Ezra Summers</t>
  </si>
  <si>
    <t>Cassidy Baird</t>
  </si>
  <si>
    <t>Rhett Ramsey</t>
  </si>
  <si>
    <t>Charity Velasquez</t>
  </si>
  <si>
    <t>Darwin Meyers</t>
  </si>
  <si>
    <t>Emily Mcclure</t>
  </si>
  <si>
    <t>Rylie Duffy</t>
  </si>
  <si>
    <t>Brooke Flynn</t>
  </si>
  <si>
    <t>Janelle Frost</t>
  </si>
  <si>
    <t>Quintin Ritter</t>
  </si>
  <si>
    <t>Sincere Walker</t>
  </si>
  <si>
    <t>Damari Chan</t>
  </si>
  <si>
    <t>Natalee Buck</t>
  </si>
  <si>
    <t>Noah Osborn</t>
  </si>
  <si>
    <t>Zoey Schmitt</t>
  </si>
  <si>
    <t>Roger Shaw</t>
  </si>
  <si>
    <t>Brandon Arnold</t>
  </si>
  <si>
    <t>Hannah Klein</t>
  </si>
  <si>
    <t>Marie Gregory</t>
  </si>
  <si>
    <t>Caden Charles</t>
  </si>
  <si>
    <t>Tatiana Greene</t>
  </si>
  <si>
    <t>Raven Villarreal</t>
  </si>
  <si>
    <t>Jay Kramer</t>
  </si>
  <si>
    <t>Xander Hendrix</t>
  </si>
  <si>
    <t>Ray Banks</t>
  </si>
  <si>
    <t>Houston Mason</t>
  </si>
  <si>
    <t>Melissa Schneider</t>
  </si>
  <si>
    <t>Preston Nichols</t>
  </si>
  <si>
    <t>Reese Pham</t>
  </si>
  <si>
    <t>Abdiel Stein</t>
  </si>
  <si>
    <t>Amanda Boyle</t>
  </si>
  <si>
    <t>Cesar Huang</t>
  </si>
  <si>
    <t>Jaden Gray</t>
  </si>
  <si>
    <t>Holly Morse</t>
  </si>
  <si>
    <t>Diego Sawyer</t>
  </si>
  <si>
    <t>Cameron Strickland</t>
  </si>
  <si>
    <t>Hana Dennis</t>
  </si>
  <si>
    <t>Angelica Fowler</t>
  </si>
  <si>
    <t>Joshua Church</t>
  </si>
  <si>
    <t>Ali Sexton</t>
  </si>
  <si>
    <t>Misael Buckley</t>
  </si>
  <si>
    <t>Julius Compton</t>
  </si>
  <si>
    <t>Chaya Kennedy</t>
  </si>
  <si>
    <t>Peyton Vaughan</t>
  </si>
  <si>
    <t>Zavier Parker</t>
  </si>
  <si>
    <t>Romeo Kent</t>
  </si>
  <si>
    <t>Gunner Graves</t>
  </si>
  <si>
    <t>Aryanna Gutierrez</t>
  </si>
  <si>
    <t>Audrina Ward</t>
  </si>
  <si>
    <t>Linda Burnett</t>
  </si>
  <si>
    <t>Delilah Shaffer</t>
  </si>
  <si>
    <t>Jaylah Henderson</t>
  </si>
  <si>
    <t>Arianna Watts</t>
  </si>
  <si>
    <t>Nylah Cruz</t>
  </si>
  <si>
    <t>Beckett Frye</t>
  </si>
  <si>
    <t>Davis Dickson</t>
  </si>
  <si>
    <t>Alec Hobbs</t>
  </si>
  <si>
    <t>Terrance Ferguson</t>
  </si>
  <si>
    <t>Maggie Todd</t>
  </si>
  <si>
    <t>Casey Pope</t>
  </si>
  <si>
    <t>Haylie Lucero</t>
  </si>
  <si>
    <t>Lia Small</t>
  </si>
  <si>
    <t>Abraham Stephens</t>
  </si>
  <si>
    <t>Teresa Andersen</t>
  </si>
  <si>
    <t>Jaydin Quinn</t>
  </si>
  <si>
    <t>Alan Bradford</t>
  </si>
  <si>
    <t>Denise Peterson</t>
  </si>
  <si>
    <t>Lindsay Trevino</t>
  </si>
  <si>
    <t>Anabel Haley</t>
  </si>
  <si>
    <t>Jasmin Cardenas</t>
  </si>
  <si>
    <t>Gracelyn Salinas</t>
  </si>
  <si>
    <t>Alonzo Wright</t>
  </si>
  <si>
    <t>Omar Woods</t>
  </si>
  <si>
    <t>Eliezer Whitney</t>
  </si>
  <si>
    <t>Hadley Maddox</t>
  </si>
  <si>
    <t>Ciara Mclean</t>
  </si>
  <si>
    <t>Clayton Bush</t>
  </si>
  <si>
    <t>Kyleigh Davila</t>
  </si>
  <si>
    <t>Kimora Garrison</t>
  </si>
  <si>
    <t>Anastasia Key</t>
  </si>
  <si>
    <t>Paloma Coleman</t>
  </si>
  <si>
    <t>Jeramiah Marquez</t>
  </si>
  <si>
    <t>Abagail Franklin</t>
  </si>
  <si>
    <t>Joel Massey</t>
  </si>
  <si>
    <t>Status</t>
  </si>
  <si>
    <t>Job_Profile_1</t>
  </si>
  <si>
    <t>Job_Profile_2</t>
  </si>
  <si>
    <t>Job_Profile_3</t>
  </si>
  <si>
    <t>Job_Profile_4</t>
  </si>
  <si>
    <t>Job_Profile_5</t>
  </si>
  <si>
    <t>Job_Profile_6</t>
  </si>
  <si>
    <t>Job_Profile_7</t>
  </si>
  <si>
    <t>Job_Profile_8</t>
  </si>
  <si>
    <t>Job_Profile_9</t>
  </si>
  <si>
    <t>Job_Profile_10</t>
  </si>
  <si>
    <t>Job_Profile_11</t>
  </si>
  <si>
    <t>Job_Profile_12</t>
  </si>
  <si>
    <t>Job_Profile_13</t>
  </si>
  <si>
    <t>Job_Profile_14</t>
  </si>
  <si>
    <t>Job_Profile_15</t>
  </si>
  <si>
    <t>Job_Profile_16</t>
  </si>
  <si>
    <t>Job_Profile_17</t>
  </si>
  <si>
    <t>Job_Profile_18</t>
  </si>
  <si>
    <t>Job_Profile_19</t>
  </si>
  <si>
    <t>Job_Profile_20</t>
  </si>
  <si>
    <t>Job_Profile_21</t>
  </si>
  <si>
    <t>Job_Profile_22</t>
  </si>
  <si>
    <t>Job_Profile_23</t>
  </si>
  <si>
    <t>Job_Profile_24</t>
  </si>
  <si>
    <t>Job_Profile_25</t>
  </si>
  <si>
    <t>Job_Profile_26</t>
  </si>
  <si>
    <t>Job_Profile_27</t>
  </si>
  <si>
    <t>Job_Profile_28</t>
  </si>
  <si>
    <t>Job_Profile_29</t>
  </si>
  <si>
    <t>Job_Profile_30</t>
  </si>
  <si>
    <t>Job_Profile_31</t>
  </si>
  <si>
    <t>Job_Profile_32</t>
  </si>
  <si>
    <t>Job_Profile_33</t>
  </si>
  <si>
    <t>Job_Profile_34</t>
  </si>
  <si>
    <t>Job_Profile_35</t>
  </si>
  <si>
    <t>Job_Profile_36</t>
  </si>
  <si>
    <t>Job_Profile_37</t>
  </si>
  <si>
    <t>Job_Profile_38</t>
  </si>
  <si>
    <t>Job_Profile_39</t>
  </si>
  <si>
    <t>Job_Profile_40</t>
  </si>
  <si>
    <t>Job_Profile_41</t>
  </si>
  <si>
    <t>Job_Profile_42</t>
  </si>
  <si>
    <t>Job_Profile_43</t>
  </si>
  <si>
    <t>Job_Profile_44</t>
  </si>
  <si>
    <t>Job_Profile_45</t>
  </si>
  <si>
    <t>Job_Profile_46</t>
  </si>
  <si>
    <t>Job_Profile_47</t>
  </si>
  <si>
    <t>Job_Profile_48</t>
  </si>
  <si>
    <t>Job_Profile_49</t>
  </si>
  <si>
    <t>Job_Profile_50</t>
  </si>
  <si>
    <t>Job_Profile_51</t>
  </si>
  <si>
    <t>Job_Profile_52</t>
  </si>
  <si>
    <t>Job_Profile_53</t>
  </si>
  <si>
    <t>Job_Profile_54</t>
  </si>
  <si>
    <t>Job_Profile_55</t>
  </si>
  <si>
    <t>Job_Profile_56</t>
  </si>
  <si>
    <t>Job_Profile_57</t>
  </si>
  <si>
    <t>Job_Profile_58</t>
  </si>
  <si>
    <t>Job_Profile_59</t>
  </si>
  <si>
    <t>Job_Profile_60</t>
  </si>
  <si>
    <t>Job_Profile_61</t>
  </si>
  <si>
    <t>Job_Profile_62</t>
  </si>
  <si>
    <t>Job_Profile_63</t>
  </si>
  <si>
    <t>Job_Profile_64</t>
  </si>
  <si>
    <t>Job_Profile_65</t>
  </si>
  <si>
    <t>Job_Profile_66</t>
  </si>
  <si>
    <t>Job_Profile_67</t>
  </si>
  <si>
    <t>Job_Profile_68</t>
  </si>
  <si>
    <t>Job_Profile_69</t>
  </si>
  <si>
    <t>Job_Profile_70</t>
  </si>
  <si>
    <t>Job_Profile_71</t>
  </si>
  <si>
    <t>Job_Profile_72</t>
  </si>
  <si>
    <t>Job_Profile_73</t>
  </si>
  <si>
    <t>Job_Profile_74</t>
  </si>
  <si>
    <t>Job_Profile_75</t>
  </si>
  <si>
    <t>Job_Profile_76</t>
  </si>
  <si>
    <t>Job_Profile_77</t>
  </si>
  <si>
    <t>Job_Profile_78</t>
  </si>
  <si>
    <t>Job_Profile_79</t>
  </si>
  <si>
    <t>Job_Profile_80</t>
  </si>
  <si>
    <t>Job_Profile_81</t>
  </si>
  <si>
    <t>Job_Profile_82</t>
  </si>
  <si>
    <t>Job_Profile_83</t>
  </si>
  <si>
    <t>Job_Profile_84</t>
  </si>
  <si>
    <t>Job_Profile_85</t>
  </si>
  <si>
    <t>Job_Profile_86</t>
  </si>
  <si>
    <t>Job_Profile_87</t>
  </si>
  <si>
    <t>Job_Profile_88</t>
  </si>
  <si>
    <t>Job_Profile_89</t>
  </si>
  <si>
    <t>Job_Profile_90</t>
  </si>
  <si>
    <t>Job_Profile_91</t>
  </si>
  <si>
    <t>Job_Profile_92</t>
  </si>
  <si>
    <t>Job_Profile_93</t>
  </si>
  <si>
    <t>Job_Profile_94</t>
  </si>
  <si>
    <t>Job_Profile_95</t>
  </si>
  <si>
    <t>Job_Profile_96</t>
  </si>
  <si>
    <t>Job_Profile_97</t>
  </si>
  <si>
    <t>Job_Profile_98</t>
  </si>
  <si>
    <t>Job_Profile_99</t>
  </si>
  <si>
    <t>Job_Profile_100</t>
  </si>
  <si>
    <t>Job_Profile_101</t>
  </si>
  <si>
    <t>Job_Profile_102</t>
  </si>
  <si>
    <t>Job_Profile_103</t>
  </si>
  <si>
    <t>Job_Profile_104</t>
  </si>
  <si>
    <t>Job_Profile_105</t>
  </si>
  <si>
    <t>Job_Profile_106</t>
  </si>
  <si>
    <t>Job_Profile_107</t>
  </si>
  <si>
    <t>Job_Profile_108</t>
  </si>
  <si>
    <t>Job_Profile_109</t>
  </si>
  <si>
    <t>Job_Profile_110</t>
  </si>
  <si>
    <t>Job_Profile_111</t>
  </si>
  <si>
    <t>Job_Profile_112</t>
  </si>
  <si>
    <t>Job_Profile_113</t>
  </si>
  <si>
    <t>Job_Profile_114</t>
  </si>
  <si>
    <t>Job_Profile_115</t>
  </si>
  <si>
    <t>Job_Profile_116</t>
  </si>
  <si>
    <t>Job_Profile_117</t>
  </si>
  <si>
    <t>Job_Profile_118</t>
  </si>
  <si>
    <t>Job_Profile_119</t>
  </si>
  <si>
    <t>Job_Profile_120</t>
  </si>
  <si>
    <t>Job_Profile_121</t>
  </si>
  <si>
    <t>Job_Profile_122</t>
  </si>
  <si>
    <t>Job_Profile_123</t>
  </si>
  <si>
    <t>Job_Profile_124</t>
  </si>
  <si>
    <t>Job_Profile_125</t>
  </si>
  <si>
    <t>Job_Profile_126</t>
  </si>
  <si>
    <t>Job_Profile_127</t>
  </si>
  <si>
    <t>Job_Profile_128</t>
  </si>
  <si>
    <t>Job_Profile_129</t>
  </si>
  <si>
    <t>Job_Profile_130</t>
  </si>
  <si>
    <t>Job_Profile_131</t>
  </si>
  <si>
    <t>Job_Profile_132</t>
  </si>
  <si>
    <t>Job_Profile_133</t>
  </si>
  <si>
    <t>Job_Profile_134</t>
  </si>
  <si>
    <t>Job_Profile_135</t>
  </si>
  <si>
    <t>Job_Profile_136</t>
  </si>
  <si>
    <t>Job_Profile_137</t>
  </si>
  <si>
    <t>Job_Profile_138</t>
  </si>
  <si>
    <t>Job_Profile_139</t>
  </si>
  <si>
    <t>Job_Profile_140</t>
  </si>
  <si>
    <t>Job_Profile_141</t>
  </si>
  <si>
    <t>Job_Profile_142</t>
  </si>
  <si>
    <t>Job_Profile_143</t>
  </si>
  <si>
    <t>Job_Profile_144</t>
  </si>
  <si>
    <t>Job_Profile_145</t>
  </si>
  <si>
    <t>Job_Profile_146</t>
  </si>
  <si>
    <t>Job_Profile_147</t>
  </si>
  <si>
    <t>Job_Profile_148</t>
  </si>
  <si>
    <t>Job_Profile_149</t>
  </si>
  <si>
    <t>Job_Profile_150</t>
  </si>
  <si>
    <t>Job_Profile_151</t>
  </si>
  <si>
    <t>Job_Profile_152</t>
  </si>
  <si>
    <t>Job_Profile_153</t>
  </si>
  <si>
    <t>Job_Profile_154</t>
  </si>
  <si>
    <t>Job_Profile_155</t>
  </si>
  <si>
    <t>Job_Profile_156</t>
  </si>
  <si>
    <t>Job_Profile_157</t>
  </si>
  <si>
    <t>Job_Profile_158</t>
  </si>
  <si>
    <t>Job_Profile_159</t>
  </si>
  <si>
    <t>Job_Profile_160</t>
  </si>
  <si>
    <t>Job_Profile_161</t>
  </si>
  <si>
    <t>Job_Profile_162</t>
  </si>
  <si>
    <t>Job_Profile_163</t>
  </si>
  <si>
    <t>Job_Profile_164</t>
  </si>
  <si>
    <t>Job_Profile_165</t>
  </si>
  <si>
    <t>Job_Profile_166</t>
  </si>
  <si>
    <t>Job_Profile_167</t>
  </si>
  <si>
    <t>Job_Profile_168</t>
  </si>
  <si>
    <t>Job_Profile_169</t>
  </si>
  <si>
    <t>Job_Profile_170</t>
  </si>
  <si>
    <t>Job_Profile_171</t>
  </si>
  <si>
    <t>Job_Profile_172</t>
  </si>
  <si>
    <t>Job_Profile_173</t>
  </si>
  <si>
    <t>Job_Profile_174</t>
  </si>
  <si>
    <t>Job_Profile_175</t>
  </si>
  <si>
    <t>Job_Profile_176</t>
  </si>
  <si>
    <t>Job_Profile_177</t>
  </si>
  <si>
    <t>Job_Profile_178</t>
  </si>
  <si>
    <t>Job_Profile_179</t>
  </si>
  <si>
    <t>Job_Profile_180</t>
  </si>
  <si>
    <t>Job_Profile_181</t>
  </si>
  <si>
    <t>Job_Profile_182</t>
  </si>
  <si>
    <t>Job_Profile_183</t>
  </si>
  <si>
    <t>Job_Profile_184</t>
  </si>
  <si>
    <t>Job_Profile_185</t>
  </si>
  <si>
    <t>Job_Profile_186</t>
  </si>
  <si>
    <t>Job_Profile_187</t>
  </si>
  <si>
    <t>Job_Profile_188</t>
  </si>
  <si>
    <t>Job_Profile_189</t>
  </si>
  <si>
    <t>Job_Profile_190</t>
  </si>
  <si>
    <t>Job_Profile_191</t>
  </si>
  <si>
    <t>Job_Profile_192</t>
  </si>
  <si>
    <t>Job_Profile_193</t>
  </si>
  <si>
    <t>Job_Profile_194</t>
  </si>
  <si>
    <t>Job_Profile_195</t>
  </si>
  <si>
    <t>Job_Profile_196</t>
  </si>
  <si>
    <t>Job_Profile_197</t>
  </si>
  <si>
    <t>Job_Profile_198</t>
  </si>
  <si>
    <t>Job_Profile_199</t>
  </si>
  <si>
    <t>Job_Profile_200</t>
  </si>
  <si>
    <t>Job_Profile_201</t>
  </si>
  <si>
    <t>Job_Profile_202</t>
  </si>
  <si>
    <t>Job_Profile_203</t>
  </si>
  <si>
    <t>Job_Profile_204</t>
  </si>
  <si>
    <t>Job_Profile_205</t>
  </si>
  <si>
    <t>Job_Profile_206</t>
  </si>
  <si>
    <t>Job_Profile_207</t>
  </si>
  <si>
    <t>Job_Profile_208</t>
  </si>
  <si>
    <t>Job_Profile_209</t>
  </si>
  <si>
    <t>Job_Profile_210</t>
  </si>
  <si>
    <t>Job_Profile_211</t>
  </si>
  <si>
    <t>Job_Profile_212</t>
  </si>
  <si>
    <t>Job_Profile_213</t>
  </si>
  <si>
    <t>Job_Profile_214</t>
  </si>
  <si>
    <t>Job_Profile_215</t>
  </si>
  <si>
    <t>Job_Profile_216</t>
  </si>
  <si>
    <t>Job_Profile_217</t>
  </si>
  <si>
    <t>Job_Profile_218</t>
  </si>
  <si>
    <t>Job_Profile_219</t>
  </si>
  <si>
    <t>Job_Profile_220</t>
  </si>
  <si>
    <t>Job_Profile_221</t>
  </si>
  <si>
    <t>Job_Profile_222</t>
  </si>
  <si>
    <t>Job_Profile_223</t>
  </si>
  <si>
    <t>Job_Profile_224</t>
  </si>
  <si>
    <t>Job_Profile_225</t>
  </si>
  <si>
    <t>Job_Profile_226</t>
  </si>
  <si>
    <t>Job_Profile_227</t>
  </si>
  <si>
    <t>Job_Profile_228</t>
  </si>
  <si>
    <t>Job_Profile_229</t>
  </si>
  <si>
    <t>Job_Profile_230</t>
  </si>
  <si>
    <t>Job_Profile_231</t>
  </si>
  <si>
    <t>Job_Profile_232</t>
  </si>
  <si>
    <t>Job_Profile_233</t>
  </si>
  <si>
    <t>Job_Profile_234</t>
  </si>
  <si>
    <t>Job_Profile_235</t>
  </si>
  <si>
    <t>Job_Profile_236</t>
  </si>
  <si>
    <t>Job_Profile_237</t>
  </si>
  <si>
    <t>Job_Profile_238</t>
  </si>
  <si>
    <t>Job_Profile_239</t>
  </si>
  <si>
    <t>Job_Profile_240</t>
  </si>
  <si>
    <t>Job_Profile_241</t>
  </si>
  <si>
    <t>Job_Profile_242</t>
  </si>
  <si>
    <t>Job_Profile_243</t>
  </si>
  <si>
    <t>Job_Profile_244</t>
  </si>
  <si>
    <t>Job_Profile_245</t>
  </si>
  <si>
    <t>Job_Profile_246</t>
  </si>
  <si>
    <t>Job_Profile_247</t>
  </si>
  <si>
    <t>Job_Profile_248</t>
  </si>
  <si>
    <t>Job_Profile_249</t>
  </si>
  <si>
    <t>Job_Profile_250</t>
  </si>
  <si>
    <t>Job_Profile_251</t>
  </si>
  <si>
    <t>Job_Profile_252</t>
  </si>
  <si>
    <t>Job_Profile_253</t>
  </si>
  <si>
    <t>Job_Profile_254</t>
  </si>
  <si>
    <t>Job_Profile_255</t>
  </si>
  <si>
    <t>Job_Profile_256</t>
  </si>
  <si>
    <t>Job_Profile_257</t>
  </si>
  <si>
    <t>Job_Profile_258</t>
  </si>
  <si>
    <t>Job_Profile_259</t>
  </si>
  <si>
    <t>Job_Profile_260</t>
  </si>
  <si>
    <t>Job_Profile_261</t>
  </si>
  <si>
    <t>Job_Profile_262</t>
  </si>
  <si>
    <t>Job_Profile_263</t>
  </si>
  <si>
    <t>Job_Profile_264</t>
  </si>
  <si>
    <t>Job_Profile_265</t>
  </si>
  <si>
    <t>Job_Profile_266</t>
  </si>
  <si>
    <t>Job_Profile_267</t>
  </si>
  <si>
    <t>Job_Profile_268</t>
  </si>
  <si>
    <t>Job_Profile_269</t>
  </si>
  <si>
    <t>Job_Profile_270</t>
  </si>
  <si>
    <t>Job_Profile_271</t>
  </si>
  <si>
    <t>Job_Profile_272</t>
  </si>
  <si>
    <t>Job_Profile_273</t>
  </si>
  <si>
    <t>Job_Profile_274</t>
  </si>
  <si>
    <t>Job_Profile_275</t>
  </si>
  <si>
    <t>Job_Profile_276</t>
  </si>
  <si>
    <t>Job_Profile_277</t>
  </si>
  <si>
    <t>Job_Profile_278</t>
  </si>
  <si>
    <t>Job_Profile_279</t>
  </si>
  <si>
    <t>Job_Profile_280</t>
  </si>
  <si>
    <t>Job_Profile_281</t>
  </si>
  <si>
    <t>Job_Profile_282</t>
  </si>
  <si>
    <t>Job_Profile_283</t>
  </si>
  <si>
    <t>Job_Profile_284</t>
  </si>
  <si>
    <t>Job_Profile_285</t>
  </si>
  <si>
    <t>Job_Profile_286</t>
  </si>
  <si>
    <t>Job_Profile_287</t>
  </si>
  <si>
    <t>Job_Profile_288</t>
  </si>
  <si>
    <t>Job_Profile_289</t>
  </si>
  <si>
    <t>Job_Profile_290</t>
  </si>
  <si>
    <t>Job_Profile_291</t>
  </si>
  <si>
    <t>Job_Profile_292</t>
  </si>
  <si>
    <t>Job_Profile_293</t>
  </si>
  <si>
    <t>Job_Profile_294</t>
  </si>
  <si>
    <t>Job_Profile_295</t>
  </si>
  <si>
    <t>Job_Profile_296</t>
  </si>
  <si>
    <t>Job_Profile_297</t>
  </si>
  <si>
    <t>Job_Profile_298</t>
  </si>
  <si>
    <t>Job_Profile_299</t>
  </si>
  <si>
    <t>Job_Profile_300</t>
  </si>
  <si>
    <t>Job_Profile_301</t>
  </si>
  <si>
    <t>Job_Profile_302</t>
  </si>
  <si>
    <t>Job_Profile_303</t>
  </si>
  <si>
    <t>Job_Profile_304</t>
  </si>
  <si>
    <t>Job_Profile_305</t>
  </si>
  <si>
    <t>Job_Profile_306</t>
  </si>
  <si>
    <t>Job_Profile_307</t>
  </si>
  <si>
    <t>Job_Profile_308</t>
  </si>
  <si>
    <t>Job_Profile_309</t>
  </si>
  <si>
    <t>Job_Profile_310</t>
  </si>
  <si>
    <t>Job_Profile_311</t>
  </si>
  <si>
    <t>Job_Profile_312</t>
  </si>
  <si>
    <t>Job_Profile_313</t>
  </si>
  <si>
    <t>Job_Profile_314</t>
  </si>
  <si>
    <t>Job_Profile_315</t>
  </si>
  <si>
    <t>Job_Profile_316</t>
  </si>
  <si>
    <t>Job_Profile_317</t>
  </si>
  <si>
    <t>Job_Profile_318</t>
  </si>
  <si>
    <t>Job_Profile_319</t>
  </si>
  <si>
    <t>Job_Profile_320</t>
  </si>
  <si>
    <t>Job_Profile_321</t>
  </si>
  <si>
    <t>Job_Profile_322</t>
  </si>
  <si>
    <t>Job_Profile_323</t>
  </si>
  <si>
    <t>Job_Profile_324</t>
  </si>
  <si>
    <t>Job_Profile_325</t>
  </si>
  <si>
    <t>Job_Profile_326</t>
  </si>
  <si>
    <t>Job_Profile_327</t>
  </si>
  <si>
    <t>Job_Profile_328</t>
  </si>
  <si>
    <t>Job_Profile_329</t>
  </si>
  <si>
    <t>Job_Profile_330</t>
  </si>
  <si>
    <t>Job_Profile_331</t>
  </si>
  <si>
    <t>Job_Profile_332</t>
  </si>
  <si>
    <t>Job_Profile_333</t>
  </si>
  <si>
    <t>Job_Profile_334</t>
  </si>
  <si>
    <t>Job_Profile_335</t>
  </si>
  <si>
    <t>Job_Profile_336</t>
  </si>
  <si>
    <t>Job_Profile_337</t>
  </si>
  <si>
    <t>Job_Profile_338</t>
  </si>
  <si>
    <t>Job_Profile_339</t>
  </si>
  <si>
    <t>Job_Profile_340</t>
  </si>
  <si>
    <t>Job_Profile_341</t>
  </si>
  <si>
    <t>Job_Profile_342</t>
  </si>
  <si>
    <t>Job_Profile_343</t>
  </si>
  <si>
    <t>Job_Profile_344</t>
  </si>
  <si>
    <t>Job_Profile_345</t>
  </si>
  <si>
    <t>Job_Profile_346</t>
  </si>
  <si>
    <t>Job_Profile_347</t>
  </si>
  <si>
    <t>Job_Profile_348</t>
  </si>
  <si>
    <t>Job_Profile_349</t>
  </si>
  <si>
    <t>Job_Profile_350</t>
  </si>
  <si>
    <t>Job_Profile_351</t>
  </si>
  <si>
    <t>Job_Profile_352</t>
  </si>
  <si>
    <t>Job_Profile_353</t>
  </si>
  <si>
    <t>Job_Profile_354</t>
  </si>
  <si>
    <t>Job_Profile_355</t>
  </si>
  <si>
    <t>Job_Profile_356</t>
  </si>
  <si>
    <t>Job_Profile_357</t>
  </si>
  <si>
    <t>Job_Profile_358</t>
  </si>
  <si>
    <t>Job_Profile_359</t>
  </si>
  <si>
    <t>Job_Profile_360</t>
  </si>
  <si>
    <t>Job_Profile_361</t>
  </si>
  <si>
    <t>Job_Profile_362</t>
  </si>
  <si>
    <t>Job_Profile_363</t>
  </si>
  <si>
    <t>Job_Profile_364</t>
  </si>
  <si>
    <t>Job_Profile_365</t>
  </si>
  <si>
    <t>Job_Profile_366</t>
  </si>
  <si>
    <t>Job_Profile_367</t>
  </si>
  <si>
    <t>Job_Profile_368</t>
  </si>
  <si>
    <t>Job_Profile_369</t>
  </si>
  <si>
    <t>Job_Profile_370</t>
  </si>
  <si>
    <t>Job_Profile_371</t>
  </si>
  <si>
    <t>Job_Profile_372</t>
  </si>
  <si>
    <t>Job_Profile_373</t>
  </si>
  <si>
    <t>Job_Profile_374</t>
  </si>
  <si>
    <t>Job_Profile_375</t>
  </si>
  <si>
    <t>Job_Profile_376</t>
  </si>
  <si>
    <t>Job_Profile_377</t>
  </si>
  <si>
    <t>Job_Profile_378</t>
  </si>
  <si>
    <t>Job_Profile_379</t>
  </si>
  <si>
    <t>Job_Profile_380</t>
  </si>
  <si>
    <t>Job_Profile_381</t>
  </si>
  <si>
    <t>Job_Profile_382</t>
  </si>
  <si>
    <t>Job_Profile_383</t>
  </si>
  <si>
    <t>Job_Profile_384</t>
  </si>
  <si>
    <t>Job_Profile_385</t>
  </si>
  <si>
    <t>Job_Profile_386</t>
  </si>
  <si>
    <t>Job_Profile_387</t>
  </si>
  <si>
    <t>Job_Profile_388</t>
  </si>
  <si>
    <t>Job_Profile_389</t>
  </si>
  <si>
    <t>Job_Profile_390</t>
  </si>
  <si>
    <t>Job_Profile_391</t>
  </si>
  <si>
    <t>Job_Profile_392</t>
  </si>
  <si>
    <t>Job_Profile_393</t>
  </si>
  <si>
    <t>Job_Profile_394</t>
  </si>
  <si>
    <t>Job_Profile_395</t>
  </si>
  <si>
    <t>Job_Profile_396</t>
  </si>
  <si>
    <t>Job_Profile_397</t>
  </si>
  <si>
    <t>Job_Profile_398</t>
  </si>
  <si>
    <t>Job_Profile_399</t>
  </si>
  <si>
    <t>Job_Profile_400</t>
  </si>
  <si>
    <t>Job_Profile_401</t>
  </si>
  <si>
    <t>Job_Profile_402</t>
  </si>
  <si>
    <t>Job_Profile_403</t>
  </si>
  <si>
    <t>Job_Profile_404</t>
  </si>
  <si>
    <t>Job_Profile_405</t>
  </si>
  <si>
    <t>Job_Profile_406</t>
  </si>
  <si>
    <t>Job_Profile_407</t>
  </si>
  <si>
    <t>Job_Profile_408</t>
  </si>
  <si>
    <t>Job_Profile_409</t>
  </si>
  <si>
    <t>Job_Profile_410</t>
  </si>
  <si>
    <t>Job_Profile_411</t>
  </si>
  <si>
    <t>Job_Profile_412</t>
  </si>
  <si>
    <t>Job_Profile_413</t>
  </si>
  <si>
    <t>Job_Profile_414</t>
  </si>
  <si>
    <t>Job_Profile_415</t>
  </si>
  <si>
    <t>Job_Profile_416</t>
  </si>
  <si>
    <t>Job_Profile_417</t>
  </si>
  <si>
    <t>Job_Profile_418</t>
  </si>
  <si>
    <t>Job_Profile_419</t>
  </si>
  <si>
    <t>Job_Profile_420</t>
  </si>
  <si>
    <t>Job_Profile_421</t>
  </si>
  <si>
    <t>Job_Profile_422</t>
  </si>
  <si>
    <t>Job_Profile_423</t>
  </si>
  <si>
    <t>Job_Profile_424</t>
  </si>
  <si>
    <t>Job_Profile_425</t>
  </si>
  <si>
    <t>Job_Profile_426</t>
  </si>
  <si>
    <t>Job_Profile_427</t>
  </si>
  <si>
    <t>Job_Profile_428</t>
  </si>
  <si>
    <t>Job_Profile_429</t>
  </si>
  <si>
    <t>Job_Profile_430</t>
  </si>
  <si>
    <t>Job_Profile_431</t>
  </si>
  <si>
    <t>Job_Profile_432</t>
  </si>
  <si>
    <t>Job_Profile_433</t>
  </si>
  <si>
    <t>Job_Profile_434</t>
  </si>
  <si>
    <t>Job_Profile_435</t>
  </si>
  <si>
    <t>Job_Profile_436</t>
  </si>
  <si>
    <t>Job_Profile_437</t>
  </si>
  <si>
    <t>Job_Profile_438</t>
  </si>
  <si>
    <t>Job_Profile_439</t>
  </si>
  <si>
    <t>Job_Profile_440</t>
  </si>
  <si>
    <t>Job_Profile_441</t>
  </si>
  <si>
    <t>Job_Profile_442</t>
  </si>
  <si>
    <t>Job_Profile_443</t>
  </si>
  <si>
    <t>Job_Profile_444</t>
  </si>
  <si>
    <t>Job_Profile_445</t>
  </si>
  <si>
    <t>Job_Profile_446</t>
  </si>
  <si>
    <t>Job_Profile_447</t>
  </si>
  <si>
    <t>Job_Profile_448</t>
  </si>
  <si>
    <t>Job_Profile_449</t>
  </si>
  <si>
    <t>Job_Profile_450</t>
  </si>
  <si>
    <t>Job_Profile_451</t>
  </si>
  <si>
    <t>Job_Profile_452</t>
  </si>
  <si>
    <t>Job_Profile_453</t>
  </si>
  <si>
    <t>Job_Profile_454</t>
  </si>
  <si>
    <t>Job_Profile_455</t>
  </si>
  <si>
    <t>Job_Profile_456</t>
  </si>
  <si>
    <t>Job_Profile_457</t>
  </si>
  <si>
    <t>Job_Profile_458</t>
  </si>
  <si>
    <t>Job_Profile_459</t>
  </si>
  <si>
    <t>Job_Profile_460</t>
  </si>
  <si>
    <t>Job_Profile_461</t>
  </si>
  <si>
    <t>Job_Profile_462</t>
  </si>
  <si>
    <t>Job_Profile_463</t>
  </si>
  <si>
    <t>Job_Profile_464</t>
  </si>
  <si>
    <t>Job_Profile_465</t>
  </si>
  <si>
    <t>Job_Profile_466</t>
  </si>
  <si>
    <t>Job_Profile_467</t>
  </si>
  <si>
    <t>Job_Profile_468</t>
  </si>
  <si>
    <t>Job_Profile_469</t>
  </si>
  <si>
    <t>Job_Profile_470</t>
  </si>
  <si>
    <t>Job_Profile_471</t>
  </si>
  <si>
    <t>Job_Profile_472</t>
  </si>
  <si>
    <t>Job_Profile_473</t>
  </si>
  <si>
    <t>Job_Profile_474</t>
  </si>
  <si>
    <t>Job_Profile_475</t>
  </si>
  <si>
    <t>Job_Profile_476</t>
  </si>
  <si>
    <t>Job_Profile_477</t>
  </si>
  <si>
    <t>Job_Profile_478</t>
  </si>
  <si>
    <t>Job_Profile_479</t>
  </si>
  <si>
    <t>Job_Profile_480</t>
  </si>
  <si>
    <t>Job_Profile_481</t>
  </si>
  <si>
    <t>Job_Profile_482</t>
  </si>
  <si>
    <t>Job_Profile_483</t>
  </si>
  <si>
    <t>Job_Profile_484</t>
  </si>
  <si>
    <t>Job_Profile_485</t>
  </si>
  <si>
    <t>Job_Profile_486</t>
  </si>
  <si>
    <t>Job_Profile_487</t>
  </si>
  <si>
    <t>Job_Profile_488</t>
  </si>
  <si>
    <t>Job_Profile_489</t>
  </si>
  <si>
    <t>Job_Profile_490</t>
  </si>
  <si>
    <t>Job_Profile_491</t>
  </si>
  <si>
    <t>Job_Profile_492</t>
  </si>
  <si>
    <t>Job_Profile_493</t>
  </si>
  <si>
    <t>Job_Profile_494</t>
  </si>
  <si>
    <t>Job_Profile_495</t>
  </si>
  <si>
    <t>Job_Profile_496</t>
  </si>
  <si>
    <t>Job_Profile_497</t>
  </si>
  <si>
    <t>Job_Profile_498</t>
  </si>
  <si>
    <t>Job_Profile_499</t>
  </si>
  <si>
    <t>Job_Profile_500</t>
  </si>
  <si>
    <t>Job_Profile_501</t>
  </si>
  <si>
    <t>Job_Profile_502</t>
  </si>
  <si>
    <t>Job_Profile_503</t>
  </si>
  <si>
    <t>Job_Profile_504</t>
  </si>
  <si>
    <t>Job_Profile_505</t>
  </si>
  <si>
    <t>Job_Profile_506</t>
  </si>
  <si>
    <t>Job_Profile_507</t>
  </si>
  <si>
    <t>Job_Profile_508</t>
  </si>
  <si>
    <t>Job_Profile_509</t>
  </si>
  <si>
    <t>Job_Profile_510</t>
  </si>
  <si>
    <t>Job_Profile_511</t>
  </si>
  <si>
    <t>Job_Profile_512</t>
  </si>
  <si>
    <t>Job_Profile_513</t>
  </si>
  <si>
    <t>Job_Profile_514</t>
  </si>
  <si>
    <t>Job_Profile_515</t>
  </si>
  <si>
    <t>Job_Profile_516</t>
  </si>
  <si>
    <t>Job_Profile_517</t>
  </si>
  <si>
    <t>Job_Profile_518</t>
  </si>
  <si>
    <t>Job_Profile_519</t>
  </si>
  <si>
    <t>Job_Profile_520</t>
  </si>
  <si>
    <t>Job_Profile_521</t>
  </si>
  <si>
    <t>Job_Profile_522</t>
  </si>
  <si>
    <t>Job_Profile_523</t>
  </si>
  <si>
    <t>Job_Profile_524</t>
  </si>
  <si>
    <t>Job_Profile_525</t>
  </si>
  <si>
    <t>Job_Profile_526</t>
  </si>
  <si>
    <t>Job_Profile_527</t>
  </si>
  <si>
    <t>Job_Profile_528</t>
  </si>
  <si>
    <t>Job_Profile_529</t>
  </si>
  <si>
    <t>Job_Profile_530</t>
  </si>
  <si>
    <t>Job_Profile_531</t>
  </si>
  <si>
    <t>Job_Profile_532</t>
  </si>
  <si>
    <t>Job_Profile_533</t>
  </si>
  <si>
    <t>Job_Profile_534</t>
  </si>
  <si>
    <t>Job_Profile_535</t>
  </si>
  <si>
    <t>Job_Profile_536</t>
  </si>
  <si>
    <t>Job_Profile_537</t>
  </si>
  <si>
    <t>Job_Profile_538</t>
  </si>
  <si>
    <t>Job_Profile_539</t>
  </si>
  <si>
    <t>Job_Profile_540</t>
  </si>
  <si>
    <t>Job_Profile_541</t>
  </si>
  <si>
    <t>Job_Profile_542</t>
  </si>
  <si>
    <t>Job_Profile_543</t>
  </si>
  <si>
    <t>Job_Profile_544</t>
  </si>
  <si>
    <t>Job_Profile_545</t>
  </si>
  <si>
    <t>Job_Profile_546</t>
  </si>
  <si>
    <t>Job_Profile_547</t>
  </si>
  <si>
    <t>Job_Profile_548</t>
  </si>
  <si>
    <t>Job_Profile_549</t>
  </si>
  <si>
    <t>Job_Profile_550</t>
  </si>
  <si>
    <t>Job_Profile_551</t>
  </si>
  <si>
    <t>Job_Profile_552</t>
  </si>
  <si>
    <t>Job_Profile_553</t>
  </si>
  <si>
    <t>Job_Profile_554</t>
  </si>
  <si>
    <t>Job_Profile_555</t>
  </si>
  <si>
    <t>Job_Profile_556</t>
  </si>
  <si>
    <t>Job_Profile_557</t>
  </si>
  <si>
    <t>Job_Profile_558</t>
  </si>
  <si>
    <t>Job_Profile_559</t>
  </si>
  <si>
    <t>Job_Profile_560</t>
  </si>
  <si>
    <t>Job_Profile_561</t>
  </si>
  <si>
    <t>Job_Profile_562</t>
  </si>
  <si>
    <t>Job_Profile_563</t>
  </si>
  <si>
    <t>Job_Profile_564</t>
  </si>
  <si>
    <t>Job_Profile_565</t>
  </si>
  <si>
    <t>Job_Profile_566</t>
  </si>
  <si>
    <t>Job_Profile_567</t>
  </si>
  <si>
    <t>Job_Profile_568</t>
  </si>
  <si>
    <t>Job_Profile_569</t>
  </si>
  <si>
    <t>Job_Profile_570</t>
  </si>
  <si>
    <t>Job_Profile_571</t>
  </si>
  <si>
    <t>Job_Profile_572</t>
  </si>
  <si>
    <t>Job_Profile_573</t>
  </si>
  <si>
    <t>Job_Profile_574</t>
  </si>
  <si>
    <t>Job_Profile_575</t>
  </si>
  <si>
    <t>Job_Profile_576</t>
  </si>
  <si>
    <t>Job_Profile_577</t>
  </si>
  <si>
    <t>Job_Profile_578</t>
  </si>
  <si>
    <t>Job_Profile_579</t>
  </si>
  <si>
    <t>Job_Profile_580</t>
  </si>
  <si>
    <t>Job_Profile_581</t>
  </si>
  <si>
    <t>Job_Profile_582</t>
  </si>
  <si>
    <t>Job_Profile_583</t>
  </si>
  <si>
    <t>Job_Profile_584</t>
  </si>
  <si>
    <t>Job_Profile_585</t>
  </si>
  <si>
    <t>Job_Profile_586</t>
  </si>
  <si>
    <t>Job_Profile_587</t>
  </si>
  <si>
    <t>Job_Profile_588</t>
  </si>
  <si>
    <t>Job_Profile_589</t>
  </si>
  <si>
    <t>Job_Profile_590</t>
  </si>
  <si>
    <t>Job_Profile_591</t>
  </si>
  <si>
    <t>Job_Profile_592</t>
  </si>
  <si>
    <t>Job_Profile_593</t>
  </si>
  <si>
    <t>Job_Profile_594</t>
  </si>
  <si>
    <t>Job_Profile_595</t>
  </si>
  <si>
    <t>Job_Profile_596</t>
  </si>
  <si>
    <t>Job_Profile_597</t>
  </si>
  <si>
    <t>Job_Profile_598</t>
  </si>
  <si>
    <t>Job_Profile_599</t>
  </si>
  <si>
    <t>Job_Profile_600</t>
  </si>
  <si>
    <t>Job_Profile_601</t>
  </si>
  <si>
    <t>Job_Profile_602</t>
  </si>
  <si>
    <t>Job_Profile_603</t>
  </si>
  <si>
    <t>Job_Profile_604</t>
  </si>
  <si>
    <t>Job_Profile_605</t>
  </si>
  <si>
    <t>Job_Profile_606</t>
  </si>
  <si>
    <t>Job_Profile_607</t>
  </si>
  <si>
    <t>Job_Profile_608</t>
  </si>
  <si>
    <t>Job_Profile_609</t>
  </si>
  <si>
    <t>Job_Profile_610</t>
  </si>
  <si>
    <t>Job_Profile_611</t>
  </si>
  <si>
    <t>Job_Profile_612</t>
  </si>
  <si>
    <t>Job_Profile_613</t>
  </si>
  <si>
    <t>Job_Profile_614</t>
  </si>
  <si>
    <t>Job_Profile_615</t>
  </si>
  <si>
    <t>Job_Profile_616</t>
  </si>
  <si>
    <t>Job_Profile_617</t>
  </si>
  <si>
    <t>Job_Profile_618</t>
  </si>
  <si>
    <t>Job_Profile_619</t>
  </si>
  <si>
    <t>Job_Profile_620</t>
  </si>
  <si>
    <t>Job_Profile_621</t>
  </si>
  <si>
    <t>Job_Profile_622</t>
  </si>
  <si>
    <t>Job_Profile_623</t>
  </si>
  <si>
    <t>Job_Profile_624</t>
  </si>
  <si>
    <t>Job_Profile_625</t>
  </si>
  <si>
    <t>Job_Profile_626</t>
  </si>
  <si>
    <t>Job_Profile_627</t>
  </si>
  <si>
    <t>Job_Profile_628</t>
  </si>
  <si>
    <t>Job_Profile_629</t>
  </si>
  <si>
    <t>Job_Profile_630</t>
  </si>
  <si>
    <t>Job_Profile_631</t>
  </si>
  <si>
    <t>Job_Profile_632</t>
  </si>
  <si>
    <t>Job_Profile_633</t>
  </si>
  <si>
    <t>Job_Profile_634</t>
  </si>
  <si>
    <t>Job_Profile_635</t>
  </si>
  <si>
    <t>Job_Profile_636</t>
  </si>
  <si>
    <t>Job_Profile_637</t>
  </si>
  <si>
    <t>Job_Profile_638</t>
  </si>
  <si>
    <t>Job_Profile_639</t>
  </si>
  <si>
    <t>Job_Profile_640</t>
  </si>
  <si>
    <t>Job_Profile_641</t>
  </si>
  <si>
    <t>Job_Profile_642</t>
  </si>
  <si>
    <t>Job_Profile_643</t>
  </si>
  <si>
    <t>Job_Profile_644</t>
  </si>
  <si>
    <t>Job_Profile_645</t>
  </si>
  <si>
    <t>Job_Profile_646</t>
  </si>
  <si>
    <t>Job_Profile_647</t>
  </si>
  <si>
    <t>Job_Profile_648</t>
  </si>
  <si>
    <t>Job_Profile_649</t>
  </si>
  <si>
    <t>Job_Profile_650</t>
  </si>
  <si>
    <t>Job_Profile_651</t>
  </si>
  <si>
    <t>Job_Profile_652</t>
  </si>
  <si>
    <t>Job_Profile_653</t>
  </si>
  <si>
    <t>Job_Profile_654</t>
  </si>
  <si>
    <t>Job_Profile_655</t>
  </si>
  <si>
    <t>Job_Profile_656</t>
  </si>
  <si>
    <t>Job_Profile_657</t>
  </si>
  <si>
    <t>Job_Profile_658</t>
  </si>
  <si>
    <t>Job_Profile_659</t>
  </si>
  <si>
    <t>Job_Profile_660</t>
  </si>
  <si>
    <t>Job_Profile_661</t>
  </si>
  <si>
    <t>Job_Profile_662</t>
  </si>
  <si>
    <t>Job_Profile_663</t>
  </si>
  <si>
    <t>Job_Profile_664</t>
  </si>
  <si>
    <t>Job_Profile_665</t>
  </si>
  <si>
    <t>Job_Profile_666</t>
  </si>
  <si>
    <t>Job_Profile_667</t>
  </si>
  <si>
    <t>Job_Profile_668</t>
  </si>
  <si>
    <t>Job_Profile_669</t>
  </si>
  <si>
    <t>Job_Profile_670</t>
  </si>
  <si>
    <t>Job_Profile_671</t>
  </si>
  <si>
    <t>Job_Profile_672</t>
  </si>
  <si>
    <t>Job_Profile_673</t>
  </si>
  <si>
    <t>Job_Profile_674</t>
  </si>
  <si>
    <t>Job_Profile_675</t>
  </si>
  <si>
    <t>Job_Profile_676</t>
  </si>
  <si>
    <t>Job_Profile_677</t>
  </si>
  <si>
    <t>Job_Profile_678</t>
  </si>
  <si>
    <t>Job_Profile_679</t>
  </si>
  <si>
    <t>Job_Profile_680</t>
  </si>
  <si>
    <t>Job_Profile_681</t>
  </si>
  <si>
    <t>Job_Profile_682</t>
  </si>
  <si>
    <t>Job_Profile_683</t>
  </si>
  <si>
    <t>Job_Profile_684</t>
  </si>
  <si>
    <t>Job_Profile_685</t>
  </si>
  <si>
    <t>Job_Profile_686</t>
  </si>
  <si>
    <t>Job_Profile_687</t>
  </si>
  <si>
    <t>Job_Profile_688</t>
  </si>
  <si>
    <t>Job_Profile_689</t>
  </si>
  <si>
    <t>Job_Profile_690</t>
  </si>
  <si>
    <t>Job_Profile_691</t>
  </si>
  <si>
    <t>Job_Profile_692</t>
  </si>
  <si>
    <t>Job_Profile_693</t>
  </si>
  <si>
    <t>Job_Profile_694</t>
  </si>
  <si>
    <t>Job_Profile_695</t>
  </si>
  <si>
    <t>Job_Profile_696</t>
  </si>
  <si>
    <t>Job_Profile_697</t>
  </si>
  <si>
    <t>Job_Profile_698</t>
  </si>
  <si>
    <t>Job_Profile_699</t>
  </si>
  <si>
    <t>Job_Profile_700</t>
  </si>
  <si>
    <t>Job_Profile_701</t>
  </si>
  <si>
    <t>Job_Profile_702</t>
  </si>
  <si>
    <t>Job_Profile_703</t>
  </si>
  <si>
    <t>Job_Profile_704</t>
  </si>
  <si>
    <t>Job_Profile_705</t>
  </si>
  <si>
    <t>Job_Profile_706</t>
  </si>
  <si>
    <t>Job_Profile_707</t>
  </si>
  <si>
    <t>Job_Profile_708</t>
  </si>
  <si>
    <t>Job_Profile_709</t>
  </si>
  <si>
    <t>Job_Profile_710</t>
  </si>
  <si>
    <t>Job_Profile_711</t>
  </si>
  <si>
    <t>Job_Profile_712</t>
  </si>
  <si>
    <t>Job_Profile_713</t>
  </si>
  <si>
    <t>Job_Profile_714</t>
  </si>
  <si>
    <t>Job_Profile_715</t>
  </si>
  <si>
    <t>Job_Profile_716</t>
  </si>
  <si>
    <t>Job_Profile_717</t>
  </si>
  <si>
    <t>Job_Profile_718</t>
  </si>
  <si>
    <t>Job_Profile_719</t>
  </si>
  <si>
    <t>Job_Profile_720</t>
  </si>
  <si>
    <t>Job_Profile_721</t>
  </si>
  <si>
    <t>Job_Profile_722</t>
  </si>
  <si>
    <t>Job_Profile_723</t>
  </si>
  <si>
    <t>Job_Profile_724</t>
  </si>
  <si>
    <t>Job_Profile_725</t>
  </si>
  <si>
    <t>Job_Profile_726</t>
  </si>
  <si>
    <t>Job_Profile_727</t>
  </si>
  <si>
    <t>Job_Profile_728</t>
  </si>
  <si>
    <t>Job_Profile_729</t>
  </si>
  <si>
    <t>Job_Profile_730</t>
  </si>
  <si>
    <t>Job_Profile_731</t>
  </si>
  <si>
    <t>Job_Profile_732</t>
  </si>
  <si>
    <t>Job_Profile_733</t>
  </si>
  <si>
    <t>Job_Profile_734</t>
  </si>
  <si>
    <t>Job_Profile_735</t>
  </si>
  <si>
    <t>Job_Profile_736</t>
  </si>
  <si>
    <t>Job_Profile_737</t>
  </si>
  <si>
    <t>Job_Profile_738</t>
  </si>
  <si>
    <t>Job_Profile_739</t>
  </si>
  <si>
    <t>Job_Profile_740</t>
  </si>
  <si>
    <t>Job_Profile_741</t>
  </si>
  <si>
    <t>Job_Profile_742</t>
  </si>
  <si>
    <t>Job_Profile_743</t>
  </si>
  <si>
    <t>Job_Profile_744</t>
  </si>
  <si>
    <t>Job_Profile_745</t>
  </si>
  <si>
    <t>Job_Profile_746</t>
  </si>
  <si>
    <t>Job_Profile_747</t>
  </si>
  <si>
    <t>Job_Profile_748</t>
  </si>
  <si>
    <t>Job_Profile_749</t>
  </si>
  <si>
    <t>Job_Profile_750</t>
  </si>
  <si>
    <t>Job_Profile_751</t>
  </si>
  <si>
    <t>Job_Profile_752</t>
  </si>
  <si>
    <t>Job_Profile_753</t>
  </si>
  <si>
    <t>Job_Profile_754</t>
  </si>
  <si>
    <t>Job_Profile_755</t>
  </si>
  <si>
    <t>Job_Profile_756</t>
  </si>
  <si>
    <t>Job_Profile_757</t>
  </si>
  <si>
    <t>Job_Profile_758</t>
  </si>
  <si>
    <t>Job_Profile_759</t>
  </si>
  <si>
    <t>Job_Profile_760</t>
  </si>
  <si>
    <t>Job_Profile_761</t>
  </si>
  <si>
    <t>Job_Profile_762</t>
  </si>
  <si>
    <t>Job_Profile_763</t>
  </si>
  <si>
    <t>Job_Profile_764</t>
  </si>
  <si>
    <t>Job_Profile_765</t>
  </si>
  <si>
    <t>Job_Profile_766</t>
  </si>
  <si>
    <t>Job_Profile_767</t>
  </si>
  <si>
    <t>Job_Profile_768</t>
  </si>
  <si>
    <t>Job_Profile_769</t>
  </si>
  <si>
    <t>Job_Profile_770</t>
  </si>
  <si>
    <t>Job_Profile_771</t>
  </si>
  <si>
    <t>Job_Profile_772</t>
  </si>
  <si>
    <t>Job_Profile_773</t>
  </si>
  <si>
    <t>Job_Profile_774</t>
  </si>
  <si>
    <t>Job_Profile_775</t>
  </si>
  <si>
    <t>Job_Profile_776</t>
  </si>
  <si>
    <t>Job_Profile_777</t>
  </si>
  <si>
    <t>Job_Profile_778</t>
  </si>
  <si>
    <t>Job_Profile_779</t>
  </si>
  <si>
    <t>Job_Profile_780</t>
  </si>
  <si>
    <t>Job_Profile_781</t>
  </si>
  <si>
    <t>Job_Profile_782</t>
  </si>
  <si>
    <t>Job_Profile_783</t>
  </si>
  <si>
    <t>Job_Profile_784</t>
  </si>
  <si>
    <t>Job_Profile_785</t>
  </si>
  <si>
    <t>Job_Profile_786</t>
  </si>
  <si>
    <t>Job_Profile_787</t>
  </si>
  <si>
    <t>Job_Profile_788</t>
  </si>
  <si>
    <t>Job_Profile_789</t>
  </si>
  <si>
    <t>Job_Profile_790</t>
  </si>
  <si>
    <t>Job_Profile_791</t>
  </si>
  <si>
    <t>Job_Profile_792</t>
  </si>
  <si>
    <t>Job_Profile_793</t>
  </si>
  <si>
    <t>Job_Profile_794</t>
  </si>
  <si>
    <t>Job_Profile_795</t>
  </si>
  <si>
    <t>Job_Profile_796</t>
  </si>
  <si>
    <t>Job_Profile_797</t>
  </si>
  <si>
    <t>Job_Profile_798</t>
  </si>
  <si>
    <t>Job_Profile_799</t>
  </si>
  <si>
    <t>Job_Profile_800</t>
  </si>
  <si>
    <t>Job_Profile_801</t>
  </si>
  <si>
    <t>Job_Profile_802</t>
  </si>
  <si>
    <t>Job_Profile_803</t>
  </si>
  <si>
    <t>Job_Profile_804</t>
  </si>
  <si>
    <t>Job_Profile_805</t>
  </si>
  <si>
    <t>Job_Profile_806</t>
  </si>
  <si>
    <t>Job_Profile_807</t>
  </si>
  <si>
    <t>Job_Profile_808</t>
  </si>
  <si>
    <t>Job_Profile_809</t>
  </si>
  <si>
    <t>Job_Profile_810</t>
  </si>
  <si>
    <t>Job_Profile_811</t>
  </si>
  <si>
    <t>Job_Profile_812</t>
  </si>
  <si>
    <t>Job_Profile_813</t>
  </si>
  <si>
    <t>Job_Profile_814</t>
  </si>
  <si>
    <t>Job_Profile_815</t>
  </si>
  <si>
    <t>Job_Profile_816</t>
  </si>
  <si>
    <t>Job_Profile_817</t>
  </si>
  <si>
    <t>Job_Profile_818</t>
  </si>
  <si>
    <t>Job_Profile_819</t>
  </si>
  <si>
    <t>Job_Profile_820</t>
  </si>
  <si>
    <t>Job_Profile_821</t>
  </si>
  <si>
    <t>Job_Profile_822</t>
  </si>
  <si>
    <t>Job_Profile_823</t>
  </si>
  <si>
    <t>Job_Profile_824</t>
  </si>
  <si>
    <t>Job_Profile_825</t>
  </si>
  <si>
    <t>Job_Profile_826</t>
  </si>
  <si>
    <t>Job_Profile_827</t>
  </si>
  <si>
    <t>Job_Profile_828</t>
  </si>
  <si>
    <t>Job_Profile_829</t>
  </si>
  <si>
    <t>Job_Profile_830</t>
  </si>
  <si>
    <t>Job_Profile_831</t>
  </si>
  <si>
    <t>Job_Profile_832</t>
  </si>
  <si>
    <t>Job_Profile_833</t>
  </si>
  <si>
    <t>Job_Profile_834</t>
  </si>
  <si>
    <t>Job_Profile_835</t>
  </si>
  <si>
    <t>Job_Profile_836</t>
  </si>
  <si>
    <t>Job_Profile_837</t>
  </si>
  <si>
    <t>Job_Profile_838</t>
  </si>
  <si>
    <t>Job_Profile_839</t>
  </si>
  <si>
    <t>Job_Profile_840</t>
  </si>
  <si>
    <t>Job_Profile_841</t>
  </si>
  <si>
    <t>Job_Profile_842</t>
  </si>
  <si>
    <t>Job_Profile_843</t>
  </si>
  <si>
    <t>Job_Profile_844</t>
  </si>
  <si>
    <t>Job_Profile_845</t>
  </si>
  <si>
    <t>Job_Profile_846</t>
  </si>
  <si>
    <t>Job_Profile_847</t>
  </si>
  <si>
    <t>Job_Profile_848</t>
  </si>
  <si>
    <t>Job_Profile_849</t>
  </si>
  <si>
    <t>Job_Profile_850</t>
  </si>
  <si>
    <t>Job_Profile_851</t>
  </si>
  <si>
    <t>Job_Profile_852</t>
  </si>
  <si>
    <t>Job_Profile_853</t>
  </si>
  <si>
    <t>Job_Profile_854</t>
  </si>
  <si>
    <t>Job_Profile_855</t>
  </si>
  <si>
    <t>Job_Profile_856</t>
  </si>
  <si>
    <t>Job_Profile_857</t>
  </si>
  <si>
    <t>Job_Profile_858</t>
  </si>
  <si>
    <t>Job_Profile_859</t>
  </si>
  <si>
    <t>Job_Profile_860</t>
  </si>
  <si>
    <t>Job_Profile_861</t>
  </si>
  <si>
    <t>Job_Profile_862</t>
  </si>
  <si>
    <t>Job_Profile_863</t>
  </si>
  <si>
    <t>Job_Profile_864</t>
  </si>
  <si>
    <t>Job_Profile_865</t>
  </si>
  <si>
    <t>Job_Profile_866</t>
  </si>
  <si>
    <t>Job_Profile_867</t>
  </si>
  <si>
    <t>Job_Profile_868</t>
  </si>
  <si>
    <t>Job_Profile_869</t>
  </si>
  <si>
    <t>Job_Profile_870</t>
  </si>
  <si>
    <t>Job_Profile_871</t>
  </si>
  <si>
    <t>Job_Profile_872</t>
  </si>
  <si>
    <t>Job_Profile_873</t>
  </si>
  <si>
    <t>Job_Profile_874</t>
  </si>
  <si>
    <t>Job_Profile_875</t>
  </si>
  <si>
    <t>Job_Profile_876</t>
  </si>
  <si>
    <t>Job_Profile_877</t>
  </si>
  <si>
    <t>Job_Profile_878</t>
  </si>
  <si>
    <t>Job_Profile_879</t>
  </si>
  <si>
    <t>Job_Profile_880</t>
  </si>
  <si>
    <t>Job_Profile_881</t>
  </si>
  <si>
    <t>Job_Profile_882</t>
  </si>
  <si>
    <t>Job_Profile_883</t>
  </si>
  <si>
    <t>Job_Profile_884</t>
  </si>
  <si>
    <t>Job_Profile_885</t>
  </si>
  <si>
    <t>Job_Profile_886</t>
  </si>
  <si>
    <t>Job_Profile_887</t>
  </si>
  <si>
    <t>Job_Profile_888</t>
  </si>
  <si>
    <t>Job_Profile_889</t>
  </si>
  <si>
    <t>Job_Profile_890</t>
  </si>
  <si>
    <t>Job_Profile_891</t>
  </si>
  <si>
    <t>Job_Profile_892</t>
  </si>
  <si>
    <t>Job_Profile_893</t>
  </si>
  <si>
    <t>Job_Profile_894</t>
  </si>
  <si>
    <t>Job_Profile_895</t>
  </si>
  <si>
    <t>Job_Profile_896</t>
  </si>
  <si>
    <t>Job_Profile_897</t>
  </si>
  <si>
    <t>Job_Profile_898</t>
  </si>
  <si>
    <t>Job_Profile_899</t>
  </si>
  <si>
    <t>Job_Profile_900</t>
  </si>
  <si>
    <t>Job_Profile_901</t>
  </si>
  <si>
    <t>Job_Profile_902</t>
  </si>
  <si>
    <t>Job_Profile_903</t>
  </si>
  <si>
    <t>Job_Profile_904</t>
  </si>
  <si>
    <t>Job_Profile_905</t>
  </si>
  <si>
    <t>Job_Profile_906</t>
  </si>
  <si>
    <t>Job_Profile_907</t>
  </si>
  <si>
    <t>Job_Profile_908</t>
  </si>
  <si>
    <t>Job_Profile_909</t>
  </si>
  <si>
    <t>Job_Profile_910</t>
  </si>
  <si>
    <t>Job_Profile_911</t>
  </si>
  <si>
    <t>Job_Profile_912</t>
  </si>
  <si>
    <t>Job_Profile_913</t>
  </si>
  <si>
    <t>Job_Profile_914</t>
  </si>
  <si>
    <t>Job_Profile_915</t>
  </si>
  <si>
    <t>Job_Profile_916</t>
  </si>
  <si>
    <t>Job_Profile_917</t>
  </si>
  <si>
    <t>Job_Profile_918</t>
  </si>
  <si>
    <t>Job_Profile_919</t>
  </si>
  <si>
    <t>Job_Profile_920</t>
  </si>
  <si>
    <t>Job_Profile_921</t>
  </si>
  <si>
    <t>Job_Profile_922</t>
  </si>
  <si>
    <t>Job_Profile_923</t>
  </si>
  <si>
    <t>Job_Profile_924</t>
  </si>
  <si>
    <t>Job_Profile_925</t>
  </si>
  <si>
    <t>Job_Profile_926</t>
  </si>
  <si>
    <t>Job_Profile_927</t>
  </si>
  <si>
    <t>Job_Profile_928</t>
  </si>
  <si>
    <t>Job_Profile_929</t>
  </si>
  <si>
    <t>Job_Profile_930</t>
  </si>
  <si>
    <t>Job_Profile_931</t>
  </si>
  <si>
    <t>Job_Profile_932</t>
  </si>
  <si>
    <t>Job_Profile_933</t>
  </si>
  <si>
    <t>Job_Profile_934</t>
  </si>
  <si>
    <t>Job_Profile_935</t>
  </si>
  <si>
    <t>Job_Profile_936</t>
  </si>
  <si>
    <t>Job_Profile_937</t>
  </si>
  <si>
    <t>Job_Profile_938</t>
  </si>
  <si>
    <t>Job_Profile_939</t>
  </si>
  <si>
    <t>Job_Profile_940</t>
  </si>
  <si>
    <t>Job_Profile_941</t>
  </si>
  <si>
    <t>Job_Profile_942</t>
  </si>
  <si>
    <t>Job_Profile_943</t>
  </si>
  <si>
    <t>Job_Profile_944</t>
  </si>
  <si>
    <t>Job_Profile_945</t>
  </si>
  <si>
    <t>Job_Profile_946</t>
  </si>
  <si>
    <t>Job_Profile_947</t>
  </si>
  <si>
    <t>Job_Profile_948</t>
  </si>
  <si>
    <t>Job_Profile_949</t>
  </si>
  <si>
    <t>Job_Profile_950</t>
  </si>
  <si>
    <t>Job_Profile_951</t>
  </si>
  <si>
    <t>Job_Profile_952</t>
  </si>
  <si>
    <t>Job_Profile_953</t>
  </si>
  <si>
    <t>Job_Profile_954</t>
  </si>
  <si>
    <t>Job_Profile_955</t>
  </si>
  <si>
    <t>Job_Profile_956</t>
  </si>
  <si>
    <t>Job_Profile_957</t>
  </si>
  <si>
    <t>Job_Profile_958</t>
  </si>
  <si>
    <t>Job_Profile_959</t>
  </si>
  <si>
    <t>Job_Profile_960</t>
  </si>
  <si>
    <t>Job_Profile_961</t>
  </si>
  <si>
    <t>Job_Profile_962</t>
  </si>
  <si>
    <t>Job_Profile_963</t>
  </si>
  <si>
    <t>Job_Profile_964</t>
  </si>
  <si>
    <t>Job_Profile_965</t>
  </si>
  <si>
    <t>Job_Profile_966</t>
  </si>
  <si>
    <t>Job_Profile_967</t>
  </si>
  <si>
    <t>Job_Profile_968</t>
  </si>
  <si>
    <t>Job_Profile_969</t>
  </si>
  <si>
    <t>Job_Profile_970</t>
  </si>
  <si>
    <t>Job_Profile_971</t>
  </si>
  <si>
    <t>Job_Profile_972</t>
  </si>
  <si>
    <t>Job_Profile_973</t>
  </si>
  <si>
    <t>Job_Profile_974</t>
  </si>
  <si>
    <t>Job_Profile_975</t>
  </si>
  <si>
    <t>Job_Profile_976</t>
  </si>
  <si>
    <t>Job_Profile_977</t>
  </si>
  <si>
    <t>Job_Profile_978</t>
  </si>
  <si>
    <t>Job_Profile_979</t>
  </si>
  <si>
    <t>Job_Profile_980</t>
  </si>
  <si>
    <t>Job_Profile_981</t>
  </si>
  <si>
    <t>Job_Profile_982</t>
  </si>
  <si>
    <t>Job_Profile_983</t>
  </si>
  <si>
    <t>Job_Profile_984</t>
  </si>
  <si>
    <t>Job_Profile_985</t>
  </si>
  <si>
    <t>Job_Profile_986</t>
  </si>
  <si>
    <t>Job_Profile_987</t>
  </si>
  <si>
    <t>Job_Profile_988</t>
  </si>
  <si>
    <t>Job_Profile_989</t>
  </si>
  <si>
    <t>Job_Profile_990</t>
  </si>
  <si>
    <t>Job_Profile_991</t>
  </si>
  <si>
    <t>Job_Profile_992</t>
  </si>
  <si>
    <t>Job_Profile_993</t>
  </si>
  <si>
    <t>Job_Profile_994</t>
  </si>
  <si>
    <t>Job_Profile_995</t>
  </si>
  <si>
    <t>Job_Profile_996</t>
  </si>
  <si>
    <t>Job_Profile_997</t>
  </si>
  <si>
    <t>Job_Profile_998</t>
  </si>
  <si>
    <t>Job_Profile_999</t>
  </si>
  <si>
    <t>Job_Profile_1000</t>
  </si>
  <si>
    <t>Job_Profile_1001</t>
  </si>
  <si>
    <t>Job_Profile_1002</t>
  </si>
  <si>
    <t>Job_Profile_1003</t>
  </si>
  <si>
    <t>Job_Profile_1004</t>
  </si>
  <si>
    <t>Job_Profile_1005</t>
  </si>
  <si>
    <t>Job_Profile_1006</t>
  </si>
  <si>
    <t>Job_Profile_1007</t>
  </si>
  <si>
    <t>Job_Profile_1008</t>
  </si>
  <si>
    <t>Job_Profile_1009</t>
  </si>
  <si>
    <t>Job_Profile_1010</t>
  </si>
  <si>
    <t>Job_Profile_1011</t>
  </si>
  <si>
    <t>Job_Profile_1012</t>
  </si>
  <si>
    <t>Job_Profile_1013</t>
  </si>
  <si>
    <t>Job_Profile_1014</t>
  </si>
  <si>
    <t>Job_Profile_1015</t>
  </si>
  <si>
    <t>Job_Profile_1016</t>
  </si>
  <si>
    <t>Job_Profile_1017</t>
  </si>
  <si>
    <t>Job_Profile_1018</t>
  </si>
  <si>
    <t>Job_Profile_1019</t>
  </si>
  <si>
    <t>Job_Profile_1020</t>
  </si>
  <si>
    <t>Job_Profile_1021</t>
  </si>
  <si>
    <t>Job_Profile_1022</t>
  </si>
  <si>
    <t>Job_Profile_1023</t>
  </si>
  <si>
    <t>Job_Profile_1024</t>
  </si>
  <si>
    <t>Job_Profile_1025</t>
  </si>
  <si>
    <t>Job_Profile_1026</t>
  </si>
  <si>
    <t>Job_Profile_1027</t>
  </si>
  <si>
    <t>Job_Profile_1028</t>
  </si>
  <si>
    <t>Job_Profile_1029</t>
  </si>
  <si>
    <t>Job_Profile_1030</t>
  </si>
  <si>
    <t>Job_Profile_1031</t>
  </si>
  <si>
    <t>Job_Profile_1032</t>
  </si>
  <si>
    <t>Job_Profile_1033</t>
  </si>
  <si>
    <t>Job_Profile_1034</t>
  </si>
  <si>
    <t>Job_Profile_1035</t>
  </si>
  <si>
    <t>Job_Profile_1036</t>
  </si>
  <si>
    <t>Job_Profile_1037</t>
  </si>
  <si>
    <t>Job_Profile_1038</t>
  </si>
  <si>
    <t>Job_Profile_1039</t>
  </si>
  <si>
    <t>Job_Profile_1040</t>
  </si>
  <si>
    <t>Job_Profile_1041</t>
  </si>
  <si>
    <t>Job_Profile_1042</t>
  </si>
  <si>
    <t>Job_Profile_1043</t>
  </si>
  <si>
    <t>Job_Profile_1044</t>
  </si>
  <si>
    <t>Job_Profile_1045</t>
  </si>
  <si>
    <t>Job_Profile_1046</t>
  </si>
  <si>
    <t>Job_Profile_1047</t>
  </si>
  <si>
    <t>Job_Profile_1048</t>
  </si>
  <si>
    <t>Job_Profile_1049</t>
  </si>
  <si>
    <t>Job_Profile_1050</t>
  </si>
  <si>
    <t>Job_Profile_1051</t>
  </si>
  <si>
    <t>Job_Profile_1052</t>
  </si>
  <si>
    <t>Job_Profile_1053</t>
  </si>
  <si>
    <t>Job_Profile_1054</t>
  </si>
  <si>
    <t>Job_Profile_1055</t>
  </si>
  <si>
    <t>Job_Profile_1056</t>
  </si>
  <si>
    <t>Job_Profile_1057</t>
  </si>
  <si>
    <t>Job_Profile_1058</t>
  </si>
  <si>
    <t>Job_Profile_1059</t>
  </si>
  <si>
    <t>Job_Profile_1060</t>
  </si>
  <si>
    <t>Job_Profile_1061</t>
  </si>
  <si>
    <t>Job_Profile_1062</t>
  </si>
  <si>
    <t>Job_Profile_1063</t>
  </si>
  <si>
    <t>Job_Profile_1064</t>
  </si>
  <si>
    <t>Job_Profile_1065</t>
  </si>
  <si>
    <t>Job_Profile_1066</t>
  </si>
  <si>
    <t>Job_Profile_1067</t>
  </si>
  <si>
    <t>Job_Profile_1068</t>
  </si>
  <si>
    <t>Job_Profile_1069</t>
  </si>
  <si>
    <t>Job_Profile_1070</t>
  </si>
  <si>
    <t>Job_Profile_1071</t>
  </si>
  <si>
    <t>Job_Profile_1072</t>
  </si>
  <si>
    <t>Job_Profile_1073</t>
  </si>
  <si>
    <t>Job_Profile_1074</t>
  </si>
  <si>
    <t>Job_Profile_1075</t>
  </si>
  <si>
    <t>Job_Profile_1076</t>
  </si>
  <si>
    <t>Job_Profile_1077</t>
  </si>
  <si>
    <t>Job_Profile_1078</t>
  </si>
  <si>
    <t>Job_Profile_1079</t>
  </si>
  <si>
    <t>Job_Profile_1080</t>
  </si>
  <si>
    <t>Job_Profile_1081</t>
  </si>
  <si>
    <t>Job_Profile_1082</t>
  </si>
  <si>
    <t>Job_Profile_1083</t>
  </si>
  <si>
    <t>Job_Profile_1084</t>
  </si>
  <si>
    <t>Job_Profile_1085</t>
  </si>
  <si>
    <t>Job_Profile_1086</t>
  </si>
  <si>
    <t>Job_Profile_1087</t>
  </si>
  <si>
    <t>Job_Profile_1088</t>
  </si>
  <si>
    <t>Job_Profile_1089</t>
  </si>
  <si>
    <t>Job_Profile_1090</t>
  </si>
  <si>
    <t>Job_Profile_1091</t>
  </si>
  <si>
    <t>Job_Profile_1092</t>
  </si>
  <si>
    <t>Job_Profile_1093</t>
  </si>
  <si>
    <t>Job_Profile_1094</t>
  </si>
  <si>
    <t>Job_Profile_1095</t>
  </si>
  <si>
    <t>Job_Profile_1096</t>
  </si>
  <si>
    <t>Job_Profile_1097</t>
  </si>
  <si>
    <t>Job_Profile_1098</t>
  </si>
  <si>
    <t>Job_Profile_1099</t>
  </si>
  <si>
    <t>Job_Profile_1100</t>
  </si>
  <si>
    <t>Job_Profile_1101</t>
  </si>
  <si>
    <t>Job_Profile_1102</t>
  </si>
  <si>
    <t>Job_Profile_1103</t>
  </si>
  <si>
    <t>Job_Profile_1104</t>
  </si>
  <si>
    <t>Job_Profile_1105</t>
  </si>
  <si>
    <t>Job_Profile_1106</t>
  </si>
  <si>
    <t>Job_Profile_1107</t>
  </si>
  <si>
    <t>Job_Profile_1108</t>
  </si>
  <si>
    <t>Job_Profile_1109</t>
  </si>
  <si>
    <t>Job_Profile_1110</t>
  </si>
  <si>
    <t>Job_Profile_1111</t>
  </si>
  <si>
    <t>Job_Profile_1112</t>
  </si>
  <si>
    <t>Job_Profile_1113</t>
  </si>
  <si>
    <t>Job_Profile_1114</t>
  </si>
  <si>
    <t>Job_Profile_1115</t>
  </si>
  <si>
    <t>Job_Profile_1116</t>
  </si>
  <si>
    <t>Job_Profile_1117</t>
  </si>
  <si>
    <t>Job_Profile_1118</t>
  </si>
  <si>
    <t>Job_Profile_1119</t>
  </si>
  <si>
    <t>Job_Profile_1120</t>
  </si>
  <si>
    <t>Job_Profile_1121</t>
  </si>
  <si>
    <t>Job_Profile_1122</t>
  </si>
  <si>
    <t>Job_Profile_1123</t>
  </si>
  <si>
    <t>Job_Profile_1124</t>
  </si>
  <si>
    <t>Job_Profile_1125</t>
  </si>
  <si>
    <t>Job_Profile_1126</t>
  </si>
  <si>
    <t>Job_Profile_1127</t>
  </si>
  <si>
    <t>Job_Profile_1128</t>
  </si>
  <si>
    <t>Job_Profile_1129</t>
  </si>
  <si>
    <t>Job_Profile_1130</t>
  </si>
  <si>
    <t>Job_Profile_1131</t>
  </si>
  <si>
    <t>Job_Profile_1132</t>
  </si>
  <si>
    <t>Job_Profile_1133</t>
  </si>
  <si>
    <t>Job_Profile_1134</t>
  </si>
  <si>
    <t>Job_Profile_1135</t>
  </si>
  <si>
    <t>Job_Profile_1136</t>
  </si>
  <si>
    <t>Job_Profile_1137</t>
  </si>
  <si>
    <t>Job_Profile_1138</t>
  </si>
  <si>
    <t>Job_Profile_1139</t>
  </si>
  <si>
    <t>Job_Profile_1140</t>
  </si>
  <si>
    <t>Job_Profile_1141</t>
  </si>
  <si>
    <t>Job_Profile_1142</t>
  </si>
  <si>
    <t>Job_Profile_1143</t>
  </si>
  <si>
    <t>Job_Profile_1144</t>
  </si>
  <si>
    <t>Job_Profile_1145</t>
  </si>
  <si>
    <t>Job_Profile_1146</t>
  </si>
  <si>
    <t>Job_Profile_1147</t>
  </si>
  <si>
    <t>Job_Profile_1148</t>
  </si>
  <si>
    <t>Job_Profile_1149</t>
  </si>
  <si>
    <t>Job_Profile_1150</t>
  </si>
  <si>
    <t>Job_Profile_1151</t>
  </si>
  <si>
    <t>Job_Profile_1152</t>
  </si>
  <si>
    <t>Job_Profile_1153</t>
  </si>
  <si>
    <t>Job_Profile_1154</t>
  </si>
  <si>
    <t>Job_Profile_1155</t>
  </si>
  <si>
    <t>Job_Profile_1156</t>
  </si>
  <si>
    <t>Job_Profile_1157</t>
  </si>
  <si>
    <t>Job_Profile_1158</t>
  </si>
  <si>
    <t>Job_Profile_1159</t>
  </si>
  <si>
    <t>Job_Profile_1160</t>
  </si>
  <si>
    <t>Job_Profile_1161</t>
  </si>
  <si>
    <t>Job_Profile_1162</t>
  </si>
  <si>
    <t>Job_Profile_1163</t>
  </si>
  <si>
    <t>Job_Profile_1164</t>
  </si>
  <si>
    <t>Job_Profile_1165</t>
  </si>
  <si>
    <t>Job_Profile_1166</t>
  </si>
  <si>
    <t>Job_Profile_1167</t>
  </si>
  <si>
    <t>Job_Profile_1168</t>
  </si>
  <si>
    <t>Job_Profile_1169</t>
  </si>
  <si>
    <t>Job_Profile_1170</t>
  </si>
  <si>
    <t>Job_Profile_1171</t>
  </si>
  <si>
    <t>Job_Profile_1172</t>
  </si>
  <si>
    <t>Job_Profile_1173</t>
  </si>
  <si>
    <t>Job_Profile_1174</t>
  </si>
  <si>
    <t>Job_Profile_1175</t>
  </si>
  <si>
    <t>Job_Profile_1176</t>
  </si>
  <si>
    <t>Job_Profile_1177</t>
  </si>
  <si>
    <t>Job_Profile_1178</t>
  </si>
  <si>
    <t>Job_Profile_1179</t>
  </si>
  <si>
    <t>Job_Profile_1180</t>
  </si>
  <si>
    <t>Job_Profile_1181</t>
  </si>
  <si>
    <t>Job_Profile_1182</t>
  </si>
  <si>
    <t>Job_Profile_1183</t>
  </si>
  <si>
    <t>Job_Profile_1184</t>
  </si>
  <si>
    <t>Job_Profile_1185</t>
  </si>
  <si>
    <t>Job_Profile_1186</t>
  </si>
  <si>
    <t>Job_Profile_1187</t>
  </si>
  <si>
    <t>Job_Profile_1188</t>
  </si>
  <si>
    <t>Job_Profile_1189</t>
  </si>
  <si>
    <t>Job_Profile_1190</t>
  </si>
  <si>
    <t>Job_Profile_1191</t>
  </si>
  <si>
    <t>Job_Profile_1192</t>
  </si>
  <si>
    <t>Job_Profile_1193</t>
  </si>
  <si>
    <t>Job_Profile_1194</t>
  </si>
  <si>
    <t>Job_Profile_1195</t>
  </si>
  <si>
    <t>Job_Profile_1196</t>
  </si>
  <si>
    <t>Job_Profile_1197</t>
  </si>
  <si>
    <t>Job_Profile_1198</t>
  </si>
  <si>
    <t>Job_Profile_1199</t>
  </si>
  <si>
    <t>Job_Profile_1200</t>
  </si>
  <si>
    <t>Job_Profile_1201</t>
  </si>
  <si>
    <t>Job_Profile_1202</t>
  </si>
  <si>
    <t>Job_Profile_1203</t>
  </si>
  <si>
    <t>Job_Profile_1204</t>
  </si>
  <si>
    <t>Job_Profile_1205</t>
  </si>
  <si>
    <t>Job_Profile_1206</t>
  </si>
  <si>
    <t>Job_Profile_1207</t>
  </si>
  <si>
    <t>Job_Profile_1208</t>
  </si>
  <si>
    <t>Job_Profile_1209</t>
  </si>
  <si>
    <t>Job_Profile_1210</t>
  </si>
  <si>
    <t>Job_Profile_1211</t>
  </si>
  <si>
    <t>Job_Profile_1212</t>
  </si>
  <si>
    <t>Job_Profile_1213</t>
  </si>
  <si>
    <t>Job_Profile_1214</t>
  </si>
  <si>
    <t>Job_Profile_1215</t>
  </si>
  <si>
    <t>Job_Profile_1216</t>
  </si>
  <si>
    <t>Job_Profile_1217</t>
  </si>
  <si>
    <t>Job_Profile_1218</t>
  </si>
  <si>
    <t>Job_Profile_1219</t>
  </si>
  <si>
    <t>Job_Profile_1220</t>
  </si>
  <si>
    <t>Job_Profile_1221</t>
  </si>
  <si>
    <t>Job_Profile_1222</t>
  </si>
  <si>
    <t>Job_Profile_1223</t>
  </si>
  <si>
    <t>Job_Profile_1224</t>
  </si>
  <si>
    <t>Job_Profile_1225</t>
  </si>
  <si>
    <t>Job_Profile_1226</t>
  </si>
  <si>
    <t>Job_Profile_1227</t>
  </si>
  <si>
    <t>Job_Profile_1228</t>
  </si>
  <si>
    <t>Job_Profile_1229</t>
  </si>
  <si>
    <t>Job_Profile_1230</t>
  </si>
  <si>
    <t>Job_Profile_1231</t>
  </si>
  <si>
    <t>Job_Profile_1232</t>
  </si>
  <si>
    <t>Job_Profile_1233</t>
  </si>
  <si>
    <t>Job_Profile_1234</t>
  </si>
  <si>
    <t>Job_Profile_1235</t>
  </si>
  <si>
    <t>Job_Profile_1236</t>
  </si>
  <si>
    <t>Job_Profile_1237</t>
  </si>
  <si>
    <t>Job_Profile_1238</t>
  </si>
  <si>
    <t>Job_Profile_1239</t>
  </si>
  <si>
    <t>Job_Profile_1240</t>
  </si>
  <si>
    <t>Job_Profile_1241</t>
  </si>
  <si>
    <t>Job_Profile_1242</t>
  </si>
  <si>
    <t>Job_Profile_1243</t>
  </si>
  <si>
    <t>Job_Profile_1244</t>
  </si>
  <si>
    <t>Job_Profile_1245</t>
  </si>
  <si>
    <t>Job_Profile_1246</t>
  </si>
  <si>
    <t>Job_Profile_1247</t>
  </si>
  <si>
    <t>Job_Profile_1248</t>
  </si>
  <si>
    <t>Job_Profile_1249</t>
  </si>
  <si>
    <t>Job_Profile_1250</t>
  </si>
  <si>
    <t>Job_Profile_1251</t>
  </si>
  <si>
    <t>Job_Profile_1252</t>
  </si>
  <si>
    <t>Job_Profile_1253</t>
  </si>
  <si>
    <t>Job_Profile_1254</t>
  </si>
  <si>
    <t>Job_Profile_1255</t>
  </si>
  <si>
    <t>Job_Profile_1256</t>
  </si>
  <si>
    <t>Job_Profile_1257</t>
  </si>
  <si>
    <t>Job_Profile_1258</t>
  </si>
  <si>
    <t>Job_Profile_1259</t>
  </si>
  <si>
    <t>Job_Profile_1260</t>
  </si>
  <si>
    <t>Job_Profile_1261</t>
  </si>
  <si>
    <t>Job_Profile_1262</t>
  </si>
  <si>
    <t>Job_Profile_1263</t>
  </si>
  <si>
    <t>Job_Profile_1264</t>
  </si>
  <si>
    <t>Job_Profile_1265</t>
  </si>
  <si>
    <t>Job_Profile_1266</t>
  </si>
  <si>
    <t>Job_Profile_1267</t>
  </si>
  <si>
    <t>Job_Profile_1268</t>
  </si>
  <si>
    <t>Job_Profile_1269</t>
  </si>
  <si>
    <t>Job_Profile_1270</t>
  </si>
  <si>
    <t>Job_Profile_1271</t>
  </si>
  <si>
    <t>Job_Profile_1272</t>
  </si>
  <si>
    <t>Job_Profile_1273</t>
  </si>
  <si>
    <t>Job_Profile_1274</t>
  </si>
  <si>
    <t>Job_Profile_1275</t>
  </si>
  <si>
    <t>Job_Profile_1276</t>
  </si>
  <si>
    <t>Job_Profile_1277</t>
  </si>
  <si>
    <t>Job_Profile_1278</t>
  </si>
  <si>
    <t>Job_Profile_1279</t>
  </si>
  <si>
    <t>Job_Profile_1280</t>
  </si>
  <si>
    <t>Job_Profile_1281</t>
  </si>
  <si>
    <t>Job_Profile_1282</t>
  </si>
  <si>
    <t>Job_Profile_1283</t>
  </si>
  <si>
    <t>Job_Profile_1284</t>
  </si>
  <si>
    <t>Job_Profile_1285</t>
  </si>
  <si>
    <t>Job_Profile_1286</t>
  </si>
  <si>
    <t>Job_Profile_1287</t>
  </si>
  <si>
    <t>Job_Profile_1288</t>
  </si>
  <si>
    <t>Job_Profile_1289</t>
  </si>
  <si>
    <t>Job_Profile_1290</t>
  </si>
  <si>
    <t>Job_Profile_1291</t>
  </si>
  <si>
    <t>Job_Profile_1292</t>
  </si>
  <si>
    <t>Job_Profile_1293</t>
  </si>
  <si>
    <t>Job_Profile_1294</t>
  </si>
  <si>
    <t>Job_Profile_1295</t>
  </si>
  <si>
    <t>Job_Profile_1296</t>
  </si>
  <si>
    <t>Job_Profile_1297</t>
  </si>
  <si>
    <t>Job_Profile_1298</t>
  </si>
  <si>
    <t>Job_Profile_1299</t>
  </si>
  <si>
    <t>Job_Profile_1300</t>
  </si>
  <si>
    <t>Job_Profile_1301</t>
  </si>
  <si>
    <t>Job_Profile_1302</t>
  </si>
  <si>
    <t>Job_Profile_1303</t>
  </si>
  <si>
    <t>Job_Profile_1304</t>
  </si>
  <si>
    <t>Job_Profile_1305</t>
  </si>
  <si>
    <t>Job_Profile_1306</t>
  </si>
  <si>
    <t>Job_Profile_1307</t>
  </si>
  <si>
    <t>Job_Profile_1308</t>
  </si>
  <si>
    <t>Job_Profile_1309</t>
  </si>
  <si>
    <t>Job_Profile_1310</t>
  </si>
  <si>
    <t>Job_Profile_1311</t>
  </si>
  <si>
    <t>Job_Profile_1312</t>
  </si>
  <si>
    <t>Job_Profile_1313</t>
  </si>
  <si>
    <t>Job_Profile_1314</t>
  </si>
  <si>
    <t>Job_Profile_1315</t>
  </si>
  <si>
    <t>Job_Profile_1316</t>
  </si>
  <si>
    <t>Job_Profile_1317</t>
  </si>
  <si>
    <t>Job_Profile_1318</t>
  </si>
  <si>
    <t>Job_Profile_1319</t>
  </si>
  <si>
    <t>Job_Profile_1320</t>
  </si>
  <si>
    <t>Job_Profile_1321</t>
  </si>
  <si>
    <t>Job_Profile_1322</t>
  </si>
  <si>
    <t>Job_Profile_1323</t>
  </si>
  <si>
    <t>Job_Profile_1324</t>
  </si>
  <si>
    <t>Job_Profile_1325</t>
  </si>
  <si>
    <t>Job_Profile_1326</t>
  </si>
  <si>
    <t>Job_Profile_1327</t>
  </si>
  <si>
    <t>Job_Profile_1328</t>
  </si>
  <si>
    <t>Job_Profile_1329</t>
  </si>
  <si>
    <t>Job_Profile_1330</t>
  </si>
  <si>
    <t>Job_Profile_1331</t>
  </si>
  <si>
    <t>Job_Profile_1332</t>
  </si>
  <si>
    <t>Job_Profile_1333</t>
  </si>
  <si>
    <t>Job_Profile_1334</t>
  </si>
  <si>
    <t>Job_Profile_1335</t>
  </si>
  <si>
    <t>Job_Profile_1336</t>
  </si>
  <si>
    <t>Job_Profile_1337</t>
  </si>
  <si>
    <t>Job_Profile_1338</t>
  </si>
  <si>
    <t>Job_Profile_1339</t>
  </si>
  <si>
    <t>Job_Profile_1340</t>
  </si>
  <si>
    <t>Job_Profile_1341</t>
  </si>
  <si>
    <t>Job_Profile_1342</t>
  </si>
  <si>
    <t>Job_Profile_1343</t>
  </si>
  <si>
    <t>Job_Profile_1344</t>
  </si>
  <si>
    <t>Job_Profile_1345</t>
  </si>
  <si>
    <t>Job_Profile_1346</t>
  </si>
  <si>
    <t>Job_Profile_1347</t>
  </si>
  <si>
    <t>Job_Profile_1348</t>
  </si>
  <si>
    <t>Job_Profile_1349</t>
  </si>
  <si>
    <t>Job_Profile_1350</t>
  </si>
  <si>
    <t>Job_Profile_1351</t>
  </si>
  <si>
    <t>Job_Profile_1352</t>
  </si>
  <si>
    <t>Job_Profile_1353</t>
  </si>
  <si>
    <t>Job_Profile_1354</t>
  </si>
  <si>
    <t>Job_Profile_1355</t>
  </si>
  <si>
    <t>Job_Profile_1356</t>
  </si>
  <si>
    <t>Job_Profile_1357</t>
  </si>
  <si>
    <t>Job_Profile_1358</t>
  </si>
  <si>
    <t>Job_Profile_1359</t>
  </si>
  <si>
    <t>Job_Profile_1360</t>
  </si>
  <si>
    <t>Job_Profile_1361</t>
  </si>
  <si>
    <t>Job_Profile_1362</t>
  </si>
  <si>
    <t>Job_Profile_1363</t>
  </si>
  <si>
    <t>Job_Profile_1364</t>
  </si>
  <si>
    <t>Job_Profile_1365</t>
  </si>
  <si>
    <t>Job_Profile_1366</t>
  </si>
  <si>
    <t>Job_Profile_1367</t>
  </si>
  <si>
    <t>Job_Profile_1368</t>
  </si>
  <si>
    <t>Job_Profile_1369</t>
  </si>
  <si>
    <t>Job_Profile_1370</t>
  </si>
  <si>
    <t>Job_Profile_1371</t>
  </si>
  <si>
    <t>Job_Profile_1372</t>
  </si>
  <si>
    <t>Job_Profile_1373</t>
  </si>
  <si>
    <t>Job_Profile_1374</t>
  </si>
  <si>
    <t>Job_Profile_1375</t>
  </si>
  <si>
    <t>Job_Profile_1376</t>
  </si>
  <si>
    <t>Job_Profile_1377</t>
  </si>
  <si>
    <t>Job_Profile_1378</t>
  </si>
  <si>
    <t>Job_Profile_1379</t>
  </si>
  <si>
    <t>Job_Profile_1380</t>
  </si>
  <si>
    <t>Job_Profile_1381</t>
  </si>
  <si>
    <t>Job_Profile_1382</t>
  </si>
  <si>
    <t>Job_Profile_1383</t>
  </si>
  <si>
    <t>Job_Profile_1384</t>
  </si>
  <si>
    <t>Job_Profile_1385</t>
  </si>
  <si>
    <t>Job_Profile_1386</t>
  </si>
  <si>
    <t>Job_Profile_1387</t>
  </si>
  <si>
    <t>Job_Profile_1388</t>
  </si>
  <si>
    <t>Job_Profile_1389</t>
  </si>
  <si>
    <t>Job_Profile_1390</t>
  </si>
  <si>
    <t>Job_Profile_1391</t>
  </si>
  <si>
    <t>Job_Profile_1392</t>
  </si>
  <si>
    <t>Job_Profile_1393</t>
  </si>
  <si>
    <t>Job_Profile_1394</t>
  </si>
  <si>
    <t>Job_Profile_1395</t>
  </si>
  <si>
    <t>Job_Profile_1396</t>
  </si>
  <si>
    <t>Job_Profile_1397</t>
  </si>
  <si>
    <t>Job_Profile_1398</t>
  </si>
  <si>
    <t>Job_Profile_1399</t>
  </si>
  <si>
    <t>Job_Profile_1400</t>
  </si>
  <si>
    <t>Job_Profile_1401</t>
  </si>
  <si>
    <t>Job_Profile_1402</t>
  </si>
  <si>
    <t>Job_Profile_1403</t>
  </si>
  <si>
    <t>Job_Profile_1404</t>
  </si>
  <si>
    <t>Job_Profile_1405</t>
  </si>
  <si>
    <t>Job_Profile_1406</t>
  </si>
  <si>
    <t>Job_Profile_1407</t>
  </si>
  <si>
    <t>Job_Profile_1408</t>
  </si>
  <si>
    <t>Job_Profile_1409</t>
  </si>
  <si>
    <t>Job_Profile_1410</t>
  </si>
  <si>
    <t>Job_Profile_1411</t>
  </si>
  <si>
    <t>Job_Profile_1412</t>
  </si>
  <si>
    <t>Job_Profile_1413</t>
  </si>
  <si>
    <t>Job_Profile_1414</t>
  </si>
  <si>
    <t>Job_Profile_1415</t>
  </si>
  <si>
    <t>Job_Profile_1416</t>
  </si>
  <si>
    <t>Job_Profile_1417</t>
  </si>
  <si>
    <t>Job_Profile_1418</t>
  </si>
  <si>
    <t>Job_Profile_1419</t>
  </si>
  <si>
    <t>Job_Profile_1420</t>
  </si>
  <si>
    <t>Job_Profile_1421</t>
  </si>
  <si>
    <t>Job_Profile_1422</t>
  </si>
  <si>
    <t>Job_Profile_1423</t>
  </si>
  <si>
    <t>Job_Profile_1424</t>
  </si>
  <si>
    <t>Job_Profile_1425</t>
  </si>
  <si>
    <t>Job_Profile_1426</t>
  </si>
  <si>
    <t>Job_Profile_1427</t>
  </si>
  <si>
    <t>Job_Profile_1428</t>
  </si>
  <si>
    <t>Job_Profile_1429</t>
  </si>
  <si>
    <t>Job_Profile_1430</t>
  </si>
  <si>
    <t>Job_Profile_1431</t>
  </si>
  <si>
    <t>Job_Profile_1432</t>
  </si>
  <si>
    <t>Job_Profile_1433</t>
  </si>
  <si>
    <t>Job_Profile_1434</t>
  </si>
  <si>
    <t>Job_Profile_1435</t>
  </si>
  <si>
    <t>Job_Profile_1436</t>
  </si>
  <si>
    <t>Job_Profile_1437</t>
  </si>
  <si>
    <t>Job_Profile_1438</t>
  </si>
  <si>
    <t>Job_Profile_1439</t>
  </si>
  <si>
    <t>Job_Profile_1440</t>
  </si>
  <si>
    <t>Job_Profile_1441</t>
  </si>
  <si>
    <t>Job_Profile_1442</t>
  </si>
  <si>
    <t>Job_Profile_1443</t>
  </si>
  <si>
    <t>Job_Profile_1444</t>
  </si>
  <si>
    <t>Job_Profile_1445</t>
  </si>
  <si>
    <t>Job_Profile_1446</t>
  </si>
  <si>
    <t>Job_Profile_1447</t>
  </si>
  <si>
    <t>Job_Profile_1448</t>
  </si>
  <si>
    <t>Job_Profile_1449</t>
  </si>
  <si>
    <t>Job_Profile_1450</t>
  </si>
  <si>
    <t>Job_Profile_1451</t>
  </si>
  <si>
    <t>Job_Profile_1452</t>
  </si>
  <si>
    <t>Job_Profile_1453</t>
  </si>
  <si>
    <t>Job_Profile_1454</t>
  </si>
  <si>
    <t>Job_Profile_1455</t>
  </si>
  <si>
    <t>Job_Profile_1456</t>
  </si>
  <si>
    <t>Job_Profile_1457</t>
  </si>
  <si>
    <t>Job_Profile_1458</t>
  </si>
  <si>
    <t>Job_Profile_1459</t>
  </si>
  <si>
    <t>Job_Profile_1460</t>
  </si>
  <si>
    <t>Job_Profile_1461</t>
  </si>
  <si>
    <t>Job_Profile_1462</t>
  </si>
  <si>
    <t>Job_Profile_1463</t>
  </si>
  <si>
    <t>Job_Profile_1464</t>
  </si>
  <si>
    <t>Job_Profile_1465</t>
  </si>
  <si>
    <t>Job_Profile_1466</t>
  </si>
  <si>
    <t>Job_Profile_1467</t>
  </si>
  <si>
    <t>Job_Profile_1468</t>
  </si>
  <si>
    <t>Job_Profile_1469</t>
  </si>
  <si>
    <t>Job_Profile_1470</t>
  </si>
  <si>
    <t>Job_Profile_1471</t>
  </si>
  <si>
    <t>Job_Profile_1472</t>
  </si>
  <si>
    <t>Job_Profile_1473</t>
  </si>
  <si>
    <t>Job_Profile_1474</t>
  </si>
  <si>
    <t>Job_Profile_1475</t>
  </si>
  <si>
    <t>Job_Profile_1476</t>
  </si>
  <si>
    <t>Job_Profile_1477</t>
  </si>
  <si>
    <t>Job_Profile_1478</t>
  </si>
  <si>
    <t>Job_Profile_1479</t>
  </si>
  <si>
    <t>Job_Profile_1480</t>
  </si>
  <si>
    <t>Job_Profile_1481</t>
  </si>
  <si>
    <t>Job_Profile_1482</t>
  </si>
  <si>
    <t>Job_Profile_1483</t>
  </si>
  <si>
    <t>Job_Profile_1484</t>
  </si>
  <si>
    <t>Job_Profile_1485</t>
  </si>
  <si>
    <t>Job_Profile_1486</t>
  </si>
  <si>
    <t>Job_Profile_1487</t>
  </si>
  <si>
    <t>Job_Profile_1488</t>
  </si>
  <si>
    <t>Job_Profile_1489</t>
  </si>
  <si>
    <t>Job_Profile_1490</t>
  </si>
  <si>
    <t>Job_Profile_1491</t>
  </si>
  <si>
    <t>Job_Profile_1492</t>
  </si>
  <si>
    <t>Job_Profile_1493</t>
  </si>
  <si>
    <t>Job_Profile_1494</t>
  </si>
  <si>
    <t>Job_Profile_1495</t>
  </si>
  <si>
    <t>Job_Profile_1496</t>
  </si>
  <si>
    <t>Job_Profile_1497</t>
  </si>
  <si>
    <t>Job_Profile_1498</t>
  </si>
  <si>
    <t>Job_Profile_1499</t>
  </si>
  <si>
    <t>Job_Profile_1500</t>
  </si>
  <si>
    <t>Job_Profile_1501</t>
  </si>
  <si>
    <t>Job_Profile_1502</t>
  </si>
  <si>
    <t>Job_Profile_1503</t>
  </si>
  <si>
    <t>Job_Profile_1504</t>
  </si>
  <si>
    <t>Job_Profile_1505</t>
  </si>
  <si>
    <t>Job_Profile_1506</t>
  </si>
  <si>
    <t>Job_Profile_1507</t>
  </si>
  <si>
    <t>Job_Profile_1508</t>
  </si>
  <si>
    <t>Job_Profile_1509</t>
  </si>
  <si>
    <t>Job_Profile_1510</t>
  </si>
  <si>
    <t>Job_Profile_1511</t>
  </si>
  <si>
    <t>Job_Profile_1512</t>
  </si>
  <si>
    <t>Job_Profile_1513</t>
  </si>
  <si>
    <t>Job_Profile_1514</t>
  </si>
  <si>
    <t>Job_Profile_1515</t>
  </si>
  <si>
    <t>Job_Profile_1516</t>
  </si>
  <si>
    <t>Job_Profile_1517</t>
  </si>
  <si>
    <t>Job_Profile_1518</t>
  </si>
  <si>
    <t>Job_Profile_1519</t>
  </si>
  <si>
    <t>Job_Profile_1520</t>
  </si>
  <si>
    <t>Job_Profile_1521</t>
  </si>
  <si>
    <t>Job_Profile_1522</t>
  </si>
  <si>
    <t>Job_Profile_1523</t>
  </si>
  <si>
    <t>Job_Profile_1524</t>
  </si>
  <si>
    <t>Job_Profile_1525</t>
  </si>
  <si>
    <t>Job_Profile_1526</t>
  </si>
  <si>
    <t>Job_Profile_1527</t>
  </si>
  <si>
    <t>Job_Profile_1528</t>
  </si>
  <si>
    <t>Job_Profile_1529</t>
  </si>
  <si>
    <t>Job_Profile_1530</t>
  </si>
  <si>
    <t>Job_Profile_1531</t>
  </si>
  <si>
    <t>Job_Profile_1532</t>
  </si>
  <si>
    <t>Job_Profile_1533</t>
  </si>
  <si>
    <t>Job_Profile_1534</t>
  </si>
  <si>
    <t>Job_Profile_1535</t>
  </si>
  <si>
    <t>Job_Profile_1536</t>
  </si>
  <si>
    <t>Job_Profile_1537</t>
  </si>
  <si>
    <t>Job_Profile_1538</t>
  </si>
  <si>
    <t>Job_Profile_1539</t>
  </si>
  <si>
    <t>Job_Profile_1540</t>
  </si>
  <si>
    <t>Job_Profile_1541</t>
  </si>
  <si>
    <t>Job_Profile_1542</t>
  </si>
  <si>
    <t>Job_Profile_1543</t>
  </si>
  <si>
    <t>Job_Profile_1544</t>
  </si>
  <si>
    <t>Job_Profile_1545</t>
  </si>
  <si>
    <t>Job_Profile_1546</t>
  </si>
  <si>
    <t>Job_Profile_1547</t>
  </si>
  <si>
    <t>Job_Profile_1548</t>
  </si>
  <si>
    <t>Job_Profile_1549</t>
  </si>
  <si>
    <t>Job_Profile_1550</t>
  </si>
  <si>
    <t>Job_Profile_1551</t>
  </si>
  <si>
    <t>Job_Profile_1552</t>
  </si>
  <si>
    <t>Job_Profile_1553</t>
  </si>
  <si>
    <t>Job_Profile_1554</t>
  </si>
  <si>
    <t>Job_Profile_1555</t>
  </si>
  <si>
    <t>Job_Profile_1556</t>
  </si>
  <si>
    <t>Job_Profile_1557</t>
  </si>
  <si>
    <t>Job_Profile_1558</t>
  </si>
  <si>
    <t>Job_Profile_1559</t>
  </si>
  <si>
    <t>Job_Profile_1560</t>
  </si>
  <si>
    <t>Job_Profile_1561</t>
  </si>
  <si>
    <t>Job_Profile_1562</t>
  </si>
  <si>
    <t>Job_Profile_1563</t>
  </si>
  <si>
    <t>Job_Profile_1564</t>
  </si>
  <si>
    <t>Job_Profile_1565</t>
  </si>
  <si>
    <t>Job_Profile_1566</t>
  </si>
  <si>
    <t>Job_Profile_1567</t>
  </si>
  <si>
    <t>Job_Profile_1568</t>
  </si>
  <si>
    <t>Job_Profile_1569</t>
  </si>
  <si>
    <t>Job_Profile_1570</t>
  </si>
  <si>
    <t>Job_Profile_1571</t>
  </si>
  <si>
    <t>Job_Profile_1572</t>
  </si>
  <si>
    <t>Job_Profile_1573</t>
  </si>
  <si>
    <t>Job_Profile_1574</t>
  </si>
  <si>
    <t>Job_Profile_1575</t>
  </si>
  <si>
    <t>Job_Profile_1576</t>
  </si>
  <si>
    <t>Job_Profile_1577</t>
  </si>
  <si>
    <t>Job_Profile_1578</t>
  </si>
  <si>
    <t>Job_Profile_1579</t>
  </si>
  <si>
    <t>Job_Profile_1580</t>
  </si>
  <si>
    <t>Job_Profile_1581</t>
  </si>
  <si>
    <t>Job_Profile_1582</t>
  </si>
  <si>
    <t>Job_Profile_1583</t>
  </si>
  <si>
    <t>Job_Profile_1584</t>
  </si>
  <si>
    <t>Job_Profile_1585</t>
  </si>
  <si>
    <t>Job_Profile_1586</t>
  </si>
  <si>
    <t>Job_Profile_1587</t>
  </si>
  <si>
    <t>Job_Profile_1588</t>
  </si>
  <si>
    <t>Job_Profile_1589</t>
  </si>
  <si>
    <t>Job_Profile_1590</t>
  </si>
  <si>
    <t>Job_Profile_1591</t>
  </si>
  <si>
    <t>Job_Profile_1592</t>
  </si>
  <si>
    <t>Job_Profile_1593</t>
  </si>
  <si>
    <t>Job_Profile_1594</t>
  </si>
  <si>
    <t>Job_Profile_1595</t>
  </si>
  <si>
    <t>Job_Profile_1596</t>
  </si>
  <si>
    <t>Job_Profile_1597</t>
  </si>
  <si>
    <t>Job_Profile_1598</t>
  </si>
  <si>
    <t>Job_Profile_1599</t>
  </si>
  <si>
    <t>Job_Profile_1600</t>
  </si>
  <si>
    <t>Job_Profile_1601</t>
  </si>
  <si>
    <t>Job_Profile_1602</t>
  </si>
  <si>
    <t>Job_Profile_1603</t>
  </si>
  <si>
    <t>Job_Profile_1604</t>
  </si>
  <si>
    <t>Job_Profile_1605</t>
  </si>
  <si>
    <t>Job_Profile_1606</t>
  </si>
  <si>
    <t>Job_Profile_1607</t>
  </si>
  <si>
    <t>Job_Profile_1608</t>
  </si>
  <si>
    <t>Job_Profile_1609</t>
  </si>
  <si>
    <t>Job_Profile_1610</t>
  </si>
  <si>
    <t>Job_Profile_1611</t>
  </si>
  <si>
    <t>Job_Profile_1612</t>
  </si>
  <si>
    <t>Job_Profile_1613</t>
  </si>
  <si>
    <t>Job_Profile_1614</t>
  </si>
  <si>
    <t>Job_Profile_1615</t>
  </si>
  <si>
    <t>Job_Profile_1616</t>
  </si>
  <si>
    <t>Job_Profile_1617</t>
  </si>
  <si>
    <t>Job_Profile_1618</t>
  </si>
  <si>
    <t>Job_Profile_1619</t>
  </si>
  <si>
    <t>Job_Profile_1620</t>
  </si>
  <si>
    <t>Job_Profile_1621</t>
  </si>
  <si>
    <t>Job_Profile_1622</t>
  </si>
  <si>
    <t>Job_Profile_1623</t>
  </si>
  <si>
    <t>Job_Profile_1624</t>
  </si>
  <si>
    <t>Job_Profile_1625</t>
  </si>
  <si>
    <t>Job_Profile_1626</t>
  </si>
  <si>
    <t>Job_Profile_1627</t>
  </si>
  <si>
    <t>Job_Profile_1628</t>
  </si>
  <si>
    <t>Job_Profile_1629</t>
  </si>
  <si>
    <t>Job_Profile_1630</t>
  </si>
  <si>
    <t>Job_Profile_1631</t>
  </si>
  <si>
    <t>Job_Profile_1632</t>
  </si>
  <si>
    <t>Job_Profile_1633</t>
  </si>
  <si>
    <t>Job_Profile_1634</t>
  </si>
  <si>
    <t>Job_Profile_1635</t>
  </si>
  <si>
    <t>Job_Profile_1636</t>
  </si>
  <si>
    <t>Job_Profile_1637</t>
  </si>
  <si>
    <t>Job_Profile_1638</t>
  </si>
  <si>
    <t>Job_Profile_1639</t>
  </si>
  <si>
    <t>Job_Profile_1640</t>
  </si>
  <si>
    <t>Job_Profile_1641</t>
  </si>
  <si>
    <t>Job_Profile_1642</t>
  </si>
  <si>
    <t>Job_Profile_1643</t>
  </si>
  <si>
    <t>Job_Profile_1644</t>
  </si>
  <si>
    <t>Job_Profile_1645</t>
  </si>
  <si>
    <t>Job_Profile_1646</t>
  </si>
  <si>
    <t>Job_Profile_1647</t>
  </si>
  <si>
    <t>Job_Profile_1648</t>
  </si>
  <si>
    <t>Job_Profile_1649</t>
  </si>
  <si>
    <t>Job_Profile_1650</t>
  </si>
  <si>
    <t>Job_Profile_1651</t>
  </si>
  <si>
    <t>Job_Profile_1652</t>
  </si>
  <si>
    <t>Job_Profile_1653</t>
  </si>
  <si>
    <t>Job_Profile_1654</t>
  </si>
  <si>
    <t>Job_Profile_1655</t>
  </si>
  <si>
    <t>Job_Profile_1656</t>
  </si>
  <si>
    <t>Job_Profile_1657</t>
  </si>
  <si>
    <t>Job_Profile_1658</t>
  </si>
  <si>
    <t>Job_Profile_1659</t>
  </si>
  <si>
    <t>Job_Profile_1660</t>
  </si>
  <si>
    <t>Job_Profile_1661</t>
  </si>
  <si>
    <t>Job_Profile_1662</t>
  </si>
  <si>
    <t>Job_Profile_1663</t>
  </si>
  <si>
    <t>Job_Profile_1664</t>
  </si>
  <si>
    <t>Job_Profile_1665</t>
  </si>
  <si>
    <t>Job_Profile_1666</t>
  </si>
  <si>
    <t>Job_Profile_1667</t>
  </si>
  <si>
    <t>Job_Profile_1668</t>
  </si>
  <si>
    <t>Job_Profile_1669</t>
  </si>
  <si>
    <t>Job_Profile_1670</t>
  </si>
  <si>
    <t>Job_Profile_1671</t>
  </si>
  <si>
    <t>Job_Profile_1672</t>
  </si>
  <si>
    <t>Job_Profile_1673</t>
  </si>
  <si>
    <t>Job_Profile_1674</t>
  </si>
  <si>
    <t>Job_Profile_1675</t>
  </si>
  <si>
    <t>Job_Profile_1676</t>
  </si>
  <si>
    <t>Job_Profile_1677</t>
  </si>
  <si>
    <t>Job_Profile_1678</t>
  </si>
  <si>
    <t>Job_Profile_1679</t>
  </si>
  <si>
    <t>Job_Profile_1680</t>
  </si>
  <si>
    <t>Job_Profile_1681</t>
  </si>
  <si>
    <t>Job_Profile_1682</t>
  </si>
  <si>
    <t>Job_Profile_1683</t>
  </si>
  <si>
    <t>Job_Profile_1684</t>
  </si>
  <si>
    <t>Job_Profile_1685</t>
  </si>
  <si>
    <t>Job_Profile_1686</t>
  </si>
  <si>
    <t>Job_Profile_1687</t>
  </si>
  <si>
    <t>Job_Profile_1688</t>
  </si>
  <si>
    <t>Job_Profile_1689</t>
  </si>
  <si>
    <t>Job_Profile_1690</t>
  </si>
  <si>
    <t>Job_Profile_1691</t>
  </si>
  <si>
    <t>Job_Profile_1692</t>
  </si>
  <si>
    <t>Job_Profile_1693</t>
  </si>
  <si>
    <t>Job_Profile_1694</t>
  </si>
  <si>
    <t>Job_Profile_1695</t>
  </si>
  <si>
    <t>Job_Profile_1696</t>
  </si>
  <si>
    <t>Job_Profile_1697</t>
  </si>
  <si>
    <t>Job_Profile_1698</t>
  </si>
  <si>
    <t>Job_Profile_1699</t>
  </si>
  <si>
    <t>Job_Profile_1700</t>
  </si>
  <si>
    <t>Job_Profile_1701</t>
  </si>
  <si>
    <t>Job_Profile_1702</t>
  </si>
  <si>
    <t>Job_Profile_1703</t>
  </si>
  <si>
    <t>Job_Profile_1704</t>
  </si>
  <si>
    <t>Job_Profile_1705</t>
  </si>
  <si>
    <t>Job_Profile_1706</t>
  </si>
  <si>
    <t>Job_Profile_1707</t>
  </si>
  <si>
    <t>Job_Profile_1708</t>
  </si>
  <si>
    <t>Job_Profile_1709</t>
  </si>
  <si>
    <t>Job_Profile_1710</t>
  </si>
  <si>
    <t>Job_Profile_1711</t>
  </si>
  <si>
    <t>Job_Profile_1712</t>
  </si>
  <si>
    <t>Job_Profile_1713</t>
  </si>
  <si>
    <t>Job_Profile_1714</t>
  </si>
  <si>
    <t>Job_Profile_1715</t>
  </si>
  <si>
    <t>Job_Profile_1716</t>
  </si>
  <si>
    <t>Job_Profile_1717</t>
  </si>
  <si>
    <t>Job_Profile_1718</t>
  </si>
  <si>
    <t>Job_Profile_1719</t>
  </si>
  <si>
    <t>Job_Profile_1720</t>
  </si>
  <si>
    <t>Job_Profile_1721</t>
  </si>
  <si>
    <t>Job_Profile_1722</t>
  </si>
  <si>
    <t>Job_Profile_1723</t>
  </si>
  <si>
    <t>Job_Profile_1724</t>
  </si>
  <si>
    <t>Job_Profile_1725</t>
  </si>
  <si>
    <t>Job_Profile_1726</t>
  </si>
  <si>
    <t>Job_Profile_1727</t>
  </si>
  <si>
    <t>Job_Profile_1728</t>
  </si>
  <si>
    <t>Job_Profile_1729</t>
  </si>
  <si>
    <t>Job_Profile_1730</t>
  </si>
  <si>
    <t>Job_Profile_1731</t>
  </si>
  <si>
    <t>Job_Profile_1732</t>
  </si>
  <si>
    <t>Job_Profile_1733</t>
  </si>
  <si>
    <t>Job_Profile_1734</t>
  </si>
  <si>
    <t>Job_Profile_1735</t>
  </si>
  <si>
    <t>Job_Profile_1736</t>
  </si>
  <si>
    <t>Job_Profile_1737</t>
  </si>
  <si>
    <t>Job_Profile_1738</t>
  </si>
  <si>
    <t>Job_Profile_1739</t>
  </si>
  <si>
    <t>Job_Profile_1740</t>
  </si>
  <si>
    <t>Job_Profile_1741</t>
  </si>
  <si>
    <t>Job_Profile_1742</t>
  </si>
  <si>
    <t>Job_Profile_1743</t>
  </si>
  <si>
    <t>Job_Profile_1744</t>
  </si>
  <si>
    <t>Job_Profile_1745</t>
  </si>
  <si>
    <t>Job_Profile_1746</t>
  </si>
  <si>
    <t>Job_Profile_1747</t>
  </si>
  <si>
    <t>Job_Profile_1748</t>
  </si>
  <si>
    <t>Job_Profile_1749</t>
  </si>
  <si>
    <t>Job_Profile_1750</t>
  </si>
  <si>
    <t>Job_Profile_1751</t>
  </si>
  <si>
    <t>Job_Profile_1752</t>
  </si>
  <si>
    <t>Job_Profile_1753</t>
  </si>
  <si>
    <t>Job_Profile_1754</t>
  </si>
  <si>
    <t>Job_Profile_1755</t>
  </si>
  <si>
    <t>Job_Profile_1756</t>
  </si>
  <si>
    <t>Job_Profile_1757</t>
  </si>
  <si>
    <t>Job_Profile_1758</t>
  </si>
  <si>
    <t>Job_Profile_1759</t>
  </si>
  <si>
    <t>Job_Profile_1760</t>
  </si>
  <si>
    <t>Job_Profile_1761</t>
  </si>
  <si>
    <t>Job_Profile_1762</t>
  </si>
  <si>
    <t>Job_Profile_1763</t>
  </si>
  <si>
    <t>Job_Profile_1764</t>
  </si>
  <si>
    <t>Job_Profile_1765</t>
  </si>
  <si>
    <t>Job_Profile_1766</t>
  </si>
  <si>
    <t>Job_Profile_1767</t>
  </si>
  <si>
    <t>Job_Profile_1768</t>
  </si>
  <si>
    <t>Job_Profile_1769</t>
  </si>
  <si>
    <t>Job_Profile_1770</t>
  </si>
  <si>
    <t>Job_Profile_1771</t>
  </si>
  <si>
    <t>Job_Profile_1772</t>
  </si>
  <si>
    <t>Job_Profile_1773</t>
  </si>
  <si>
    <t>Job_Profile_1774</t>
  </si>
  <si>
    <t>Job_Profile_1775</t>
  </si>
  <si>
    <t>Job_Profile_1776</t>
  </si>
  <si>
    <t>Job_Profile_1777</t>
  </si>
  <si>
    <t>Job_Profile_1778</t>
  </si>
  <si>
    <t>Job_Profile_1779</t>
  </si>
  <si>
    <t>Job_Profile_1780</t>
  </si>
  <si>
    <t>Job_Profile_1781</t>
  </si>
  <si>
    <t>Job_Profile_1782</t>
  </si>
  <si>
    <t>Job_Profile_1783</t>
  </si>
  <si>
    <t>Job_Profile_1784</t>
  </si>
  <si>
    <t>Job_Profile_1785</t>
  </si>
  <si>
    <t>Job_Profile_1786</t>
  </si>
  <si>
    <t>Job_Profile_1787</t>
  </si>
  <si>
    <t>Job_Profile_1788</t>
  </si>
  <si>
    <t>Job_Profile_1789</t>
  </si>
  <si>
    <t>Job_Profile_1790</t>
  </si>
  <si>
    <t>Job_Profile_1791</t>
  </si>
  <si>
    <t>Job_Profile_1792</t>
  </si>
  <si>
    <t>Job_Profile_1793</t>
  </si>
  <si>
    <t>Job_Profile_1794</t>
  </si>
  <si>
    <t>Job_Profile_1795</t>
  </si>
  <si>
    <t>Job_Profile_1796</t>
  </si>
  <si>
    <t>Job_Profile_1797</t>
  </si>
  <si>
    <t>Job_Profile_1798</t>
  </si>
  <si>
    <t>Job_Profile_1799</t>
  </si>
  <si>
    <t>Job_Profile_1800</t>
  </si>
  <si>
    <t>Job_Profile_1801</t>
  </si>
  <si>
    <t>Job_Profile_1802</t>
  </si>
  <si>
    <t>Job_Profile_1803</t>
  </si>
  <si>
    <t>Job_Profile_1804</t>
  </si>
  <si>
    <t>Job_Profile_1805</t>
  </si>
  <si>
    <t>Job_Profile_1806</t>
  </si>
  <si>
    <t>Job_Profile_1807</t>
  </si>
  <si>
    <t>Job_Profile_1808</t>
  </si>
  <si>
    <t>Job_Profile_1809</t>
  </si>
  <si>
    <t>Job_Profile_1810</t>
  </si>
  <si>
    <t>Job_Profile_1811</t>
  </si>
  <si>
    <t>Job_Profile_1812</t>
  </si>
  <si>
    <t>Job_Profile_1813</t>
  </si>
  <si>
    <t>Job_Profile_1814</t>
  </si>
  <si>
    <t>Job_Profile_1815</t>
  </si>
  <si>
    <t>Job_Profile_1816</t>
  </si>
  <si>
    <t>Job_Profile_1817</t>
  </si>
  <si>
    <t>Job_Profile_1818</t>
  </si>
  <si>
    <t>Job_Profile_1819</t>
  </si>
  <si>
    <t>Job_Profile_1820</t>
  </si>
  <si>
    <t>Job_Profile_1821</t>
  </si>
  <si>
    <t>Job_Profile_1822</t>
  </si>
  <si>
    <t>Job_Profile_1823</t>
  </si>
  <si>
    <t>Job_Profile_1824</t>
  </si>
  <si>
    <t>Job_Profile_1825</t>
  </si>
  <si>
    <t>Job_Profile_1826</t>
  </si>
  <si>
    <t>Job_Profile_1827</t>
  </si>
  <si>
    <t>Job_Profile_1828</t>
  </si>
  <si>
    <t>Job_Profile_1829</t>
  </si>
  <si>
    <t>Job_Profile_1830</t>
  </si>
  <si>
    <t>Job_Profile_1831</t>
  </si>
  <si>
    <t>Job_Profile_1832</t>
  </si>
  <si>
    <t>Job_Profile_1833</t>
  </si>
  <si>
    <t>Job_Profile_1834</t>
  </si>
  <si>
    <t>Job_Profile_1835</t>
  </si>
  <si>
    <t>Job_Profile_1836</t>
  </si>
  <si>
    <t>Job_Profile_1837</t>
  </si>
  <si>
    <t>Job_Profile_1838</t>
  </si>
  <si>
    <t>Job_Profile_1839</t>
  </si>
  <si>
    <t>Job_Profile_1840</t>
  </si>
  <si>
    <t>Job_Profile_1841</t>
  </si>
  <si>
    <t>Job_Profile_1842</t>
  </si>
  <si>
    <t>Job_Profile_1843</t>
  </si>
  <si>
    <t>Job_Profile_1844</t>
  </si>
  <si>
    <t>Job_Profile_1845</t>
  </si>
  <si>
    <t>Job_Profile_1846</t>
  </si>
  <si>
    <t>Job_Profile_1847</t>
  </si>
  <si>
    <t>Job_Profile_1848</t>
  </si>
  <si>
    <t>Job_Profile_1849</t>
  </si>
  <si>
    <t>Job_Profile_1850</t>
  </si>
  <si>
    <t>Job_Profile_1851</t>
  </si>
  <si>
    <t>Job_Profile_1852</t>
  </si>
  <si>
    <t>Job_Profile_1853</t>
  </si>
  <si>
    <t>Job_Profile_1854</t>
  </si>
  <si>
    <t>Job_Profile_1855</t>
  </si>
  <si>
    <t>Job_Profile_1856</t>
  </si>
  <si>
    <t>Job_Profile_1857</t>
  </si>
  <si>
    <t>Job_Profile_1858</t>
  </si>
  <si>
    <t>Job_Profile_1859</t>
  </si>
  <si>
    <t>Job_Profile_1860</t>
  </si>
  <si>
    <t>Job_Profile_1861</t>
  </si>
  <si>
    <t>Job_Profile_1862</t>
  </si>
  <si>
    <t>Job_Profile_1863</t>
  </si>
  <si>
    <t>Job_Profile_1864</t>
  </si>
  <si>
    <t>Job_Profile_1865</t>
  </si>
  <si>
    <t>Job_Profile_1866</t>
  </si>
  <si>
    <t>Job_Profile_1867</t>
  </si>
  <si>
    <t>Job_Profile_1868</t>
  </si>
  <si>
    <t>Job_Profile_1869</t>
  </si>
  <si>
    <t>Job_Profile_1870</t>
  </si>
  <si>
    <t>Job_Profile_1871</t>
  </si>
  <si>
    <t>Job_Profile_1872</t>
  </si>
  <si>
    <t>Job_Profile_1873</t>
  </si>
  <si>
    <t>Job_Profile_1874</t>
  </si>
  <si>
    <t>Job_Profile_1875</t>
  </si>
  <si>
    <t>Job_Profile_1876</t>
  </si>
  <si>
    <t>Job_Profile_1877</t>
  </si>
  <si>
    <t>Job_Profile_1878</t>
  </si>
  <si>
    <t>Job_Profile_1879</t>
  </si>
  <si>
    <t>Job_Profile_1880</t>
  </si>
  <si>
    <t>Job_Profile_1881</t>
  </si>
  <si>
    <t>Job_Profile_1882</t>
  </si>
  <si>
    <t>Job_Profile_1883</t>
  </si>
  <si>
    <t>Job_Profile_1884</t>
  </si>
  <si>
    <t>Job_Profile_1885</t>
  </si>
  <si>
    <t>Job_Profile_1886</t>
  </si>
  <si>
    <t>Job_Profile_1887</t>
  </si>
  <si>
    <t>Job_Profile_1888</t>
  </si>
  <si>
    <t>Job_Profile_1889</t>
  </si>
  <si>
    <t>Job_Profile_1890</t>
  </si>
  <si>
    <t>Job_Profile_1891</t>
  </si>
  <si>
    <t>Job_Profile_1892</t>
  </si>
  <si>
    <t>Job_Profile_1893</t>
  </si>
  <si>
    <t>Job_Profile_1894</t>
  </si>
  <si>
    <t>Job_Profile_1895</t>
  </si>
  <si>
    <t>Job_Profile_1896</t>
  </si>
  <si>
    <t>Job_Profile_1897</t>
  </si>
  <si>
    <t>Job_Profile_1898</t>
  </si>
  <si>
    <t>Job_Profile_1899</t>
  </si>
  <si>
    <t>Job_Profile_1900</t>
  </si>
  <si>
    <t>Job_Profile_1901</t>
  </si>
  <si>
    <t>Job_Profile_1902</t>
  </si>
  <si>
    <t>Job_Profile_1903</t>
  </si>
  <si>
    <t>Job_Profile_1904</t>
  </si>
  <si>
    <t>Job_Profile_1905</t>
  </si>
  <si>
    <t>Job_Profile_1906</t>
  </si>
  <si>
    <t>Job_Profile_1907</t>
  </si>
  <si>
    <t>Job_Profile_1908</t>
  </si>
  <si>
    <t>Job_Profile_1909</t>
  </si>
  <si>
    <t>Job_Profile_1910</t>
  </si>
  <si>
    <t>Job_Profile_1911</t>
  </si>
  <si>
    <t>Job_Profile_1912</t>
  </si>
  <si>
    <t>Job_Profile_1913</t>
  </si>
  <si>
    <t>Job_Profile_1914</t>
  </si>
  <si>
    <t>Job_Profile_1915</t>
  </si>
  <si>
    <t>Job_Profile_1916</t>
  </si>
  <si>
    <t>Job_Profile_1917</t>
  </si>
  <si>
    <t>Job_Profile_1918</t>
  </si>
  <si>
    <t>Job_Profile_1919</t>
  </si>
  <si>
    <t>Job_Profile_1920</t>
  </si>
  <si>
    <t>Job_Profile_1921</t>
  </si>
  <si>
    <t>Job_Profile_1922</t>
  </si>
  <si>
    <t>Job_Profile_1923</t>
  </si>
  <si>
    <t>Job_Profile_1924</t>
  </si>
  <si>
    <t>Job_Profile_1925</t>
  </si>
  <si>
    <t>Job_Profile_1926</t>
  </si>
  <si>
    <t>Job_Profile_1927</t>
  </si>
  <si>
    <t>Job_Profile_1928</t>
  </si>
  <si>
    <t>Job_Profile_1929</t>
  </si>
  <si>
    <t>Job_Profile_1930</t>
  </si>
  <si>
    <t>Job_Profile_1931</t>
  </si>
  <si>
    <t>Job_Profile_1932</t>
  </si>
  <si>
    <t>Job_Profile_1933</t>
  </si>
  <si>
    <t>Job_Profile_1934</t>
  </si>
  <si>
    <t>Job_Profile_1935</t>
  </si>
  <si>
    <t>Job_Profile_1936</t>
  </si>
  <si>
    <t>Job_Profile_1937</t>
  </si>
  <si>
    <t>Job_Profile_1938</t>
  </si>
  <si>
    <t>Job_Profile_1939</t>
  </si>
  <si>
    <t>Job_Profile_1940</t>
  </si>
  <si>
    <t>Job_Profile_1941</t>
  </si>
  <si>
    <t>Job_Profile_1942</t>
  </si>
  <si>
    <t>Job_Profile_1943</t>
  </si>
  <si>
    <t>Job_Profile_1944</t>
  </si>
  <si>
    <t>Job_Profile_1945</t>
  </si>
  <si>
    <t>Job_Profile_1946</t>
  </si>
  <si>
    <t>Job_Profile_1947</t>
  </si>
  <si>
    <t>Job_Profile_1948</t>
  </si>
  <si>
    <t>Job_Profile_1949</t>
  </si>
  <si>
    <t>Job_Profile_1950</t>
  </si>
  <si>
    <t>Job_Profile_1951</t>
  </si>
  <si>
    <t>Job_Profile_1952</t>
  </si>
  <si>
    <t>Job_Profile_1953</t>
  </si>
  <si>
    <t>Job_Profile_1954</t>
  </si>
  <si>
    <t>Job_Profile_1955</t>
  </si>
  <si>
    <t>Job_Profile_1956</t>
  </si>
  <si>
    <t>Job_Profile_1957</t>
  </si>
  <si>
    <t>Job_Profile_1958</t>
  </si>
  <si>
    <t>Job_Profile_1959</t>
  </si>
  <si>
    <t>Job_Profile_1960</t>
  </si>
  <si>
    <t>Job_Profile_1961</t>
  </si>
  <si>
    <t>Job_Profile_1962</t>
  </si>
  <si>
    <t>Job_Profile_1963</t>
  </si>
  <si>
    <t>Job_Profile_1964</t>
  </si>
  <si>
    <t>Job_Profile_1965</t>
  </si>
  <si>
    <t>Job_Profile_1966</t>
  </si>
  <si>
    <t>Job_Profile_1967</t>
  </si>
  <si>
    <t>Job_Profile_1968</t>
  </si>
  <si>
    <t>Job_Profile_1969</t>
  </si>
  <si>
    <t>Job_Profile_1970</t>
  </si>
  <si>
    <t>Job_Profile_1971</t>
  </si>
  <si>
    <t>Job_Profile_1972</t>
  </si>
  <si>
    <t>Job_Profile_1973</t>
  </si>
  <si>
    <t>Job_Profile_1974</t>
  </si>
  <si>
    <t>Job_Profile_1975</t>
  </si>
  <si>
    <t>Job_Profile_1976</t>
  </si>
  <si>
    <t>Job_Profile_1977</t>
  </si>
  <si>
    <t>Job_Profile_1978</t>
  </si>
  <si>
    <t>Job_Profile_1979</t>
  </si>
  <si>
    <t>Job_Profile_1980</t>
  </si>
  <si>
    <t>Job_Profile_1981</t>
  </si>
  <si>
    <t>Job_Profile_1982</t>
  </si>
  <si>
    <t>Job_Profile_1983</t>
  </si>
  <si>
    <t>Job_Profile_1984</t>
  </si>
  <si>
    <t>Job_Profile_1985</t>
  </si>
  <si>
    <t>Job_Profile_1986</t>
  </si>
  <si>
    <t>Job_Profile_1987</t>
  </si>
  <si>
    <t>Job_Profile_1988</t>
  </si>
  <si>
    <t>Job_Profile_1989</t>
  </si>
  <si>
    <t>Job_Profile_1990</t>
  </si>
  <si>
    <t>Job_Profile_1991</t>
  </si>
  <si>
    <t>Job_Profile_1992</t>
  </si>
  <si>
    <t>Job_Profile_1993</t>
  </si>
  <si>
    <t>Job_Profile_1994</t>
  </si>
  <si>
    <t>Job_Profile_1995</t>
  </si>
  <si>
    <t>Job_Profile_1996</t>
  </si>
  <si>
    <t>Job_Profile_1997</t>
  </si>
  <si>
    <t>Job_Profile_1998</t>
  </si>
  <si>
    <t>Job_Profile_1999</t>
  </si>
  <si>
    <t>Job_Profile_2000</t>
  </si>
  <si>
    <t>Job_Profile_2001</t>
  </si>
  <si>
    <t>Job_Profile_2002</t>
  </si>
  <si>
    <t>Job_Profile_2003</t>
  </si>
  <si>
    <t>Job_Profile_2004</t>
  </si>
  <si>
    <t>Job_Profile_2005</t>
  </si>
  <si>
    <t>Job_Profile_2006</t>
  </si>
  <si>
    <t>Job_Profile_2007</t>
  </si>
  <si>
    <t>Job_Profile_2008</t>
  </si>
  <si>
    <t>Job_Profile_2009</t>
  </si>
  <si>
    <t>Job_Profile_2010</t>
  </si>
  <si>
    <t>Job_Profile_2011</t>
  </si>
  <si>
    <t>Job_Profile_2012</t>
  </si>
  <si>
    <t>Job_Profile_2013</t>
  </si>
  <si>
    <t>Job_Profile_2014</t>
  </si>
  <si>
    <t>Job_Profile_2015</t>
  </si>
  <si>
    <t>Job_Profile_2016</t>
  </si>
  <si>
    <t>Job_Profile_2017</t>
  </si>
  <si>
    <t>Job_Profile_2018</t>
  </si>
  <si>
    <t>Job_Profile_2019</t>
  </si>
  <si>
    <t>Job_Profile_2020</t>
  </si>
  <si>
    <t>Job_Profile_2021</t>
  </si>
  <si>
    <t>Job_Profile_2022</t>
  </si>
  <si>
    <t>Job_Profile_2023</t>
  </si>
  <si>
    <t>Job_Profile_2024</t>
  </si>
  <si>
    <t>Job_Profile_2025</t>
  </si>
  <si>
    <t>Job_Profile_2026</t>
  </si>
  <si>
    <t>Job_Profile_2027</t>
  </si>
  <si>
    <t>Job_Profile_2028</t>
  </si>
  <si>
    <t>Job_Profile_2029</t>
  </si>
  <si>
    <t>Job_Profile_2030</t>
  </si>
  <si>
    <t>Job_Profile_2031</t>
  </si>
  <si>
    <t>Job_Profile_2032</t>
  </si>
  <si>
    <t>Job_Profile_2033</t>
  </si>
  <si>
    <t>Job_Profile_2034</t>
  </si>
  <si>
    <t>Job_Profile_2035</t>
  </si>
  <si>
    <t>Job_Profile_2036</t>
  </si>
  <si>
    <t>Job_Profile_2037</t>
  </si>
  <si>
    <t>Job_Profile_2038</t>
  </si>
  <si>
    <t>Job_Profile_2039</t>
  </si>
  <si>
    <t>Job_Profile_2040</t>
  </si>
  <si>
    <t>Job_Profile_2041</t>
  </si>
  <si>
    <t>Job_Profile_2042</t>
  </si>
  <si>
    <t>Job_Profile_2043</t>
  </si>
  <si>
    <t>Job_Profile_2044</t>
  </si>
  <si>
    <t>Job_Profile_2045</t>
  </si>
  <si>
    <t>Job_Profile_2046</t>
  </si>
  <si>
    <t>Job_Profile_2047</t>
  </si>
  <si>
    <t>Job_Profile_2048</t>
  </si>
  <si>
    <t>Job_Profile_2049</t>
  </si>
  <si>
    <t>Job_Profile_2050</t>
  </si>
  <si>
    <t>Job_Profile_2051</t>
  </si>
  <si>
    <t>Job_Profile_2052</t>
  </si>
  <si>
    <t>Job_Profile_2053</t>
  </si>
  <si>
    <t>Job_Profile_2054</t>
  </si>
  <si>
    <t>Job_Profile_2055</t>
  </si>
  <si>
    <t>Job_Profile_2056</t>
  </si>
  <si>
    <t>Job_Profile_2057</t>
  </si>
  <si>
    <t>Job_Profile_2058</t>
  </si>
  <si>
    <t>Job_Profile_2059</t>
  </si>
  <si>
    <t>Job_Profile_2060</t>
  </si>
  <si>
    <t>Job_Profile_2061</t>
  </si>
  <si>
    <t>Job_Profile_2062</t>
  </si>
  <si>
    <t>Job_Profile_2063</t>
  </si>
  <si>
    <t>Job_Profile_2064</t>
  </si>
  <si>
    <t>Job_Profile_2065</t>
  </si>
  <si>
    <t>Job_Profile_2066</t>
  </si>
  <si>
    <t>Job_Profile_2067</t>
  </si>
  <si>
    <t>Job_Profile_2068</t>
  </si>
  <si>
    <t>Job_Profile_2069</t>
  </si>
  <si>
    <t>Job_Profile_2070</t>
  </si>
  <si>
    <t>Job_Profile_2071</t>
  </si>
  <si>
    <t>Job_Profile_2072</t>
  </si>
  <si>
    <t>Job_Profile_2073</t>
  </si>
  <si>
    <t>Job_Profile_2074</t>
  </si>
  <si>
    <t>Job_Profile_2075</t>
  </si>
  <si>
    <t>Job_Profile_2076</t>
  </si>
  <si>
    <t>Job_Profile_2077</t>
  </si>
  <si>
    <t>Job_Profile_2078</t>
  </si>
  <si>
    <t>Job_Profile_2079</t>
  </si>
  <si>
    <t>Job_Profile_2080</t>
  </si>
  <si>
    <t>Job_Profile_2081</t>
  </si>
  <si>
    <t>Job_Profile_2082</t>
  </si>
  <si>
    <t>Job_Profile_2083</t>
  </si>
  <si>
    <t>Job_Profile_2084</t>
  </si>
  <si>
    <t>Job_Profile_2085</t>
  </si>
  <si>
    <t>Job_Profile_2086</t>
  </si>
  <si>
    <t>Job_Profile_2087</t>
  </si>
  <si>
    <t>Job_Profile_2088</t>
  </si>
  <si>
    <t>Job_Profile_2089</t>
  </si>
  <si>
    <t>Job_Profile_2090</t>
  </si>
  <si>
    <t>Job_Profile_2091</t>
  </si>
  <si>
    <t>Job_Profile_2092</t>
  </si>
  <si>
    <t>Job_Profile_2093</t>
  </si>
  <si>
    <t>Job_Profile_2094</t>
  </si>
  <si>
    <t>Job_Profile_2095</t>
  </si>
  <si>
    <t>Job_Profile_2096</t>
  </si>
  <si>
    <t>Job_Profile_2097</t>
  </si>
  <si>
    <t>Job_Profile_2098</t>
  </si>
  <si>
    <t>Job_Profile_2099</t>
  </si>
  <si>
    <t>Job_Profile_2100</t>
  </si>
  <si>
    <t>Job_Profile_2101</t>
  </si>
  <si>
    <t>Job_Profile_2102</t>
  </si>
  <si>
    <t>Job_Profile_2103</t>
  </si>
  <si>
    <t>Job_Profile_2104</t>
  </si>
  <si>
    <t>Job_Profile_2105</t>
  </si>
  <si>
    <t>Job_Profile_2106</t>
  </si>
  <si>
    <t>Job_Profile_2107</t>
  </si>
  <si>
    <t>Job_Profile_2108</t>
  </si>
  <si>
    <t>Job_Profile_2109</t>
  </si>
  <si>
    <t>Job_Profile_2110</t>
  </si>
  <si>
    <t>Job_Profile_2111</t>
  </si>
  <si>
    <t>Job_Profile_2112</t>
  </si>
  <si>
    <t>Job_Profile_2113</t>
  </si>
  <si>
    <t>Job_Profile_2114</t>
  </si>
  <si>
    <t>Job_Profile_2115</t>
  </si>
  <si>
    <t>Job_Profile_2116</t>
  </si>
  <si>
    <t>Job_Profile_2117</t>
  </si>
  <si>
    <t>Job_Profile_2118</t>
  </si>
  <si>
    <t>Job_Profile_2119</t>
  </si>
  <si>
    <t>Job_Profile_2120</t>
  </si>
  <si>
    <t>Job_Profile_2121</t>
  </si>
  <si>
    <t>Job_Profile_2122</t>
  </si>
  <si>
    <t>Job_Profile_2123</t>
  </si>
  <si>
    <t>Job_Profile_2124</t>
  </si>
  <si>
    <t>Job_Profile_2125</t>
  </si>
  <si>
    <t>Job_Profile_2126</t>
  </si>
  <si>
    <t>Job_Profile_2127</t>
  </si>
  <si>
    <t>Job_Profile_2128</t>
  </si>
  <si>
    <t>Job_Profile_2129</t>
  </si>
  <si>
    <t>Job_Profile_2130</t>
  </si>
  <si>
    <t>Job_Profile_2131</t>
  </si>
  <si>
    <t>Job_Profile_2132</t>
  </si>
  <si>
    <t>Job_Profile_2133</t>
  </si>
  <si>
    <t>Job_Profile_2134</t>
  </si>
  <si>
    <t>Job_Profile_2135</t>
  </si>
  <si>
    <t>Job_Profile_2136</t>
  </si>
  <si>
    <t>Job_Profile_2137</t>
  </si>
  <si>
    <t>Job_Profile_2138</t>
  </si>
  <si>
    <t>Job_Profile_2139</t>
  </si>
  <si>
    <t>Job_Profile_2140</t>
  </si>
  <si>
    <t>Job_Profile_2141</t>
  </si>
  <si>
    <t>Job_Profile_2142</t>
  </si>
  <si>
    <t>Job_Profile_2143</t>
  </si>
  <si>
    <t>Job_Profile_2144</t>
  </si>
  <si>
    <t>Job_Profile_2145</t>
  </si>
  <si>
    <t>Job_Profile_2146</t>
  </si>
  <si>
    <t>Job_Profile_2147</t>
  </si>
  <si>
    <t>Job_Profile_2148</t>
  </si>
  <si>
    <t>Job_Profile_2149</t>
  </si>
  <si>
    <t>Job_Profile_2150</t>
  </si>
  <si>
    <t>Job_Profile_2151</t>
  </si>
  <si>
    <t>Job_Profile_2152</t>
  </si>
  <si>
    <t>Job_Profile_2153</t>
  </si>
  <si>
    <t>Job_Profile_2154</t>
  </si>
  <si>
    <t>Job_Profile_2155</t>
  </si>
  <si>
    <t>Job_Profile_2156</t>
  </si>
  <si>
    <t>Job_Profile_2157</t>
  </si>
  <si>
    <t>Job_Profile_2158</t>
  </si>
  <si>
    <t>Job_Profile_2159</t>
  </si>
  <si>
    <t>Job_Profile_2160</t>
  </si>
  <si>
    <t>Job_Profile_2161</t>
  </si>
  <si>
    <t>Job_Profile_2162</t>
  </si>
  <si>
    <t>Job_Profile_2163</t>
  </si>
  <si>
    <t>Job_Profile_2164</t>
  </si>
  <si>
    <t>Job_Profile_2165</t>
  </si>
  <si>
    <t>Job_Profile_2166</t>
  </si>
  <si>
    <t>Job_Profile_2167</t>
  </si>
  <si>
    <t>Job_Profile_2168</t>
  </si>
  <si>
    <t>Job_Profile_2169</t>
  </si>
  <si>
    <t>Job_Profile_2170</t>
  </si>
  <si>
    <t>Job_Profile_2171</t>
  </si>
  <si>
    <t>Job_Profile_2172</t>
  </si>
  <si>
    <t>Job_Profile_2173</t>
  </si>
  <si>
    <t>Job_Profile_2174</t>
  </si>
  <si>
    <t>Job_Profile_2175</t>
  </si>
  <si>
    <t>Job_Profile_2176</t>
  </si>
  <si>
    <t>Job_Profile_2177</t>
  </si>
  <si>
    <t>Job_Profile_2178</t>
  </si>
  <si>
    <t>Job_Profile_2179</t>
  </si>
  <si>
    <t>Job_Profile_2180</t>
  </si>
  <si>
    <t>Job_Profile_2181</t>
  </si>
  <si>
    <t>Job_Profile_2182</t>
  </si>
  <si>
    <t>Job_Profile_2183</t>
  </si>
  <si>
    <t>Job_Profile_2184</t>
  </si>
  <si>
    <t>Job_Profile_2185</t>
  </si>
  <si>
    <t>Job_Profile_2186</t>
  </si>
  <si>
    <t>Job_Profile_2187</t>
  </si>
  <si>
    <t>Job_Profile_2188</t>
  </si>
  <si>
    <t>Job_Profile_2189</t>
  </si>
  <si>
    <t>Job_Profile_2190</t>
  </si>
  <si>
    <t>Job_Profile_2191</t>
  </si>
  <si>
    <t>Job_Profile_2192</t>
  </si>
  <si>
    <t>Job_Profile_2193</t>
  </si>
  <si>
    <t>Job_Profile_2194</t>
  </si>
  <si>
    <t>Job_Profile_2195</t>
  </si>
  <si>
    <t>Job_Profile_2196</t>
  </si>
  <si>
    <t>Job_Profile_2197</t>
  </si>
  <si>
    <t>Job_Profile_2198</t>
  </si>
  <si>
    <t>Job_Profile_2199</t>
  </si>
  <si>
    <t>Job_Profile_2200</t>
  </si>
  <si>
    <t>Job_Profile_2201</t>
  </si>
  <si>
    <t>Job_Profile_2202</t>
  </si>
  <si>
    <t>Job_Profile_2203</t>
  </si>
  <si>
    <t>Job_Profile_2204</t>
  </si>
  <si>
    <t>Job_Profile_2205</t>
  </si>
  <si>
    <t>Job_Profile_2206</t>
  </si>
  <si>
    <t>Job_Profile_2207</t>
  </si>
  <si>
    <t>Job_Profile_2208</t>
  </si>
  <si>
    <t>Job_Profile_2209</t>
  </si>
  <si>
    <t>Job_Profile_2210</t>
  </si>
  <si>
    <t>Job_Profile_2211</t>
  </si>
  <si>
    <t>Job_Profile_2212</t>
  </si>
  <si>
    <t>Job_Profile_2213</t>
  </si>
  <si>
    <t>Job_Profile_2214</t>
  </si>
  <si>
    <t>Job_Profile_2215</t>
  </si>
  <si>
    <t>Job_Profile_2216</t>
  </si>
  <si>
    <t>Job_Profile_2217</t>
  </si>
  <si>
    <t>Job_Profile_2218</t>
  </si>
  <si>
    <t>Job_Profile_2219</t>
  </si>
  <si>
    <t>Job_Profile_2220</t>
  </si>
  <si>
    <t>Job_Profile_2221</t>
  </si>
  <si>
    <t>Job_Profile_2222</t>
  </si>
  <si>
    <t>Job_Profile_2223</t>
  </si>
  <si>
    <t>Job_Profile_2224</t>
  </si>
  <si>
    <t>Job_Profile_2225</t>
  </si>
  <si>
    <t>Job_Profile_2226</t>
  </si>
  <si>
    <t>Job_Profile_2227</t>
  </si>
  <si>
    <t>Job_Profile_2228</t>
  </si>
  <si>
    <t>Job_Profile_2229</t>
  </si>
  <si>
    <t>Job_Profile_2230</t>
  </si>
  <si>
    <t>Job_Profile_2231</t>
  </si>
  <si>
    <t>Job_Profile_2232</t>
  </si>
  <si>
    <t>Job_Profile_2233</t>
  </si>
  <si>
    <t>Job_Profile_2234</t>
  </si>
  <si>
    <t>Job_Profile_2235</t>
  </si>
  <si>
    <t>Job_Profile_2236</t>
  </si>
  <si>
    <t>Job_Profile_2237</t>
  </si>
  <si>
    <t>Job_Profile_2238</t>
  </si>
  <si>
    <t>Job_Profile_2239</t>
  </si>
  <si>
    <t>Job_Profile_2240</t>
  </si>
  <si>
    <t>Job_Profile_2241</t>
  </si>
  <si>
    <t>Job_Profile_2242</t>
  </si>
  <si>
    <t>Job_Profile_2243</t>
  </si>
  <si>
    <t>Job_Profile_2244</t>
  </si>
  <si>
    <t>Job_Profile_2245</t>
  </si>
  <si>
    <t>Job_Profile_2246</t>
  </si>
  <si>
    <t>Job_Profile_2247</t>
  </si>
  <si>
    <t>Job_Profile_2248</t>
  </si>
  <si>
    <t>Job_Profile_2249</t>
  </si>
  <si>
    <t>Job_Profile_2250</t>
  </si>
  <si>
    <t>Job_Profile_2251</t>
  </si>
  <si>
    <t>Job_Profile_2252</t>
  </si>
  <si>
    <t>Job_Profile_2253</t>
  </si>
  <si>
    <t>Job_Profile_2254</t>
  </si>
  <si>
    <t>Job_Profile_2255</t>
  </si>
  <si>
    <t>Job_Profile_2256</t>
  </si>
  <si>
    <t>Job_Profile_2257</t>
  </si>
  <si>
    <t>Job_Profile_2258</t>
  </si>
  <si>
    <t>Job_Profile_2259</t>
  </si>
  <si>
    <t>Job_Profile_2260</t>
  </si>
  <si>
    <t>Job_Profile_2261</t>
  </si>
  <si>
    <t>Job_Profile_2262</t>
  </si>
  <si>
    <t>Job_Profile_2263</t>
  </si>
  <si>
    <t>Job_Profile_2264</t>
  </si>
  <si>
    <t>Job_Profile_2265</t>
  </si>
  <si>
    <t>Job_Profile_2266</t>
  </si>
  <si>
    <t>Job_Profile_2267</t>
  </si>
  <si>
    <t>Job_Profile_2268</t>
  </si>
  <si>
    <t>Job_Profile_2269</t>
  </si>
  <si>
    <t>Job_Profile_2270</t>
  </si>
  <si>
    <t>Job_Profile_2271</t>
  </si>
  <si>
    <t>Job_Profile_2272</t>
  </si>
  <si>
    <t>Job_Profile_2273</t>
  </si>
  <si>
    <t>Job_Profile_2274</t>
  </si>
  <si>
    <t>Job_Profile_2275</t>
  </si>
  <si>
    <t>Job_Profile_2276</t>
  </si>
  <si>
    <t>Job_Profile_2277</t>
  </si>
  <si>
    <t>Job_Profile_2278</t>
  </si>
  <si>
    <t>Job_Profile_2279</t>
  </si>
  <si>
    <t>Job_Profile_2280</t>
  </si>
  <si>
    <t>Job_Profile_2281</t>
  </si>
  <si>
    <t>Job_Profile_2282</t>
  </si>
  <si>
    <t>Job_Profile_2283</t>
  </si>
  <si>
    <t>Job_Profile_2284</t>
  </si>
  <si>
    <t>Job_Profile_2285</t>
  </si>
  <si>
    <t>Job_Profile_2286</t>
  </si>
  <si>
    <t>Job_Profile_2287</t>
  </si>
  <si>
    <t>Job_Profile_2288</t>
  </si>
  <si>
    <t>Job_Profile_2289</t>
  </si>
  <si>
    <t>Job_Profile_2290</t>
  </si>
  <si>
    <t>Job_Profile_2291</t>
  </si>
  <si>
    <t>Job_Profile_2292</t>
  </si>
  <si>
    <t>Job_Profile_2293</t>
  </si>
  <si>
    <t>Job_Profile_2294</t>
  </si>
  <si>
    <t>Job_Profile_2295</t>
  </si>
  <si>
    <t>Job_Profile_2296</t>
  </si>
  <si>
    <t>Job_Profile_2297</t>
  </si>
  <si>
    <t>Job_Profile_2298</t>
  </si>
  <si>
    <t>Job_Profile_2299</t>
  </si>
  <si>
    <t>Job_Profile_2300</t>
  </si>
  <si>
    <t>Job_Profile_2301</t>
  </si>
  <si>
    <t>Job_Profile_2302</t>
  </si>
  <si>
    <t>Job_Profile_2303</t>
  </si>
  <si>
    <t>Job_Profile_2304</t>
  </si>
  <si>
    <t>Job_Profile_2305</t>
  </si>
  <si>
    <t>Job_Profile_2306</t>
  </si>
  <si>
    <t>Job_Profile_2307</t>
  </si>
  <si>
    <t>Job_Profile_2308</t>
  </si>
  <si>
    <t>Job_Profile_2309</t>
  </si>
  <si>
    <t>Job_Profile_2310</t>
  </si>
  <si>
    <t>Job_Profile_2311</t>
  </si>
  <si>
    <t>Job_Profile_2312</t>
  </si>
  <si>
    <t>Job_Profile_2313</t>
  </si>
  <si>
    <t>Job_Profile_2314</t>
  </si>
  <si>
    <t>Job_Profile_2315</t>
  </si>
  <si>
    <t>Job_Profile_2316</t>
  </si>
  <si>
    <t>Job_Profile_2317</t>
  </si>
  <si>
    <t>Job_Profile_2318</t>
  </si>
  <si>
    <t>Job_Profile_2319</t>
  </si>
  <si>
    <t>Job_Profile_2320</t>
  </si>
  <si>
    <t>Job_Profile_2321</t>
  </si>
  <si>
    <t>Job_Profile_2322</t>
  </si>
  <si>
    <t>Job_Profile_2323</t>
  </si>
  <si>
    <t>Job_Profile_2324</t>
  </si>
  <si>
    <t>Job_Profile_2325</t>
  </si>
  <si>
    <t>Job_Profile_2326</t>
  </si>
  <si>
    <t>Job_Profile_2327</t>
  </si>
  <si>
    <t>Job_Profile_2328</t>
  </si>
  <si>
    <t>Job_Profile_2329</t>
  </si>
  <si>
    <t>Job_Profile_2330</t>
  </si>
  <si>
    <t>Job_Profile_2331</t>
  </si>
  <si>
    <t>Job_Profile_2332</t>
  </si>
  <si>
    <t>Job_Profile_2333</t>
  </si>
  <si>
    <t>Job_Profile_2334</t>
  </si>
  <si>
    <t>Job_Profile_2335</t>
  </si>
  <si>
    <t>Job_Profile_2336</t>
  </si>
  <si>
    <t>Job_Profile_2337</t>
  </si>
  <si>
    <t>Job_Profile_2338</t>
  </si>
  <si>
    <t>Job_Profile_2339</t>
  </si>
  <si>
    <t>Job_Profile_2340</t>
  </si>
  <si>
    <t>Job_Profile_2341</t>
  </si>
  <si>
    <t>Job_Profile_2342</t>
  </si>
  <si>
    <t>Job_Profile_2343</t>
  </si>
  <si>
    <t>Job_Profile_2344</t>
  </si>
  <si>
    <t>Job_Profile_2345</t>
  </si>
  <si>
    <t>Job_Profile_2346</t>
  </si>
  <si>
    <t>Job_Profile_2347</t>
  </si>
  <si>
    <t>Job_Profile_2348</t>
  </si>
  <si>
    <t>Job_Profile_2349</t>
  </si>
  <si>
    <t>Job_Profile_2350</t>
  </si>
  <si>
    <t>Job_Profile_2351</t>
  </si>
  <si>
    <t>Job_Profile_2352</t>
  </si>
  <si>
    <t>Job_Profile_2353</t>
  </si>
  <si>
    <t>Job_Profile_2354</t>
  </si>
  <si>
    <t>Job_Profile_2355</t>
  </si>
  <si>
    <t>Job_Profile_2356</t>
  </si>
  <si>
    <t>Job_Profile_2357</t>
  </si>
  <si>
    <t>Job_Profile_2358</t>
  </si>
  <si>
    <t>Job_Profile_2359</t>
  </si>
  <si>
    <t>Job_Profile_2360</t>
  </si>
  <si>
    <t>Job_Profile_2361</t>
  </si>
  <si>
    <t>Job_Profile_2362</t>
  </si>
  <si>
    <t>Job_Profile_2363</t>
  </si>
  <si>
    <t>Job_Profile_2364</t>
  </si>
  <si>
    <t>Job_Profile_2365</t>
  </si>
  <si>
    <t>Job_Profile_2366</t>
  </si>
  <si>
    <t>Job_Profile_2367</t>
  </si>
  <si>
    <t>Job_Profile_2368</t>
  </si>
  <si>
    <t>Job_Profile_2369</t>
  </si>
  <si>
    <t>Job_Profile_2370</t>
  </si>
  <si>
    <t>Job_Profile_2371</t>
  </si>
  <si>
    <t>Job_Profile_2372</t>
  </si>
  <si>
    <t>Job_Profile_2373</t>
  </si>
  <si>
    <t>Job_Profile_2374</t>
  </si>
  <si>
    <t>Job_Profile_2375</t>
  </si>
  <si>
    <t>Job_Profile_2376</t>
  </si>
  <si>
    <t>Job_Profile_2377</t>
  </si>
  <si>
    <t>Job_Profile_2378</t>
  </si>
  <si>
    <t>Job_Profile_2379</t>
  </si>
  <si>
    <t>Job_Profile_2380</t>
  </si>
  <si>
    <t>Job_Profile_2381</t>
  </si>
  <si>
    <t>Job_Profile_2382</t>
  </si>
  <si>
    <t>Job_Profile_2383</t>
  </si>
  <si>
    <t>Job_Profile_2384</t>
  </si>
  <si>
    <t>Job_Profile_2385</t>
  </si>
  <si>
    <t>Job_Profile_2386</t>
  </si>
  <si>
    <t>Job_Profile_2387</t>
  </si>
  <si>
    <t>Job_Profile_2388</t>
  </si>
  <si>
    <t>Job_Profile_2389</t>
  </si>
  <si>
    <t>Job_Profile_2390</t>
  </si>
  <si>
    <t>Job_Profile_2391</t>
  </si>
  <si>
    <t>Job_Profile_2392</t>
  </si>
  <si>
    <t>Job_Profile_2393</t>
  </si>
  <si>
    <t>Job_Profile_2394</t>
  </si>
  <si>
    <t>Job_Profile_2395</t>
  </si>
  <si>
    <t>Job_Profile_2396</t>
  </si>
  <si>
    <t>Job_Profile_2397</t>
  </si>
  <si>
    <t>Job_Profile_2398</t>
  </si>
  <si>
    <t>Job_Profile_2399</t>
  </si>
  <si>
    <t>Job_Profile_2400</t>
  </si>
  <si>
    <t>Job_Profile_2401</t>
  </si>
  <si>
    <t>Job_Profile_2402</t>
  </si>
  <si>
    <t>Job_Profile_2403</t>
  </si>
  <si>
    <t>Job_Profile_2404</t>
  </si>
  <si>
    <t>Job_Profile_2405</t>
  </si>
  <si>
    <t>Job_Profile_2406</t>
  </si>
  <si>
    <t>Job_Profile_2407</t>
  </si>
  <si>
    <t>Job_Profile_2408</t>
  </si>
  <si>
    <t>Job_Profile_2409</t>
  </si>
  <si>
    <t>Job_Profile_2410</t>
  </si>
  <si>
    <t>Job_Profile_2411</t>
  </si>
  <si>
    <t>Job_Profile_2412</t>
  </si>
  <si>
    <t>Job_Profile_2413</t>
  </si>
  <si>
    <t>Job_Profile_2414</t>
  </si>
  <si>
    <t>Job_Profile_2415</t>
  </si>
  <si>
    <t>Job_Profile_2416</t>
  </si>
  <si>
    <t>Job_Profile_2417</t>
  </si>
  <si>
    <t>Job_Profile_2418</t>
  </si>
  <si>
    <t>Job_Profile_2419</t>
  </si>
  <si>
    <t>Job_Profile_2420</t>
  </si>
  <si>
    <t>Job_Profile_2421</t>
  </si>
  <si>
    <t>Job_Profile_2422</t>
  </si>
  <si>
    <t>Job_Profile_2423</t>
  </si>
  <si>
    <t>Job_Profile_2424</t>
  </si>
  <si>
    <t>Job_Profile_2425</t>
  </si>
  <si>
    <t>Job_Profile_2426</t>
  </si>
  <si>
    <t>Job_Profile_2427</t>
  </si>
  <si>
    <t>Job_Profile_2428</t>
  </si>
  <si>
    <t>Job_Profile_2429</t>
  </si>
  <si>
    <t>Job_Profile_2430</t>
  </si>
  <si>
    <t>Job_Profile_2431</t>
  </si>
  <si>
    <t>Job_Profile_2432</t>
  </si>
  <si>
    <t>Job_Profile_2433</t>
  </si>
  <si>
    <t>Job_Profile_2434</t>
  </si>
  <si>
    <t>Job_Profile_2435</t>
  </si>
  <si>
    <t>Job_Profile_2436</t>
  </si>
  <si>
    <t>Job_Profile_2437</t>
  </si>
  <si>
    <t>Job_Profile_2438</t>
  </si>
  <si>
    <t>Job_Profile_2439</t>
  </si>
  <si>
    <t>Job_Profile_2440</t>
  </si>
  <si>
    <t>Job_Profile_2441</t>
  </si>
  <si>
    <t>Job_Profile_2442</t>
  </si>
  <si>
    <t>Job_Profile_2443</t>
  </si>
  <si>
    <t>Job_Profile_2444</t>
  </si>
  <si>
    <t>Job_Profile_2445</t>
  </si>
  <si>
    <t>Job_Profile_2446</t>
  </si>
  <si>
    <t>Job_Profile_2447</t>
  </si>
  <si>
    <t>Job_Profile_2448</t>
  </si>
  <si>
    <t>Job_Profile_2449</t>
  </si>
  <si>
    <t>Job_Profile_2450</t>
  </si>
  <si>
    <t>Job_Profile_2451</t>
  </si>
  <si>
    <t>Job_Profile_2452</t>
  </si>
  <si>
    <t>Job_Profile_2453</t>
  </si>
  <si>
    <t>Job_Profile_2454</t>
  </si>
  <si>
    <t>Job_Profile_2455</t>
  </si>
  <si>
    <t>Job_Profile_2456</t>
  </si>
  <si>
    <t>Job_Profile_2457</t>
  </si>
  <si>
    <t>Job_Profile_2458</t>
  </si>
  <si>
    <t>Job_Profile_2459</t>
  </si>
  <si>
    <t>Job_Profile_2460</t>
  </si>
  <si>
    <t>Job_Profile_2461</t>
  </si>
  <si>
    <t>Job_Profile_2462</t>
  </si>
  <si>
    <t>Job_Profile_2463</t>
  </si>
  <si>
    <t>Job_Profile_2464</t>
  </si>
  <si>
    <t>Job_Profile_2465</t>
  </si>
  <si>
    <t>Job_Profile_2466</t>
  </si>
  <si>
    <t>Job_Profile_2467</t>
  </si>
  <si>
    <t>Job_Profile_2468</t>
  </si>
  <si>
    <t>Job_Profile_2469</t>
  </si>
  <si>
    <t>Job_Profile_2470</t>
  </si>
  <si>
    <t>Job_Profile_2471</t>
  </si>
  <si>
    <t>Job_Profile_2472</t>
  </si>
  <si>
    <t>Job_Profile_2473</t>
  </si>
  <si>
    <t>Job_Profile_2474</t>
  </si>
  <si>
    <t>Job_Profile_2475</t>
  </si>
  <si>
    <t>Job_Profile_2476</t>
  </si>
  <si>
    <t>Job_Profile_2477</t>
  </si>
  <si>
    <t>Job_Profile_2478</t>
  </si>
  <si>
    <t>Job_Profile_2479</t>
  </si>
  <si>
    <t>Job_Profile_2480</t>
  </si>
  <si>
    <t>Job_Profile_2481</t>
  </si>
  <si>
    <t>Job_Profile_2482</t>
  </si>
  <si>
    <t>Job_Profile_2483</t>
  </si>
  <si>
    <t>Job_Profile_2484</t>
  </si>
  <si>
    <t>Job_Profile_2485</t>
  </si>
  <si>
    <t>Job_Profile_2486</t>
  </si>
  <si>
    <t>Job_Profile_2487</t>
  </si>
  <si>
    <t>Job_Profile_2488</t>
  </si>
  <si>
    <t>Job_Profile_2489</t>
  </si>
  <si>
    <t>Job_Profile_2490</t>
  </si>
  <si>
    <t>Job_Profile_2491</t>
  </si>
  <si>
    <t>Job_Profile_2492</t>
  </si>
  <si>
    <t>Job_Profile_2493</t>
  </si>
  <si>
    <t>Job_Profile_2494</t>
  </si>
  <si>
    <t>Job_Profile_2495</t>
  </si>
  <si>
    <t>Job_Profile_2496</t>
  </si>
  <si>
    <t>Job_Profile_2497</t>
  </si>
  <si>
    <t>Job_Profile_2498</t>
  </si>
  <si>
    <t>Job_Profile_2499</t>
  </si>
  <si>
    <t>Job_Profile_2500</t>
  </si>
  <si>
    <t>Job_Profile_2501</t>
  </si>
  <si>
    <t>Job_Profile_2502</t>
  </si>
  <si>
    <t>Job_Profile_2503</t>
  </si>
  <si>
    <t>Job_Profile_2504</t>
  </si>
  <si>
    <t>Job_Profile_2505</t>
  </si>
  <si>
    <t>Job_Profile_2506</t>
  </si>
  <si>
    <t>Job_Profile_2507</t>
  </si>
  <si>
    <t>Job_Profile_2508</t>
  </si>
  <si>
    <t>Job_Profile_2509</t>
  </si>
  <si>
    <t>Job_Profile_2510</t>
  </si>
  <si>
    <t>Job_Profile_2511</t>
  </si>
  <si>
    <t>Job_Profile_2512</t>
  </si>
  <si>
    <t>Job_Profile_2513</t>
  </si>
  <si>
    <t>Job_Profile_2514</t>
  </si>
  <si>
    <t>Job_Profile_2515</t>
  </si>
  <si>
    <t>Job_Profile_2516</t>
  </si>
  <si>
    <t>Job_Profile_2517</t>
  </si>
  <si>
    <t>Job_Profile_2518</t>
  </si>
  <si>
    <t>Job_Profile_2519</t>
  </si>
  <si>
    <t>Job_Profile_2520</t>
  </si>
  <si>
    <t>Job_Profile_2521</t>
  </si>
  <si>
    <t>Job_Profile_2522</t>
  </si>
  <si>
    <t>Job_Profile_2523</t>
  </si>
  <si>
    <t>Job_Profile_2524</t>
  </si>
  <si>
    <t>Job_Profile_2525</t>
  </si>
  <si>
    <t>Job_Profile_2526</t>
  </si>
  <si>
    <t>Job_Profile_2527</t>
  </si>
  <si>
    <t>Job_Profile_2528</t>
  </si>
  <si>
    <t>Job_Profile_2529</t>
  </si>
  <si>
    <t>Job_Profile_2530</t>
  </si>
  <si>
    <t>Job_Profile_2531</t>
  </si>
  <si>
    <t>Job_Profile_2532</t>
  </si>
  <si>
    <t>Job_Profile_2533</t>
  </si>
  <si>
    <t>Job_Profile_2534</t>
  </si>
  <si>
    <t>Job_Profile_2535</t>
  </si>
  <si>
    <t>Job_Profile_2536</t>
  </si>
  <si>
    <t>Job_Profile_2537</t>
  </si>
  <si>
    <t>Job_Profile_2538</t>
  </si>
  <si>
    <t>Job_Profile_2539</t>
  </si>
  <si>
    <t>Job_Profile_2540</t>
  </si>
  <si>
    <t>Job_Profile_2541</t>
  </si>
  <si>
    <t>Job_Profile_2542</t>
  </si>
  <si>
    <t>Job_Profile_2543</t>
  </si>
  <si>
    <t>Job_Profile_2544</t>
  </si>
  <si>
    <t>Job_Profile_2545</t>
  </si>
  <si>
    <t>Job_Profile_2546</t>
  </si>
  <si>
    <t>Job_Profile_2547</t>
  </si>
  <si>
    <t>Job_Profile_2548</t>
  </si>
  <si>
    <t>Job_Profile_2549</t>
  </si>
  <si>
    <t>Job_Profile_2550</t>
  </si>
  <si>
    <t>Job_Profile_2551</t>
  </si>
  <si>
    <t>Job_Profile_2552</t>
  </si>
  <si>
    <t>Job_Profile_2553</t>
  </si>
  <si>
    <t>Job_Profile_2554</t>
  </si>
  <si>
    <t>Job_Profile_2555</t>
  </si>
  <si>
    <t>Job_Profile_2556</t>
  </si>
  <si>
    <t>Job_Profile_2557</t>
  </si>
  <si>
    <t>Job_Profile_2558</t>
  </si>
  <si>
    <t>Job_Profile_2559</t>
  </si>
  <si>
    <t>Job_Profile_2560</t>
  </si>
  <si>
    <t>Job_Profile_2561</t>
  </si>
  <si>
    <t>Job_Profile_2562</t>
  </si>
  <si>
    <t>Job_Profile_2563</t>
  </si>
  <si>
    <t>Job_Profile_2564</t>
  </si>
  <si>
    <t>Job_Profile_2565</t>
  </si>
  <si>
    <t>Job_Profile_2566</t>
  </si>
  <si>
    <t>Job_Profile_2567</t>
  </si>
  <si>
    <t>Job_Profile_2568</t>
  </si>
  <si>
    <t>Job_Profile_2569</t>
  </si>
  <si>
    <t>Job_Profile_2570</t>
  </si>
  <si>
    <t>Job_Profile_2571</t>
  </si>
  <si>
    <t>Job_Profile_2572</t>
  </si>
  <si>
    <t>Job_Profile_2573</t>
  </si>
  <si>
    <t>Job_Profile_2574</t>
  </si>
  <si>
    <t>Job_Profile_2575</t>
  </si>
  <si>
    <t>Job_Profile_2576</t>
  </si>
  <si>
    <t>Job_Profile_2577</t>
  </si>
  <si>
    <t>Job_Profile_2578</t>
  </si>
  <si>
    <t>Job_Profile_2579</t>
  </si>
  <si>
    <t>Job_Profile_2580</t>
  </si>
  <si>
    <t>Job_Profile_2581</t>
  </si>
  <si>
    <t>Job_Profile_2582</t>
  </si>
  <si>
    <t>Job_Profile_2583</t>
  </si>
  <si>
    <t>Job_Profile_2584</t>
  </si>
  <si>
    <t>Job_Profile_2585</t>
  </si>
  <si>
    <t>Job_Profile_2586</t>
  </si>
  <si>
    <t>Job_Profile_2587</t>
  </si>
  <si>
    <t>Job_Profile_2588</t>
  </si>
  <si>
    <t>Job_Profile_2589</t>
  </si>
  <si>
    <t>Job_Profile_2590</t>
  </si>
  <si>
    <t>Job_Profile_2591</t>
  </si>
  <si>
    <t>Job_Profile_2592</t>
  </si>
  <si>
    <t>Job_Profile_2593</t>
  </si>
  <si>
    <t>Job_Profile_2594</t>
  </si>
  <si>
    <t>Job_Profile_2595</t>
  </si>
  <si>
    <t>Job_Profile_2596</t>
  </si>
  <si>
    <t>Job_Profile_2597</t>
  </si>
  <si>
    <t>Job_Profile_2598</t>
  </si>
  <si>
    <t>Job_Profile_2599</t>
  </si>
  <si>
    <t>Job_Profile_2600</t>
  </si>
  <si>
    <t>Job_Profile_2601</t>
  </si>
  <si>
    <t>Job_Profile_2602</t>
  </si>
  <si>
    <t>Job_Profile_2603</t>
  </si>
  <si>
    <t>Job_Profile_2604</t>
  </si>
  <si>
    <t>Job_Profile_2605</t>
  </si>
  <si>
    <t>Job_Profile_2606</t>
  </si>
  <si>
    <t>Job_Profile_2607</t>
  </si>
  <si>
    <t>Job_Profile_2608</t>
  </si>
  <si>
    <t>Job_Profile_2609</t>
  </si>
  <si>
    <t>Job_Profile_2610</t>
  </si>
  <si>
    <t>Job_Profile_2611</t>
  </si>
  <si>
    <t>Job_Profile_2612</t>
  </si>
  <si>
    <t>Job_Profile_2613</t>
  </si>
  <si>
    <t>Job_Profile_2614</t>
  </si>
  <si>
    <t>Job_Profile_2615</t>
  </si>
  <si>
    <t>Job_Profile_2616</t>
  </si>
  <si>
    <t>Job_Profile_2617</t>
  </si>
  <si>
    <t>Job_Profile_2618</t>
  </si>
  <si>
    <t>Job_Profile_2619</t>
  </si>
  <si>
    <t>Job_Profile_2620</t>
  </si>
  <si>
    <t>Job_Profile_2621</t>
  </si>
  <si>
    <t>Job_Profile_2622</t>
  </si>
  <si>
    <t>Job_Profile_2623</t>
  </si>
  <si>
    <t>Job_Profile_2624</t>
  </si>
  <si>
    <t>Job_Profile_2625</t>
  </si>
  <si>
    <t>Job_Profile_2626</t>
  </si>
  <si>
    <t>Job_Profile_2627</t>
  </si>
  <si>
    <t>Job_Profile_2628</t>
  </si>
  <si>
    <t>Job_Profile_2629</t>
  </si>
  <si>
    <t>Job_Profile_2630</t>
  </si>
  <si>
    <t>Job_Profile_2631</t>
  </si>
  <si>
    <t>Job_Profile_2632</t>
  </si>
  <si>
    <t>Job_Profile_2633</t>
  </si>
  <si>
    <t>Job_Profile_2634</t>
  </si>
  <si>
    <t>Job_Profile_2635</t>
  </si>
  <si>
    <t>Job_Profile_2636</t>
  </si>
  <si>
    <t>Job_Profile_2637</t>
  </si>
  <si>
    <t>Job_Profile_2638</t>
  </si>
  <si>
    <t>Job_Profile_2639</t>
  </si>
  <si>
    <t>Job_Profile_2640</t>
  </si>
  <si>
    <t>Job_Profile_2641</t>
  </si>
  <si>
    <t>Job_Profile_2642</t>
  </si>
  <si>
    <t>Job_Profile_2643</t>
  </si>
  <si>
    <t>Job_Profile_2644</t>
  </si>
  <si>
    <t>Job_Profile_2645</t>
  </si>
  <si>
    <t>Job_Profile_2646</t>
  </si>
  <si>
    <t>Job_Profile_2647</t>
  </si>
  <si>
    <t>Job_Profile_2648</t>
  </si>
  <si>
    <t>Job_Profile_2649</t>
  </si>
  <si>
    <t>Job_Profile_2650</t>
  </si>
  <si>
    <t>Job_Profile_2651</t>
  </si>
  <si>
    <t>Job_Profile_2652</t>
  </si>
  <si>
    <t>Job_Profile_2653</t>
  </si>
  <si>
    <t>Job_Profile_2654</t>
  </si>
  <si>
    <t>Job_Profile_2655</t>
  </si>
  <si>
    <t>Job_Profile_2656</t>
  </si>
  <si>
    <t>Job_Profile_2657</t>
  </si>
  <si>
    <t>Job_Profile_2658</t>
  </si>
  <si>
    <t>Job_Profile_2659</t>
  </si>
  <si>
    <t>Job_Profile_2660</t>
  </si>
  <si>
    <t>Job_Profile_2661</t>
  </si>
  <si>
    <t>Job_Profile_2662</t>
  </si>
  <si>
    <t>Job_Profile_2663</t>
  </si>
  <si>
    <t>Job_Profile_2664</t>
  </si>
  <si>
    <t>Job_Profile_2665</t>
  </si>
  <si>
    <t>Job_Profile_2666</t>
  </si>
  <si>
    <t>Job_Profile_2667</t>
  </si>
  <si>
    <t>Job_Profile_2668</t>
  </si>
  <si>
    <t>Job_Profile_2669</t>
  </si>
  <si>
    <t>Job_Profile_2670</t>
  </si>
  <si>
    <t>Job_Profile_2671</t>
  </si>
  <si>
    <t>Job_Profile_2672</t>
  </si>
  <si>
    <t>Job_Profile_2673</t>
  </si>
  <si>
    <t>Job_Profile_2674</t>
  </si>
  <si>
    <t>Job_Profile_2675</t>
  </si>
  <si>
    <t>Job_Profile_2676</t>
  </si>
  <si>
    <t>Job_Profile_2677</t>
  </si>
  <si>
    <t>Job_Profile_2678</t>
  </si>
  <si>
    <t>Job_Profile_2679</t>
  </si>
  <si>
    <t>Job_Profile_2680</t>
  </si>
  <si>
    <t>Job_Profile_2681</t>
  </si>
  <si>
    <t>Job_Profile_2682</t>
  </si>
  <si>
    <t>Job_Profile_2683</t>
  </si>
  <si>
    <t>Job_Profile_2684</t>
  </si>
  <si>
    <t>Job_Profile_2685</t>
  </si>
  <si>
    <t>Job_Profile_2686</t>
  </si>
  <si>
    <t>Job_Profile_2687</t>
  </si>
  <si>
    <t>Job_Profile_2688</t>
  </si>
  <si>
    <t>Job_Profile_2689</t>
  </si>
  <si>
    <t>Job_Profile_2690</t>
  </si>
  <si>
    <t>Job_Profile_2691</t>
  </si>
  <si>
    <t>Job_Profile_2692</t>
  </si>
  <si>
    <t>Job_Profile_2693</t>
  </si>
  <si>
    <t>Job_Profile_2694</t>
  </si>
  <si>
    <t>Job_Profile_2695</t>
  </si>
  <si>
    <t>Job_Profile_2696</t>
  </si>
  <si>
    <t>Job_Profile_2697</t>
  </si>
  <si>
    <t>Job_Profile_2698</t>
  </si>
  <si>
    <t>Job_Profile_2699</t>
  </si>
  <si>
    <t>Job_Profile_2700</t>
  </si>
  <si>
    <t>Job_Profile_2701</t>
  </si>
  <si>
    <t>Job_Profile_2702</t>
  </si>
  <si>
    <t>Job_Profile_2703</t>
  </si>
  <si>
    <t>Job_Profile_2704</t>
  </si>
  <si>
    <t>Job_Profile_2705</t>
  </si>
  <si>
    <t>Job_Profile_2706</t>
  </si>
  <si>
    <t>Job_Profile_2707</t>
  </si>
  <si>
    <t>Job_Profile_2708</t>
  </si>
  <si>
    <t>Job_Profile_2709</t>
  </si>
  <si>
    <t>Job_Profile_2710</t>
  </si>
  <si>
    <t>Job_Profile_2711</t>
  </si>
  <si>
    <t>Job_Profile_2712</t>
  </si>
  <si>
    <t>Job_Profile_2713</t>
  </si>
  <si>
    <t>Job_Profile_2714</t>
  </si>
  <si>
    <t>Job_Profile_2715</t>
  </si>
  <si>
    <t>Job_Profile_2716</t>
  </si>
  <si>
    <t>Job_Profile_2717</t>
  </si>
  <si>
    <t>Job_Profile_2718</t>
  </si>
  <si>
    <t>Job_Profile_2719</t>
  </si>
  <si>
    <t>Job_Profile_2720</t>
  </si>
  <si>
    <t>Job_Profile_2721</t>
  </si>
  <si>
    <t>Job_Profile_2722</t>
  </si>
  <si>
    <t>Job_Profile_2723</t>
  </si>
  <si>
    <t>Job_Profile_2724</t>
  </si>
  <si>
    <t>Job_Profile_2725</t>
  </si>
  <si>
    <t>Job_Profile_2726</t>
  </si>
  <si>
    <t>Job_Profile_2727</t>
  </si>
  <si>
    <t>Job_Profile_2728</t>
  </si>
  <si>
    <t>Job_Profile_2729</t>
  </si>
  <si>
    <t>Job_Profile_2730</t>
  </si>
  <si>
    <t>Job_Profile_2731</t>
  </si>
  <si>
    <t>Job_Profile_2732</t>
  </si>
  <si>
    <t>Job_Profile_2733</t>
  </si>
  <si>
    <t>Job_Profile_2734</t>
  </si>
  <si>
    <t>Job_Profile_2735</t>
  </si>
  <si>
    <t>Job_Profile_2736</t>
  </si>
  <si>
    <t>Job_Profile_2737</t>
  </si>
  <si>
    <t>Job_Profile_2738</t>
  </si>
  <si>
    <t>Job_Profile_2739</t>
  </si>
  <si>
    <t>Job_Profile_2740</t>
  </si>
  <si>
    <t>Job_Profile_2741</t>
  </si>
  <si>
    <t>Job_Profile_2742</t>
  </si>
  <si>
    <t>Job_Profile_2743</t>
  </si>
  <si>
    <t>Job_Profile_2744</t>
  </si>
  <si>
    <t>Job_Profile_2745</t>
  </si>
  <si>
    <t>Job_Profile_2746</t>
  </si>
  <si>
    <t>Job_Profile_2747</t>
  </si>
  <si>
    <t>Job_Profile_2748</t>
  </si>
  <si>
    <t>Job_Profile_2749</t>
  </si>
  <si>
    <t>Job_Profile_2750</t>
  </si>
  <si>
    <t>Job_Profile_2751</t>
  </si>
  <si>
    <t>Job_Profile_2752</t>
  </si>
  <si>
    <t>Job_Profile_2753</t>
  </si>
  <si>
    <t>Job_Profile_2754</t>
  </si>
  <si>
    <t>Job_Profile_2755</t>
  </si>
  <si>
    <t>Job_Profile_2756</t>
  </si>
  <si>
    <t>Job_Profile_2757</t>
  </si>
  <si>
    <t>Job_Profile_2758</t>
  </si>
  <si>
    <t>Job_Profile_2759</t>
  </si>
  <si>
    <t>Job_Profile_2760</t>
  </si>
  <si>
    <t>Job_Profile_2761</t>
  </si>
  <si>
    <t>Job_Profile_2762</t>
  </si>
  <si>
    <t>Job_Profile_2763</t>
  </si>
  <si>
    <t>Job_Profile_2764</t>
  </si>
  <si>
    <t>Job_Profile_2765</t>
  </si>
  <si>
    <t>Job_Profile_2766</t>
  </si>
  <si>
    <t>Job_Profile_2767</t>
  </si>
  <si>
    <t>Job_Profile_2768</t>
  </si>
  <si>
    <t>Job_Profile_2769</t>
  </si>
  <si>
    <t>Job_Profile_2770</t>
  </si>
  <si>
    <t>Job_Profile_2771</t>
  </si>
  <si>
    <t>Job_Profile_2772</t>
  </si>
  <si>
    <t>Job_Profile_2773</t>
  </si>
  <si>
    <t>Job_Profile_2774</t>
  </si>
  <si>
    <t>Job_Profile_2775</t>
  </si>
  <si>
    <t>Job_Profile_2776</t>
  </si>
  <si>
    <t>Job_Profile_2777</t>
  </si>
  <si>
    <t>Job_Profile_2778</t>
  </si>
  <si>
    <t>Job_Profile_2779</t>
  </si>
  <si>
    <t>Job_Profile_2780</t>
  </si>
  <si>
    <t>Job_Profile_2781</t>
  </si>
  <si>
    <t>Job_Profile_2782</t>
  </si>
  <si>
    <t>Job_Profile_2783</t>
  </si>
  <si>
    <t>Job_Profile_2784</t>
  </si>
  <si>
    <t>Job_Profile_2785</t>
  </si>
  <si>
    <t>Job_Profile_2786</t>
  </si>
  <si>
    <t>Job_Profile_2787</t>
  </si>
  <si>
    <t>Job_Profile_2788</t>
  </si>
  <si>
    <t>Job_Profile_2789</t>
  </si>
  <si>
    <t>Job_Profile_2790</t>
  </si>
  <si>
    <t>Job_Profile_2791</t>
  </si>
  <si>
    <t>Job_Profile_2792</t>
  </si>
  <si>
    <t>Job_Profile_2793</t>
  </si>
  <si>
    <t>Job_Profile_2794</t>
  </si>
  <si>
    <t>Job_Profile_2795</t>
  </si>
  <si>
    <t>Job_Profile_2796</t>
  </si>
  <si>
    <t>Job_Profile_2797</t>
  </si>
  <si>
    <t>Job_Profile_2798</t>
  </si>
  <si>
    <t>Job_Profile_2799</t>
  </si>
  <si>
    <t>Job_Profile_2800</t>
  </si>
  <si>
    <t>Job_Profile_2801</t>
  </si>
  <si>
    <t>Job_Profile_2802</t>
  </si>
  <si>
    <t>Job_Profile_2803</t>
  </si>
  <si>
    <t>Job_Profile_2804</t>
  </si>
  <si>
    <t>Job_Profile_2805</t>
  </si>
  <si>
    <t>Job_Profile_2806</t>
  </si>
  <si>
    <t>Job_Profile_2807</t>
  </si>
  <si>
    <t>Job_Profile_2808</t>
  </si>
  <si>
    <t>Job_Profile_2809</t>
  </si>
  <si>
    <t>Job_Profile_2810</t>
  </si>
  <si>
    <t>Job_Profile_2811</t>
  </si>
  <si>
    <t>Job_Profile_2812</t>
  </si>
  <si>
    <t>Job_Profile_2813</t>
  </si>
  <si>
    <t>Job_Profile_2814</t>
  </si>
  <si>
    <t>Job_Profile_2815</t>
  </si>
  <si>
    <t>Job_Profile_2816</t>
  </si>
  <si>
    <t>Job_Profile_2817</t>
  </si>
  <si>
    <t>Job_Profile_2818</t>
  </si>
  <si>
    <t>Job_Profile_2819</t>
  </si>
  <si>
    <t>Job_Profile_2820</t>
  </si>
  <si>
    <t>Job_Profile_2821</t>
  </si>
  <si>
    <t>Job_Profile_2822</t>
  </si>
  <si>
    <t>Job_Profile_2823</t>
  </si>
  <si>
    <t>Job_Profile_2824</t>
  </si>
  <si>
    <t>Job_Profile_2825</t>
  </si>
  <si>
    <t>Job_Profile_2826</t>
  </si>
  <si>
    <t>Job_Profile_2827</t>
  </si>
  <si>
    <t>Job_Profile_2828</t>
  </si>
  <si>
    <t>Job_Profile_2829</t>
  </si>
  <si>
    <t>Job_Profile_2830</t>
  </si>
  <si>
    <t>Job_Profile_2831</t>
  </si>
  <si>
    <t>Job_Profile_2832</t>
  </si>
  <si>
    <t>Job_Profile_2833</t>
  </si>
  <si>
    <t>Job_Profile_2834</t>
  </si>
  <si>
    <t>Job_Profile_2835</t>
  </si>
  <si>
    <t>Job_Profile_2836</t>
  </si>
  <si>
    <t>Job_Profile_2837</t>
  </si>
  <si>
    <t>Job_Profile_2838</t>
  </si>
  <si>
    <t>Job_Profile_2839</t>
  </si>
  <si>
    <t>Job_Profile_2840</t>
  </si>
  <si>
    <t>Job_Profile_2841</t>
  </si>
  <si>
    <t>Job_Profile_2842</t>
  </si>
  <si>
    <t>Job_Profile_2843</t>
  </si>
  <si>
    <t>Job_Profile_2844</t>
  </si>
  <si>
    <t>Job_Profile_2845</t>
  </si>
  <si>
    <t>Job_Profile_2846</t>
  </si>
  <si>
    <t>Job_Profile_2847</t>
  </si>
  <si>
    <t>Job_Profile_2848</t>
  </si>
  <si>
    <t>Job_Profile_2849</t>
  </si>
  <si>
    <t>Job_Profile_2850</t>
  </si>
  <si>
    <t>Job_Profile_2851</t>
  </si>
  <si>
    <t>Job_Profile_2852</t>
  </si>
  <si>
    <t>Job_Profile_2853</t>
  </si>
  <si>
    <t>Job_Profile_2854</t>
  </si>
  <si>
    <t>Job_Profile_2855</t>
  </si>
  <si>
    <t>Job_Profile_2856</t>
  </si>
  <si>
    <t>Job_Profile_2857</t>
  </si>
  <si>
    <t>Job_Profile_2858</t>
  </si>
  <si>
    <t>Job_Profile_2859</t>
  </si>
  <si>
    <t>Job_Profile_2860</t>
  </si>
  <si>
    <t>Job_Profile_2861</t>
  </si>
  <si>
    <t>Job_Profile_2862</t>
  </si>
  <si>
    <t>Job_Profile_2863</t>
  </si>
  <si>
    <t>Job_Profile_2864</t>
  </si>
  <si>
    <t>Job_Profile_2865</t>
  </si>
  <si>
    <t>Job_Profile_2866</t>
  </si>
  <si>
    <t>Job_Profile_2867</t>
  </si>
  <si>
    <t>Job_Profile_2868</t>
  </si>
  <si>
    <t>Job_Profile_2869</t>
  </si>
  <si>
    <t>Job_Profile_2870</t>
  </si>
  <si>
    <t>Job_Profile_2871</t>
  </si>
  <si>
    <t>Job_Profile_2872</t>
  </si>
  <si>
    <t>Job_Profile_2873</t>
  </si>
  <si>
    <t>Job_Profile_2874</t>
  </si>
  <si>
    <t>Job_Profile_2875</t>
  </si>
  <si>
    <t>Job_Profile_2876</t>
  </si>
  <si>
    <t>Job_Profile_2877</t>
  </si>
  <si>
    <t>Job_Profile_2878</t>
  </si>
  <si>
    <t>Job_Profile_2879</t>
  </si>
  <si>
    <t>Job_Profile_2880</t>
  </si>
  <si>
    <t>Job_Profile_2881</t>
  </si>
  <si>
    <t>Job_Profile_2882</t>
  </si>
  <si>
    <t>Job_Profile_2883</t>
  </si>
  <si>
    <t>Job_Profile_2884</t>
  </si>
  <si>
    <t>Job_Profile_2885</t>
  </si>
  <si>
    <t>Job_Profile_2886</t>
  </si>
  <si>
    <t>Job_Profile_2887</t>
  </si>
  <si>
    <t>Job_Profile_2888</t>
  </si>
  <si>
    <t>Job_Profile_2889</t>
  </si>
  <si>
    <t>Job_Profile_2890</t>
  </si>
  <si>
    <t>Job_Profile_2891</t>
  </si>
  <si>
    <t>Job_Profile_2892</t>
  </si>
  <si>
    <t>Job_Profile_2893</t>
  </si>
  <si>
    <t>Job_Profile_2894</t>
  </si>
  <si>
    <t>Job_Profile_2895</t>
  </si>
  <si>
    <t>Job_Profile_2896</t>
  </si>
  <si>
    <t>Job_Profile_2897</t>
  </si>
  <si>
    <t>Job_Profile_2898</t>
  </si>
  <si>
    <t>Job_Profile_2899</t>
  </si>
  <si>
    <t>Job_Profile_2900</t>
  </si>
  <si>
    <t>Job_Profile_2901</t>
  </si>
  <si>
    <t>Job_Profile_2902</t>
  </si>
  <si>
    <t>Job_Profile_2903</t>
  </si>
  <si>
    <t>Job_Profile_2904</t>
  </si>
  <si>
    <t>Job_Profile_2905</t>
  </si>
  <si>
    <t>Job_Profile_2906</t>
  </si>
  <si>
    <t>Job_Profile_2907</t>
  </si>
  <si>
    <t>Job_Profile_2908</t>
  </si>
  <si>
    <t>Job_Profile_2909</t>
  </si>
  <si>
    <t>Job_Profile_2910</t>
  </si>
  <si>
    <t>Job_Profile_2911</t>
  </si>
  <si>
    <t>Job_Profile_2912</t>
  </si>
  <si>
    <t>Job_Profile_2913</t>
  </si>
  <si>
    <t>Job_Profile_2914</t>
  </si>
  <si>
    <t>Job_Profile_2915</t>
  </si>
  <si>
    <t>Job_Profile_2916</t>
  </si>
  <si>
    <t>Job_Profile_2917</t>
  </si>
  <si>
    <t>Job_Profile_2918</t>
  </si>
  <si>
    <t>Job_Profile_2919</t>
  </si>
  <si>
    <t>Job_Profile_2920</t>
  </si>
  <si>
    <t>Job_Profile_2921</t>
  </si>
  <si>
    <t>Job_Profile_2922</t>
  </si>
  <si>
    <t>Job_Profile_2923</t>
  </si>
  <si>
    <t>Job_Profile_2924</t>
  </si>
  <si>
    <t>Job_Profile_2925</t>
  </si>
  <si>
    <t>Job_Profile_2926</t>
  </si>
  <si>
    <t>Job_Profile_2927</t>
  </si>
  <si>
    <t>Job_Profile_2928</t>
  </si>
  <si>
    <t>Job_Profile_2929</t>
  </si>
  <si>
    <t>Job_Profile_2930</t>
  </si>
  <si>
    <t>Job_Profile_2931</t>
  </si>
  <si>
    <t>Job_Profile_2932</t>
  </si>
  <si>
    <t>Job_Profile_2933</t>
  </si>
  <si>
    <t>Job_Profile_2934</t>
  </si>
  <si>
    <t>Job_Profile_2935</t>
  </si>
  <si>
    <t>Job_Profile_2936</t>
  </si>
  <si>
    <t>Job_Profile_2937</t>
  </si>
  <si>
    <t>Job_Profile_2938</t>
  </si>
  <si>
    <t>Job_Profile_2939</t>
  </si>
  <si>
    <t>Job_Profile_2940</t>
  </si>
  <si>
    <t>Job_Profile_2941</t>
  </si>
  <si>
    <t>Job_Profile_2942</t>
  </si>
  <si>
    <t>Job_Profile_2943</t>
  </si>
  <si>
    <t>Job_Profile_2944</t>
  </si>
  <si>
    <t>Job_Profile_2945</t>
  </si>
  <si>
    <t>Job_Profile_2946</t>
  </si>
  <si>
    <t>Job_Profile_2947</t>
  </si>
  <si>
    <t>Job_Profile_2948</t>
  </si>
  <si>
    <t>Job_Profile_2949</t>
  </si>
  <si>
    <t>Job_Profile_2950</t>
  </si>
  <si>
    <t>Job_Profile_2951</t>
  </si>
  <si>
    <t>Job_Profile_2952</t>
  </si>
  <si>
    <t>Job_Profile_2953</t>
  </si>
  <si>
    <t>Job_Profile_2954</t>
  </si>
  <si>
    <t>Job_Profile_2955</t>
  </si>
  <si>
    <t>Job_Profile_2956</t>
  </si>
  <si>
    <t>Job_Profile_2957</t>
  </si>
  <si>
    <t>Job_Profile_2958</t>
  </si>
  <si>
    <t>Job_Profile_2959</t>
  </si>
  <si>
    <t>Job_Profile_2960</t>
  </si>
  <si>
    <t>Job_Profile_2961</t>
  </si>
  <si>
    <t>Job_Profile_2962</t>
  </si>
  <si>
    <t>Job_Profile_2963</t>
  </si>
  <si>
    <t>Job_Profile_2964</t>
  </si>
  <si>
    <t>Job_Profile_2965</t>
  </si>
  <si>
    <t>Job_Profile_2966</t>
  </si>
  <si>
    <t>Job_Profile_2967</t>
  </si>
  <si>
    <t>Job_Profile_2968</t>
  </si>
  <si>
    <t>Job_Profile_2969</t>
  </si>
  <si>
    <t>Job_Profile_2970</t>
  </si>
  <si>
    <t>Job_Profile_2971</t>
  </si>
  <si>
    <t>Job_Profile_2972</t>
  </si>
  <si>
    <t>Job_Profile_2973</t>
  </si>
  <si>
    <t>Job_Profile_2974</t>
  </si>
  <si>
    <t>Job_Profile_2975</t>
  </si>
  <si>
    <t>Job_Profile_2976</t>
  </si>
  <si>
    <t>Job_Profile_2977</t>
  </si>
  <si>
    <t>Job_Profile_2978</t>
  </si>
  <si>
    <t>Job_Profile_2979</t>
  </si>
  <si>
    <t>Job_Profile_2980</t>
  </si>
  <si>
    <t>Job_Profile_2981</t>
  </si>
  <si>
    <t>Job_Profile_2982</t>
  </si>
  <si>
    <t>Job_Profile_2983</t>
  </si>
  <si>
    <t>Job_Profile_2984</t>
  </si>
  <si>
    <t>Job_Profile_2985</t>
  </si>
  <si>
    <t>Job_Profile_2986</t>
  </si>
  <si>
    <t>Job_Profile_2987</t>
  </si>
  <si>
    <t>Job_Profile_2988</t>
  </si>
  <si>
    <t>Job_Profile_2989</t>
  </si>
  <si>
    <t>Job_Profile_2990</t>
  </si>
  <si>
    <t>Job_Profile_2991</t>
  </si>
  <si>
    <t>Job_Profile_2992</t>
  </si>
  <si>
    <t>Job_Profile_2993</t>
  </si>
  <si>
    <t>Job_Profile_2994</t>
  </si>
  <si>
    <t>Job_Profile_2995</t>
  </si>
  <si>
    <t>Job_Profile_2996</t>
  </si>
  <si>
    <t>Job_Profile_2997</t>
  </si>
  <si>
    <t>Job_Profile_2998</t>
  </si>
  <si>
    <t>Job_Profile_2999</t>
  </si>
  <si>
    <t>Job_Profile_3000</t>
  </si>
  <si>
    <t>Job_Profile_3001</t>
  </si>
  <si>
    <t>Job_Profile_3002</t>
  </si>
  <si>
    <t>Job_Profile_3003</t>
  </si>
  <si>
    <t>Job_Profile_3004</t>
  </si>
  <si>
    <t>Job_Profile_3005</t>
  </si>
  <si>
    <t>Job_Profile_3006</t>
  </si>
  <si>
    <t>Job_Profile_3007</t>
  </si>
  <si>
    <t>Job_Profile_3008</t>
  </si>
  <si>
    <t>Job_Profile_3009</t>
  </si>
  <si>
    <t>Job_Profile_3010</t>
  </si>
  <si>
    <t>Job_Profile_3011</t>
  </si>
  <si>
    <t>Job_Profile_3012</t>
  </si>
  <si>
    <t>Job_Profile_3013</t>
  </si>
  <si>
    <t>Job_Profile_3014</t>
  </si>
  <si>
    <t>Job_Profile_3015</t>
  </si>
  <si>
    <t>Job_Profile_3016</t>
  </si>
  <si>
    <t>Job_Profile_3017</t>
  </si>
  <si>
    <t>Job_Profile_3018</t>
  </si>
  <si>
    <t>Job_Profile_3019</t>
  </si>
  <si>
    <t>Job_Profile_3020</t>
  </si>
  <si>
    <t>Job_Profile_3021</t>
  </si>
  <si>
    <t>Job_Profile_3022</t>
  </si>
  <si>
    <t>Job_Profile_3023</t>
  </si>
  <si>
    <t>Job_Profile_3024</t>
  </si>
  <si>
    <t>Job_Profile_3025</t>
  </si>
  <si>
    <t>Job_Profile_3026</t>
  </si>
  <si>
    <t>Job_Profile_3027</t>
  </si>
  <si>
    <t>Job_Profile_3028</t>
  </si>
  <si>
    <t>Job_Profile_3029</t>
  </si>
  <si>
    <t>Job_Profile_3030</t>
  </si>
  <si>
    <t>Job_Profile_3031</t>
  </si>
  <si>
    <t>Job_Profile_3032</t>
  </si>
  <si>
    <t>Job_Profile_3033</t>
  </si>
  <si>
    <t>Job_Profile_3034</t>
  </si>
  <si>
    <t>Job_Profile_3035</t>
  </si>
  <si>
    <t>Job_Profile_3036</t>
  </si>
  <si>
    <t>Job_Profile_3037</t>
  </si>
  <si>
    <t>Job_Profile_3038</t>
  </si>
  <si>
    <t>Job_Profile_3039</t>
  </si>
  <si>
    <t>Job_Profile_3040</t>
  </si>
  <si>
    <t>Job_Profile_3041</t>
  </si>
  <si>
    <t>Job_Profile_3042</t>
  </si>
  <si>
    <t>Job_Profile_3043</t>
  </si>
  <si>
    <t>Job_Profile_3044</t>
  </si>
  <si>
    <t>Job_Profile_3045</t>
  </si>
  <si>
    <t>Job_Profile_3046</t>
  </si>
  <si>
    <t>Job_Profile_3047</t>
  </si>
  <si>
    <t>Job_Profile_3048</t>
  </si>
  <si>
    <t>Job_Profile_3049</t>
  </si>
  <si>
    <t>Job_Profile_3050</t>
  </si>
  <si>
    <t>Job_Profile_3051</t>
  </si>
  <si>
    <t>Job_Profile_3052</t>
  </si>
  <si>
    <t>Job_Profile_3053</t>
  </si>
  <si>
    <t>Job_Profile_3054</t>
  </si>
  <si>
    <t>Job_Profile_3055</t>
  </si>
  <si>
    <t>Job_Profile_3056</t>
  </si>
  <si>
    <t>Job_Profile_3057</t>
  </si>
  <si>
    <t>Job_Profile_3058</t>
  </si>
  <si>
    <t>Job_Profile_3059</t>
  </si>
  <si>
    <t>Job_Profile_3060</t>
  </si>
  <si>
    <t>Job_Profile_3061</t>
  </si>
  <si>
    <t>Job_Profile_3062</t>
  </si>
  <si>
    <t>Job_Profile_3063</t>
  </si>
  <si>
    <t>Job_Profile_3064</t>
  </si>
  <si>
    <t>Job_Profile_3065</t>
  </si>
  <si>
    <t>Job_Profile_3066</t>
  </si>
  <si>
    <t>Job_Profile_3067</t>
  </si>
  <si>
    <t>Job_Profile_3068</t>
  </si>
  <si>
    <t>Job_Profile_3069</t>
  </si>
  <si>
    <t>Job_Profile_3070</t>
  </si>
  <si>
    <t>Job_Profile_3071</t>
  </si>
  <si>
    <t>Job_Profile_3072</t>
  </si>
  <si>
    <t>Job_Profile_3073</t>
  </si>
  <si>
    <t>Job_Profile_3074</t>
  </si>
  <si>
    <t>Job_Profile_3075</t>
  </si>
  <si>
    <t>Job_Profile_3076</t>
  </si>
  <si>
    <t>Job_Profile_3077</t>
  </si>
  <si>
    <t>Job_Profile_3078</t>
  </si>
  <si>
    <t>Job_Profile_3079</t>
  </si>
  <si>
    <t>Job_Profile_3080</t>
  </si>
  <si>
    <t>Job_Profile_3081</t>
  </si>
  <si>
    <t>Job_Profile_3082</t>
  </si>
  <si>
    <t>Job_Profile_3083</t>
  </si>
  <si>
    <t>Job_Profile_3084</t>
  </si>
  <si>
    <t>Job_Profile_3085</t>
  </si>
  <si>
    <t>Job_Profile_3086</t>
  </si>
  <si>
    <t>Job_Profile_3087</t>
  </si>
  <si>
    <t>Job_Profile_3088</t>
  </si>
  <si>
    <t>Job_Profile_3089</t>
  </si>
  <si>
    <t>Job_Profile_3090</t>
  </si>
  <si>
    <t>Job_Profile_3091</t>
  </si>
  <si>
    <t>Job_Profile_3092</t>
  </si>
  <si>
    <t>Job_Profile_3093</t>
  </si>
  <si>
    <t>Job_Profile_3094</t>
  </si>
  <si>
    <t>Job_Profile_3095</t>
  </si>
  <si>
    <t>Job_Profile_3096</t>
  </si>
  <si>
    <t>Job_Profile_3097</t>
  </si>
  <si>
    <t>Job_Profile_3098</t>
  </si>
  <si>
    <t>Job_Profile_3099</t>
  </si>
  <si>
    <t>Job_Profile_3100</t>
  </si>
  <si>
    <t>Job_Profile_3101</t>
  </si>
  <si>
    <t>Job_Profile_3102</t>
  </si>
  <si>
    <t>Job_Profile_3103</t>
  </si>
  <si>
    <t>Job_Profile_3104</t>
  </si>
  <si>
    <t>Job_Profile_3105</t>
  </si>
  <si>
    <t>Job_Profile_3106</t>
  </si>
  <si>
    <t>Job_Profile_3107</t>
  </si>
  <si>
    <t>Job_Profile_3108</t>
  </si>
  <si>
    <t>Job_Profile_3109</t>
  </si>
  <si>
    <t>Job_Profile_3110</t>
  </si>
  <si>
    <t>Job_Profile_3111</t>
  </si>
  <si>
    <t>Job_Profile_3112</t>
  </si>
  <si>
    <t>Job_Profile_3113</t>
  </si>
  <si>
    <t>Job_Profile_3114</t>
  </si>
  <si>
    <t>Job_Profile_3115</t>
  </si>
  <si>
    <t>Job_Profile_3116</t>
  </si>
  <si>
    <t>Job_Profile_3117</t>
  </si>
  <si>
    <t>Job_Profile_3118</t>
  </si>
  <si>
    <t>Job_Profile_3119</t>
  </si>
  <si>
    <t>Job_Profile_3120</t>
  </si>
  <si>
    <t>Job_Profile_3121</t>
  </si>
  <si>
    <t>Job_Profile_3122</t>
  </si>
  <si>
    <t>Job_Profile_3123</t>
  </si>
  <si>
    <t>Job_Profile_3124</t>
  </si>
  <si>
    <t>Job_Profile_3125</t>
  </si>
  <si>
    <t>Job_Profile_3126</t>
  </si>
  <si>
    <t>Job_Profile_3127</t>
  </si>
  <si>
    <t>Job_Profile_3128</t>
  </si>
  <si>
    <t>Job_Profile_3129</t>
  </si>
  <si>
    <t>Job_Profile_3130</t>
  </si>
  <si>
    <t>Job_Profile_3131</t>
  </si>
  <si>
    <t>Job_Profile_3132</t>
  </si>
  <si>
    <t>Job_Profile_3133</t>
  </si>
  <si>
    <t>Job_Profile_3134</t>
  </si>
  <si>
    <t>Job_Profile_3135</t>
  </si>
  <si>
    <t>Job_Profile_3136</t>
  </si>
  <si>
    <t>Job_Profile_3137</t>
  </si>
  <si>
    <t>Job_Profile_3138</t>
  </si>
  <si>
    <t>Job_Profile_3139</t>
  </si>
  <si>
    <t>Job_Profile_3140</t>
  </si>
  <si>
    <t>Job_Profile_3141</t>
  </si>
  <si>
    <t>Job_Profile_3142</t>
  </si>
  <si>
    <t>Job_Profile_3143</t>
  </si>
  <si>
    <t>Job_Profile_3144</t>
  </si>
  <si>
    <t>Job_Profile_3145</t>
  </si>
  <si>
    <t>Job_Profile_3146</t>
  </si>
  <si>
    <t>Job_Profile_3147</t>
  </si>
  <si>
    <t>Job_Profile_3148</t>
  </si>
  <si>
    <t>Job_Profile_3149</t>
  </si>
  <si>
    <t>Job_Profile_3150</t>
  </si>
  <si>
    <t>Job_Profile_3151</t>
  </si>
  <si>
    <t>Job_Profile_3152</t>
  </si>
  <si>
    <t>Job_Profile_3153</t>
  </si>
  <si>
    <t>Job_Profile_3154</t>
  </si>
  <si>
    <t>Job_Profile_3155</t>
  </si>
  <si>
    <t>Job_Profile_3156</t>
  </si>
  <si>
    <t>Job_Profile_3157</t>
  </si>
  <si>
    <t>Job_Profile_3158</t>
  </si>
  <si>
    <t>Job_Profile_3159</t>
  </si>
  <si>
    <t>Job_Profile_3160</t>
  </si>
  <si>
    <t>Job_Profile_3161</t>
  </si>
  <si>
    <t>Job_Profile_3162</t>
  </si>
  <si>
    <t>Job_Profile_3163</t>
  </si>
  <si>
    <t>Job_Profile_3164</t>
  </si>
  <si>
    <t>Job_Profile_3165</t>
  </si>
  <si>
    <t>Job_Profile_3166</t>
  </si>
  <si>
    <t>Job_Profile_3167</t>
  </si>
  <si>
    <t>Job_Profile_3168</t>
  </si>
  <si>
    <t>Job_Profile_3169</t>
  </si>
  <si>
    <t>Job_Profile_3170</t>
  </si>
  <si>
    <t>Job_Profile_3171</t>
  </si>
  <si>
    <t>Job_Profile_3172</t>
  </si>
  <si>
    <t>Job_Profile_3173</t>
  </si>
  <si>
    <t>Job_Profile_3174</t>
  </si>
  <si>
    <t>Job_Profile_3175</t>
  </si>
  <si>
    <t>Job_Profile_3176</t>
  </si>
  <si>
    <t>Job_Profile_3177</t>
  </si>
  <si>
    <t>Job_Profile_3178</t>
  </si>
  <si>
    <t>Job_Profile_3179</t>
  </si>
  <si>
    <t>Job_Profile_3180</t>
  </si>
  <si>
    <t>Job_Profile_3181</t>
  </si>
  <si>
    <t>Job_Profile_3182</t>
  </si>
  <si>
    <t>Job_Profile_3183</t>
  </si>
  <si>
    <t>Job_Profile_3184</t>
  </si>
  <si>
    <t>Job_Profile_3185</t>
  </si>
  <si>
    <t>Job_Profile_3186</t>
  </si>
  <si>
    <t>Job_Profile_3187</t>
  </si>
  <si>
    <t>Job_Profile_3188</t>
  </si>
  <si>
    <t>Job_Profile_3189</t>
  </si>
  <si>
    <t>Job_Profile_3190</t>
  </si>
  <si>
    <t>Job_Profile_3191</t>
  </si>
  <si>
    <t>Job_Profile_3192</t>
  </si>
  <si>
    <t>Job_Profile_3193</t>
  </si>
  <si>
    <t>Job_Profile_3194</t>
  </si>
  <si>
    <t>Job_Profile_3195</t>
  </si>
  <si>
    <t>Job_Profile_3196</t>
  </si>
  <si>
    <t>Job_Profile_3197</t>
  </si>
  <si>
    <t>Job_Profile_3198</t>
  </si>
  <si>
    <t>Job_Profile_3199</t>
  </si>
  <si>
    <t>Job_Profile_3200</t>
  </si>
  <si>
    <t>Job_Profile_3201</t>
  </si>
  <si>
    <t>Job_Profile_3202</t>
  </si>
  <si>
    <t>Job_Profile_3203</t>
  </si>
  <si>
    <t>Job_Profile_3204</t>
  </si>
  <si>
    <t>Job_Profile_3205</t>
  </si>
  <si>
    <t>Job_Profile_3206</t>
  </si>
  <si>
    <t>Job_Profile_3207</t>
  </si>
  <si>
    <t>Job_Profile_3208</t>
  </si>
  <si>
    <t>Job_Profile_3209</t>
  </si>
  <si>
    <t>Job_Profile_3210</t>
  </si>
  <si>
    <t>Job_Profile_3211</t>
  </si>
  <si>
    <t>Job_Profile_3212</t>
  </si>
  <si>
    <t>Job_Profile_3213</t>
  </si>
  <si>
    <t>Job_Profile_3214</t>
  </si>
  <si>
    <t>Job_Profile_3215</t>
  </si>
  <si>
    <t>Job_Profile_3216</t>
  </si>
  <si>
    <t>Job_Profile_3217</t>
  </si>
  <si>
    <t>Job_Profile_3218</t>
  </si>
  <si>
    <t>Job_Profile_3219</t>
  </si>
  <si>
    <t>Job_Profile_3220</t>
  </si>
  <si>
    <t>Job_Profile_3221</t>
  </si>
  <si>
    <t>Job_Profile_3222</t>
  </si>
  <si>
    <t>Job_Profile_3223</t>
  </si>
  <si>
    <t>Job_Profile_3224</t>
  </si>
  <si>
    <t>Job_Profile_3225</t>
  </si>
  <si>
    <t>Job_Profile_3226</t>
  </si>
  <si>
    <t>Job_Profile_3227</t>
  </si>
  <si>
    <t>Job_Profile_3228</t>
  </si>
  <si>
    <t>Job_Profile_3229</t>
  </si>
  <si>
    <t>Job_Profile_3230</t>
  </si>
  <si>
    <t>Job_Profile_3231</t>
  </si>
  <si>
    <t>Job_Profile_3232</t>
  </si>
  <si>
    <t>Job_Profile_3233</t>
  </si>
  <si>
    <t>Job_Profile_3234</t>
  </si>
  <si>
    <t>Job_Profile_3235</t>
  </si>
  <si>
    <t>Job_Profile_3236</t>
  </si>
  <si>
    <t>Job_Profile_3237</t>
  </si>
  <si>
    <t>Job_Profile_3238</t>
  </si>
  <si>
    <t>Job_Profile_3239</t>
  </si>
  <si>
    <t>Job_Profile_3240</t>
  </si>
  <si>
    <t>Job_Profile_3241</t>
  </si>
  <si>
    <t>Job_Profile_3242</t>
  </si>
  <si>
    <t>Job_Profile_3243</t>
  </si>
  <si>
    <t>Job_Profile_3244</t>
  </si>
  <si>
    <t>Job_Profile_3245</t>
  </si>
  <si>
    <t>Job_Profile_3246</t>
  </si>
  <si>
    <t>Job_Profile_3247</t>
  </si>
  <si>
    <t>Job_Profile_3248</t>
  </si>
  <si>
    <t>Job_Profile_3249</t>
  </si>
  <si>
    <t>Job_Profile_3250</t>
  </si>
  <si>
    <t>Job_Profile_3251</t>
  </si>
  <si>
    <t>Job_Profile_3252</t>
  </si>
  <si>
    <t>Job_Profile_3253</t>
  </si>
  <si>
    <t>Job_Profile_3254</t>
  </si>
  <si>
    <t>Job_Profile_3255</t>
  </si>
  <si>
    <t>Job_Profile_3256</t>
  </si>
  <si>
    <t>Job_Profile_3257</t>
  </si>
  <si>
    <t>Job_Profile_3258</t>
  </si>
  <si>
    <t>Job_Profile_3259</t>
  </si>
  <si>
    <t>Job_Profile_3260</t>
  </si>
  <si>
    <t>Job_Profile_3261</t>
  </si>
  <si>
    <t>Job_Profile_3262</t>
  </si>
  <si>
    <t>Job_Profile_3263</t>
  </si>
  <si>
    <t>Job_Profile_3264</t>
  </si>
  <si>
    <t>Job_Profile_3265</t>
  </si>
  <si>
    <t>Job_Profile_3266</t>
  </si>
  <si>
    <t>Job_Profile_3267</t>
  </si>
  <si>
    <t>Job_Profile_3268</t>
  </si>
  <si>
    <t>Job_Profile_3269</t>
  </si>
  <si>
    <t>Job_Profile_3270</t>
  </si>
  <si>
    <t>Job_Profile_3271</t>
  </si>
  <si>
    <t>Job_Profile_3272</t>
  </si>
  <si>
    <t>Job_Profile_3273</t>
  </si>
  <si>
    <t>Job_Profile_3274</t>
  </si>
  <si>
    <t>Job_Profile_3275</t>
  </si>
  <si>
    <t>Job_Profile_3276</t>
  </si>
  <si>
    <t>Job_Profile_3277</t>
  </si>
  <si>
    <t>Job_Profile_3278</t>
  </si>
  <si>
    <t>Job_Profile_3279</t>
  </si>
  <si>
    <t>Job_Profile_3280</t>
  </si>
  <si>
    <t>Job_Profile_3281</t>
  </si>
  <si>
    <t>Job_Profile_3282</t>
  </si>
  <si>
    <t>Job_Profile_3283</t>
  </si>
  <si>
    <t>Job_Profile_3284</t>
  </si>
  <si>
    <t>Job_Profile_3285</t>
  </si>
  <si>
    <t>Job_Profile_3286</t>
  </si>
  <si>
    <t>Job_Profile_3287</t>
  </si>
  <si>
    <t>Job_Profile_3288</t>
  </si>
  <si>
    <t>Job_Profile_3289</t>
  </si>
  <si>
    <t>Job_Profile_3290</t>
  </si>
  <si>
    <t>Job_Profile_3291</t>
  </si>
  <si>
    <t>Job_Profile_3292</t>
  </si>
  <si>
    <t>Job_Profile_3293</t>
  </si>
  <si>
    <t>Job_Profile_3294</t>
  </si>
  <si>
    <t>Job_Profile_3295</t>
  </si>
  <si>
    <t>Job_Profile_3296</t>
  </si>
  <si>
    <t>Job_Profile_3297</t>
  </si>
  <si>
    <t>Job_Profile_3298</t>
  </si>
  <si>
    <t>Job_Profile_3299</t>
  </si>
  <si>
    <t>Job_Profile_3300</t>
  </si>
  <si>
    <t>Job_Profile_3301</t>
  </si>
  <si>
    <t>Job_Profile_3302</t>
  </si>
  <si>
    <t>Job_Profile_3303</t>
  </si>
  <si>
    <t>Job_Profile_3304</t>
  </si>
  <si>
    <t>Job_Profile_3305</t>
  </si>
  <si>
    <t>Job_Profile_3306</t>
  </si>
  <si>
    <t>Job_Profile_3307</t>
  </si>
  <si>
    <t>Job_Profile_3308</t>
  </si>
  <si>
    <t>Job_Profile_3309</t>
  </si>
  <si>
    <t>Job_Profile_3310</t>
  </si>
  <si>
    <t>Job_Profile_3311</t>
  </si>
  <si>
    <t>Job_Profile_3312</t>
  </si>
  <si>
    <t>Job_Profile_3313</t>
  </si>
  <si>
    <t>Job_Profile_3314</t>
  </si>
  <si>
    <t>Job_Profile_3315</t>
  </si>
  <si>
    <t>Job_Profile_3316</t>
  </si>
  <si>
    <t>Job_Profile_3317</t>
  </si>
  <si>
    <t>Job_Profile_3318</t>
  </si>
  <si>
    <t>Job_Profile_3319</t>
  </si>
  <si>
    <t>Job_Profile_3320</t>
  </si>
  <si>
    <t>Job_Profile_3321</t>
  </si>
  <si>
    <t>Job_Profile_3322</t>
  </si>
  <si>
    <t>Job_Profile_3323</t>
  </si>
  <si>
    <t>Job_Profile_3324</t>
  </si>
  <si>
    <t>Job_Profile_3325</t>
  </si>
  <si>
    <t>Job_Profile_3326</t>
  </si>
  <si>
    <t>Job_Profile_3327</t>
  </si>
  <si>
    <t>Job_Profile_3328</t>
  </si>
  <si>
    <t>Job_Profile_3329</t>
  </si>
  <si>
    <t>Job_Profile_3330</t>
  </si>
  <si>
    <t>Job_Profile_3331</t>
  </si>
  <si>
    <t>Job_Profile_3332</t>
  </si>
  <si>
    <t>Job_Profile_3333</t>
  </si>
  <si>
    <t>Job_Profile_3334</t>
  </si>
  <si>
    <t>Job_Profile_3335</t>
  </si>
  <si>
    <t>Job_Profile_3336</t>
  </si>
  <si>
    <t>Job_Profile_3337</t>
  </si>
  <si>
    <t>Job_Profile_3338</t>
  </si>
  <si>
    <t>Job_Profile_3339</t>
  </si>
  <si>
    <t>Job_Profile_3340</t>
  </si>
  <si>
    <t>Job_Profile_3341</t>
  </si>
  <si>
    <t>Job_Profile_3342</t>
  </si>
  <si>
    <t>Job_Profile_3343</t>
  </si>
  <si>
    <t>Job_Profile_3344</t>
  </si>
  <si>
    <t>Job_Profile_3345</t>
  </si>
  <si>
    <t>Job_Profile_3346</t>
  </si>
  <si>
    <t>Job_Profile_3347</t>
  </si>
  <si>
    <t>Job_Profile_3348</t>
  </si>
  <si>
    <t>Job_Profile_3349</t>
  </si>
  <si>
    <t>Job_Profile_3350</t>
  </si>
  <si>
    <t>Job_Profile_3351</t>
  </si>
  <si>
    <t>Job_Profile_3352</t>
  </si>
  <si>
    <t>Job_Profile_3353</t>
  </si>
  <si>
    <t>Job_Profile_3354</t>
  </si>
  <si>
    <t>Job_Profile_3355</t>
  </si>
  <si>
    <t>Job_Profile_3356</t>
  </si>
  <si>
    <t>Job_Profile_3357</t>
  </si>
  <si>
    <t>Job_Profile_3358</t>
  </si>
  <si>
    <t>Job_Profile_3359</t>
  </si>
  <si>
    <t>Job_Profile_3360</t>
  </si>
  <si>
    <t>Job_Profile_3361</t>
  </si>
  <si>
    <t>Job_Profile_3362</t>
  </si>
  <si>
    <t>Job_Profile_3363</t>
  </si>
  <si>
    <t>Job_Profile_3364</t>
  </si>
  <si>
    <t>Job_Profile_3365</t>
  </si>
  <si>
    <t>Job_Profile_3366</t>
  </si>
  <si>
    <t>Job_Profile_3367</t>
  </si>
  <si>
    <t>Job_Profile_3368</t>
  </si>
  <si>
    <t>Job_Profile_3369</t>
  </si>
  <si>
    <t>Job_Profile_3370</t>
  </si>
  <si>
    <t>Job_Profile_3371</t>
  </si>
  <si>
    <t>Job_Profile_3372</t>
  </si>
  <si>
    <t>Job_Profile_3373</t>
  </si>
  <si>
    <t>Job_Profile_3374</t>
  </si>
  <si>
    <t>Job_Profile_3375</t>
  </si>
  <si>
    <t>Job_Profile_3376</t>
  </si>
  <si>
    <t>Job_Profile_3377</t>
  </si>
  <si>
    <t>Job_Profile_3378</t>
  </si>
  <si>
    <t>Job_Profile_3379</t>
  </si>
  <si>
    <t>Job_Profile_3380</t>
  </si>
  <si>
    <t>Job_Profile_3381</t>
  </si>
  <si>
    <t>Job_Profile_3382</t>
  </si>
  <si>
    <t>Job_Profile_3383</t>
  </si>
  <si>
    <t>Job_Profile_3384</t>
  </si>
  <si>
    <t>Job_Profile_3385</t>
  </si>
  <si>
    <t>Job_Profile_3386</t>
  </si>
  <si>
    <t>Job_Profile_3387</t>
  </si>
  <si>
    <t>Job_Profile_3388</t>
  </si>
  <si>
    <t>Job_Profile_3389</t>
  </si>
  <si>
    <t>Job_Profile_3390</t>
  </si>
  <si>
    <t>Job_Profile_3391</t>
  </si>
  <si>
    <t>Job_Profile_3392</t>
  </si>
  <si>
    <t>Job_Profile_3393</t>
  </si>
  <si>
    <t>Job_Profile_3394</t>
  </si>
  <si>
    <t>Job_Profile_3395</t>
  </si>
  <si>
    <t>Job_Profile_3396</t>
  </si>
  <si>
    <t>Job_Profile_3397</t>
  </si>
  <si>
    <t>Job_Profile_3398</t>
  </si>
  <si>
    <t>Job_Profile_3399</t>
  </si>
  <si>
    <t>Job_Profile_3400</t>
  </si>
  <si>
    <t>Job_Profile_3401</t>
  </si>
  <si>
    <t>Job_Profile_3402</t>
  </si>
  <si>
    <t>Job_Profile_3403</t>
  </si>
  <si>
    <t>Job_Profile_3404</t>
  </si>
  <si>
    <t>Job_Profile_3405</t>
  </si>
  <si>
    <t>Job_Profile_3406</t>
  </si>
  <si>
    <t>Job_Profile_3407</t>
  </si>
  <si>
    <t>Job_Profile_3408</t>
  </si>
  <si>
    <t>Job_Profile_3409</t>
  </si>
  <si>
    <t>Job_Profile_3410</t>
  </si>
  <si>
    <t>Job_Profile_3411</t>
  </si>
  <si>
    <t>Job_Profile_3412</t>
  </si>
  <si>
    <t>Job_Profile_3413</t>
  </si>
  <si>
    <t>Job_Profile_3414</t>
  </si>
  <si>
    <t>Job_Profile_3415</t>
  </si>
  <si>
    <t>Job_Profile_3416</t>
  </si>
  <si>
    <t>Job_Profile_3417</t>
  </si>
  <si>
    <t>Job_Profile_3418</t>
  </si>
  <si>
    <t>Job_Profile_3419</t>
  </si>
  <si>
    <t>Job_Profile_3420</t>
  </si>
  <si>
    <t>Job_Profile_3421</t>
  </si>
  <si>
    <t>Job_Profile_3422</t>
  </si>
  <si>
    <t>Job_Profile_3423</t>
  </si>
  <si>
    <t>Job_Profile_3424</t>
  </si>
  <si>
    <t>Job_Profile_3425</t>
  </si>
  <si>
    <t>Job_Profile_3426</t>
  </si>
  <si>
    <t>Job_Profile_3427</t>
  </si>
  <si>
    <t>Job_Profile_3428</t>
  </si>
  <si>
    <t>Job_Profile_3429</t>
  </si>
  <si>
    <t>Job_Profile_3430</t>
  </si>
  <si>
    <t>Job_Profile_3431</t>
  </si>
  <si>
    <t>Job_Profile_3432</t>
  </si>
  <si>
    <t>Job_Profile_3433</t>
  </si>
  <si>
    <t>Job_Profile_3434</t>
  </si>
  <si>
    <t>Job_Profile_3435</t>
  </si>
  <si>
    <t>Job_Profile_3436</t>
  </si>
  <si>
    <t>Job_Profile_3437</t>
  </si>
  <si>
    <t>Job_Profile_3438</t>
  </si>
  <si>
    <t>Job_Profile_3439</t>
  </si>
  <si>
    <t>Job_Profile_3440</t>
  </si>
  <si>
    <t>Job_Profile_3441</t>
  </si>
  <si>
    <t>Job_Profile_3442</t>
  </si>
  <si>
    <t>Job_Profile_3443</t>
  </si>
  <si>
    <t>Job_Profile_3444</t>
  </si>
  <si>
    <t>Job_Profile_3445</t>
  </si>
  <si>
    <t>Job_Profile_3446</t>
  </si>
  <si>
    <t>Job_Profile_3447</t>
  </si>
  <si>
    <t>Job_Profile_3448</t>
  </si>
  <si>
    <t>Job_Profile_3449</t>
  </si>
  <si>
    <t>Job_Profile_3450</t>
  </si>
  <si>
    <t>Job_Profile_3451</t>
  </si>
  <si>
    <t>Job_Profile_3452</t>
  </si>
  <si>
    <t>Job_Profile_3453</t>
  </si>
  <si>
    <t>Job_Profile_3454</t>
  </si>
  <si>
    <t>Job_Profile_3455</t>
  </si>
  <si>
    <t>Job_Profile_3456</t>
  </si>
  <si>
    <t>Job_Profile_3457</t>
  </si>
  <si>
    <t>Job_Profile_3458</t>
  </si>
  <si>
    <t>Job_Profile_3459</t>
  </si>
  <si>
    <t>Job_Profile_3460</t>
  </si>
  <si>
    <t>Job_Profile_3461</t>
  </si>
  <si>
    <t>Job_Profile_3462</t>
  </si>
  <si>
    <t>Job_Profile_3463</t>
  </si>
  <si>
    <t>Job_Profile_3464</t>
  </si>
  <si>
    <t>Job_Profile_3465</t>
  </si>
  <si>
    <t>Job_Profile_3466</t>
  </si>
  <si>
    <t>Job_Profile_3467</t>
  </si>
  <si>
    <t>Job_Profile_3468</t>
  </si>
  <si>
    <t>Job_Profile_3469</t>
  </si>
  <si>
    <t>Job_Profile_3470</t>
  </si>
  <si>
    <t>Job_Profile_3471</t>
  </si>
  <si>
    <t>Job_Profile_3472</t>
  </si>
  <si>
    <t>Job_Profile_3473</t>
  </si>
  <si>
    <t>Job_Profile_3474</t>
  </si>
  <si>
    <t>Job_Profile_3475</t>
  </si>
  <si>
    <t>Job_Profile_3476</t>
  </si>
  <si>
    <t>Job_Profile_3477</t>
  </si>
  <si>
    <t>Job_Profile_3478</t>
  </si>
  <si>
    <t>Job_Profile_3479</t>
  </si>
  <si>
    <t>Job_Profile_3480</t>
  </si>
  <si>
    <t>Job_Profile_3481</t>
  </si>
  <si>
    <t>Job_Profile_3482</t>
  </si>
  <si>
    <t>Job_Profile_3483</t>
  </si>
  <si>
    <t>Job_Profile_3484</t>
  </si>
  <si>
    <t>Job_Profile_3485</t>
  </si>
  <si>
    <t>Job_Profile_3486</t>
  </si>
  <si>
    <t>Job_Profile_3487</t>
  </si>
  <si>
    <t>Job_Profile_3488</t>
  </si>
  <si>
    <t>Job_Profile_3489</t>
  </si>
  <si>
    <t>Job_Profile_3490</t>
  </si>
  <si>
    <t>Job_Profile_3491</t>
  </si>
  <si>
    <t>Job_Profile_3492</t>
  </si>
  <si>
    <t>Job_Profile_3493</t>
  </si>
  <si>
    <t>Job_Profile_3494</t>
  </si>
  <si>
    <t>Job_Profile_3495</t>
  </si>
  <si>
    <t>Job_Profile_3496</t>
  </si>
  <si>
    <t>Job_Profile_3497</t>
  </si>
  <si>
    <t>Job_Profile_3498</t>
  </si>
  <si>
    <t>Job_Profile_3499</t>
  </si>
  <si>
    <t>Job_Profile_3500</t>
  </si>
  <si>
    <t>Job_Profile_3501</t>
  </si>
  <si>
    <t>Job_Profile_3502</t>
  </si>
  <si>
    <t>Job_Profile_3503</t>
  </si>
  <si>
    <t>Job_Profile_3504</t>
  </si>
  <si>
    <t>Job_Profile_3505</t>
  </si>
  <si>
    <t>Job_Profile_3506</t>
  </si>
  <si>
    <t>Job_Profile_3507</t>
  </si>
  <si>
    <t>Job_Profile_3508</t>
  </si>
  <si>
    <t>Job_Profile_3509</t>
  </si>
  <si>
    <t>Job_Profile_3510</t>
  </si>
  <si>
    <t>Job_Profile_3511</t>
  </si>
  <si>
    <t>Job_Profile_3512</t>
  </si>
  <si>
    <t>Job_Profile_3513</t>
  </si>
  <si>
    <t>Job_Profile_3514</t>
  </si>
  <si>
    <t>Job_Profile_3515</t>
  </si>
  <si>
    <t>Job_Profile_3516</t>
  </si>
  <si>
    <t>Job_Profile_3517</t>
  </si>
  <si>
    <t>Job_Profile_3518</t>
  </si>
  <si>
    <t>Job_Profile_3519</t>
  </si>
  <si>
    <t>Job_Profile_3520</t>
  </si>
  <si>
    <t>Job_Profile_3521</t>
  </si>
  <si>
    <t>Job_Profile_3522</t>
  </si>
  <si>
    <t>Job_Profile_3523</t>
  </si>
  <si>
    <t>Job_Profile_3524</t>
  </si>
  <si>
    <t>Job_Profile_3525</t>
  </si>
  <si>
    <t>Job_Profile_3526</t>
  </si>
  <si>
    <t>Job_Profile_3527</t>
  </si>
  <si>
    <t>Job_Profile_3528</t>
  </si>
  <si>
    <t>Job_Profile_3529</t>
  </si>
  <si>
    <t>Job_Profile_3530</t>
  </si>
  <si>
    <t>Job_Profile_3531</t>
  </si>
  <si>
    <t>Job_Profile_3532</t>
  </si>
  <si>
    <t>Job_Profile_3533</t>
  </si>
  <si>
    <t>Job_Profile_3534</t>
  </si>
  <si>
    <t>Job_Profile_3535</t>
  </si>
  <si>
    <t>Job_Profile_3536</t>
  </si>
  <si>
    <t>Job_Profile_3537</t>
  </si>
  <si>
    <t>Job_Profile_3538</t>
  </si>
  <si>
    <t>Job_Profile_3539</t>
  </si>
  <si>
    <t>Job_Profile_3540</t>
  </si>
  <si>
    <t>Job_Profile_3541</t>
  </si>
  <si>
    <t>Job_Profile_3542</t>
  </si>
  <si>
    <t>Job_Profile_3543</t>
  </si>
  <si>
    <t>Job_Profile_3544</t>
  </si>
  <si>
    <t>Job_Profile_3545</t>
  </si>
  <si>
    <t>Job_Profile_3546</t>
  </si>
  <si>
    <t>Job_Profile_3547</t>
  </si>
  <si>
    <t>Job_Profile_3548</t>
  </si>
  <si>
    <t>Job_Profile_3549</t>
  </si>
  <si>
    <t>Job_Profile_3550</t>
  </si>
  <si>
    <t>Job_Profile_3551</t>
  </si>
  <si>
    <t>Job_Profile_3552</t>
  </si>
  <si>
    <t>Job_Profile_3553</t>
  </si>
  <si>
    <t>Job_Profile_3554</t>
  </si>
  <si>
    <t>Job_Profile_3555</t>
  </si>
  <si>
    <t>Job_Profile_3556</t>
  </si>
  <si>
    <t>Job_Profile_3557</t>
  </si>
  <si>
    <t>Job_Profile_3558</t>
  </si>
  <si>
    <t>Job_Profile_3559</t>
  </si>
  <si>
    <t>Job_Profile_3560</t>
  </si>
  <si>
    <t>Job_Profile_3561</t>
  </si>
  <si>
    <t>Job_Profile_3562</t>
  </si>
  <si>
    <t>Job_Profile_3563</t>
  </si>
  <si>
    <t>Job_Profile_3564</t>
  </si>
  <si>
    <t>Job_Profile_3565</t>
  </si>
  <si>
    <t>Job_Profile_3566</t>
  </si>
  <si>
    <t>Job_Profile_3567</t>
  </si>
  <si>
    <t>Job_Profile_3568</t>
  </si>
  <si>
    <t>Job_Profile_3569</t>
  </si>
  <si>
    <t>Job_Profile_3570</t>
  </si>
  <si>
    <t>Job_Profile_3571</t>
  </si>
  <si>
    <t>Job_Profile_3572</t>
  </si>
  <si>
    <t>Job_Profile_3573</t>
  </si>
  <si>
    <t>Job_Profile_3574</t>
  </si>
  <si>
    <t>Job_Profile_3575</t>
  </si>
  <si>
    <t>Job_Profile_3576</t>
  </si>
  <si>
    <t>Job_Profile_3577</t>
  </si>
  <si>
    <t>Job_Profile_3578</t>
  </si>
  <si>
    <t>Job_Profile_3579</t>
  </si>
  <si>
    <t>Job_Profile_3580</t>
  </si>
  <si>
    <t>Job_Profile_3581</t>
  </si>
  <si>
    <t>Job_Profile_3582</t>
  </si>
  <si>
    <t>Job_Profile_3583</t>
  </si>
  <si>
    <t>Job_Profile_3584</t>
  </si>
  <si>
    <t>Job_Profile_3585</t>
  </si>
  <si>
    <t>Job_Profile_3586</t>
  </si>
  <si>
    <t>Job_Profile_3587</t>
  </si>
  <si>
    <t>Job_Profile_3588</t>
  </si>
  <si>
    <t>Job_Profile_3589</t>
  </si>
  <si>
    <t>Job_Profile_3590</t>
  </si>
  <si>
    <t>Job_Profile_3591</t>
  </si>
  <si>
    <t>Job_Profile_3592</t>
  </si>
  <si>
    <t>Job_Profile_3593</t>
  </si>
  <si>
    <t>Job_Profile_3594</t>
  </si>
  <si>
    <t>Job_Profile_3595</t>
  </si>
  <si>
    <t>Job_Profile_3596</t>
  </si>
  <si>
    <t>Job_Profile_3597</t>
  </si>
  <si>
    <t>Job_Profile_3598</t>
  </si>
  <si>
    <t>Job_Profile_3599</t>
  </si>
  <si>
    <t>Job_Profile_3600</t>
  </si>
  <si>
    <t>Job_Profile_3601</t>
  </si>
  <si>
    <t>Job_Profile_3602</t>
  </si>
  <si>
    <t>Job_Profile_3603</t>
  </si>
  <si>
    <t>Job_Profile_3604</t>
  </si>
  <si>
    <t>Job_Profile_3605</t>
  </si>
  <si>
    <t>Job_Profile_3606</t>
  </si>
  <si>
    <t>Job_Profile_3607</t>
  </si>
  <si>
    <t>Job_Profile_3608</t>
  </si>
  <si>
    <t>Job_Profile_3609</t>
  </si>
  <si>
    <t>Job_Profile_3610</t>
  </si>
  <si>
    <t>Job_Profile_3611</t>
  </si>
  <si>
    <t>Job_Profile_3612</t>
  </si>
  <si>
    <t>Job_Profile_3613</t>
  </si>
  <si>
    <t>Job_Profile_3614</t>
  </si>
  <si>
    <t>Job_Profile_3615</t>
  </si>
  <si>
    <t>Job_Profile_3616</t>
  </si>
  <si>
    <t>Job_Profile_3617</t>
  </si>
  <si>
    <t>Job_Profile_3618</t>
  </si>
  <si>
    <t>Job_Profile_3619</t>
  </si>
  <si>
    <t>Job_Profile_3620</t>
  </si>
  <si>
    <t>Job_Profile_3621</t>
  </si>
  <si>
    <t>Job_Profile_3622</t>
  </si>
  <si>
    <t>Job_Profile_3623</t>
  </si>
  <si>
    <t>Job_Profile_3624</t>
  </si>
  <si>
    <t>Job_Profile_3625</t>
  </si>
  <si>
    <t>Job_Profile_3626</t>
  </si>
  <si>
    <t>Job_Profile_3627</t>
  </si>
  <si>
    <t>Job_Profile_3628</t>
  </si>
  <si>
    <t>Job_Profile_3629</t>
  </si>
  <si>
    <t>Job_Profile_3630</t>
  </si>
  <si>
    <t>Job_Profile_3631</t>
  </si>
  <si>
    <t>Job_Profile_3632</t>
  </si>
  <si>
    <t>Job_Profile_3633</t>
  </si>
  <si>
    <t>Job_Profile_3634</t>
  </si>
  <si>
    <t>Job_Profile_3635</t>
  </si>
  <si>
    <t>Job_Profile_3636</t>
  </si>
  <si>
    <t>Job_Profile_3637</t>
  </si>
  <si>
    <t>Job_Profile_3638</t>
  </si>
  <si>
    <t>Job_Profile_3639</t>
  </si>
  <si>
    <t>Job_Profile_3640</t>
  </si>
  <si>
    <t>Job_Profile_3641</t>
  </si>
  <si>
    <t>Job_Profile_3642</t>
  </si>
  <si>
    <t>Job_Profile_3643</t>
  </si>
  <si>
    <t>Job_Profile_3644</t>
  </si>
  <si>
    <t>Job_Profile_3645</t>
  </si>
  <si>
    <t>Job_Profile_3646</t>
  </si>
  <si>
    <t>Job_Profile_3647</t>
  </si>
  <si>
    <t>Job_Profile_3648</t>
  </si>
  <si>
    <t>Job_Profile_3649</t>
  </si>
  <si>
    <t>Job_Profile_3650</t>
  </si>
  <si>
    <t>Job_Profile_3651</t>
  </si>
  <si>
    <t>Job_Profile_3652</t>
  </si>
  <si>
    <t>Job_Profile_3653</t>
  </si>
  <si>
    <t>Job_Profile_3654</t>
  </si>
  <si>
    <t>Job_Profile_3655</t>
  </si>
  <si>
    <t>Job_Profile_3656</t>
  </si>
  <si>
    <t>Job_Profile_3657</t>
  </si>
  <si>
    <t>Job_Profile_3658</t>
  </si>
  <si>
    <t>Job_Profile_3659</t>
  </si>
  <si>
    <t>Job_Profile_3660</t>
  </si>
  <si>
    <t>Job_Profile_3661</t>
  </si>
  <si>
    <t>Job_Profile_3662</t>
  </si>
  <si>
    <t>Job_Profile_3663</t>
  </si>
  <si>
    <t>Job_Profile_3664</t>
  </si>
  <si>
    <t>Job_Profile_3665</t>
  </si>
  <si>
    <t>Job_Profile_3666</t>
  </si>
  <si>
    <t>Job_Profile_3667</t>
  </si>
  <si>
    <t>Job_Profile_3668</t>
  </si>
  <si>
    <t>Job_Profile_3669</t>
  </si>
  <si>
    <t>Job_Profile_3670</t>
  </si>
  <si>
    <t>Job_Profile_3671</t>
  </si>
  <si>
    <t>Job_Profile_3672</t>
  </si>
  <si>
    <t>Job_Profile_3673</t>
  </si>
  <si>
    <t>Job_Profile_3674</t>
  </si>
  <si>
    <t>Job_Profile_3675</t>
  </si>
  <si>
    <t>Job_Profile_3676</t>
  </si>
  <si>
    <t>Job_Profile_3677</t>
  </si>
  <si>
    <t>Job_Profile_3678</t>
  </si>
  <si>
    <t>Job_Profile_3679</t>
  </si>
  <si>
    <t>Job_Profile_3680</t>
  </si>
  <si>
    <t>Job_Profile_3681</t>
  </si>
  <si>
    <t>Job_Profile_3682</t>
  </si>
  <si>
    <t>Job_Profile_3683</t>
  </si>
  <si>
    <t>Job_Profile_3684</t>
  </si>
  <si>
    <t>Job_Profile_3685</t>
  </si>
  <si>
    <t>Job_Profile_3686</t>
  </si>
  <si>
    <t>Job_Profile_3687</t>
  </si>
  <si>
    <t>Job_Profile_3688</t>
  </si>
  <si>
    <t>Job_Profile_3689</t>
  </si>
  <si>
    <t>Job_Profile_3690</t>
  </si>
  <si>
    <t>Job_Profile_3691</t>
  </si>
  <si>
    <t>Job_Profile_3692</t>
  </si>
  <si>
    <t>Job_Profile_3693</t>
  </si>
  <si>
    <t>Job_Profile_3694</t>
  </si>
  <si>
    <t>Job_Profile_3695</t>
  </si>
  <si>
    <t>Job_Profile_3696</t>
  </si>
  <si>
    <t>Job_Profile_3697</t>
  </si>
  <si>
    <t>Job_Profile_3698</t>
  </si>
  <si>
    <t>Job_Profile_3699</t>
  </si>
  <si>
    <t>Job_Profile_3700</t>
  </si>
  <si>
    <t>Job_Profile_3701</t>
  </si>
  <si>
    <t>Job_Profile_3702</t>
  </si>
  <si>
    <t>Job_Profile_3703</t>
  </si>
  <si>
    <t>Job_Profile_3704</t>
  </si>
  <si>
    <t>Job_Profile_3705</t>
  </si>
  <si>
    <t>Job_Profile_3706</t>
  </si>
  <si>
    <t>Job_Profile_3707</t>
  </si>
  <si>
    <t>Job_Profile_3708</t>
  </si>
  <si>
    <t>Job_Profile_3709</t>
  </si>
  <si>
    <t>Job_Profile_3710</t>
  </si>
  <si>
    <t>Job_Profile_3711</t>
  </si>
  <si>
    <t>Job_Profile_3712</t>
  </si>
  <si>
    <t>Job_Profile_3713</t>
  </si>
  <si>
    <t>Job_Profile_3714</t>
  </si>
  <si>
    <t>Job_Profile_3715</t>
  </si>
  <si>
    <t>Job_Profile_3716</t>
  </si>
  <si>
    <t>Job_Profile_3717</t>
  </si>
  <si>
    <t>Job_Profile_3718</t>
  </si>
  <si>
    <t>Job_Profile_3719</t>
  </si>
  <si>
    <t>Job_Profile_3720</t>
  </si>
  <si>
    <t>Job_Profile_3721</t>
  </si>
  <si>
    <t>Job_Profile_3722</t>
  </si>
  <si>
    <t>Job_Profile_3723</t>
  </si>
  <si>
    <t>Job_Profile_3724</t>
  </si>
  <si>
    <t>Job_Profile_3725</t>
  </si>
  <si>
    <t>Job_Profile_3726</t>
  </si>
  <si>
    <t>Job_Profile_3727</t>
  </si>
  <si>
    <t>Job_Profile_3728</t>
  </si>
  <si>
    <t>Job_Profile_3729</t>
  </si>
  <si>
    <t>Job_Profile_3730</t>
  </si>
  <si>
    <t>Job_Profile_3731</t>
  </si>
  <si>
    <t>Job_Profile_3732</t>
  </si>
  <si>
    <t>Job_Profile_3733</t>
  </si>
  <si>
    <t>Job_Profile_3734</t>
  </si>
  <si>
    <t>Job_Profile_3735</t>
  </si>
  <si>
    <t>Job_Profile_3736</t>
  </si>
  <si>
    <t>Job_Profile_3737</t>
  </si>
  <si>
    <t>Job_Profile_3738</t>
  </si>
  <si>
    <t>Job_Profile_3739</t>
  </si>
  <si>
    <t>Job_Profile_3740</t>
  </si>
  <si>
    <t>Job_Profile_3741</t>
  </si>
  <si>
    <t>Job_Profile_3742</t>
  </si>
  <si>
    <t>Job_Profile_3743</t>
  </si>
  <si>
    <t>Job_Profile_3744</t>
  </si>
  <si>
    <t>Job_Profile_3745</t>
  </si>
  <si>
    <t>Job_Profile_3746</t>
  </si>
  <si>
    <t>Job_Profile_3747</t>
  </si>
  <si>
    <t>Job_Profile_3748</t>
  </si>
  <si>
    <t>Job_Profile_3749</t>
  </si>
  <si>
    <t>Job_Profile_3750</t>
  </si>
  <si>
    <t>Job_Profile_3751</t>
  </si>
  <si>
    <t>Job_Profile_3752</t>
  </si>
  <si>
    <t>Job_Profile_3753</t>
  </si>
  <si>
    <t>Job_Profile_3754</t>
  </si>
  <si>
    <t>Job_Profile_3755</t>
  </si>
  <si>
    <t>Job_Profile_3756</t>
  </si>
  <si>
    <t>Job_Profile_3757</t>
  </si>
  <si>
    <t>Job_Profile_3758</t>
  </si>
  <si>
    <t>Job_Profile_3759</t>
  </si>
  <si>
    <t>Job_Profile_3760</t>
  </si>
  <si>
    <t>Job_Profile_3761</t>
  </si>
  <si>
    <t>Job_Profile_3762</t>
  </si>
  <si>
    <t>Job_Profile_3763</t>
  </si>
  <si>
    <t>Job_Profile_3764</t>
  </si>
  <si>
    <t>Job_Profile_3765</t>
  </si>
  <si>
    <t>Job_Profile_3766</t>
  </si>
  <si>
    <t>Job_Profile_3767</t>
  </si>
  <si>
    <t>Job_Profile_3768</t>
  </si>
  <si>
    <t>Job_Profile_3769</t>
  </si>
  <si>
    <t>Job_Profile_3770</t>
  </si>
  <si>
    <t>Job_Profile_3771</t>
  </si>
  <si>
    <t>Job_Profile_3772</t>
  </si>
  <si>
    <t>Job_Profile_3773</t>
  </si>
  <si>
    <t>Job_Profile_3774</t>
  </si>
  <si>
    <t>Job_Profile_3775</t>
  </si>
  <si>
    <t>Job_Profile_3776</t>
  </si>
  <si>
    <t>Job_Profile_3777</t>
  </si>
  <si>
    <t>Job_Profile_3778</t>
  </si>
  <si>
    <t>Job_Profile_3779</t>
  </si>
  <si>
    <t>Job_Profile_3780</t>
  </si>
  <si>
    <t>Job_Profile_3781</t>
  </si>
  <si>
    <t>Job_Profile_3782</t>
  </si>
  <si>
    <t>Job_Profile_3783</t>
  </si>
  <si>
    <t>Job_Profile_3784</t>
  </si>
  <si>
    <t>Job_Profile_3785</t>
  </si>
  <si>
    <t>Job_Profile_3786</t>
  </si>
  <si>
    <t>Job_Profile_3787</t>
  </si>
  <si>
    <t>Job_Profile_3788</t>
  </si>
  <si>
    <t>Job_Profile_3789</t>
  </si>
  <si>
    <t>Job_Profile_3790</t>
  </si>
  <si>
    <t>Job_Profile_3791</t>
  </si>
  <si>
    <t>Job_Profile_3792</t>
  </si>
  <si>
    <t>Job_Profile_3793</t>
  </si>
  <si>
    <t>Job_Profile_3794</t>
  </si>
  <si>
    <t>Job_Profile_3795</t>
  </si>
  <si>
    <t>Job_Profile_3796</t>
  </si>
  <si>
    <t>Job_Profile_3797</t>
  </si>
  <si>
    <t>Job_Profile_3798</t>
  </si>
  <si>
    <t>Job_Profile_3799</t>
  </si>
  <si>
    <t>Job_Profile_3800</t>
  </si>
  <si>
    <t>Job_Profile_3801</t>
  </si>
  <si>
    <t>Job_Profile_3802</t>
  </si>
  <si>
    <t>Job_Profile_3803</t>
  </si>
  <si>
    <t>Job_Profile_3804</t>
  </si>
  <si>
    <t>Job_Profile_3805</t>
  </si>
  <si>
    <t>Job_Profile_3806</t>
  </si>
  <si>
    <t>Job_Profile_3807</t>
  </si>
  <si>
    <t>Job_Profile_3808</t>
  </si>
  <si>
    <t>Job_Profile_3809</t>
  </si>
  <si>
    <t>Job_Profile_3810</t>
  </si>
  <si>
    <t>Job_Profile_3811</t>
  </si>
  <si>
    <t>Job_Profile_3812</t>
  </si>
  <si>
    <t>Job_Profile_3813</t>
  </si>
  <si>
    <t>Job_Profile_3814</t>
  </si>
  <si>
    <t>Job_Profile_3815</t>
  </si>
  <si>
    <t>Job_Profile_3816</t>
  </si>
  <si>
    <t>Job_Profile_3817</t>
  </si>
  <si>
    <t>Job_Profile_3818</t>
  </si>
  <si>
    <t>Job_Profile_3819</t>
  </si>
  <si>
    <t>Job_Profile_3820</t>
  </si>
  <si>
    <t>Job_Profile_3821</t>
  </si>
  <si>
    <t>Job_Profile_3822</t>
  </si>
  <si>
    <t>Job_Profile_3823</t>
  </si>
  <si>
    <t>Job_Profile_3824</t>
  </si>
  <si>
    <t>Job_Profile_3825</t>
  </si>
  <si>
    <t>Job_Profile_3826</t>
  </si>
  <si>
    <t>Job_Profile_3827</t>
  </si>
  <si>
    <t>Job_Profile_3828</t>
  </si>
  <si>
    <t>Job_Profile_3829</t>
  </si>
  <si>
    <t>Job_Profile_3830</t>
  </si>
  <si>
    <t>Job_Profile_3831</t>
  </si>
  <si>
    <t>Job_Profile_3832</t>
  </si>
  <si>
    <t>Job_Profile_3833</t>
  </si>
  <si>
    <t>Job_Profile_3834</t>
  </si>
  <si>
    <t>Job_Profile_3835</t>
  </si>
  <si>
    <t>Job_Profile_3836</t>
  </si>
  <si>
    <t>Job_Profile_3837</t>
  </si>
  <si>
    <t>Job_Profile_3838</t>
  </si>
  <si>
    <t>Job_Profile_3839</t>
  </si>
  <si>
    <t>Job_Profile_3840</t>
  </si>
  <si>
    <t>Job_Profile_3841</t>
  </si>
  <si>
    <t>Job_Profile_3842</t>
  </si>
  <si>
    <t>Job_Profile_3843</t>
  </si>
  <si>
    <t>Job_Profile_3844</t>
  </si>
  <si>
    <t>Job_Profile_3845</t>
  </si>
  <si>
    <t>Job_Profile_3846</t>
  </si>
  <si>
    <t>Job_Profile_3847</t>
  </si>
  <si>
    <t>Job_Profile_3848</t>
  </si>
  <si>
    <t>Job_Profile_3849</t>
  </si>
  <si>
    <t>Job_Profile_3850</t>
  </si>
  <si>
    <t>Job_Profile_3851</t>
  </si>
  <si>
    <t>Job_Profile_3852</t>
  </si>
  <si>
    <t>Job_Profile_3853</t>
  </si>
  <si>
    <t>Job_Profile_3854</t>
  </si>
  <si>
    <t>Job_Profile_3855</t>
  </si>
  <si>
    <t>Job_Profile_3856</t>
  </si>
  <si>
    <t>Job_Profile_3857</t>
  </si>
  <si>
    <t>Job_Profile_3858</t>
  </si>
  <si>
    <t>Job_Profile_3859</t>
  </si>
  <si>
    <t>Job_Profile_3860</t>
  </si>
  <si>
    <t>Job_Profile_3861</t>
  </si>
  <si>
    <t>Job_Profile_3862</t>
  </si>
  <si>
    <t>Job_Profile_3863</t>
  </si>
  <si>
    <t>Job_Profile_3864</t>
  </si>
  <si>
    <t>Job_Profile_3865</t>
  </si>
  <si>
    <t>Job_Profile_3866</t>
  </si>
  <si>
    <t>Job_Profile_3867</t>
  </si>
  <si>
    <t>Job_Profile_3868</t>
  </si>
  <si>
    <t>Job_Profile_3869</t>
  </si>
  <si>
    <t>Job_Profile_3870</t>
  </si>
  <si>
    <t>Job_Profile_3871</t>
  </si>
  <si>
    <t>Job_Profile_3872</t>
  </si>
  <si>
    <t>Job_Profile_3873</t>
  </si>
  <si>
    <t>Job_Profile_3874</t>
  </si>
  <si>
    <t>Job_Profile_3875</t>
  </si>
  <si>
    <t>Job_Profile_3876</t>
  </si>
  <si>
    <t>Job_Profile_3877</t>
  </si>
  <si>
    <t>Job_Profile_3878</t>
  </si>
  <si>
    <t>Job_Profile_3879</t>
  </si>
  <si>
    <t>Job_Profile_3880</t>
  </si>
  <si>
    <t>Job_Profile_3881</t>
  </si>
  <si>
    <t>Job_Profile_3882</t>
  </si>
  <si>
    <t>Job_Profile_3883</t>
  </si>
  <si>
    <t>Job_Profile_3884</t>
  </si>
  <si>
    <t>Job_Profile_3885</t>
  </si>
  <si>
    <t>Job_Profile_3886</t>
  </si>
  <si>
    <t>Job_Profile_3887</t>
  </si>
  <si>
    <t>Job_Profile_3888</t>
  </si>
  <si>
    <t>Job_Profile_3889</t>
  </si>
  <si>
    <t>Job_Profile_3890</t>
  </si>
  <si>
    <t>Job_Profile_3891</t>
  </si>
  <si>
    <t>Job_Profile_3892</t>
  </si>
  <si>
    <t>Job_Profile_3893</t>
  </si>
  <si>
    <t>Job_Profile_3894</t>
  </si>
  <si>
    <t>Job_Profile_3895</t>
  </si>
  <si>
    <t>Job_Profile_3896</t>
  </si>
  <si>
    <t>Job_Profile_3897</t>
  </si>
  <si>
    <t>Job_Profile_3898</t>
  </si>
  <si>
    <t>Job_Profile_3899</t>
  </si>
  <si>
    <t>Job_Profile_3900</t>
  </si>
  <si>
    <t>Job_Profile_3901</t>
  </si>
  <si>
    <t>Job_Profile_3902</t>
  </si>
  <si>
    <t>Job_Profile_3903</t>
  </si>
  <si>
    <t>Job_Profile_3904</t>
  </si>
  <si>
    <t>Job_Profile_3905</t>
  </si>
  <si>
    <t>Job_Profile_3906</t>
  </si>
  <si>
    <t>Job_Profile_3907</t>
  </si>
  <si>
    <t>Job_Profile_3908</t>
  </si>
  <si>
    <t>Job_Profile_3909</t>
  </si>
  <si>
    <t>Job_Profile_3910</t>
  </si>
  <si>
    <t>Job_Profile_3911</t>
  </si>
  <si>
    <t>Job_Profile_3912</t>
  </si>
  <si>
    <t>Job_Profile_3913</t>
  </si>
  <si>
    <t>Job_Profile_3914</t>
  </si>
  <si>
    <t>Job_Profile_3915</t>
  </si>
  <si>
    <t>Job_Profile_3916</t>
  </si>
  <si>
    <t>Job_Profile_3917</t>
  </si>
  <si>
    <t>Job_Profile_3918</t>
  </si>
  <si>
    <t>Job_Profile_3919</t>
  </si>
  <si>
    <t>Job_Profile_3920</t>
  </si>
  <si>
    <t>Job_Profile_3921</t>
  </si>
  <si>
    <t>Job_Profile_3922</t>
  </si>
  <si>
    <t>Job_Profile_3923</t>
  </si>
  <si>
    <t>Job_Profile_3924</t>
  </si>
  <si>
    <t>Job_Profile_3925</t>
  </si>
  <si>
    <t>Job_Profile_3926</t>
  </si>
  <si>
    <t>Job_Profile_3927</t>
  </si>
  <si>
    <t>Job_Profile_3928</t>
  </si>
  <si>
    <t>Job_Profile_3929</t>
  </si>
  <si>
    <t>Job_Profile_3930</t>
  </si>
  <si>
    <t>Job_Profile_3931</t>
  </si>
  <si>
    <t>Job_Profile_3932</t>
  </si>
  <si>
    <t>Job_Profile_3933</t>
  </si>
  <si>
    <t>Job_Profile_3934</t>
  </si>
  <si>
    <t>Job_Profile_3935</t>
  </si>
  <si>
    <t>Job_Profile_3936</t>
  </si>
  <si>
    <t>Job_Profile_3937</t>
  </si>
  <si>
    <t>Job_Profile_3938</t>
  </si>
  <si>
    <t>Job_Profile_3939</t>
  </si>
  <si>
    <t>Job_Profile_3940</t>
  </si>
  <si>
    <t>Job_Profile_3941</t>
  </si>
  <si>
    <t>Job_Profile_3942</t>
  </si>
  <si>
    <t>Job_Profile_3943</t>
  </si>
  <si>
    <t>Job_Profile_3944</t>
  </si>
  <si>
    <t>Job_Profile_3945</t>
  </si>
  <si>
    <t>Job_Profile_3946</t>
  </si>
  <si>
    <t>Job_Profile_3947</t>
  </si>
  <si>
    <t>Job_Profile_3948</t>
  </si>
  <si>
    <t>Job_Profile_3949</t>
  </si>
  <si>
    <t>Job_Profile_3950</t>
  </si>
  <si>
    <t>Job_Profile_3951</t>
  </si>
  <si>
    <t>Job_Profile_3952</t>
  </si>
  <si>
    <t>Job_Profile_3953</t>
  </si>
  <si>
    <t>Job_Profile_3954</t>
  </si>
  <si>
    <t>Job_Profile_3955</t>
  </si>
  <si>
    <t>Job_Profile_3956</t>
  </si>
  <si>
    <t>Job_Profile_3957</t>
  </si>
  <si>
    <t>Job_Profile_3958</t>
  </si>
  <si>
    <t>Job_Profile_3959</t>
  </si>
  <si>
    <t>Job_Profile_3960</t>
  </si>
  <si>
    <t>Job_Profile_3961</t>
  </si>
  <si>
    <t>Job_Profile_3962</t>
  </si>
  <si>
    <t>Job_Profile_3963</t>
  </si>
  <si>
    <t>Job_Profile_3964</t>
  </si>
  <si>
    <t>Job_Profile_3965</t>
  </si>
  <si>
    <t>Job_Profile_3966</t>
  </si>
  <si>
    <t>Job_Profile_3967</t>
  </si>
  <si>
    <t>Job_Profile_3968</t>
  </si>
  <si>
    <t>Job_Profile_3969</t>
  </si>
  <si>
    <t>Job_Profile_3970</t>
  </si>
  <si>
    <t>Job_Profile_3971</t>
  </si>
  <si>
    <t>Job_Profile_3972</t>
  </si>
  <si>
    <t>Job_Profile_3973</t>
  </si>
  <si>
    <t>Job_Profile_3974</t>
  </si>
  <si>
    <t>Job_Profile_3975</t>
  </si>
  <si>
    <t>Job_Profile_3976</t>
  </si>
  <si>
    <t>Job_Profile_3977</t>
  </si>
  <si>
    <t>Job_Profile_3978</t>
  </si>
  <si>
    <t>Job_Profile_3979</t>
  </si>
  <si>
    <t>Job_Profile_3980</t>
  </si>
  <si>
    <t>Job_Profile_3981</t>
  </si>
  <si>
    <t>Job_Profile_3982</t>
  </si>
  <si>
    <t>Job_Profile_3983</t>
  </si>
  <si>
    <t>Job_Profile_3984</t>
  </si>
  <si>
    <t>Job_Profile_3985</t>
  </si>
  <si>
    <t>Job_Profile_3986</t>
  </si>
  <si>
    <t>Job_Profile_3987</t>
  </si>
  <si>
    <t>Job_Profile_3988</t>
  </si>
  <si>
    <t>Job_Profile_3989</t>
  </si>
  <si>
    <t>Job_Profile_3990</t>
  </si>
  <si>
    <t>Job_Profile_3991</t>
  </si>
  <si>
    <t>Job_Profile_3992</t>
  </si>
  <si>
    <t>Job_Profile_3993</t>
  </si>
  <si>
    <t>Job_Profile_3994</t>
  </si>
  <si>
    <t>Job_Profile_3995</t>
  </si>
  <si>
    <t>Job_Profile_3996</t>
  </si>
  <si>
    <t>Job_Profile_3997</t>
  </si>
  <si>
    <t>Job_Profile_3998</t>
  </si>
  <si>
    <t>Job_Profile_3999</t>
  </si>
  <si>
    <t>Job_Profile_4000</t>
  </si>
  <si>
    <t>Job_Profile_4001</t>
  </si>
  <si>
    <t>Job_Profile_4002</t>
  </si>
  <si>
    <t>Job_Profile_4003</t>
  </si>
  <si>
    <t>Job_Profile_4004</t>
  </si>
  <si>
    <t>Job_Profile_4005</t>
  </si>
  <si>
    <t>Job_Profile_4006</t>
  </si>
  <si>
    <t>Job_Profile_4007</t>
  </si>
  <si>
    <t>Job_Profile_4008</t>
  </si>
  <si>
    <t>Job_Profile_4009</t>
  </si>
  <si>
    <t>Job_Profile_4010</t>
  </si>
  <si>
    <t>Job_Profile_4011</t>
  </si>
  <si>
    <t>Job_Profile_4012</t>
  </si>
  <si>
    <t>Job_Profile_4013</t>
  </si>
  <si>
    <t>Job_Profile_4014</t>
  </si>
  <si>
    <t>Job_Profile_4015</t>
  </si>
  <si>
    <t>Job_Profile_4016</t>
  </si>
  <si>
    <t>Job_Profile_4017</t>
  </si>
  <si>
    <t>Job_Profile_4018</t>
  </si>
  <si>
    <t>Job_Profile_4019</t>
  </si>
  <si>
    <t>Job_Profile_4020</t>
  </si>
  <si>
    <t>Job_Profile_4021</t>
  </si>
  <si>
    <t>Job_Profile_4022</t>
  </si>
  <si>
    <t>Job_Profile_4023</t>
  </si>
  <si>
    <t>Job_Profile_4024</t>
  </si>
  <si>
    <t>Job_Profile_4025</t>
  </si>
  <si>
    <t>Job_Profile_4026</t>
  </si>
  <si>
    <t>Job_Profile_4027</t>
  </si>
  <si>
    <t>Job_Profile_4028</t>
  </si>
  <si>
    <t>Job_Profile_4029</t>
  </si>
  <si>
    <t>Job_Profile_4030</t>
  </si>
  <si>
    <t>Job_Profile_4031</t>
  </si>
  <si>
    <t>Job_Profile_4032</t>
  </si>
  <si>
    <t>Job_Profile_4033</t>
  </si>
  <si>
    <t>Job_Profile_4034</t>
  </si>
  <si>
    <t>Job_Profile_4035</t>
  </si>
  <si>
    <t>Job_Profile_4036</t>
  </si>
  <si>
    <t>Job_Profile_4037</t>
  </si>
  <si>
    <t>Job_Profile_4038</t>
  </si>
  <si>
    <t>Job_Profile_4039</t>
  </si>
  <si>
    <t>Job_Profile_4040</t>
  </si>
  <si>
    <t>Job_Profile_4041</t>
  </si>
  <si>
    <t>Job_Profile_4042</t>
  </si>
  <si>
    <t>Job_Profile_4043</t>
  </si>
  <si>
    <t>Job_Profile_4044</t>
  </si>
  <si>
    <t>Job_Profile_4045</t>
  </si>
  <si>
    <t>Job_Profile_4046</t>
  </si>
  <si>
    <t>Job_Profile_4047</t>
  </si>
  <si>
    <t>Job_Profile_4048</t>
  </si>
  <si>
    <t>Job_Profile_4049</t>
  </si>
  <si>
    <t>Job_Profile_4050</t>
  </si>
  <si>
    <t>Job_Profile_4051</t>
  </si>
  <si>
    <t>Job_Profile_4052</t>
  </si>
  <si>
    <t>Job_Profile_4053</t>
  </si>
  <si>
    <t>Job_Profile_4054</t>
  </si>
  <si>
    <t>Job_Profile_4055</t>
  </si>
  <si>
    <t>Job_Profile_4056</t>
  </si>
  <si>
    <t>Job_Profile_4057</t>
  </si>
  <si>
    <t>Job_Profile_4058</t>
  </si>
  <si>
    <t>Job_Profile_4059</t>
  </si>
  <si>
    <t>Job_Profile_4060</t>
  </si>
  <si>
    <t>Job_Profile_4061</t>
  </si>
  <si>
    <t>Job_Profile_4062</t>
  </si>
  <si>
    <t>Job_Profile_4063</t>
  </si>
  <si>
    <t>Job_Profile_4064</t>
  </si>
  <si>
    <t>Job_Profile_4065</t>
  </si>
  <si>
    <t>Job_Profile_4066</t>
  </si>
  <si>
    <t>Job_Profile_4067</t>
  </si>
  <si>
    <t>Job_Profile_4068</t>
  </si>
  <si>
    <t>Job_Profile_4069</t>
  </si>
  <si>
    <t>Job_Profile_4070</t>
  </si>
  <si>
    <t>Job_Profile_4071</t>
  </si>
  <si>
    <t>Job_Profile_4072</t>
  </si>
  <si>
    <t>Job_Profile_4073</t>
  </si>
  <si>
    <t>Job_Profile_4074</t>
  </si>
  <si>
    <t>Job_Profile_4075</t>
  </si>
  <si>
    <t>Job_Profile_4076</t>
  </si>
  <si>
    <t>Job_Profile_4077</t>
  </si>
  <si>
    <t>Job_Profile_4078</t>
  </si>
  <si>
    <t>Job_Profile_4079</t>
  </si>
  <si>
    <t>Job_Profile_4080</t>
  </si>
  <si>
    <t>Job_Profile_4081</t>
  </si>
  <si>
    <t>Job_Profile_4082</t>
  </si>
  <si>
    <t>Job_Profile_4083</t>
  </si>
  <si>
    <t>Job_Profile_4084</t>
  </si>
  <si>
    <t>Job_Profile_4085</t>
  </si>
  <si>
    <t>Job_Profile_4086</t>
  </si>
  <si>
    <t>Job_Profile_4087</t>
  </si>
  <si>
    <t>Job_Profile_4088</t>
  </si>
  <si>
    <t>Job_Profile_4089</t>
  </si>
  <si>
    <t>Job_Profile_4090</t>
  </si>
  <si>
    <t>Job_Profile_4091</t>
  </si>
  <si>
    <t>Job_Profile_4092</t>
  </si>
  <si>
    <t>Job_Profile_4093</t>
  </si>
  <si>
    <t>Job_Profile_4094</t>
  </si>
  <si>
    <t>Job_Profile_4095</t>
  </si>
  <si>
    <t>Job_Profile_4096</t>
  </si>
  <si>
    <t>Job_Profile_4097</t>
  </si>
  <si>
    <t>Job_Profile_4098</t>
  </si>
  <si>
    <t>Job_Profile_4099</t>
  </si>
  <si>
    <t>Job_Profile_4100</t>
  </si>
  <si>
    <t>Job_Profile_4101</t>
  </si>
  <si>
    <t>Job_Profile_4102</t>
  </si>
  <si>
    <t>Job_Profile_4103</t>
  </si>
  <si>
    <t>Job_Profile_4104</t>
  </si>
  <si>
    <t>Job_Profile_4105</t>
  </si>
  <si>
    <t>Job_Profile_4106</t>
  </si>
  <si>
    <t>Job_Profile_4107</t>
  </si>
  <si>
    <t>Job_Profile_4108</t>
  </si>
  <si>
    <t>Job_Profile_4109</t>
  </si>
  <si>
    <t>Job_Profile_4110</t>
  </si>
  <si>
    <t>Job_Profile_4111</t>
  </si>
  <si>
    <t>Job_Profile_4112</t>
  </si>
  <si>
    <t>Job_Profile_4113</t>
  </si>
  <si>
    <t>Job_Profile_4114</t>
  </si>
  <si>
    <t>Job_Profile_4115</t>
  </si>
  <si>
    <t>Job_Profile_4116</t>
  </si>
  <si>
    <t>Job_Profile_4117</t>
  </si>
  <si>
    <t>Job_Profile_4118</t>
  </si>
  <si>
    <t>Job_Profile_4119</t>
  </si>
  <si>
    <t>Job_Profile_4120</t>
  </si>
  <si>
    <t>Job_Profile_4121</t>
  </si>
  <si>
    <t>Job_Profile_4122</t>
  </si>
  <si>
    <t>Job_Profile_4123</t>
  </si>
  <si>
    <t>Job_Profile_4124</t>
  </si>
  <si>
    <t>Job_Profile_4125</t>
  </si>
  <si>
    <t>Job_Profile_4126</t>
  </si>
  <si>
    <t>Job_Profile_4127</t>
  </si>
  <si>
    <t>Job_Profile_4128</t>
  </si>
  <si>
    <t>Job_Profile_4129</t>
  </si>
  <si>
    <t>Job_Profile_4130</t>
  </si>
  <si>
    <t>Job_Profile_4131</t>
  </si>
  <si>
    <t>Job_Profile_4132</t>
  </si>
  <si>
    <t>Job_Profile_4133</t>
  </si>
  <si>
    <t>Job_Profile_4134</t>
  </si>
  <si>
    <t>Job_Profile_4135</t>
  </si>
  <si>
    <t>Job_Profile_4136</t>
  </si>
  <si>
    <t>Job_Profile_4137</t>
  </si>
  <si>
    <t>Job_Profile_4138</t>
  </si>
  <si>
    <t>Job_Profile_4139</t>
  </si>
  <si>
    <t>Job_Profile_4140</t>
  </si>
  <si>
    <t>Job_Profile_4141</t>
  </si>
  <si>
    <t>Job_Profile_4142</t>
  </si>
  <si>
    <t>Job_Profile_4143</t>
  </si>
  <si>
    <t>Job_Profile_4144</t>
  </si>
  <si>
    <t>Job_Profile_4145</t>
  </si>
  <si>
    <t>Job_Profile_4146</t>
  </si>
  <si>
    <t>Job_Profile_4147</t>
  </si>
  <si>
    <t>Job Title</t>
  </si>
  <si>
    <t>YEAR</t>
  </si>
  <si>
    <t>MONTH</t>
  </si>
  <si>
    <t>QUARTER</t>
  </si>
  <si>
    <t>Row Labels</t>
  </si>
  <si>
    <t>Grand Total</t>
  </si>
  <si>
    <t>Column Labels</t>
  </si>
  <si>
    <t>Q1</t>
  </si>
  <si>
    <t>Q2</t>
  </si>
  <si>
    <t>Q3</t>
  </si>
  <si>
    <t>Q4</t>
  </si>
  <si>
    <t>Count of Job Code</t>
  </si>
  <si>
    <t>(Multiple Items)</t>
  </si>
  <si>
    <t>???</t>
  </si>
  <si>
    <t>Recruiters</t>
  </si>
  <si>
    <t>Workload</t>
  </si>
  <si>
    <t>37 current</t>
  </si>
  <si>
    <t>44 current</t>
  </si>
  <si>
    <t>2 Left</t>
  </si>
  <si>
    <t>9 New</t>
  </si>
  <si>
    <t>42 current</t>
  </si>
  <si>
    <t>5 New</t>
  </si>
  <si>
    <t>6 Left</t>
  </si>
  <si>
    <t>4 New</t>
  </si>
  <si>
    <t>41 current</t>
  </si>
  <si>
    <t>6 New</t>
  </si>
  <si>
    <t>7 New</t>
  </si>
  <si>
    <t>8 Left</t>
  </si>
  <si>
    <t>3 New</t>
  </si>
  <si>
    <t>4 Left</t>
  </si>
  <si>
    <t xml:space="preserve"> 0 New</t>
  </si>
  <si>
    <t xml:space="preserve"> 1 New</t>
  </si>
  <si>
    <t>12 Left</t>
  </si>
  <si>
    <t>49 current</t>
  </si>
  <si>
    <t>19 New</t>
  </si>
  <si>
    <t>45 current</t>
  </si>
  <si>
    <t>47 current</t>
  </si>
  <si>
    <t xml:space="preserve"> 2 Left</t>
  </si>
  <si>
    <t>5 Left</t>
  </si>
  <si>
    <t>10 Left</t>
  </si>
  <si>
    <t>? Left</t>
  </si>
  <si>
    <t>38 current</t>
  </si>
  <si>
    <t>11 Left</t>
  </si>
  <si>
    <t>34 current</t>
  </si>
  <si>
    <t>2 New</t>
  </si>
  <si>
    <t>30 current</t>
  </si>
  <si>
    <t>Average Turnover: 6</t>
  </si>
  <si>
    <t>(Number of recruiters not remaining per quarter) / (14 historical quarters)</t>
  </si>
  <si>
    <t>Count of QUARTER</t>
  </si>
  <si>
    <t>Perfect Attendance</t>
  </si>
  <si>
    <t>I predict to leave = 6</t>
  </si>
  <si>
    <t>Average Output: Output / Tenure</t>
  </si>
  <si>
    <t>August 2017_Q3_08</t>
  </si>
  <si>
    <t>Total</t>
  </si>
  <si>
    <t xml:space="preserve"> 0 Left</t>
  </si>
  <si>
    <t>Staying</t>
  </si>
  <si>
    <t>September 2017_Q3_09 Recruiters</t>
  </si>
  <si>
    <t>Recuriters needed</t>
  </si>
  <si>
    <t>Current Recruiters</t>
  </si>
  <si>
    <t>Open Reqs.</t>
  </si>
  <si>
    <t>Turnover</t>
  </si>
  <si>
    <t>Additional Recruiters</t>
  </si>
  <si>
    <t>Average Output 27 Q3 Recruiters:</t>
  </si>
  <si>
    <t>Q4 Recruiters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</si>
</sst>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3F3F76"/>
      <name val="Calibri"/>
      <family val="2"/>
      <scheme val="minor"/>
    </font>
    <font>
      <b/>
      <sz val="10"/>
      <name val="Arial"/>
    </font>
    <font>
      <b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5" fillId="6" borderId="2" applyNumberFormat="0" applyFont="0" applyAlignment="0" applyProtection="0"/>
  </cellStyleXfs>
  <cellXfs count="63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/>
    <xf numFmtId="0" fontId="6" fillId="0" borderId="0" xfId="1" applyFont="1" applyAlignment="1">
      <alignment wrapText="1"/>
    </xf>
    <xf numFmtId="0" fontId="7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0" fillId="0" borderId="0" xfId="0"/>
    <xf numFmtId="0" fontId="0" fillId="0" borderId="0" xfId="0" applyNumberFormat="1"/>
    <xf numFmtId="0" fontId="3" fillId="0" borderId="0" xfId="0" applyFont="1" applyAlignment="1">
      <alignment horizontal="center"/>
    </xf>
    <xf numFmtId="0" fontId="6" fillId="0" borderId="0" xfId="1" applyNumberFormat="1" applyFont="1" applyAlignment="1">
      <alignment wrapText="1"/>
    </xf>
    <xf numFmtId="0" fontId="6" fillId="0" borderId="0" xfId="1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indent="1"/>
    </xf>
    <xf numFmtId="0" fontId="3" fillId="0" borderId="0" xfId="0" applyNumberFormat="1" applyFont="1" applyFill="1"/>
    <xf numFmtId="0" fontId="10" fillId="4" borderId="0" xfId="7" applyAlignment="1">
      <alignment horizontal="left" indent="1"/>
    </xf>
    <xf numFmtId="0" fontId="4" fillId="0" borderId="0" xfId="0" applyFont="1"/>
    <xf numFmtId="0" fontId="0" fillId="0" borderId="0" xfId="0" applyFont="1"/>
    <xf numFmtId="0" fontId="9" fillId="3" borderId="0" xfId="6" applyAlignment="1">
      <alignment horizontal="left" indent="1"/>
    </xf>
    <xf numFmtId="0" fontId="3" fillId="0" borderId="0" xfId="0" applyFont="1"/>
    <xf numFmtId="0" fontId="0" fillId="0" borderId="0" xfId="0" applyAlignment="1">
      <alignment horizontal="center"/>
    </xf>
    <xf numFmtId="0" fontId="11" fillId="5" borderId="0" xfId="8" applyAlignment="1">
      <alignment horizontal="left" indent="1"/>
    </xf>
    <xf numFmtId="0" fontId="12" fillId="0" borderId="0" xfId="6" applyFont="1" applyFill="1" applyAlignment="1">
      <alignment horizontal="left" indent="1"/>
    </xf>
    <xf numFmtId="0" fontId="12" fillId="0" borderId="0" xfId="8" applyFont="1" applyFill="1" applyAlignment="1">
      <alignment horizontal="left" indent="1"/>
    </xf>
    <xf numFmtId="0" fontId="13" fillId="0" borderId="0" xfId="0" applyFont="1" applyFill="1" applyAlignment="1">
      <alignment horizontal="left" indent="1"/>
    </xf>
    <xf numFmtId="0" fontId="13" fillId="0" borderId="0" xfId="0" applyFont="1" applyFill="1"/>
    <xf numFmtId="0" fontId="4" fillId="0" borderId="0" xfId="0" applyFont="1" applyAlignment="1">
      <alignment horizontal="center"/>
    </xf>
    <xf numFmtId="1" fontId="0" fillId="0" borderId="0" xfId="0" applyNumberFormat="1"/>
    <xf numFmtId="0" fontId="16" fillId="6" borderId="2" xfId="9" applyFont="1"/>
    <xf numFmtId="1" fontId="0" fillId="0" borderId="0" xfId="0" applyNumberFormat="1" applyFill="1"/>
    <xf numFmtId="0" fontId="10" fillId="4" borderId="0" xfId="7"/>
    <xf numFmtId="0" fontId="16" fillId="6" borderId="3" xfId="9" applyFont="1" applyBorder="1"/>
    <xf numFmtId="0" fontId="10" fillId="4" borderId="3" xfId="7" applyBorder="1"/>
    <xf numFmtId="14" fontId="3" fillId="2" borderId="0" xfId="0" applyNumberFormat="1" applyFont="1" applyFill="1" applyAlignment="1">
      <alignment horizontal="center"/>
    </xf>
    <xf numFmtId="14" fontId="0" fillId="0" borderId="0" xfId="0" applyNumberFormat="1"/>
    <xf numFmtId="0" fontId="17" fillId="0" borderId="0" xfId="0" applyNumberFormat="1" applyFont="1" applyFill="1"/>
    <xf numFmtId="0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7" borderId="0" xfId="0" applyFill="1" applyAlignment="1">
      <alignment horizontal="left" indent="2"/>
    </xf>
    <xf numFmtId="0" fontId="17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 indent="2"/>
    </xf>
    <xf numFmtId="0" fontId="0" fillId="0" borderId="0" xfId="0" applyFill="1"/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3" borderId="4" xfId="6" applyBorder="1" applyAlignment="1">
      <alignment horizontal="center"/>
    </xf>
    <xf numFmtId="0" fontId="9" fillId="3" borderId="0" xfId="6" applyAlignment="1">
      <alignment horizontal="center"/>
    </xf>
    <xf numFmtId="0" fontId="4" fillId="0" borderId="0" xfId="0" applyFont="1" applyFill="1"/>
    <xf numFmtId="0" fontId="10" fillId="0" borderId="0" xfId="7" applyFill="1" applyAlignment="1">
      <alignment horizontal="left" indent="1"/>
    </xf>
    <xf numFmtId="0" fontId="9" fillId="0" borderId="0" xfId="6" applyFill="1" applyAlignment="1">
      <alignment horizontal="left" indent="1"/>
    </xf>
    <xf numFmtId="0" fontId="3" fillId="0" borderId="0" xfId="0" applyFont="1" applyFill="1"/>
    <xf numFmtId="0" fontId="4" fillId="8" borderId="0" xfId="0" applyFont="1" applyFill="1"/>
    <xf numFmtId="0" fontId="0" fillId="8" borderId="3" xfId="0" applyFill="1" applyBorder="1"/>
    <xf numFmtId="0" fontId="10" fillId="8" borderId="3" xfId="7" applyFill="1" applyBorder="1"/>
    <xf numFmtId="0" fontId="18" fillId="0" borderId="0" xfId="0" applyFont="1" applyFill="1" applyAlignment="1"/>
    <xf numFmtId="0" fontId="19" fillId="0" borderId="0" xfId="0" applyFont="1"/>
    <xf numFmtId="1" fontId="19" fillId="0" borderId="0" xfId="0" applyNumberFormat="1" applyFont="1"/>
    <xf numFmtId="0" fontId="19" fillId="0" borderId="4" xfId="0" applyFont="1" applyBorder="1"/>
    <xf numFmtId="0" fontId="19" fillId="0" borderId="5" xfId="0" applyFont="1" applyBorder="1"/>
  </cellXfs>
  <cellStyles count="10">
    <cellStyle name="Bad" xfId="7" builtinId="27"/>
    <cellStyle name="Comma 2" xfId="3" xr:uid="{00000000-0005-0000-0000-000000000000}"/>
    <cellStyle name="Good" xfId="6" builtinId="26"/>
    <cellStyle name="Neutral" xfId="8" builtinId="28"/>
    <cellStyle name="Normal" xfId="0" builtinId="0"/>
    <cellStyle name="Normal 2" xfId="1" xr:uid="{00000000-0005-0000-0000-000002000000}"/>
    <cellStyle name="Normal 2 2" xfId="5" xr:uid="{00000000-0005-0000-0000-000003000000}"/>
    <cellStyle name="Normal 3" xfId="2" xr:uid="{00000000-0005-0000-0000-000004000000}"/>
    <cellStyle name="Note" xfId="9" builtinId="10"/>
    <cellStyle name="Percent 2" xfId="4" xr:uid="{00000000-0005-0000-0000-000005000000}"/>
  </cellStyles>
  <dxfs count="1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  <family val="2"/>
      </font>
    </dxf>
    <dxf>
      <font>
        <b/>
        <family val="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i val="0"/>
      </font>
    </dxf>
    <dxf>
      <font>
        <i val="0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Req Data.xlsx]PIVOT 2017_Q3_08 Recruiter List!2017_Q3_Recruiter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Q3 Top Recruiters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2017_Q3_08 Recruiter List'!$B$3:$B$4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2017_Q3_08 Recruiter List'!$A$5:$A$34</c:f>
              <c:multiLvlStrCache>
                <c:ptCount val="27"/>
                <c:lvl>
                  <c:pt idx="0">
                    <c:v>Janelle Frost</c:v>
                  </c:pt>
                  <c:pt idx="1">
                    <c:v>Brooke Flynn</c:v>
                  </c:pt>
                  <c:pt idx="2">
                    <c:v>Gracelyn Salinas</c:v>
                  </c:pt>
                  <c:pt idx="3">
                    <c:v>Jolie Glenn</c:v>
                  </c:pt>
                  <c:pt idx="4">
                    <c:v>Aryanna Gutierrez</c:v>
                  </c:pt>
                  <c:pt idx="5">
                    <c:v>Romeo Kent</c:v>
                  </c:pt>
                  <c:pt idx="6">
                    <c:v>Cassidy Baird</c:v>
                  </c:pt>
                  <c:pt idx="7">
                    <c:v>Collin Dalton</c:v>
                  </c:pt>
                  <c:pt idx="8">
                    <c:v>Peyton Vaughan</c:v>
                  </c:pt>
                  <c:pt idx="9">
                    <c:v>Hunter Haney</c:v>
                  </c:pt>
                  <c:pt idx="10">
                    <c:v>Hadley Maddox</c:v>
                  </c:pt>
                  <c:pt idx="11">
                    <c:v>Jasmin Cardenas</c:v>
                  </c:pt>
                  <c:pt idx="12">
                    <c:v>Alonzo Wright</c:v>
                  </c:pt>
                  <c:pt idx="13">
                    <c:v>Diego Sawyer</c:v>
                  </c:pt>
                  <c:pt idx="14">
                    <c:v>Maleah Wolf</c:v>
                  </c:pt>
                  <c:pt idx="15">
                    <c:v>Raven Villarreal</c:v>
                  </c:pt>
                  <c:pt idx="16">
                    <c:v>Delilah Shaffer</c:v>
                  </c:pt>
                  <c:pt idx="17">
                    <c:v>Kyleigh Davila</c:v>
                  </c:pt>
                  <c:pt idx="18">
                    <c:v>Sincere Walker</c:v>
                  </c:pt>
                  <c:pt idx="19">
                    <c:v>Eliezer Whitney</c:v>
                  </c:pt>
                  <c:pt idx="20">
                    <c:v>Amanda Boyle</c:v>
                  </c:pt>
                  <c:pt idx="21">
                    <c:v>Arianna Watts</c:v>
                  </c:pt>
                  <c:pt idx="22">
                    <c:v>Adan Baxter</c:v>
                  </c:pt>
                  <c:pt idx="23">
                    <c:v>Quintin Ritter</c:v>
                  </c:pt>
                  <c:pt idx="24">
                    <c:v>Damari Chan</c:v>
                  </c:pt>
                  <c:pt idx="25">
                    <c:v>Haylie Lucero</c:v>
                  </c:pt>
                  <c:pt idx="26">
                    <c:v>Jaylah Henderson</c:v>
                  </c:pt>
                </c:lvl>
                <c:lvl>
                  <c:pt idx="0">
                    <c:v>8</c:v>
                  </c:pt>
                </c:lvl>
                <c:lvl>
                  <c:pt idx="0">
                    <c:v>Q3</c:v>
                  </c:pt>
                </c:lvl>
              </c:multiLvlStrCache>
            </c:multiLvlStrRef>
          </c:cat>
          <c:val>
            <c:numRef>
              <c:f>'PIVOT 2017_Q3_08 Recruiter List'!$B$5:$B$34</c:f>
              <c:numCache>
                <c:formatCode>General</c:formatCode>
                <c:ptCount val="27"/>
                <c:pt idx="0">
                  <c:v>14</c:v>
                </c:pt>
                <c:pt idx="1">
                  <c:v>13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D-E249-9B3F-22D039E85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axId val="1438667775"/>
        <c:axId val="1479785951"/>
      </c:barChart>
      <c:catAx>
        <c:axId val="14386677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785951"/>
        <c:crosses val="autoZero"/>
        <c:auto val="1"/>
        <c:lblAlgn val="ctr"/>
        <c:lblOffset val="100"/>
        <c:noMultiLvlLbl val="0"/>
      </c:catAx>
      <c:valAx>
        <c:axId val="147978595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43866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Req Data.xlsx]PIVOT Agg. Quarterly!PivotTable1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Filled Reqs. by Quarter (2014-2017)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Agg. Quarterly'!$B$2:$B$3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Agg. Quarterly'!$A$4:$A$8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'PIVOT Agg. Quarterly'!$B$4:$B$8</c:f>
              <c:numCache>
                <c:formatCode>General</c:formatCode>
                <c:ptCount val="4"/>
                <c:pt idx="0">
                  <c:v>256</c:v>
                </c:pt>
                <c:pt idx="1">
                  <c:v>607</c:v>
                </c:pt>
                <c:pt idx="2">
                  <c:v>603</c:v>
                </c:pt>
                <c:pt idx="3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6-7B47-90C0-5C81B057AA00}"/>
            </c:ext>
          </c:extLst>
        </c:ser>
        <c:ser>
          <c:idx val="1"/>
          <c:order val="1"/>
          <c:tx>
            <c:strRef>
              <c:f>'PIVOT Agg. Quarterly'!$C$2:$C$3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Agg. Quarterly'!$A$4:$A$8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'PIVOT Agg. Quarterly'!$C$4:$C$8</c:f>
              <c:numCache>
                <c:formatCode>General</c:formatCode>
                <c:ptCount val="4"/>
                <c:pt idx="0">
                  <c:v>567</c:v>
                </c:pt>
                <c:pt idx="1">
                  <c:v>776</c:v>
                </c:pt>
                <c:pt idx="2">
                  <c:v>408</c:v>
                </c:pt>
                <c:pt idx="3">
                  <c:v>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6-7B47-90C0-5C81B057AA00}"/>
            </c:ext>
          </c:extLst>
        </c:ser>
        <c:ser>
          <c:idx val="2"/>
          <c:order val="2"/>
          <c:tx>
            <c:strRef>
              <c:f>'PIVOT Agg. Quarterly'!$D$2:$D$3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Agg. Quarterly'!$A$4:$A$8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'PIVOT Agg. Quarterly'!$D$4:$D$8</c:f>
              <c:numCache>
                <c:formatCode>General</c:formatCode>
                <c:ptCount val="4"/>
                <c:pt idx="0">
                  <c:v>634</c:v>
                </c:pt>
                <c:pt idx="1">
                  <c:v>457</c:v>
                </c:pt>
                <c:pt idx="2">
                  <c:v>380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6-7B47-90C0-5C81B057AA00}"/>
            </c:ext>
          </c:extLst>
        </c:ser>
        <c:ser>
          <c:idx val="3"/>
          <c:order val="3"/>
          <c:tx>
            <c:strRef>
              <c:f>'PIVOT Agg. Quarterly'!$E$2:$E$3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Agg. Quarterly'!$A$4:$A$8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'PIVOT Agg. Quarterly'!$E$4:$E$8</c:f>
              <c:numCache>
                <c:formatCode>General</c:formatCode>
                <c:ptCount val="4"/>
                <c:pt idx="0">
                  <c:v>289</c:v>
                </c:pt>
                <c:pt idx="1">
                  <c:v>440</c:v>
                </c:pt>
                <c:pt idx="2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6-7B47-90C0-5C81B057A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7524367"/>
        <c:axId val="1477525999"/>
      </c:barChart>
      <c:catAx>
        <c:axId val="14775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Grouped</a:t>
                </a:r>
                <a:r>
                  <a:rPr lang="en-US" baseline="0"/>
                  <a:t> Quarterly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482037120046143"/>
              <c:y val="0.90995736997843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25999"/>
        <c:crosses val="autoZero"/>
        <c:auto val="1"/>
        <c:lblAlgn val="ctr"/>
        <c:lblOffset val="100"/>
        <c:noMultiLvlLbl val="0"/>
      </c:catAx>
      <c:valAx>
        <c:axId val="14775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Filled Reqs.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61587763320262E-2"/>
              <c:y val="0.32498955146530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2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Req Data.xlsx]CHART 2017_Q4 Job Code Distr.!PivotTable4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201</a:t>
            </a:r>
            <a:r>
              <a:rPr lang="en-US" baseline="0"/>
              <a:t>7 Q4 Open Reqs.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2017_Q4 Job Code Distr.'!$B$4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2017_Q4 Job Code Distr.'!$A$5:$A$15</c:f>
              <c:strCache>
                <c:ptCount val="10"/>
                <c:pt idx="0">
                  <c:v>1678</c:v>
                </c:pt>
                <c:pt idx="1">
                  <c:v>4088</c:v>
                </c:pt>
                <c:pt idx="2">
                  <c:v>3500</c:v>
                </c:pt>
                <c:pt idx="3">
                  <c:v>470</c:v>
                </c:pt>
                <c:pt idx="4">
                  <c:v>3511</c:v>
                </c:pt>
                <c:pt idx="5">
                  <c:v>3501</c:v>
                </c:pt>
                <c:pt idx="6">
                  <c:v>727</c:v>
                </c:pt>
                <c:pt idx="7">
                  <c:v>3488</c:v>
                </c:pt>
                <c:pt idx="8">
                  <c:v>483</c:v>
                </c:pt>
                <c:pt idx="9">
                  <c:v>3483</c:v>
                </c:pt>
              </c:strCache>
            </c:strRef>
          </c:cat>
          <c:val>
            <c:numRef>
              <c:f>'CHART 2017_Q4 Job Code Distr.'!$B$5:$B$15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E-0547-BD71-26886A3A6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5555983"/>
        <c:axId val="1245507919"/>
      </c:barChart>
      <c:catAx>
        <c:axId val="1245555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10 Job</a:t>
                </a:r>
                <a:r>
                  <a:rPr lang="en-US" baseline="0"/>
                  <a:t> Codes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07919"/>
        <c:crosses val="autoZero"/>
        <c:auto val="1"/>
        <c:lblAlgn val="ctr"/>
        <c:lblOffset val="100"/>
        <c:noMultiLvlLbl val="0"/>
      </c:catAx>
      <c:valAx>
        <c:axId val="12455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5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Req Data.xlsx]CHART 2014_Q4 Job Code Distr.!PivotTable5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</a:t>
            </a:r>
            <a:r>
              <a:rPr lang="en-US"/>
              <a:t>2014 Q4 Filled Reqs.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2014_Q4 Job Code Distr.'!$B$4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2014_Q4 Job Code Distr.'!$A$5:$A$15</c:f>
              <c:strCache>
                <c:ptCount val="10"/>
                <c:pt idx="0">
                  <c:v>825</c:v>
                </c:pt>
                <c:pt idx="1">
                  <c:v>1527</c:v>
                </c:pt>
                <c:pt idx="2">
                  <c:v>3488</c:v>
                </c:pt>
                <c:pt idx="3">
                  <c:v>3668</c:v>
                </c:pt>
                <c:pt idx="4">
                  <c:v>2175</c:v>
                </c:pt>
                <c:pt idx="5">
                  <c:v>1847</c:v>
                </c:pt>
                <c:pt idx="6">
                  <c:v>727</c:v>
                </c:pt>
                <c:pt idx="7">
                  <c:v>1686</c:v>
                </c:pt>
                <c:pt idx="8">
                  <c:v>1525</c:v>
                </c:pt>
                <c:pt idx="9">
                  <c:v>1681</c:v>
                </c:pt>
              </c:strCache>
            </c:strRef>
          </c:cat>
          <c:val>
            <c:numRef>
              <c:f>'CHART 2014_Q4 Job Code Distr.'!$B$5:$B$15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23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2-FD49-8D44-20CC6F541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502367"/>
        <c:axId val="1248487567"/>
      </c:barChart>
      <c:catAx>
        <c:axId val="124850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10 Job Codes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87567"/>
        <c:crosses val="autoZero"/>
        <c:auto val="1"/>
        <c:lblAlgn val="ctr"/>
        <c:lblOffset val="100"/>
        <c:noMultiLvlLbl val="0"/>
      </c:catAx>
      <c:valAx>
        <c:axId val="12484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Req Data.xlsx]CHART 2015_Q3 Job Code Distr.!PivotTable6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Distribution of 2015 Q3 Filled Reqs.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2015_Q3 Job Code Distr.'!$B$4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2015_Q3 Job Code Distr.'!$A$5:$A$15</c:f>
              <c:strCache>
                <c:ptCount val="10"/>
                <c:pt idx="0">
                  <c:v>1692</c:v>
                </c:pt>
                <c:pt idx="1">
                  <c:v>1847</c:v>
                </c:pt>
                <c:pt idx="2">
                  <c:v>3483</c:v>
                </c:pt>
                <c:pt idx="3">
                  <c:v>2189</c:v>
                </c:pt>
                <c:pt idx="4">
                  <c:v>1681</c:v>
                </c:pt>
                <c:pt idx="5">
                  <c:v>3500</c:v>
                </c:pt>
                <c:pt idx="6">
                  <c:v>1686</c:v>
                </c:pt>
                <c:pt idx="7">
                  <c:v>3488</c:v>
                </c:pt>
                <c:pt idx="8">
                  <c:v>1525</c:v>
                </c:pt>
                <c:pt idx="9">
                  <c:v>727</c:v>
                </c:pt>
              </c:strCache>
            </c:strRef>
          </c:cat>
          <c:val>
            <c:numRef>
              <c:f>'CHART 2015_Q3 Job Code Distr.'!$B$5:$B$15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2943-A996-697CB5CA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510751"/>
        <c:axId val="1302527055"/>
      </c:barChart>
      <c:catAx>
        <c:axId val="1302510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10 Job Codes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527055"/>
        <c:crosses val="autoZero"/>
        <c:auto val="1"/>
        <c:lblAlgn val="ctr"/>
        <c:lblOffset val="100"/>
        <c:noMultiLvlLbl val="0"/>
      </c:catAx>
      <c:valAx>
        <c:axId val="13025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5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0</xdr:rowOff>
    </xdr:from>
    <xdr:to>
      <xdr:col>13</xdr:col>
      <xdr:colOff>165100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352C0-1DB7-5145-839C-C20A28D11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59764</xdr:colOff>
      <xdr:row>0</xdr:row>
      <xdr:rowOff>49679</xdr:rowOff>
    </xdr:from>
    <xdr:to>
      <xdr:col>9</xdr:col>
      <xdr:colOff>1206873</xdr:colOff>
      <xdr:row>18</xdr:row>
      <xdr:rowOff>82176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C8CB67-4460-6F49-A1B3-3D5880DB6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139700</xdr:rowOff>
    </xdr:from>
    <xdr:to>
      <xdr:col>20</xdr:col>
      <xdr:colOff>25400</xdr:colOff>
      <xdr:row>53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95605-B31B-5444-BE52-E4EA3AF81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2</xdr:row>
      <xdr:rowOff>114300</xdr:rowOff>
    </xdr:from>
    <xdr:to>
      <xdr:col>19</xdr:col>
      <xdr:colOff>678180</xdr:colOff>
      <xdr:row>54</xdr:row>
      <xdr:rowOff>33020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53816-9466-474D-B72F-775FA0CB7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1</xdr:row>
      <xdr:rowOff>152400</xdr:rowOff>
    </xdr:from>
    <xdr:to>
      <xdr:col>19</xdr:col>
      <xdr:colOff>393700</xdr:colOff>
      <xdr:row>53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44DAB-3DDC-294A-BBFD-6586A0209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Sotirhos" refreshedDate="43890.62628715278" createdVersion="6" refreshedVersion="6" minRefreshableVersion="3" recordCount="6914" xr:uid="{28833ACB-A907-A548-AA67-FE965B035651}">
  <cacheSource type="worksheet">
    <worksheetSource ref="A1:J6915" sheet="Historically Filled Reqs"/>
  </cacheSource>
  <cacheFields count="10">
    <cacheField name="Job Code" numFmtId="0">
      <sharedItems containsMixedTypes="1" containsNumber="1" containsInteger="1" minValue="4" maxValue="4146" count="1323">
        <n v="4"/>
        <n v="6"/>
        <n v="10"/>
        <n v="12"/>
        <n v="13"/>
        <n v="14"/>
        <n v="15"/>
        <n v="17"/>
        <n v="19"/>
        <n v="22"/>
        <n v="26"/>
        <n v="30"/>
        <n v="41"/>
        <n v="44"/>
        <n v="46"/>
        <n v="48"/>
        <n v="49"/>
        <n v="52"/>
        <n v="53"/>
        <n v="58"/>
        <n v="60"/>
        <n v="61"/>
        <n v="62"/>
        <n v="63"/>
        <n v="64"/>
        <n v="65"/>
        <n v="74"/>
        <n v="76"/>
        <n v="77"/>
        <n v="80"/>
        <n v="81"/>
        <n v="85"/>
        <n v="87"/>
        <n v="89"/>
        <n v="92"/>
        <n v="94"/>
        <n v="95"/>
        <n v="96"/>
        <n v="101"/>
        <n v="108"/>
        <n v="111"/>
        <n v="124"/>
        <n v="128"/>
        <n v="131"/>
        <n v="133"/>
        <n v="137"/>
        <n v="140"/>
        <n v="145"/>
        <n v="151"/>
        <n v="153"/>
        <n v="155"/>
        <n v="156"/>
        <n v="158"/>
        <n v="160"/>
        <n v="164"/>
        <n v="166"/>
        <n v="167"/>
        <n v="170"/>
        <n v="175"/>
        <n v="177"/>
        <n v="179"/>
        <n v="180"/>
        <n v="181"/>
        <n v="182"/>
        <n v="188"/>
        <n v="190"/>
        <n v="192"/>
        <n v="196"/>
        <n v="198"/>
        <n v="199"/>
        <n v="210"/>
        <n v="213"/>
        <n v="219"/>
        <n v="220"/>
        <n v="225"/>
        <n v="229"/>
        <n v="230"/>
        <n v="234"/>
        <n v="238"/>
        <n v="239"/>
        <n v="241"/>
        <n v="243"/>
        <n v="244"/>
        <n v="248"/>
        <n v="249"/>
        <n v="250"/>
        <n v="251"/>
        <n v="253"/>
        <n v="255"/>
        <n v="256"/>
        <n v="257"/>
        <n v="258"/>
        <n v="259"/>
        <n v="263"/>
        <n v="265"/>
        <n v="266"/>
        <n v="272"/>
        <n v="273"/>
        <n v="274"/>
        <n v="276"/>
        <n v="277"/>
        <n v="279"/>
        <n v="280"/>
        <n v="287"/>
        <n v="290"/>
        <n v="291"/>
        <n v="293"/>
        <n v="295"/>
        <n v="304"/>
        <n v="305"/>
        <n v="312"/>
        <n v="313"/>
        <n v="314"/>
        <n v="320"/>
        <n v="321"/>
        <n v="327"/>
        <n v="330"/>
        <n v="331"/>
        <n v="332"/>
        <n v="335"/>
        <n v="336"/>
        <n v="337"/>
        <n v="341"/>
        <n v="343"/>
        <n v="344"/>
        <n v="346"/>
        <n v="353"/>
        <n v="357"/>
        <n v="358"/>
        <n v="361"/>
        <n v="371"/>
        <n v="373"/>
        <n v="377"/>
        <n v="381"/>
        <n v="382"/>
        <n v="389"/>
        <n v="390"/>
        <n v="391"/>
        <n v="394"/>
        <n v="398"/>
        <n v="400"/>
        <n v="407"/>
        <n v="409"/>
        <n v="412"/>
        <n v="416"/>
        <n v="418"/>
        <n v="420"/>
        <n v="426"/>
        <n v="437"/>
        <n v="440"/>
        <n v="443"/>
        <n v="446"/>
        <n v="451"/>
        <n v="452"/>
        <n v="464"/>
        <n v="466"/>
        <n v="468"/>
        <n v="470"/>
        <n v="474"/>
        <n v="476"/>
        <n v="479"/>
        <n v="482"/>
        <n v="483"/>
        <n v="484"/>
        <n v="487"/>
        <n v="494"/>
        <n v="496"/>
        <n v="498"/>
        <n v="499"/>
        <n v="500"/>
        <n v="502"/>
        <n v="504"/>
        <n v="505"/>
        <n v="517"/>
        <n v="528"/>
        <n v="530"/>
        <n v="531"/>
        <n v="532"/>
        <n v="544"/>
        <n v="554"/>
        <n v="555"/>
        <n v="563"/>
        <n v="572"/>
        <n v="580"/>
        <n v="591"/>
        <n v="597"/>
        <n v="598"/>
        <n v="600"/>
        <n v="602"/>
        <n v="603"/>
        <n v="604"/>
        <n v="625"/>
        <n v="627"/>
        <n v="628"/>
        <n v="631"/>
        <n v="636"/>
        <n v="642"/>
        <n v="650"/>
        <n v="651"/>
        <n v="662"/>
        <n v="664"/>
        <n v="665"/>
        <n v="668"/>
        <n v="679"/>
        <n v="682"/>
        <n v="684"/>
        <n v="685"/>
        <n v="686"/>
        <n v="687"/>
        <n v="689"/>
        <n v="693"/>
        <n v="703"/>
        <n v="706"/>
        <n v="711"/>
        <n v="718"/>
        <n v="722"/>
        <n v="725"/>
        <n v="726"/>
        <n v="727"/>
        <n v="730"/>
        <n v="732"/>
        <n v="734"/>
        <n v="735"/>
        <n v="736"/>
        <n v="742"/>
        <n v="745"/>
        <n v="753"/>
        <n v="756"/>
        <n v="759"/>
        <n v="761"/>
        <n v="771"/>
        <n v="782"/>
        <n v="785"/>
        <n v="788"/>
        <n v="790"/>
        <n v="794"/>
        <n v="795"/>
        <n v="796"/>
        <n v="797"/>
        <n v="800"/>
        <n v="804"/>
        <n v="806"/>
        <n v="809"/>
        <n v="810"/>
        <n v="813"/>
        <n v="814"/>
        <n v="815"/>
        <n v="816"/>
        <n v="819"/>
        <n v="820"/>
        <n v="821"/>
        <n v="822"/>
        <n v="823"/>
        <n v="824"/>
        <n v="825"/>
        <n v="833"/>
        <n v="838"/>
        <n v="839"/>
        <n v="841"/>
        <n v="843"/>
        <n v="852"/>
        <n v="853"/>
        <n v="858"/>
        <n v="860"/>
        <n v="861"/>
        <n v="862"/>
        <n v="863"/>
        <n v="866"/>
        <n v="867"/>
        <n v="870"/>
        <n v="872"/>
        <n v="873"/>
        <n v="878"/>
        <n v="880"/>
        <n v="881"/>
        <n v="883"/>
        <n v="887"/>
        <n v="888"/>
        <n v="889"/>
        <n v="891"/>
        <n v="892"/>
        <n v="893"/>
        <n v="894"/>
        <n v="899"/>
        <n v="901"/>
        <n v="902"/>
        <n v="909"/>
        <n v="914"/>
        <n v="918"/>
        <n v="919"/>
        <n v="925"/>
        <n v="926"/>
        <n v="928"/>
        <n v="934"/>
        <n v="951"/>
        <n v="966"/>
        <n v="970"/>
        <n v="971"/>
        <n v="983"/>
        <n v="985"/>
        <n v="987"/>
        <n v="989"/>
        <n v="994"/>
        <n v="1008"/>
        <n v="1010"/>
        <n v="1019"/>
        <n v="1029"/>
        <n v="1035"/>
        <n v="1037"/>
        <n v="1038"/>
        <n v="1041"/>
        <n v="1042"/>
        <n v="1051"/>
        <n v="1056"/>
        <n v="1058"/>
        <n v="1065"/>
        <n v="1068"/>
        <n v="1074"/>
        <n v="1075"/>
        <n v="1076"/>
        <n v="1085"/>
        <n v="1086"/>
        <n v="1098"/>
        <n v="1100"/>
        <n v="1108"/>
        <n v="1120"/>
        <n v="1131"/>
        <n v="1137"/>
        <n v="1140"/>
        <n v="1141"/>
        <n v="1142"/>
        <n v="1149"/>
        <n v="1161"/>
        <n v="1169"/>
        <n v="1172"/>
        <n v="1173"/>
        <n v="1174"/>
        <n v="1176"/>
        <n v="1177"/>
        <n v="1184"/>
        <n v="1185"/>
        <n v="1187"/>
        <n v="1189"/>
        <n v="1192"/>
        <n v="1195"/>
        <n v="1196"/>
        <n v="1199"/>
        <n v="1201"/>
        <n v="1203"/>
        <n v="1204"/>
        <n v="1208"/>
        <n v="1209"/>
        <n v="1210"/>
        <n v="1211"/>
        <n v="1216"/>
        <n v="1217"/>
        <n v="1219"/>
        <n v="1220"/>
        <n v="1221"/>
        <n v="1223"/>
        <n v="1224"/>
        <n v="1225"/>
        <n v="1228"/>
        <n v="1233"/>
        <n v="1246"/>
        <n v="1247"/>
        <n v="1248"/>
        <n v="1251"/>
        <n v="1260"/>
        <n v="1263"/>
        <n v="1264"/>
        <n v="1265"/>
        <n v="1266"/>
        <n v="1267"/>
        <n v="1268"/>
        <n v="1269"/>
        <n v="1270"/>
        <n v="1271"/>
        <n v="1272"/>
        <n v="1275"/>
        <n v="1279"/>
        <n v="1280"/>
        <n v="1284"/>
        <n v="1290"/>
        <n v="1301"/>
        <n v="1308"/>
        <n v="1309"/>
        <n v="1313"/>
        <n v="1314"/>
        <n v="1315"/>
        <n v="1316"/>
        <n v="1323"/>
        <n v="1324"/>
        <n v="1347"/>
        <n v="1353"/>
        <n v="1359"/>
        <n v="1360"/>
        <n v="1362"/>
        <n v="1366"/>
        <n v="1367"/>
        <n v="1368"/>
        <n v="1371"/>
        <n v="1375"/>
        <n v="1378"/>
        <n v="1381"/>
        <n v="1384"/>
        <n v="1394"/>
        <n v="1402"/>
        <n v="1405"/>
        <n v="1407"/>
        <n v="1408"/>
        <n v="1411"/>
        <n v="1414"/>
        <n v="1418"/>
        <n v="1420"/>
        <n v="1421"/>
        <n v="1423"/>
        <n v="1430"/>
        <n v="1435"/>
        <n v="1436"/>
        <n v="1437"/>
        <n v="1438"/>
        <n v="1439"/>
        <n v="1440"/>
        <n v="1448"/>
        <n v="1451"/>
        <n v="1454"/>
        <n v="1455"/>
        <n v="1469"/>
        <n v="1473"/>
        <n v="1480"/>
        <n v="1482"/>
        <n v="1490"/>
        <n v="1493"/>
        <n v="1494"/>
        <n v="1495"/>
        <n v="1504"/>
        <n v="1508"/>
        <n v="1516"/>
        <n v="1517"/>
        <n v="1518"/>
        <n v="1523"/>
        <n v="1525"/>
        <n v="1526"/>
        <n v="1527"/>
        <n v="1531"/>
        <n v="1532"/>
        <n v="1540"/>
        <n v="1541"/>
        <n v="1542"/>
        <n v="1543"/>
        <n v="1545"/>
        <n v="1546"/>
        <n v="1547"/>
        <n v="1555"/>
        <n v="1560"/>
        <n v="1565"/>
        <n v="1566"/>
        <n v="1571"/>
        <n v="1572"/>
        <n v="1574"/>
        <n v="1579"/>
        <n v="1580"/>
        <n v="1585"/>
        <n v="1587"/>
        <n v="1597"/>
        <n v="1598"/>
        <n v="1600"/>
        <n v="1605"/>
        <n v="1608"/>
        <n v="1609"/>
        <n v="1611"/>
        <n v="1612"/>
        <n v="1613"/>
        <n v="1614"/>
        <n v="1617"/>
        <n v="1619"/>
        <n v="1623"/>
        <n v="1624"/>
        <n v="1627"/>
        <n v="1633"/>
        <n v="1649"/>
        <n v="1655"/>
        <n v="1660"/>
        <n v="1663"/>
        <n v="1664"/>
        <n v="1666"/>
        <n v="1667"/>
        <n v="1668"/>
        <n v="1673"/>
        <n v="1674"/>
        <n v="1675"/>
        <n v="1677"/>
        <n v="1678"/>
        <n v="1679"/>
        <n v="1680"/>
        <n v="1681"/>
        <n v="1686"/>
        <n v="1690"/>
        <n v="1692"/>
        <n v="1695"/>
        <n v="1696"/>
        <n v="1699"/>
        <n v="1700"/>
        <n v="1701"/>
        <n v="1703"/>
        <n v="1708"/>
        <n v="1709"/>
        <n v="1710"/>
        <n v="1711"/>
        <n v="1712"/>
        <n v="1715"/>
        <n v="1716"/>
        <n v="1717"/>
        <n v="1718"/>
        <n v="1722"/>
        <n v="1725"/>
        <n v="1726"/>
        <n v="1727"/>
        <n v="1728"/>
        <n v="1729"/>
        <n v="1730"/>
        <n v="1732"/>
        <n v="1734"/>
        <n v="1736"/>
        <n v="1739"/>
        <n v="1740"/>
        <n v="1745"/>
        <n v="1746"/>
        <n v="1750"/>
        <n v="1751"/>
        <n v="1752"/>
        <n v="1756"/>
        <n v="1757"/>
        <n v="1759"/>
        <n v="1767"/>
        <n v="1778"/>
        <n v="1780"/>
        <n v="1781"/>
        <n v="1782"/>
        <n v="1790"/>
        <n v="1792"/>
        <n v="1794"/>
        <n v="1800"/>
        <n v="1802"/>
        <n v="1807"/>
        <n v="1814"/>
        <n v="1815"/>
        <n v="1817"/>
        <n v="1818"/>
        <n v="1822"/>
        <n v="1826"/>
        <n v="1827"/>
        <n v="1830"/>
        <n v="1833"/>
        <n v="1838"/>
        <n v="1839"/>
        <n v="1841"/>
        <n v="1843"/>
        <n v="1844"/>
        <n v="1846"/>
        <n v="1847"/>
        <n v="1848"/>
        <n v="1849"/>
        <n v="1850"/>
        <n v="1856"/>
        <n v="1861"/>
        <n v="1869"/>
        <n v="1871"/>
        <n v="1874"/>
        <n v="1875"/>
        <n v="1877"/>
        <n v="1881"/>
        <n v="1884"/>
        <n v="1885"/>
        <n v="1886"/>
        <n v="1889"/>
        <n v="1890"/>
        <n v="1895"/>
        <n v="1896"/>
        <n v="1898"/>
        <n v="1899"/>
        <n v="1901"/>
        <n v="1902"/>
        <n v="1903"/>
        <n v="1911"/>
        <n v="1918"/>
        <n v="1920"/>
        <n v="1922"/>
        <n v="1923"/>
        <n v="1934"/>
        <n v="1936"/>
        <n v="1941"/>
        <n v="1943"/>
        <n v="1947"/>
        <n v="1948"/>
        <n v="1949"/>
        <n v="1951"/>
        <n v="1954"/>
        <n v="1957"/>
        <n v="1963"/>
        <n v="1964"/>
        <n v="1967"/>
        <n v="1968"/>
        <n v="1969"/>
        <n v="1973"/>
        <n v="1978"/>
        <n v="1979"/>
        <n v="1983"/>
        <n v="1987"/>
        <n v="1988"/>
        <n v="1989"/>
        <n v="1991"/>
        <n v="1997"/>
        <n v="1998"/>
        <n v="2001"/>
        <n v="2005"/>
        <n v="2010"/>
        <n v="2013"/>
        <n v="2014"/>
        <n v="2016"/>
        <n v="2019"/>
        <n v="2021"/>
        <n v="2022"/>
        <n v="2035"/>
        <n v="2036"/>
        <n v="2038"/>
        <n v="2040"/>
        <n v="2045"/>
        <n v="2047"/>
        <n v="2050"/>
        <n v="2052"/>
        <n v="2053"/>
        <n v="2056"/>
        <n v="2060"/>
        <n v="2061"/>
        <n v="2065"/>
        <n v="2068"/>
        <n v="2070"/>
        <n v="2072"/>
        <n v="2075"/>
        <n v="2076"/>
        <n v="2078"/>
        <n v="2079"/>
        <n v="2080"/>
        <n v="2081"/>
        <n v="2082"/>
        <n v="2083"/>
        <n v="2084"/>
        <n v="2085"/>
        <n v="2086"/>
        <n v="2088"/>
        <n v="2090"/>
        <n v="2093"/>
        <n v="2105"/>
        <n v="2111"/>
        <n v="2114"/>
        <n v="2115"/>
        <n v="2116"/>
        <n v="2132"/>
        <n v="2137"/>
        <n v="2138"/>
        <n v="2142"/>
        <n v="2143"/>
        <n v="2145"/>
        <n v="2151"/>
        <n v="2152"/>
        <n v="2154"/>
        <n v="2155"/>
        <n v="2156"/>
        <n v="2157"/>
        <n v="2158"/>
        <n v="2159"/>
        <n v="2162"/>
        <n v="2165"/>
        <n v="2166"/>
        <n v="2169"/>
        <n v="2170"/>
        <n v="2171"/>
        <n v="2172"/>
        <n v="2174"/>
        <n v="2175"/>
        <n v="2176"/>
        <n v="2183"/>
        <n v="2185"/>
        <n v="2189"/>
        <n v="2191"/>
        <n v="2194"/>
        <n v="2195"/>
        <n v="2199"/>
        <n v="2200"/>
        <n v="2211"/>
        <n v="2217"/>
        <n v="2220"/>
        <n v="2223"/>
        <n v="2224"/>
        <n v="2225"/>
        <n v="2226"/>
        <n v="2227"/>
        <n v="2235"/>
        <n v="2240"/>
        <n v="2260"/>
        <n v="2262"/>
        <n v="2264"/>
        <n v="2266"/>
        <n v="2267"/>
        <n v="2271"/>
        <n v="2273"/>
        <n v="2279"/>
        <n v="2280"/>
        <n v="2281"/>
        <n v="2282"/>
        <n v="2283"/>
        <n v="2284"/>
        <n v="2285"/>
        <n v="2288"/>
        <n v="2289"/>
        <n v="2290"/>
        <n v="2292"/>
        <n v="2296"/>
        <n v="2298"/>
        <n v="2299"/>
        <n v="2300"/>
        <n v="2309"/>
        <n v="2311"/>
        <n v="2346"/>
        <n v="2348"/>
        <n v="2353"/>
        <n v="2357"/>
        <n v="2364"/>
        <n v="2369"/>
        <n v="2372"/>
        <n v="2373"/>
        <n v="2378"/>
        <n v="2381"/>
        <n v="2388"/>
        <n v="2389"/>
        <n v="2390"/>
        <n v="2392"/>
        <n v="2394"/>
        <n v="2402"/>
        <n v="2404"/>
        <n v="2405"/>
        <n v="2406"/>
        <n v="2408"/>
        <n v="2409"/>
        <n v="2411"/>
        <n v="2421"/>
        <n v="2422"/>
        <n v="2423"/>
        <n v="2425"/>
        <n v="2426"/>
        <n v="2428"/>
        <n v="2429"/>
        <n v="2441"/>
        <n v="2442"/>
        <n v="2454"/>
        <n v="2455"/>
        <n v="2456"/>
        <n v="2457"/>
        <n v="2458"/>
        <n v="2463"/>
        <n v="2464"/>
        <n v="2465"/>
        <n v="2466"/>
        <n v="2472"/>
        <n v="2482"/>
        <n v="2484"/>
        <n v="2491"/>
        <n v="2499"/>
        <n v="2501"/>
        <n v="2502"/>
        <n v="2504"/>
        <n v="2512"/>
        <n v="2513"/>
        <n v="2516"/>
        <n v="2521"/>
        <n v="2523"/>
        <n v="2525"/>
        <n v="2528"/>
        <n v="2530"/>
        <n v="2537"/>
        <n v="2538"/>
        <n v="2540"/>
        <n v="2542"/>
        <n v="2544"/>
        <n v="2545"/>
        <n v="2546"/>
        <n v="2550"/>
        <n v="2561"/>
        <n v="2572"/>
        <n v="2573"/>
        <n v="2576"/>
        <n v="2577"/>
        <n v="2583"/>
        <n v="2585"/>
        <n v="2592"/>
        <n v="2593"/>
        <n v="2596"/>
        <n v="2597"/>
        <n v="2600"/>
        <n v="2606"/>
        <n v="2608"/>
        <n v="2609"/>
        <n v="2610"/>
        <n v="2611"/>
        <n v="2614"/>
        <n v="2615"/>
        <n v="2619"/>
        <n v="2620"/>
        <n v="2621"/>
        <n v="2622"/>
        <n v="2623"/>
        <n v="2624"/>
        <n v="2625"/>
        <n v="2627"/>
        <n v="2628"/>
        <n v="2629"/>
        <n v="2630"/>
        <n v="2637"/>
        <n v="2645"/>
        <n v="2646"/>
        <n v="2664"/>
        <n v="2672"/>
        <n v="2677"/>
        <n v="2682"/>
        <n v="2683"/>
        <n v="2684"/>
        <n v="2686"/>
        <n v="2687"/>
        <n v="2689"/>
        <n v="2693"/>
        <n v="2694"/>
        <n v="2695"/>
        <n v="2709"/>
        <n v="2713"/>
        <n v="2730"/>
        <n v="2732"/>
        <n v="2734"/>
        <n v="2736"/>
        <n v="2737"/>
        <n v="2738"/>
        <n v="2740"/>
        <n v="2744"/>
        <n v="2745"/>
        <n v="2749"/>
        <n v="2754"/>
        <n v="2759"/>
        <n v="2761"/>
        <n v="2764"/>
        <n v="2769"/>
        <n v="2774"/>
        <n v="2777"/>
        <n v="2778"/>
        <n v="2779"/>
        <n v="2781"/>
        <n v="2783"/>
        <n v="2784"/>
        <n v="2786"/>
        <n v="2790"/>
        <n v="2792"/>
        <n v="2794"/>
        <n v="2803"/>
        <n v="2811"/>
        <n v="2812"/>
        <n v="2813"/>
        <n v="2814"/>
        <n v="2815"/>
        <n v="2818"/>
        <n v="2819"/>
        <n v="2821"/>
        <n v="2823"/>
        <n v="2824"/>
        <n v="2830"/>
        <n v="2832"/>
        <n v="2833"/>
        <n v="2834"/>
        <n v="2840"/>
        <n v="2841"/>
        <n v="2842"/>
        <n v="2843"/>
        <n v="2848"/>
        <n v="2853"/>
        <n v="2854"/>
        <n v="2855"/>
        <n v="2856"/>
        <n v="2857"/>
        <n v="2858"/>
        <n v="2862"/>
        <n v="2863"/>
        <n v="2864"/>
        <n v="2867"/>
        <n v="2869"/>
        <n v="2872"/>
        <n v="2874"/>
        <n v="2878"/>
        <n v="2881"/>
        <n v="2883"/>
        <n v="2889"/>
        <n v="2891"/>
        <n v="2893"/>
        <n v="2894"/>
        <n v="2898"/>
        <n v="2899"/>
        <n v="2900"/>
        <n v="2902"/>
        <n v="2904"/>
        <n v="2907"/>
        <n v="2919"/>
        <n v="2921"/>
        <n v="2922"/>
        <n v="2925"/>
        <n v="2926"/>
        <n v="2929"/>
        <n v="2934"/>
        <n v="2935"/>
        <n v="2939"/>
        <n v="2949"/>
        <n v="2950"/>
        <n v="2953"/>
        <n v="2957"/>
        <n v="2967"/>
        <n v="2968"/>
        <n v="2969"/>
        <n v="2971"/>
        <n v="2974"/>
        <n v="2975"/>
        <n v="2980"/>
        <n v="2981"/>
        <n v="2984"/>
        <n v="2986"/>
        <n v="2987"/>
        <n v="2992"/>
        <n v="2997"/>
        <n v="3006"/>
        <n v="3007"/>
        <n v="3010"/>
        <n v="3017"/>
        <n v="3022"/>
        <n v="3023"/>
        <n v="3024"/>
        <n v="3028"/>
        <n v="3029"/>
        <n v="3034"/>
        <n v="3040"/>
        <n v="3042"/>
        <n v="3044"/>
        <n v="3046"/>
        <n v="3047"/>
        <n v="3048"/>
        <n v="3050"/>
        <n v="3054"/>
        <n v="3056"/>
        <n v="3057"/>
        <n v="3060"/>
        <n v="3061"/>
        <n v="3068"/>
        <n v="3078"/>
        <n v="3083"/>
        <n v="3085"/>
        <n v="3087"/>
        <n v="3094"/>
        <n v="3099"/>
        <n v="3100"/>
        <n v="3101"/>
        <n v="3105"/>
        <n v="3106"/>
        <n v="3109"/>
        <n v="3111"/>
        <n v="3114"/>
        <n v="3115"/>
        <n v="3116"/>
        <n v="3117"/>
        <n v="3121"/>
        <n v="3124"/>
        <n v="3127"/>
        <n v="3128"/>
        <n v="3131"/>
        <n v="3134"/>
        <n v="3135"/>
        <n v="3137"/>
        <n v="3138"/>
        <n v="3156"/>
        <n v="3163"/>
        <n v="3166"/>
        <n v="3167"/>
        <n v="3172"/>
        <n v="3176"/>
        <n v="3182"/>
        <n v="3184"/>
        <n v="3186"/>
        <n v="3188"/>
        <n v="3189"/>
        <n v="3195"/>
        <n v="3196"/>
        <n v="3199"/>
        <n v="3201"/>
        <n v="3203"/>
        <n v="3204"/>
        <n v="3206"/>
        <n v="3210"/>
        <n v="3211"/>
        <n v="3212"/>
        <n v="3213"/>
        <n v="3222"/>
        <n v="3228"/>
        <n v="3229"/>
        <n v="3230"/>
        <n v="3232"/>
        <n v="3237"/>
        <n v="3238"/>
        <n v="3242"/>
        <n v="3249"/>
        <n v="3251"/>
        <n v="3252"/>
        <n v="3254"/>
        <n v="3255"/>
        <n v="3257"/>
        <n v="3260"/>
        <n v="3263"/>
        <n v="3267"/>
        <n v="3277"/>
        <n v="3279"/>
        <n v="3282"/>
        <n v="3284"/>
        <n v="3287"/>
        <n v="3288"/>
        <n v="3291"/>
        <n v="3293"/>
        <n v="3296"/>
        <n v="3299"/>
        <n v="3300"/>
        <n v="3301"/>
        <n v="3305"/>
        <n v="3306"/>
        <n v="3309"/>
        <n v="3311"/>
        <n v="3313"/>
        <n v="3315"/>
        <n v="3316"/>
        <n v="3321"/>
        <n v="3324"/>
        <n v="3330"/>
        <n v="3331"/>
        <n v="3336"/>
        <n v="3337"/>
        <n v="3339"/>
        <n v="3340"/>
        <n v="3342"/>
        <n v="3345"/>
        <n v="3347"/>
        <n v="3348"/>
        <n v="3350"/>
        <n v="3352"/>
        <n v="3353"/>
        <n v="3354"/>
        <n v="3355"/>
        <n v="3356"/>
        <n v="3357"/>
        <n v="3358"/>
        <n v="3360"/>
        <n v="3361"/>
        <n v="3363"/>
        <n v="3365"/>
        <n v="3368"/>
        <n v="3370"/>
        <n v="3374"/>
        <n v="3375"/>
        <n v="3377"/>
        <n v="3379"/>
        <n v="3380"/>
        <n v="3382"/>
        <n v="3392"/>
        <n v="3398"/>
        <n v="3401"/>
        <n v="3402"/>
        <n v="3404"/>
        <n v="3408"/>
        <n v="3415"/>
        <n v="3418"/>
        <n v="3421"/>
        <n v="3429"/>
        <n v="3433"/>
        <n v="3434"/>
        <n v="3435"/>
        <n v="3441"/>
        <n v="3442"/>
        <n v="3444"/>
        <n v="3446"/>
        <n v="3447"/>
        <n v="3448"/>
        <n v="3449"/>
        <n v="3451"/>
        <n v="3454"/>
        <n v="3455"/>
        <n v="3458"/>
        <n v="3459"/>
        <n v="3471"/>
        <n v="3473"/>
        <n v="3478"/>
        <n v="3483"/>
        <n v="3487"/>
        <n v="3488"/>
        <n v="3490"/>
        <n v="3492"/>
        <n v="3493"/>
        <n v="3497"/>
        <n v="3499"/>
        <n v="3500"/>
        <n v="3501"/>
        <n v="3502"/>
        <n v="3503"/>
        <n v="3504"/>
        <n v="3511"/>
        <n v="3512"/>
        <n v="3513"/>
        <n v="3518"/>
        <n v="3519"/>
        <n v="3525"/>
        <n v="3526"/>
        <n v="3528"/>
        <n v="3529"/>
        <n v="3531"/>
        <n v="3533"/>
        <n v="3534"/>
        <n v="3535"/>
        <n v="3536"/>
        <n v="3538"/>
        <n v="3539"/>
        <n v="3541"/>
        <n v="3545"/>
        <n v="3546"/>
        <n v="3547"/>
        <n v="3548"/>
        <n v="3549"/>
        <n v="3551"/>
        <n v="3560"/>
        <n v="3569"/>
        <n v="3572"/>
        <n v="3574"/>
        <n v="3581"/>
        <n v="3585"/>
        <n v="3588"/>
        <n v="3590"/>
        <n v="3591"/>
        <n v="3597"/>
        <n v="3599"/>
        <n v="3601"/>
        <n v="3605"/>
        <n v="3606"/>
        <n v="3608"/>
        <n v="3611"/>
        <n v="3614"/>
        <n v="3620"/>
        <n v="3623"/>
        <n v="3624"/>
        <n v="3625"/>
        <n v="3628"/>
        <n v="3631"/>
        <n v="3636"/>
        <n v="3639"/>
        <n v="3642"/>
        <n v="3643"/>
        <n v="3647"/>
        <n v="3648"/>
        <n v="3649"/>
        <n v="3651"/>
        <n v="3653"/>
        <n v="3655"/>
        <n v="3656"/>
        <n v="3657"/>
        <n v="3665"/>
        <n v="3666"/>
        <n v="3668"/>
        <n v="3672"/>
        <n v="3674"/>
        <n v="3675"/>
        <n v="3676"/>
        <n v="3678"/>
        <n v="3684"/>
        <n v="3686"/>
        <n v="3691"/>
        <n v="3703"/>
        <n v="3717"/>
        <n v="3719"/>
        <n v="3720"/>
        <n v="3725"/>
        <n v="3727"/>
        <n v="3728"/>
        <n v="3729"/>
        <n v="3734"/>
        <n v="3740"/>
        <n v="3741"/>
        <n v="3743"/>
        <n v="3746"/>
        <n v="3748"/>
        <n v="3751"/>
        <n v="3755"/>
        <n v="3758"/>
        <n v="3762"/>
        <n v="3763"/>
        <n v="3765"/>
        <n v="3779"/>
        <n v="3780"/>
        <n v="3782"/>
        <n v="3787"/>
        <n v="3789"/>
        <n v="3792"/>
        <n v="3794"/>
        <n v="3801"/>
        <n v="3802"/>
        <n v="3803"/>
        <n v="3804"/>
        <n v="3805"/>
        <n v="3811"/>
        <n v="3815"/>
        <n v="3816"/>
        <n v="3818"/>
        <n v="3822"/>
        <n v="3823"/>
        <n v="3825"/>
        <n v="3826"/>
        <n v="3828"/>
        <n v="3829"/>
        <n v="3835"/>
        <n v="3837"/>
        <n v="3842"/>
        <n v="3843"/>
        <n v="3845"/>
        <n v="3850"/>
        <n v="3852"/>
        <n v="3854"/>
        <n v="3857"/>
        <n v="3859"/>
        <n v="3866"/>
        <n v="3867"/>
        <n v="3869"/>
        <n v="3870"/>
        <n v="3877"/>
        <n v="3878"/>
        <n v="3879"/>
        <n v="3882"/>
        <n v="3884"/>
        <n v="3886"/>
        <n v="3889"/>
        <n v="3892"/>
        <n v="3899"/>
        <n v="3901"/>
        <n v="3903"/>
        <n v="3905"/>
        <n v="3908"/>
        <n v="3911"/>
        <n v="3917"/>
        <n v="3926"/>
        <n v="3944"/>
        <n v="3945"/>
        <n v="3946"/>
        <n v="3947"/>
        <n v="3948"/>
        <n v="3951"/>
        <n v="3960"/>
        <n v="3961"/>
        <n v="3963"/>
        <n v="3964"/>
        <n v="3965"/>
        <n v="3966"/>
        <n v="3967"/>
        <n v="3968"/>
        <n v="3969"/>
        <n v="3970"/>
        <n v="3971"/>
        <n v="3975"/>
        <n v="3978"/>
        <n v="3982"/>
        <n v="3984"/>
        <n v="3987"/>
        <n v="3994"/>
        <n v="4000"/>
        <n v="4006"/>
        <n v="4014"/>
        <n v="4015"/>
        <n v="4018"/>
        <n v="4021"/>
        <n v="4025"/>
        <n v="4034"/>
        <n v="4035"/>
        <n v="4037"/>
        <n v="4044"/>
        <n v="4050"/>
        <n v="4058"/>
        <n v="4061"/>
        <n v="4069"/>
        <n v="4071"/>
        <n v="4073"/>
        <n v="4078"/>
        <n v="4080"/>
        <n v="4081"/>
        <n v="4087"/>
        <n v="4088"/>
        <n v="4090"/>
        <n v="4092"/>
        <n v="4095"/>
        <n v="4096"/>
        <n v="4100"/>
        <n v="4101"/>
        <n v="4107"/>
        <n v="4110"/>
        <n v="4114"/>
        <n v="4116"/>
        <n v="4119"/>
        <n v="4120"/>
        <n v="4121"/>
        <n v="4127"/>
        <n v="4128"/>
        <n v="4134"/>
        <n v="4135"/>
        <n v="4136"/>
        <n v="4138"/>
        <n v="4140"/>
        <n v="4142"/>
        <n v="4145"/>
        <n v="4146"/>
        <e v="#N/A"/>
      </sharedItems>
    </cacheField>
    <cacheField name="Job Title" numFmtId="0">
      <sharedItems/>
    </cacheField>
    <cacheField name="Internally Filled? " numFmtId="0">
      <sharedItems count="2">
        <s v="No"/>
        <s v="Yes"/>
      </sharedItems>
    </cacheField>
    <cacheField name="Date Hired " numFmtId="164">
      <sharedItems containsSemiMixedTypes="0" containsNonDate="0" containsDate="1" containsString="0" minDate="2014-01-02T10:48:36" maxDate="2017-09-01T18:05:31"/>
    </cacheField>
    <cacheField name="Time To Hired " numFmtId="0">
      <sharedItems containsSemiMixedTypes="0" containsString="0" containsNumber="1" minValue="0" maxValue="615.88"/>
    </cacheField>
    <cacheField name="Recruiter" numFmtId="0">
      <sharedItems count="92">
        <s v="Damari Chan"/>
        <s v="Diego Sawyer"/>
        <s v="Hunter Haney"/>
        <s v="Hadley Maddox"/>
        <s v="Clayton Bush"/>
        <s v="Caden Charles"/>
        <s v="Davis Dickson"/>
        <s v="Hannah Klein"/>
        <s v="Rhett Ramsey"/>
        <s v="Aryanna Gutierrez"/>
        <s v="Jolie Glenn"/>
        <s v="Lia Small"/>
        <s v="Natalee Buck"/>
        <s v="Brooke Flynn"/>
        <s v="Collin Dalton"/>
        <s v="Gunner Graves"/>
        <s v="Gracelyn Salinas"/>
        <s v="Chaya Kennedy"/>
        <s v="Alan Bradford"/>
        <s v="Cassidy Baird"/>
        <s v="Tatiana Greene"/>
        <s v="Cara Mays"/>
        <s v="Eliezer Whitney"/>
        <s v="Jaydin Quinn"/>
        <s v="Anastasia Key"/>
        <s v="Janelle Frost"/>
        <s v="Julius Compton"/>
        <s v="Joel Massey"/>
        <s v="Khalil Lynn"/>
        <s v="Beckett Frye"/>
        <s v="Casey Pope"/>
        <s v="Maleah Wolf"/>
        <s v="Jaylah Henderson"/>
        <s v="Kyleigh Davila"/>
        <s v="Marie Gregory"/>
        <s v="Jasmin Cardenas"/>
        <s v="Zavier Parker"/>
        <s v="Sincere Walker"/>
        <s v="Emily Mcclure"/>
        <s v="Rylie Duffy"/>
        <s v="Jaden Gray"/>
        <s v="Lindsay Trevino"/>
        <s v="Peyton Vaughan"/>
        <s v="Haylie Lucero"/>
        <s v="Charity Velasquez"/>
        <s v="Delilah Shaffer"/>
        <s v="Zoey Schmitt"/>
        <s v="Arianna Watts"/>
        <s v="Denise Peterson"/>
        <s v="Raven Villarreal"/>
        <s v="Anabel Haley"/>
        <s v="Xander Hendrix"/>
        <s v="Abraham Stephens"/>
        <s v="Abdiel Stein"/>
        <s v="Ali Sexton"/>
        <s v="Ezra Summers"/>
        <s v="Romeo Kent"/>
        <s v="Amanda Boyle"/>
        <s v="Quintin Ritter"/>
        <s v="Adan Baxter"/>
        <s v="Roger Shaw"/>
        <s v="Ciara Mclean"/>
        <s v="Joshua Church"/>
        <s v="Audrina Ward"/>
        <s v="Houston Mason"/>
        <s v="Terrance Ferguson"/>
        <s v="Teresa Andersen"/>
        <s v="Paloma Coleman"/>
        <s v="Linda Burnett"/>
        <s v="Preston Nichols"/>
        <s v="Brandon Arnold"/>
        <s v="Kimora Garrison"/>
        <s v="Alec Hobbs"/>
        <s v="Reese Pham"/>
        <s v="Cesar Huang"/>
        <s v="Holly Morse"/>
        <s v="Cornelius Clark"/>
        <s v="Cameron Strickland"/>
        <s v="Jeramiah Marquez"/>
        <s v="Noah Osborn"/>
        <s v="Nylah Cruz"/>
        <s v="Maggie Todd"/>
        <s v="Jay Kramer"/>
        <s v="Melissa Schneider"/>
        <s v="Alonzo Wright"/>
        <s v="Abagail Franklin"/>
        <s v="Angelica Fowler"/>
        <s v="Omar Woods"/>
        <s v="Misael Buckley"/>
        <s v="Darwin Meyers"/>
        <s v="Hana Dennis"/>
        <s v="Ray Banks"/>
      </sharedItems>
    </cacheField>
    <cacheField name="YEAR" numFmtId="0">
      <sharedItems containsSemiMixedTypes="0" containsString="0" containsNumber="1" containsInteger="1" minValue="2014" maxValue="2017" count="4">
        <n v="2016"/>
        <n v="2017"/>
        <n v="2014"/>
        <n v="2015"/>
      </sharedItems>
    </cacheField>
    <cacheField name="MONTH" numFmtId="0">
      <sharedItems containsSemiMixedTypes="0" containsString="0" containsNumber="1" containsInteger="1" minValue="1" maxValue="12" count="12">
        <n v="6"/>
        <n v="2"/>
        <n v="8"/>
        <n v="3"/>
        <n v="10"/>
        <n v="5"/>
        <n v="4"/>
        <n v="7"/>
        <n v="9"/>
        <n v="1"/>
        <n v="11"/>
        <n v="12"/>
      </sharedItems>
    </cacheField>
    <cacheField name="QUARTER" numFmtId="0">
      <sharedItems count="4">
        <s v="Q2"/>
        <s v="Q1"/>
        <s v="Q3"/>
        <s v="Q4"/>
      </sharedItems>
    </cacheField>
    <cacheField name="Compensation Grade" numFmtId="0">
      <sharedItems containsMixedTypes="1" containsNumber="1" containsInteger="1" minValue="1" maxValue="41" count="38">
        <n v="12"/>
        <n v="7"/>
        <n v="4"/>
        <n v="9"/>
        <n v="5"/>
        <n v="6"/>
        <n v="13"/>
        <n v="24"/>
        <n v="10"/>
        <n v="14"/>
        <n v="18"/>
        <n v="16"/>
        <n v="22"/>
        <n v="15"/>
        <n v="21"/>
        <n v="20"/>
        <n v="8"/>
        <n v="11"/>
        <n v="25"/>
        <n v="19"/>
        <n v="17"/>
        <n v="1"/>
        <n v="23"/>
        <n v="41"/>
        <n v="36"/>
        <n v="34"/>
        <e v="#N/A"/>
        <n v="3"/>
        <n v="2"/>
        <n v="28"/>
        <n v="29"/>
        <n v="26"/>
        <n v="30"/>
        <n v="27"/>
        <n v="39"/>
        <n v="37"/>
        <n v="31"/>
        <n v="3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Sotirhos" refreshedDate="43891.530236574072" createdVersion="6" refreshedVersion="6" minRefreshableVersion="3" recordCount="421" xr:uid="{0BB50EB7-254C-2548-9191-BA6ED8B4B0B2}">
  <cacheSource type="worksheet">
    <worksheetSource ref="A1:D422" sheet="Currently Open Reqs"/>
  </cacheSource>
  <cacheFields count="4">
    <cacheField name="Job Code" numFmtId="0">
      <sharedItems containsMixedTypes="1" containsNumber="1" containsInteger="1" minValue="22" maxValue="4101" count="249">
        <n v="22"/>
        <n v="26"/>
        <n v="30"/>
        <n v="41"/>
        <n v="46"/>
        <n v="53"/>
        <n v="60"/>
        <n v="123"/>
        <n v="124"/>
        <n v="128"/>
        <n v="153"/>
        <n v="213"/>
        <n v="219"/>
        <n v="228"/>
        <n v="229"/>
        <n v="255"/>
        <n v="258"/>
        <n v="259"/>
        <n v="272"/>
        <n v="305"/>
        <n v="327"/>
        <n v="330"/>
        <n v="343"/>
        <n v="357"/>
        <n v="470"/>
        <n v="478"/>
        <n v="479"/>
        <n v="480"/>
        <n v="482"/>
        <n v="483"/>
        <n v="554"/>
        <n v="591"/>
        <n v="625"/>
        <n v="631"/>
        <n v="662"/>
        <n v="686"/>
        <n v="710"/>
        <n v="718"/>
        <n v="727"/>
        <n v="735"/>
        <n v="736"/>
        <n v="749"/>
        <n v="790"/>
        <n v="810"/>
        <n v="816"/>
        <n v="821"/>
        <n v="822"/>
        <n v="823"/>
        <n v="824"/>
        <n v="825"/>
        <n v="881"/>
        <n v="885"/>
        <n v="887"/>
        <n v="889"/>
        <n v="891"/>
        <n v="919"/>
        <n v="923"/>
        <n v="926"/>
        <n v="969"/>
        <n v="1019"/>
        <n v="1085"/>
        <n v="1086"/>
        <n v="1184"/>
        <n v="1208"/>
        <n v="1210"/>
        <n v="1225"/>
        <n v="1294"/>
        <n v="1382"/>
        <n v="1385"/>
        <n v="1414"/>
        <n v="1417"/>
        <n v="1420"/>
        <n v="1439"/>
        <n v="1440"/>
        <n v="1495"/>
        <n v="1516"/>
        <n v="1521"/>
        <n v="1523"/>
        <n v="1525"/>
        <n v="1547"/>
        <n v="1603"/>
        <n v="1611"/>
        <n v="1613"/>
        <n v="1653"/>
        <n v="1655"/>
        <n v="1664"/>
        <n v="1675"/>
        <n v="1677"/>
        <n v="1678"/>
        <n v="1679"/>
        <n v="1680"/>
        <n v="1692"/>
        <n v="1699"/>
        <n v="1701"/>
        <n v="1702"/>
        <n v="1717"/>
        <n v="1728"/>
        <n v="1730"/>
        <n v="1732"/>
        <n v="1790"/>
        <n v="1814"/>
        <n v="1817"/>
        <n v="1822"/>
        <n v="1847"/>
        <n v="1853"/>
        <n v="1869"/>
        <n v="1884"/>
        <n v="1898"/>
        <n v="1903"/>
        <n v="1910"/>
        <n v="1938"/>
        <n v="1960"/>
        <n v="1983"/>
        <n v="1997"/>
        <n v="2013"/>
        <n v="2016"/>
        <n v="2064"/>
        <n v="2080"/>
        <n v="2081"/>
        <n v="2111"/>
        <n v="2170"/>
        <n v="2172"/>
        <n v="2191"/>
        <n v="2198"/>
        <n v="2200"/>
        <n v="2262"/>
        <n v="2284"/>
        <n v="2350"/>
        <n v="2369"/>
        <n v="2404"/>
        <n v="2407"/>
        <n v="2426"/>
        <n v="2454"/>
        <n v="2456"/>
        <n v="2501"/>
        <n v="2512"/>
        <n v="2521"/>
        <n v="2525"/>
        <n v="2528"/>
        <n v="2530"/>
        <n v="2538"/>
        <n v="2546"/>
        <n v="2550"/>
        <n v="2567"/>
        <n v="2592"/>
        <n v="2593"/>
        <n v="2598"/>
        <n v="2610"/>
        <n v="2615"/>
        <n v="2623"/>
        <n v="2625"/>
        <n v="2645"/>
        <n v="2683"/>
        <n v="2688"/>
        <n v="2689"/>
        <n v="2693"/>
        <n v="2739"/>
        <n v="2744"/>
        <n v="2749"/>
        <n v="2784"/>
        <n v="2785"/>
        <n v="2840"/>
        <n v="2855"/>
        <n v="2878"/>
        <n v="2880"/>
        <n v="2893"/>
        <n v="2917"/>
        <n v="2919"/>
        <n v="2921"/>
        <n v="2925"/>
        <n v="2973"/>
        <n v="3038"/>
        <n v="3077"/>
        <n v="3080"/>
        <n v="3101"/>
        <n v="3127"/>
        <n v="3137"/>
        <n v="3162"/>
        <n v="3181"/>
        <n v="3216"/>
        <n v="3222"/>
        <n v="3230"/>
        <n v="3240"/>
        <n v="3243"/>
        <n v="3257"/>
        <n v="3263"/>
        <n v="3288"/>
        <n v="3296"/>
        <n v="3301"/>
        <n v="3348"/>
        <n v="3350"/>
        <n v="3352"/>
        <n v="3357"/>
        <n v="3360"/>
        <n v="3365"/>
        <n v="3376"/>
        <n v="3394"/>
        <n v="3451"/>
        <n v="3459"/>
        <n v="3483"/>
        <n v="3488"/>
        <n v="3492"/>
        <n v="3500"/>
        <n v="3501"/>
        <n v="3502"/>
        <n v="3511"/>
        <n v="3518"/>
        <n v="3519"/>
        <n v="3522"/>
        <n v="3536"/>
        <n v="3546"/>
        <n v="3549"/>
        <n v="3560"/>
        <n v="3574"/>
        <n v="3591"/>
        <n v="3606"/>
        <n v="3615"/>
        <n v="3618"/>
        <n v="3653"/>
        <n v="3676"/>
        <n v="3678"/>
        <n v="3717"/>
        <n v="3725"/>
        <n v="3740"/>
        <n v="3779"/>
        <n v="3782"/>
        <n v="3804"/>
        <n v="3806"/>
        <n v="3811"/>
        <n v="3816"/>
        <n v="3818"/>
        <n v="3820"/>
        <n v="3866"/>
        <n v="3869"/>
        <n v="3870"/>
        <n v="3882"/>
        <n v="3892"/>
        <n v="3903"/>
        <n v="3917"/>
        <n v="3952"/>
        <n v="3964"/>
        <n v="3966"/>
        <n v="3967"/>
        <n v="4025"/>
        <n v="4050"/>
        <n v="4088"/>
        <n v="4090"/>
        <n v="4101"/>
        <e v="#N/A"/>
      </sharedItems>
    </cacheField>
    <cacheField name="Job Title" numFmtId="0">
      <sharedItems/>
    </cacheField>
    <cacheField name="Status" numFmtId="0">
      <sharedItems count="2">
        <s v="Approved"/>
        <s v="Hold"/>
      </sharedItems>
    </cacheField>
    <cacheField name="Compensation Grade" numFmtId="0">
      <sharedItems containsMixedTypes="1" containsNumber="1" containsInteger="1" minValue="2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14">
  <r>
    <x v="0"/>
    <s v="Job_Profile_4"/>
    <x v="0"/>
    <d v="2016-06-30T07:04:28"/>
    <n v="37.79"/>
    <x v="0"/>
    <x v="0"/>
    <x v="0"/>
    <x v="0"/>
    <x v="0"/>
  </r>
  <r>
    <x v="1"/>
    <s v="Job_Profile_6"/>
    <x v="0"/>
    <d v="2016-02-22T05:27:40"/>
    <n v="23.92"/>
    <x v="1"/>
    <x v="0"/>
    <x v="1"/>
    <x v="1"/>
    <x v="1"/>
  </r>
  <r>
    <x v="1"/>
    <s v="Job_Profile_6"/>
    <x v="0"/>
    <d v="2017-08-22T04:33:36"/>
    <n v="38.630000000000003"/>
    <x v="2"/>
    <x v="1"/>
    <x v="2"/>
    <x v="2"/>
    <x v="1"/>
  </r>
  <r>
    <x v="2"/>
    <s v="Job_Profile_10"/>
    <x v="0"/>
    <d v="2014-08-04T11:17:20"/>
    <n v="98.08"/>
    <x v="3"/>
    <x v="2"/>
    <x v="2"/>
    <x v="2"/>
    <x v="2"/>
  </r>
  <r>
    <x v="3"/>
    <s v="Job_Profile_12"/>
    <x v="0"/>
    <d v="2015-03-11T06:16:13"/>
    <n v="9"/>
    <x v="4"/>
    <x v="3"/>
    <x v="3"/>
    <x v="1"/>
    <x v="1"/>
  </r>
  <r>
    <x v="4"/>
    <s v="Job_Profile_13"/>
    <x v="0"/>
    <d v="2014-10-09T11:42:48"/>
    <n v="27.5"/>
    <x v="5"/>
    <x v="2"/>
    <x v="4"/>
    <x v="3"/>
    <x v="3"/>
  </r>
  <r>
    <x v="5"/>
    <s v="Job_Profile_14"/>
    <x v="0"/>
    <d v="2015-06-16T05:56:06"/>
    <n v="181.75"/>
    <x v="4"/>
    <x v="3"/>
    <x v="0"/>
    <x v="0"/>
    <x v="4"/>
  </r>
  <r>
    <x v="5"/>
    <s v="Job_Profile_14"/>
    <x v="0"/>
    <d v="2015-03-06T02:54:55"/>
    <n v="79.63"/>
    <x v="4"/>
    <x v="3"/>
    <x v="3"/>
    <x v="1"/>
    <x v="4"/>
  </r>
  <r>
    <x v="5"/>
    <s v="Job_Profile_14"/>
    <x v="0"/>
    <d v="2015-05-26T04:24:33"/>
    <n v="40.58"/>
    <x v="4"/>
    <x v="3"/>
    <x v="5"/>
    <x v="0"/>
    <x v="4"/>
  </r>
  <r>
    <x v="5"/>
    <s v="Job_Profile_14"/>
    <x v="0"/>
    <d v="2015-04-24T08:00:37"/>
    <n v="8.75"/>
    <x v="4"/>
    <x v="3"/>
    <x v="6"/>
    <x v="0"/>
    <x v="4"/>
  </r>
  <r>
    <x v="6"/>
    <s v="Job_Profile_15"/>
    <x v="0"/>
    <d v="2014-02-26T08:05:17"/>
    <n v="36.880000000000003"/>
    <x v="6"/>
    <x v="2"/>
    <x v="1"/>
    <x v="1"/>
    <x v="1"/>
  </r>
  <r>
    <x v="7"/>
    <s v="Job_Profile_17"/>
    <x v="0"/>
    <d v="2014-06-24T21:22:14"/>
    <n v="35.380000000000003"/>
    <x v="7"/>
    <x v="2"/>
    <x v="0"/>
    <x v="0"/>
    <x v="5"/>
  </r>
  <r>
    <x v="7"/>
    <s v="Job_Profile_17"/>
    <x v="0"/>
    <d v="2015-07-14T09:29:16"/>
    <n v="19.71"/>
    <x v="8"/>
    <x v="3"/>
    <x v="7"/>
    <x v="2"/>
    <x v="5"/>
  </r>
  <r>
    <x v="7"/>
    <s v="Job_Profile_17"/>
    <x v="0"/>
    <d v="2015-07-14T15:05:32"/>
    <n v="19.96"/>
    <x v="8"/>
    <x v="3"/>
    <x v="7"/>
    <x v="2"/>
    <x v="5"/>
  </r>
  <r>
    <x v="7"/>
    <s v="Job_Profile_17"/>
    <x v="0"/>
    <d v="2015-07-14T09:18:27"/>
    <n v="19.71"/>
    <x v="8"/>
    <x v="3"/>
    <x v="7"/>
    <x v="2"/>
    <x v="5"/>
  </r>
  <r>
    <x v="7"/>
    <s v="Job_Profile_17"/>
    <x v="0"/>
    <d v="2015-09-25T17:07:24"/>
    <n v="1.25"/>
    <x v="8"/>
    <x v="3"/>
    <x v="8"/>
    <x v="2"/>
    <x v="5"/>
  </r>
  <r>
    <x v="7"/>
    <s v="Job_Profile_17"/>
    <x v="0"/>
    <d v="2016-01-07T14:49:18"/>
    <n v="30.21"/>
    <x v="8"/>
    <x v="0"/>
    <x v="9"/>
    <x v="1"/>
    <x v="5"/>
  </r>
  <r>
    <x v="7"/>
    <s v="Job_Profile_17"/>
    <x v="0"/>
    <d v="2016-01-07T16:11:01"/>
    <n v="24.13"/>
    <x v="8"/>
    <x v="0"/>
    <x v="9"/>
    <x v="1"/>
    <x v="5"/>
  </r>
  <r>
    <x v="7"/>
    <s v="Job_Profile_17"/>
    <x v="1"/>
    <d v="2016-01-04T14:58:27"/>
    <n v="21"/>
    <x v="9"/>
    <x v="0"/>
    <x v="9"/>
    <x v="1"/>
    <x v="5"/>
  </r>
  <r>
    <x v="7"/>
    <s v="Job_Profile_17"/>
    <x v="0"/>
    <d v="2016-01-14T10:22:18"/>
    <n v="30.71"/>
    <x v="8"/>
    <x v="0"/>
    <x v="9"/>
    <x v="1"/>
    <x v="5"/>
  </r>
  <r>
    <x v="7"/>
    <s v="Job_Profile_17"/>
    <x v="1"/>
    <d v="2016-01-06T17:05:53"/>
    <n v="19.079999999999998"/>
    <x v="9"/>
    <x v="0"/>
    <x v="9"/>
    <x v="1"/>
    <x v="5"/>
  </r>
  <r>
    <x v="7"/>
    <s v="Job_Profile_17"/>
    <x v="1"/>
    <d v="2016-01-06T16:34:12"/>
    <n v="19.04"/>
    <x v="9"/>
    <x v="0"/>
    <x v="9"/>
    <x v="1"/>
    <x v="5"/>
  </r>
  <r>
    <x v="7"/>
    <s v="Job_Profile_17"/>
    <x v="0"/>
    <d v="2016-04-22T14:41:24"/>
    <n v="51.79"/>
    <x v="5"/>
    <x v="0"/>
    <x v="6"/>
    <x v="0"/>
    <x v="5"/>
  </r>
  <r>
    <x v="7"/>
    <s v="Job_Profile_17"/>
    <x v="0"/>
    <d v="2016-08-01T09:58:26"/>
    <n v="4.71"/>
    <x v="10"/>
    <x v="0"/>
    <x v="2"/>
    <x v="2"/>
    <x v="5"/>
  </r>
  <r>
    <x v="7"/>
    <s v="Job_Profile_17"/>
    <x v="0"/>
    <d v="2016-08-29T08:59:24"/>
    <n v="11.79"/>
    <x v="10"/>
    <x v="0"/>
    <x v="2"/>
    <x v="2"/>
    <x v="5"/>
  </r>
  <r>
    <x v="7"/>
    <s v="Job_Profile_17"/>
    <x v="1"/>
    <d v="2016-09-27T17:23:31"/>
    <n v="14.17"/>
    <x v="11"/>
    <x v="0"/>
    <x v="8"/>
    <x v="2"/>
    <x v="5"/>
  </r>
  <r>
    <x v="7"/>
    <s v="Job_Profile_17"/>
    <x v="0"/>
    <d v="2017-06-14T17:29:04"/>
    <n v="48.92"/>
    <x v="11"/>
    <x v="1"/>
    <x v="0"/>
    <x v="0"/>
    <x v="5"/>
  </r>
  <r>
    <x v="7"/>
    <s v="Job_Profile_17"/>
    <x v="1"/>
    <d v="2017-05-01T12:46:23"/>
    <n v="4.71"/>
    <x v="11"/>
    <x v="1"/>
    <x v="5"/>
    <x v="0"/>
    <x v="5"/>
  </r>
  <r>
    <x v="7"/>
    <s v="Job_Profile_17"/>
    <x v="0"/>
    <d v="2017-06-15T12:51:44"/>
    <n v="42.83"/>
    <x v="11"/>
    <x v="1"/>
    <x v="0"/>
    <x v="0"/>
    <x v="5"/>
  </r>
  <r>
    <x v="7"/>
    <s v="Job_Profile_17"/>
    <x v="1"/>
    <d v="2017-06-02T12:27:17"/>
    <n v="17"/>
    <x v="11"/>
    <x v="1"/>
    <x v="0"/>
    <x v="0"/>
    <x v="5"/>
  </r>
  <r>
    <x v="7"/>
    <s v="Job_Profile_17"/>
    <x v="1"/>
    <d v="2017-06-02T12:29:13"/>
    <n v="7.83"/>
    <x v="11"/>
    <x v="1"/>
    <x v="0"/>
    <x v="0"/>
    <x v="5"/>
  </r>
  <r>
    <x v="7"/>
    <s v="Job_Profile_17"/>
    <x v="1"/>
    <d v="2017-06-02T16:55:53"/>
    <n v="8"/>
    <x v="11"/>
    <x v="1"/>
    <x v="0"/>
    <x v="0"/>
    <x v="5"/>
  </r>
  <r>
    <x v="7"/>
    <s v="Job_Profile_17"/>
    <x v="0"/>
    <d v="2017-08-30T15:23:21"/>
    <n v="49.83"/>
    <x v="9"/>
    <x v="1"/>
    <x v="2"/>
    <x v="2"/>
    <x v="5"/>
  </r>
  <r>
    <x v="7"/>
    <s v="Job_Profile_17"/>
    <x v="0"/>
    <d v="2017-08-31T09:31:33"/>
    <n v="1.63"/>
    <x v="9"/>
    <x v="1"/>
    <x v="2"/>
    <x v="2"/>
    <x v="5"/>
  </r>
  <r>
    <x v="8"/>
    <s v="Job_Profile_19"/>
    <x v="0"/>
    <d v="2014-08-29T05:47:55"/>
    <n v="84"/>
    <x v="4"/>
    <x v="2"/>
    <x v="2"/>
    <x v="2"/>
    <x v="6"/>
  </r>
  <r>
    <x v="9"/>
    <s v="Job_Profile_22"/>
    <x v="1"/>
    <d v="2014-07-08T14:42:34"/>
    <n v="7.04"/>
    <x v="9"/>
    <x v="2"/>
    <x v="7"/>
    <x v="2"/>
    <x v="0"/>
  </r>
  <r>
    <x v="9"/>
    <s v="Job_Profile_22"/>
    <x v="0"/>
    <d v="2015-02-12T09:37:21"/>
    <n v="118.88"/>
    <x v="12"/>
    <x v="3"/>
    <x v="1"/>
    <x v="1"/>
    <x v="0"/>
  </r>
  <r>
    <x v="9"/>
    <s v="Job_Profile_22"/>
    <x v="0"/>
    <d v="2015-03-30T12:50:04"/>
    <n v="42.13"/>
    <x v="12"/>
    <x v="3"/>
    <x v="3"/>
    <x v="1"/>
    <x v="0"/>
  </r>
  <r>
    <x v="9"/>
    <s v="Job_Profile_22"/>
    <x v="0"/>
    <d v="2015-05-14T22:34:28"/>
    <n v="86.25"/>
    <x v="12"/>
    <x v="3"/>
    <x v="5"/>
    <x v="0"/>
    <x v="0"/>
  </r>
  <r>
    <x v="9"/>
    <s v="Job_Profile_22"/>
    <x v="1"/>
    <d v="2015-10-02T15:51:25"/>
    <n v="59.04"/>
    <x v="9"/>
    <x v="3"/>
    <x v="4"/>
    <x v="3"/>
    <x v="0"/>
  </r>
  <r>
    <x v="9"/>
    <s v="Job_Profile_22"/>
    <x v="0"/>
    <d v="2017-07-17T23:28:50"/>
    <n v="53.29"/>
    <x v="13"/>
    <x v="1"/>
    <x v="7"/>
    <x v="2"/>
    <x v="0"/>
  </r>
  <r>
    <x v="10"/>
    <s v="Job_Profile_26"/>
    <x v="1"/>
    <d v="2014-09-29T04:24:11"/>
    <n v="17.670000000000002"/>
    <x v="3"/>
    <x v="2"/>
    <x v="8"/>
    <x v="2"/>
    <x v="2"/>
  </r>
  <r>
    <x v="11"/>
    <s v="Job_Profile_30"/>
    <x v="0"/>
    <d v="2015-04-07T06:14:51"/>
    <n v="41.38"/>
    <x v="4"/>
    <x v="3"/>
    <x v="6"/>
    <x v="0"/>
    <x v="7"/>
  </r>
  <r>
    <x v="11"/>
    <s v="Job_Profile_30"/>
    <x v="1"/>
    <d v="2016-01-27T05:01:59"/>
    <n v="19.88"/>
    <x v="0"/>
    <x v="0"/>
    <x v="9"/>
    <x v="1"/>
    <x v="7"/>
  </r>
  <r>
    <x v="11"/>
    <s v="Job_Profile_30"/>
    <x v="0"/>
    <d v="2016-07-12T05:52:52"/>
    <n v="186.88"/>
    <x v="0"/>
    <x v="0"/>
    <x v="7"/>
    <x v="2"/>
    <x v="7"/>
  </r>
  <r>
    <x v="11"/>
    <s v="Job_Profile_30"/>
    <x v="1"/>
    <d v="2016-01-27T06:03:22"/>
    <n v="19.920000000000002"/>
    <x v="0"/>
    <x v="0"/>
    <x v="9"/>
    <x v="1"/>
    <x v="7"/>
  </r>
  <r>
    <x v="11"/>
    <s v="Job_Profile_30"/>
    <x v="0"/>
    <d v="2016-03-30T08:54:50"/>
    <n v="33.75"/>
    <x v="0"/>
    <x v="0"/>
    <x v="3"/>
    <x v="1"/>
    <x v="7"/>
  </r>
  <r>
    <x v="11"/>
    <s v="Job_Profile_30"/>
    <x v="0"/>
    <d v="2016-09-19T09:06:05"/>
    <n v="206.79"/>
    <x v="0"/>
    <x v="0"/>
    <x v="8"/>
    <x v="2"/>
    <x v="7"/>
  </r>
  <r>
    <x v="11"/>
    <s v="Job_Profile_30"/>
    <x v="0"/>
    <d v="2016-03-30T08:58:58"/>
    <n v="33.75"/>
    <x v="0"/>
    <x v="0"/>
    <x v="3"/>
    <x v="1"/>
    <x v="7"/>
  </r>
  <r>
    <x v="11"/>
    <s v="Job_Profile_30"/>
    <x v="0"/>
    <d v="2016-05-27T05:01:40"/>
    <n v="22.92"/>
    <x v="0"/>
    <x v="0"/>
    <x v="5"/>
    <x v="0"/>
    <x v="7"/>
  </r>
  <r>
    <x v="11"/>
    <s v="Job_Profile_30"/>
    <x v="0"/>
    <d v="2016-10-26T11:23:28"/>
    <n v="113.04"/>
    <x v="0"/>
    <x v="0"/>
    <x v="4"/>
    <x v="3"/>
    <x v="7"/>
  </r>
  <r>
    <x v="11"/>
    <s v="Job_Profile_30"/>
    <x v="1"/>
    <d v="2016-07-29T09:32:33"/>
    <n v="22.08"/>
    <x v="0"/>
    <x v="0"/>
    <x v="7"/>
    <x v="2"/>
    <x v="7"/>
  </r>
  <r>
    <x v="11"/>
    <s v="Job_Profile_30"/>
    <x v="0"/>
    <d v="2017-05-25T08:31:55"/>
    <n v="322.04000000000002"/>
    <x v="0"/>
    <x v="1"/>
    <x v="5"/>
    <x v="0"/>
    <x v="7"/>
  </r>
  <r>
    <x v="11"/>
    <s v="Job_Profile_30"/>
    <x v="0"/>
    <d v="2016-08-30T03:47:39"/>
    <n v="53.83"/>
    <x v="0"/>
    <x v="0"/>
    <x v="2"/>
    <x v="2"/>
    <x v="7"/>
  </r>
  <r>
    <x v="11"/>
    <s v="Job_Profile_30"/>
    <x v="0"/>
    <d v="2017-03-01T11:36:09"/>
    <n v="237.17"/>
    <x v="0"/>
    <x v="1"/>
    <x v="3"/>
    <x v="1"/>
    <x v="7"/>
  </r>
  <r>
    <x v="11"/>
    <s v="Job_Profile_30"/>
    <x v="0"/>
    <d v="2017-03-06T11:14:41"/>
    <n v="164.08"/>
    <x v="0"/>
    <x v="1"/>
    <x v="3"/>
    <x v="1"/>
    <x v="7"/>
  </r>
  <r>
    <x v="12"/>
    <s v="Job_Profile_41"/>
    <x v="1"/>
    <d v="2014-01-10T14:00:02"/>
    <n v="1.88"/>
    <x v="14"/>
    <x v="2"/>
    <x v="9"/>
    <x v="1"/>
    <x v="0"/>
  </r>
  <r>
    <x v="12"/>
    <s v="Job_Profile_41"/>
    <x v="0"/>
    <d v="2014-01-20T12:01:30"/>
    <n v="0.04"/>
    <x v="15"/>
    <x v="2"/>
    <x v="9"/>
    <x v="1"/>
    <x v="0"/>
  </r>
  <r>
    <x v="12"/>
    <s v="Job_Profile_41"/>
    <x v="1"/>
    <d v="2014-03-21T12:48:41"/>
    <n v="23.88"/>
    <x v="6"/>
    <x v="2"/>
    <x v="3"/>
    <x v="1"/>
    <x v="0"/>
  </r>
  <r>
    <x v="12"/>
    <s v="Job_Profile_41"/>
    <x v="1"/>
    <d v="2014-05-05T14:39:35"/>
    <n v="63.08"/>
    <x v="14"/>
    <x v="2"/>
    <x v="5"/>
    <x v="0"/>
    <x v="0"/>
  </r>
  <r>
    <x v="12"/>
    <s v="Job_Profile_41"/>
    <x v="0"/>
    <d v="2014-04-24T07:49:22"/>
    <n v="35.54"/>
    <x v="6"/>
    <x v="2"/>
    <x v="6"/>
    <x v="0"/>
    <x v="0"/>
  </r>
  <r>
    <x v="12"/>
    <s v="Job_Profile_41"/>
    <x v="0"/>
    <d v="2014-06-10T06:41:07"/>
    <n v="56.63"/>
    <x v="7"/>
    <x v="2"/>
    <x v="0"/>
    <x v="0"/>
    <x v="0"/>
  </r>
  <r>
    <x v="12"/>
    <s v="Job_Profile_41"/>
    <x v="1"/>
    <d v="2014-06-18T13:10:36"/>
    <n v="30.04"/>
    <x v="9"/>
    <x v="2"/>
    <x v="0"/>
    <x v="0"/>
    <x v="0"/>
  </r>
  <r>
    <x v="12"/>
    <s v="Job_Profile_41"/>
    <x v="1"/>
    <d v="2014-07-28T15:05:31"/>
    <n v="45.88"/>
    <x v="9"/>
    <x v="2"/>
    <x v="7"/>
    <x v="2"/>
    <x v="0"/>
  </r>
  <r>
    <x v="12"/>
    <s v="Job_Profile_41"/>
    <x v="1"/>
    <d v="2014-08-20T12:21:08"/>
    <n v="63.83"/>
    <x v="9"/>
    <x v="2"/>
    <x v="2"/>
    <x v="2"/>
    <x v="0"/>
  </r>
  <r>
    <x v="12"/>
    <s v="Job_Profile_41"/>
    <x v="1"/>
    <d v="2014-08-14T10:03:10"/>
    <n v="8.9600000000000009"/>
    <x v="9"/>
    <x v="2"/>
    <x v="2"/>
    <x v="2"/>
    <x v="0"/>
  </r>
  <r>
    <x v="12"/>
    <s v="Job_Profile_41"/>
    <x v="0"/>
    <d v="2016-10-12T11:26:09"/>
    <n v="26.75"/>
    <x v="16"/>
    <x v="0"/>
    <x v="4"/>
    <x v="3"/>
    <x v="0"/>
  </r>
  <r>
    <x v="12"/>
    <s v="Job_Profile_41"/>
    <x v="0"/>
    <d v="2016-10-25T13:59:42"/>
    <n v="6.88"/>
    <x v="16"/>
    <x v="0"/>
    <x v="4"/>
    <x v="3"/>
    <x v="0"/>
  </r>
  <r>
    <x v="12"/>
    <s v="Job_Profile_41"/>
    <x v="0"/>
    <d v="2016-11-03T13:33:00"/>
    <n v="9.83"/>
    <x v="16"/>
    <x v="0"/>
    <x v="10"/>
    <x v="3"/>
    <x v="0"/>
  </r>
  <r>
    <x v="12"/>
    <s v="Job_Profile_41"/>
    <x v="1"/>
    <d v="2017-05-31T10:45:26"/>
    <n v="41.79"/>
    <x v="16"/>
    <x v="1"/>
    <x v="5"/>
    <x v="0"/>
    <x v="0"/>
  </r>
  <r>
    <x v="13"/>
    <s v="Job_Profile_44"/>
    <x v="1"/>
    <d v="2014-05-15T16:56:42"/>
    <n v="27.25"/>
    <x v="14"/>
    <x v="2"/>
    <x v="5"/>
    <x v="0"/>
    <x v="6"/>
  </r>
  <r>
    <x v="13"/>
    <s v="Job_Profile_44"/>
    <x v="1"/>
    <d v="2014-05-19T10:36:29"/>
    <n v="24.42"/>
    <x v="14"/>
    <x v="2"/>
    <x v="5"/>
    <x v="0"/>
    <x v="6"/>
  </r>
  <r>
    <x v="13"/>
    <s v="Job_Profile_44"/>
    <x v="1"/>
    <d v="2014-05-15T16:56:52"/>
    <n v="20.67"/>
    <x v="14"/>
    <x v="2"/>
    <x v="5"/>
    <x v="0"/>
    <x v="6"/>
  </r>
  <r>
    <x v="13"/>
    <s v="Job_Profile_44"/>
    <x v="1"/>
    <d v="2014-05-27T11:20:27"/>
    <n v="6.96"/>
    <x v="14"/>
    <x v="2"/>
    <x v="5"/>
    <x v="0"/>
    <x v="6"/>
  </r>
  <r>
    <x v="13"/>
    <s v="Job_Profile_44"/>
    <x v="0"/>
    <d v="2014-10-30T15:39:44"/>
    <n v="139.88"/>
    <x v="5"/>
    <x v="2"/>
    <x v="4"/>
    <x v="3"/>
    <x v="6"/>
  </r>
  <r>
    <x v="13"/>
    <s v="Job_Profile_44"/>
    <x v="1"/>
    <d v="2014-11-19T09:42:39"/>
    <n v="154.71"/>
    <x v="5"/>
    <x v="2"/>
    <x v="10"/>
    <x v="3"/>
    <x v="6"/>
  </r>
  <r>
    <x v="13"/>
    <s v="Job_Profile_44"/>
    <x v="1"/>
    <d v="2014-10-29T14:58:41"/>
    <n v="70.92"/>
    <x v="5"/>
    <x v="2"/>
    <x v="4"/>
    <x v="3"/>
    <x v="6"/>
  </r>
  <r>
    <x v="13"/>
    <s v="Job_Profile_44"/>
    <x v="0"/>
    <d v="2014-09-11T19:55:09"/>
    <n v="7.83"/>
    <x v="5"/>
    <x v="2"/>
    <x v="8"/>
    <x v="2"/>
    <x v="6"/>
  </r>
  <r>
    <x v="13"/>
    <s v="Job_Profile_44"/>
    <x v="1"/>
    <d v="2014-10-13T14:09:22"/>
    <n v="39.630000000000003"/>
    <x v="5"/>
    <x v="2"/>
    <x v="4"/>
    <x v="3"/>
    <x v="6"/>
  </r>
  <r>
    <x v="13"/>
    <s v="Job_Profile_44"/>
    <x v="1"/>
    <d v="2014-10-30T13:04:02"/>
    <n v="37.92"/>
    <x v="5"/>
    <x v="2"/>
    <x v="4"/>
    <x v="3"/>
    <x v="6"/>
  </r>
  <r>
    <x v="13"/>
    <s v="Job_Profile_44"/>
    <x v="0"/>
    <d v="2014-12-01T13:32:38"/>
    <n v="45.13"/>
    <x v="5"/>
    <x v="2"/>
    <x v="11"/>
    <x v="3"/>
    <x v="6"/>
  </r>
  <r>
    <x v="13"/>
    <s v="Job_Profile_44"/>
    <x v="0"/>
    <d v="2015-01-07T15:10:07"/>
    <n v="76.92"/>
    <x v="5"/>
    <x v="3"/>
    <x v="9"/>
    <x v="1"/>
    <x v="6"/>
  </r>
  <r>
    <x v="13"/>
    <s v="Job_Profile_44"/>
    <x v="0"/>
    <d v="2014-12-11T11:33:03"/>
    <n v="2.83"/>
    <x v="5"/>
    <x v="2"/>
    <x v="11"/>
    <x v="3"/>
    <x v="6"/>
  </r>
  <r>
    <x v="13"/>
    <s v="Job_Profile_44"/>
    <x v="1"/>
    <d v="2015-03-10T12:54:13"/>
    <n v="39.83"/>
    <x v="9"/>
    <x v="3"/>
    <x v="3"/>
    <x v="1"/>
    <x v="6"/>
  </r>
  <r>
    <x v="13"/>
    <s v="Job_Profile_44"/>
    <x v="1"/>
    <d v="2015-05-14T15:08:59"/>
    <n v="100.13"/>
    <x v="15"/>
    <x v="3"/>
    <x v="5"/>
    <x v="0"/>
    <x v="6"/>
  </r>
  <r>
    <x v="13"/>
    <s v="Job_Profile_44"/>
    <x v="1"/>
    <d v="2015-03-09T11:34:42"/>
    <n v="33.96"/>
    <x v="17"/>
    <x v="3"/>
    <x v="3"/>
    <x v="1"/>
    <x v="6"/>
  </r>
  <r>
    <x v="13"/>
    <s v="Job_Profile_44"/>
    <x v="1"/>
    <d v="2015-03-03T15:57:39"/>
    <n v="28.13"/>
    <x v="17"/>
    <x v="3"/>
    <x v="3"/>
    <x v="1"/>
    <x v="6"/>
  </r>
  <r>
    <x v="13"/>
    <s v="Job_Profile_44"/>
    <x v="0"/>
    <d v="2015-03-24T13:47:50"/>
    <n v="32.96"/>
    <x v="17"/>
    <x v="3"/>
    <x v="3"/>
    <x v="1"/>
    <x v="6"/>
  </r>
  <r>
    <x v="13"/>
    <s v="Job_Profile_44"/>
    <x v="0"/>
    <d v="2015-03-03T15:19:55"/>
    <n v="10.83"/>
    <x v="17"/>
    <x v="3"/>
    <x v="3"/>
    <x v="1"/>
    <x v="6"/>
  </r>
  <r>
    <x v="13"/>
    <s v="Job_Profile_44"/>
    <x v="0"/>
    <d v="2015-03-10T14:28:28"/>
    <n v="0"/>
    <x v="17"/>
    <x v="3"/>
    <x v="3"/>
    <x v="1"/>
    <x v="6"/>
  </r>
  <r>
    <x v="13"/>
    <s v="Job_Profile_44"/>
    <x v="1"/>
    <d v="2015-04-29T11:04:42"/>
    <n v="33.42"/>
    <x v="9"/>
    <x v="3"/>
    <x v="6"/>
    <x v="0"/>
    <x v="6"/>
  </r>
  <r>
    <x v="13"/>
    <s v="Job_Profile_44"/>
    <x v="0"/>
    <d v="2015-05-02T11:47:00"/>
    <n v="32.96"/>
    <x v="17"/>
    <x v="3"/>
    <x v="5"/>
    <x v="0"/>
    <x v="6"/>
  </r>
  <r>
    <x v="13"/>
    <s v="Job_Profile_44"/>
    <x v="1"/>
    <d v="2015-06-22T14:36:08"/>
    <n v="60.04"/>
    <x v="13"/>
    <x v="3"/>
    <x v="0"/>
    <x v="0"/>
    <x v="6"/>
  </r>
  <r>
    <x v="13"/>
    <s v="Job_Profile_44"/>
    <x v="1"/>
    <d v="2015-06-26T14:13:51"/>
    <n v="57.25"/>
    <x v="13"/>
    <x v="3"/>
    <x v="0"/>
    <x v="0"/>
    <x v="6"/>
  </r>
  <r>
    <x v="13"/>
    <s v="Job_Profile_44"/>
    <x v="0"/>
    <d v="2015-06-22T13:27:53"/>
    <n v="32.58"/>
    <x v="17"/>
    <x v="3"/>
    <x v="0"/>
    <x v="0"/>
    <x v="6"/>
  </r>
  <r>
    <x v="13"/>
    <s v="Job_Profile_44"/>
    <x v="1"/>
    <d v="2015-07-28T16:06:03"/>
    <n v="55.13"/>
    <x v="13"/>
    <x v="3"/>
    <x v="7"/>
    <x v="2"/>
    <x v="6"/>
  </r>
  <r>
    <x v="13"/>
    <s v="Job_Profile_44"/>
    <x v="0"/>
    <d v="2015-09-01T16:47:15"/>
    <n v="71.209999999999994"/>
    <x v="17"/>
    <x v="3"/>
    <x v="8"/>
    <x v="2"/>
    <x v="6"/>
  </r>
  <r>
    <x v="13"/>
    <s v="Job_Profile_44"/>
    <x v="1"/>
    <d v="2015-09-02T15:18:54"/>
    <n v="13.92"/>
    <x v="13"/>
    <x v="3"/>
    <x v="8"/>
    <x v="2"/>
    <x v="6"/>
  </r>
  <r>
    <x v="13"/>
    <s v="Job_Profile_44"/>
    <x v="0"/>
    <d v="2015-09-28T12:38:33"/>
    <n v="33.54"/>
    <x v="18"/>
    <x v="3"/>
    <x v="8"/>
    <x v="2"/>
    <x v="6"/>
  </r>
  <r>
    <x v="13"/>
    <s v="Job_Profile_44"/>
    <x v="1"/>
    <d v="2015-10-15T16:15:12"/>
    <n v="49.71"/>
    <x v="13"/>
    <x v="3"/>
    <x v="4"/>
    <x v="3"/>
    <x v="6"/>
  </r>
  <r>
    <x v="13"/>
    <s v="Job_Profile_44"/>
    <x v="0"/>
    <d v="2015-09-01T09:27:25"/>
    <n v="0.75"/>
    <x v="17"/>
    <x v="3"/>
    <x v="8"/>
    <x v="2"/>
    <x v="6"/>
  </r>
  <r>
    <x v="13"/>
    <s v="Job_Profile_44"/>
    <x v="0"/>
    <d v="2015-10-20T16:36:44"/>
    <n v="34.17"/>
    <x v="17"/>
    <x v="3"/>
    <x v="4"/>
    <x v="3"/>
    <x v="6"/>
  </r>
  <r>
    <x v="13"/>
    <s v="Job_Profile_44"/>
    <x v="0"/>
    <d v="2015-11-04T17:11:49"/>
    <n v="34.17"/>
    <x v="17"/>
    <x v="3"/>
    <x v="10"/>
    <x v="3"/>
    <x v="6"/>
  </r>
  <r>
    <x v="13"/>
    <s v="Job_Profile_44"/>
    <x v="1"/>
    <d v="2015-10-21T15:57:44"/>
    <n v="20.079999999999998"/>
    <x v="13"/>
    <x v="3"/>
    <x v="4"/>
    <x v="3"/>
    <x v="6"/>
  </r>
  <r>
    <x v="13"/>
    <s v="Job_Profile_44"/>
    <x v="0"/>
    <d v="2015-11-23T12:35:36"/>
    <n v="24.75"/>
    <x v="17"/>
    <x v="3"/>
    <x v="10"/>
    <x v="3"/>
    <x v="6"/>
  </r>
  <r>
    <x v="13"/>
    <s v="Job_Profile_44"/>
    <x v="1"/>
    <d v="2015-11-18T10:10:04"/>
    <n v="15.67"/>
    <x v="13"/>
    <x v="3"/>
    <x v="10"/>
    <x v="3"/>
    <x v="6"/>
  </r>
  <r>
    <x v="13"/>
    <s v="Job_Profile_44"/>
    <x v="1"/>
    <d v="2015-11-30T17:23:11"/>
    <n v="17.920000000000002"/>
    <x v="13"/>
    <x v="3"/>
    <x v="10"/>
    <x v="3"/>
    <x v="6"/>
  </r>
  <r>
    <x v="13"/>
    <s v="Job_Profile_44"/>
    <x v="1"/>
    <d v="2015-12-04T13:56:23"/>
    <n v="10.96"/>
    <x v="13"/>
    <x v="3"/>
    <x v="11"/>
    <x v="3"/>
    <x v="6"/>
  </r>
  <r>
    <x v="13"/>
    <s v="Job_Profile_44"/>
    <x v="1"/>
    <d v="2016-02-26T10:05:45"/>
    <n v="22.58"/>
    <x v="8"/>
    <x v="0"/>
    <x v="1"/>
    <x v="1"/>
    <x v="6"/>
  </r>
  <r>
    <x v="13"/>
    <s v="Job_Profile_44"/>
    <x v="1"/>
    <d v="2016-03-31T12:55:30"/>
    <n v="50.96"/>
    <x v="8"/>
    <x v="0"/>
    <x v="3"/>
    <x v="1"/>
    <x v="6"/>
  </r>
  <r>
    <x v="13"/>
    <s v="Job_Profile_44"/>
    <x v="1"/>
    <d v="2016-03-31T09:17:22"/>
    <n v="50.83"/>
    <x v="8"/>
    <x v="0"/>
    <x v="3"/>
    <x v="1"/>
    <x v="6"/>
  </r>
  <r>
    <x v="13"/>
    <s v="Job_Profile_44"/>
    <x v="0"/>
    <d v="2016-04-08T15:32:28"/>
    <n v="45"/>
    <x v="16"/>
    <x v="0"/>
    <x v="6"/>
    <x v="0"/>
    <x v="6"/>
  </r>
  <r>
    <x v="13"/>
    <s v="Job_Profile_44"/>
    <x v="1"/>
    <d v="2016-03-25T09:56:26"/>
    <n v="28.58"/>
    <x v="8"/>
    <x v="0"/>
    <x v="3"/>
    <x v="1"/>
    <x v="6"/>
  </r>
  <r>
    <x v="13"/>
    <s v="Job_Profile_44"/>
    <x v="1"/>
    <d v="2016-03-27T14:28:14"/>
    <n v="24.83"/>
    <x v="8"/>
    <x v="0"/>
    <x v="3"/>
    <x v="1"/>
    <x v="6"/>
  </r>
  <r>
    <x v="13"/>
    <s v="Job_Profile_44"/>
    <x v="0"/>
    <d v="2016-03-31T16:30:35"/>
    <n v="28.92"/>
    <x v="16"/>
    <x v="0"/>
    <x v="3"/>
    <x v="1"/>
    <x v="6"/>
  </r>
  <r>
    <x v="13"/>
    <s v="Job_Profile_44"/>
    <x v="0"/>
    <d v="2016-04-07T11:57:33"/>
    <n v="6.96"/>
    <x v="17"/>
    <x v="0"/>
    <x v="6"/>
    <x v="0"/>
    <x v="6"/>
  </r>
  <r>
    <x v="13"/>
    <s v="Job_Profile_44"/>
    <x v="1"/>
    <d v="2016-07-07T09:36:34"/>
    <n v="21.71"/>
    <x v="8"/>
    <x v="0"/>
    <x v="7"/>
    <x v="2"/>
    <x v="6"/>
  </r>
  <r>
    <x v="13"/>
    <s v="Job_Profile_44"/>
    <x v="1"/>
    <d v="2016-07-21T16:51:50"/>
    <n v="14.88"/>
    <x v="8"/>
    <x v="0"/>
    <x v="7"/>
    <x v="2"/>
    <x v="6"/>
  </r>
  <r>
    <x v="13"/>
    <s v="Job_Profile_44"/>
    <x v="1"/>
    <d v="2016-07-28T21:05:22"/>
    <n v="0.13"/>
    <x v="9"/>
    <x v="0"/>
    <x v="7"/>
    <x v="2"/>
    <x v="6"/>
  </r>
  <r>
    <x v="14"/>
    <s v="Job_Profile_46"/>
    <x v="1"/>
    <d v="2014-05-13T11:09:51"/>
    <n v="28.83"/>
    <x v="14"/>
    <x v="2"/>
    <x v="5"/>
    <x v="0"/>
    <x v="8"/>
  </r>
  <r>
    <x v="14"/>
    <s v="Job_Profile_46"/>
    <x v="0"/>
    <d v="2014-05-29T06:42:40"/>
    <n v="12.75"/>
    <x v="6"/>
    <x v="2"/>
    <x v="5"/>
    <x v="0"/>
    <x v="8"/>
  </r>
  <r>
    <x v="14"/>
    <s v="Job_Profile_46"/>
    <x v="1"/>
    <d v="2014-09-04T08:37:53"/>
    <n v="92.63"/>
    <x v="5"/>
    <x v="2"/>
    <x v="8"/>
    <x v="2"/>
    <x v="8"/>
  </r>
  <r>
    <x v="14"/>
    <s v="Job_Profile_46"/>
    <x v="1"/>
    <d v="2014-12-17T08:56:14"/>
    <n v="3.67"/>
    <x v="9"/>
    <x v="2"/>
    <x v="11"/>
    <x v="3"/>
    <x v="8"/>
  </r>
  <r>
    <x v="14"/>
    <s v="Job_Profile_46"/>
    <x v="1"/>
    <d v="2015-08-19T14:37:32"/>
    <n v="152.83000000000001"/>
    <x v="9"/>
    <x v="3"/>
    <x v="2"/>
    <x v="2"/>
    <x v="8"/>
  </r>
  <r>
    <x v="14"/>
    <s v="Job_Profile_46"/>
    <x v="1"/>
    <d v="2015-04-06T13:17:30"/>
    <n v="11.92"/>
    <x v="9"/>
    <x v="3"/>
    <x v="6"/>
    <x v="0"/>
    <x v="8"/>
  </r>
  <r>
    <x v="14"/>
    <s v="Job_Profile_46"/>
    <x v="1"/>
    <d v="2015-05-05T08:34:26"/>
    <n v="16.46"/>
    <x v="9"/>
    <x v="3"/>
    <x v="5"/>
    <x v="0"/>
    <x v="8"/>
  </r>
  <r>
    <x v="14"/>
    <s v="Job_Profile_46"/>
    <x v="0"/>
    <d v="2015-04-27T17:04:27"/>
    <n v="6.75"/>
    <x v="17"/>
    <x v="3"/>
    <x v="6"/>
    <x v="0"/>
    <x v="8"/>
  </r>
  <r>
    <x v="14"/>
    <s v="Job_Profile_46"/>
    <x v="1"/>
    <d v="2015-08-07T13:55:55"/>
    <n v="39.08"/>
    <x v="9"/>
    <x v="3"/>
    <x v="2"/>
    <x v="2"/>
    <x v="8"/>
  </r>
  <r>
    <x v="14"/>
    <s v="Job_Profile_46"/>
    <x v="1"/>
    <d v="2015-09-01T16:56:35"/>
    <n v="6.71"/>
    <x v="13"/>
    <x v="3"/>
    <x v="8"/>
    <x v="2"/>
    <x v="8"/>
  </r>
  <r>
    <x v="14"/>
    <s v="Job_Profile_46"/>
    <x v="1"/>
    <d v="2016-03-27T14:36:43"/>
    <n v="24.83"/>
    <x v="8"/>
    <x v="0"/>
    <x v="3"/>
    <x v="1"/>
    <x v="8"/>
  </r>
  <r>
    <x v="14"/>
    <s v="Job_Profile_46"/>
    <x v="0"/>
    <d v="2017-03-20T18:10:29"/>
    <n v="45.08"/>
    <x v="10"/>
    <x v="1"/>
    <x v="3"/>
    <x v="1"/>
    <x v="8"/>
  </r>
  <r>
    <x v="14"/>
    <s v="Job_Profile_46"/>
    <x v="1"/>
    <d v="2017-04-04T21:46:24"/>
    <n v="57.29"/>
    <x v="10"/>
    <x v="1"/>
    <x v="6"/>
    <x v="0"/>
    <x v="8"/>
  </r>
  <r>
    <x v="14"/>
    <s v="Job_Profile_46"/>
    <x v="0"/>
    <d v="2017-04-21T12:34:35"/>
    <n v="17.79"/>
    <x v="16"/>
    <x v="1"/>
    <x v="6"/>
    <x v="0"/>
    <x v="8"/>
  </r>
  <r>
    <x v="14"/>
    <s v="Job_Profile_46"/>
    <x v="1"/>
    <d v="2017-04-24T15:17:27"/>
    <n v="20.92"/>
    <x v="16"/>
    <x v="1"/>
    <x v="6"/>
    <x v="0"/>
    <x v="8"/>
  </r>
  <r>
    <x v="14"/>
    <s v="Job_Profile_46"/>
    <x v="1"/>
    <d v="2017-05-25T14:03:52"/>
    <n v="21"/>
    <x v="16"/>
    <x v="1"/>
    <x v="5"/>
    <x v="0"/>
    <x v="8"/>
  </r>
  <r>
    <x v="15"/>
    <s v="Job_Profile_48"/>
    <x v="1"/>
    <d v="2014-01-14T12:57:08"/>
    <n v="7.79"/>
    <x v="6"/>
    <x v="2"/>
    <x v="9"/>
    <x v="1"/>
    <x v="3"/>
  </r>
  <r>
    <x v="15"/>
    <s v="Job_Profile_48"/>
    <x v="1"/>
    <d v="2014-05-15T10:46:37"/>
    <n v="7.96"/>
    <x v="14"/>
    <x v="2"/>
    <x v="5"/>
    <x v="0"/>
    <x v="3"/>
  </r>
  <r>
    <x v="15"/>
    <s v="Job_Profile_48"/>
    <x v="0"/>
    <d v="2014-05-30T09:01:03"/>
    <n v="17.75"/>
    <x v="7"/>
    <x v="2"/>
    <x v="5"/>
    <x v="0"/>
    <x v="3"/>
  </r>
  <r>
    <x v="15"/>
    <s v="Job_Profile_48"/>
    <x v="1"/>
    <d v="2014-06-17T10:00:23"/>
    <n v="17.79"/>
    <x v="9"/>
    <x v="2"/>
    <x v="0"/>
    <x v="0"/>
    <x v="3"/>
  </r>
  <r>
    <x v="15"/>
    <s v="Job_Profile_48"/>
    <x v="1"/>
    <d v="2014-06-13T15:12:36"/>
    <n v="14"/>
    <x v="9"/>
    <x v="2"/>
    <x v="0"/>
    <x v="0"/>
    <x v="3"/>
  </r>
  <r>
    <x v="15"/>
    <s v="Job_Profile_48"/>
    <x v="1"/>
    <d v="2014-06-17T14:08:35"/>
    <n v="5.92"/>
    <x v="9"/>
    <x v="2"/>
    <x v="0"/>
    <x v="0"/>
    <x v="3"/>
  </r>
  <r>
    <x v="15"/>
    <s v="Job_Profile_48"/>
    <x v="1"/>
    <d v="2014-07-25T14:33:14"/>
    <n v="30.04"/>
    <x v="9"/>
    <x v="2"/>
    <x v="7"/>
    <x v="2"/>
    <x v="3"/>
  </r>
  <r>
    <x v="15"/>
    <s v="Job_Profile_48"/>
    <x v="1"/>
    <d v="2014-08-29T12:56:43"/>
    <n v="35.75"/>
    <x v="9"/>
    <x v="2"/>
    <x v="2"/>
    <x v="2"/>
    <x v="3"/>
  </r>
  <r>
    <x v="15"/>
    <s v="Job_Profile_48"/>
    <x v="1"/>
    <d v="2014-09-02T11:15:56"/>
    <n v="26.75"/>
    <x v="9"/>
    <x v="2"/>
    <x v="8"/>
    <x v="2"/>
    <x v="3"/>
  </r>
  <r>
    <x v="15"/>
    <s v="Job_Profile_48"/>
    <x v="1"/>
    <d v="2014-09-09T16:28:29"/>
    <n v="21.88"/>
    <x v="9"/>
    <x v="2"/>
    <x v="8"/>
    <x v="2"/>
    <x v="3"/>
  </r>
  <r>
    <x v="15"/>
    <s v="Job_Profile_48"/>
    <x v="1"/>
    <d v="2014-09-30T14:29:15"/>
    <n v="34.96"/>
    <x v="9"/>
    <x v="2"/>
    <x v="8"/>
    <x v="2"/>
    <x v="3"/>
  </r>
  <r>
    <x v="15"/>
    <s v="Job_Profile_48"/>
    <x v="1"/>
    <d v="2014-09-18T10:49:24"/>
    <n v="20.67"/>
    <x v="9"/>
    <x v="2"/>
    <x v="8"/>
    <x v="2"/>
    <x v="3"/>
  </r>
  <r>
    <x v="15"/>
    <s v="Job_Profile_48"/>
    <x v="1"/>
    <d v="2014-09-03T13:16:26"/>
    <n v="5.79"/>
    <x v="9"/>
    <x v="2"/>
    <x v="8"/>
    <x v="2"/>
    <x v="3"/>
  </r>
  <r>
    <x v="15"/>
    <s v="Job_Profile_48"/>
    <x v="0"/>
    <d v="2014-11-21T16:32:53"/>
    <n v="25.21"/>
    <x v="5"/>
    <x v="2"/>
    <x v="10"/>
    <x v="3"/>
    <x v="3"/>
  </r>
  <r>
    <x v="15"/>
    <s v="Job_Profile_48"/>
    <x v="0"/>
    <d v="2014-12-29T11:55:37"/>
    <n v="33.92"/>
    <x v="5"/>
    <x v="2"/>
    <x v="11"/>
    <x v="3"/>
    <x v="3"/>
  </r>
  <r>
    <x v="15"/>
    <s v="Job_Profile_48"/>
    <x v="0"/>
    <d v="2014-12-08T09:59:40"/>
    <n v="12.83"/>
    <x v="5"/>
    <x v="2"/>
    <x v="11"/>
    <x v="3"/>
    <x v="3"/>
  </r>
  <r>
    <x v="15"/>
    <s v="Job_Profile_48"/>
    <x v="1"/>
    <d v="2014-12-16T13:14:18"/>
    <n v="20.88"/>
    <x v="9"/>
    <x v="2"/>
    <x v="11"/>
    <x v="3"/>
    <x v="3"/>
  </r>
  <r>
    <x v="15"/>
    <s v="Job_Profile_48"/>
    <x v="0"/>
    <d v="2014-12-09T16:16:23"/>
    <n v="7.71"/>
    <x v="5"/>
    <x v="2"/>
    <x v="11"/>
    <x v="3"/>
    <x v="3"/>
  </r>
  <r>
    <x v="15"/>
    <s v="Job_Profile_48"/>
    <x v="0"/>
    <d v="2015-01-07T17:36:07"/>
    <n v="34.21"/>
    <x v="5"/>
    <x v="3"/>
    <x v="9"/>
    <x v="1"/>
    <x v="3"/>
  </r>
  <r>
    <x v="15"/>
    <s v="Job_Profile_48"/>
    <x v="1"/>
    <d v="2015-01-27T11:17:20"/>
    <n v="47.96"/>
    <x v="9"/>
    <x v="3"/>
    <x v="9"/>
    <x v="1"/>
    <x v="3"/>
  </r>
  <r>
    <x v="15"/>
    <s v="Job_Profile_48"/>
    <x v="1"/>
    <d v="2015-01-19T09:32:28"/>
    <n v="26.71"/>
    <x v="9"/>
    <x v="3"/>
    <x v="9"/>
    <x v="1"/>
    <x v="3"/>
  </r>
  <r>
    <x v="15"/>
    <s v="Job_Profile_48"/>
    <x v="0"/>
    <d v="2015-01-21T12:56:46"/>
    <n v="28.83"/>
    <x v="5"/>
    <x v="3"/>
    <x v="9"/>
    <x v="1"/>
    <x v="3"/>
  </r>
  <r>
    <x v="15"/>
    <s v="Job_Profile_48"/>
    <x v="1"/>
    <d v="2015-02-06T10:17:31"/>
    <n v="16.579999999999998"/>
    <x v="9"/>
    <x v="3"/>
    <x v="1"/>
    <x v="1"/>
    <x v="3"/>
  </r>
  <r>
    <x v="15"/>
    <s v="Job_Profile_48"/>
    <x v="0"/>
    <d v="2015-03-20T16:02:57"/>
    <n v="15.08"/>
    <x v="17"/>
    <x v="3"/>
    <x v="3"/>
    <x v="1"/>
    <x v="3"/>
  </r>
  <r>
    <x v="15"/>
    <s v="Job_Profile_48"/>
    <x v="0"/>
    <d v="2015-04-17T14:27:06"/>
    <n v="21.54"/>
    <x v="17"/>
    <x v="3"/>
    <x v="6"/>
    <x v="0"/>
    <x v="3"/>
  </r>
  <r>
    <x v="15"/>
    <s v="Job_Profile_48"/>
    <x v="1"/>
    <d v="2015-04-10T14:37:05"/>
    <n v="14.54"/>
    <x v="9"/>
    <x v="3"/>
    <x v="6"/>
    <x v="0"/>
    <x v="3"/>
  </r>
  <r>
    <x v="15"/>
    <s v="Job_Profile_48"/>
    <x v="1"/>
    <d v="2015-05-18T10:26:33"/>
    <n v="41.75"/>
    <x v="17"/>
    <x v="3"/>
    <x v="5"/>
    <x v="0"/>
    <x v="3"/>
  </r>
  <r>
    <x v="15"/>
    <s v="Job_Profile_48"/>
    <x v="0"/>
    <d v="2015-06-16T20:38:56"/>
    <n v="42.83"/>
    <x v="17"/>
    <x v="3"/>
    <x v="0"/>
    <x v="0"/>
    <x v="3"/>
  </r>
  <r>
    <x v="15"/>
    <s v="Job_Profile_48"/>
    <x v="0"/>
    <d v="2015-05-29T12:32:35"/>
    <n v="24.5"/>
    <x v="17"/>
    <x v="3"/>
    <x v="5"/>
    <x v="0"/>
    <x v="3"/>
  </r>
  <r>
    <x v="15"/>
    <s v="Job_Profile_48"/>
    <x v="0"/>
    <d v="2015-06-09T10:24:30"/>
    <n v="7.88"/>
    <x v="17"/>
    <x v="3"/>
    <x v="0"/>
    <x v="0"/>
    <x v="3"/>
  </r>
  <r>
    <x v="15"/>
    <s v="Job_Profile_48"/>
    <x v="0"/>
    <d v="2015-06-16T20:33:08"/>
    <n v="7.38"/>
    <x v="17"/>
    <x v="3"/>
    <x v="0"/>
    <x v="0"/>
    <x v="3"/>
  </r>
  <r>
    <x v="15"/>
    <s v="Job_Profile_48"/>
    <x v="1"/>
    <d v="2015-09-02T13:20:22"/>
    <n v="46.63"/>
    <x v="13"/>
    <x v="3"/>
    <x v="8"/>
    <x v="2"/>
    <x v="3"/>
  </r>
  <r>
    <x v="15"/>
    <s v="Job_Profile_48"/>
    <x v="1"/>
    <d v="2015-12-10T08:46:09"/>
    <n v="112.58"/>
    <x v="9"/>
    <x v="3"/>
    <x v="11"/>
    <x v="3"/>
    <x v="3"/>
  </r>
  <r>
    <x v="15"/>
    <s v="Job_Profile_48"/>
    <x v="1"/>
    <d v="2015-09-15T10:58:58"/>
    <n v="18.5"/>
    <x v="13"/>
    <x v="3"/>
    <x v="8"/>
    <x v="2"/>
    <x v="3"/>
  </r>
  <r>
    <x v="15"/>
    <s v="Job_Profile_48"/>
    <x v="0"/>
    <d v="2015-09-18T10:00:37"/>
    <n v="1.5"/>
    <x v="17"/>
    <x v="3"/>
    <x v="8"/>
    <x v="2"/>
    <x v="3"/>
  </r>
  <r>
    <x v="15"/>
    <s v="Job_Profile_48"/>
    <x v="0"/>
    <d v="2015-12-02T14:05:47"/>
    <n v="19.79"/>
    <x v="17"/>
    <x v="3"/>
    <x v="11"/>
    <x v="3"/>
    <x v="3"/>
  </r>
  <r>
    <x v="15"/>
    <s v="Job_Profile_48"/>
    <x v="0"/>
    <d v="2015-12-11T11:27:45"/>
    <n v="28.67"/>
    <x v="17"/>
    <x v="3"/>
    <x v="11"/>
    <x v="3"/>
    <x v="3"/>
  </r>
  <r>
    <x v="15"/>
    <s v="Job_Profile_48"/>
    <x v="1"/>
    <d v="2016-01-28T16:03:26"/>
    <n v="60.13"/>
    <x v="13"/>
    <x v="0"/>
    <x v="9"/>
    <x v="1"/>
    <x v="3"/>
  </r>
  <r>
    <x v="15"/>
    <s v="Job_Profile_48"/>
    <x v="1"/>
    <d v="2015-12-10T08:59:01"/>
    <n v="1.63"/>
    <x v="9"/>
    <x v="3"/>
    <x v="11"/>
    <x v="3"/>
    <x v="3"/>
  </r>
  <r>
    <x v="15"/>
    <s v="Job_Profile_48"/>
    <x v="1"/>
    <d v="2016-04-14T13:55:44"/>
    <n v="9.9600000000000009"/>
    <x v="8"/>
    <x v="0"/>
    <x v="6"/>
    <x v="0"/>
    <x v="3"/>
  </r>
  <r>
    <x v="15"/>
    <s v="Job_Profile_48"/>
    <x v="1"/>
    <d v="2016-05-24T10:32:42"/>
    <n v="13.71"/>
    <x v="8"/>
    <x v="0"/>
    <x v="5"/>
    <x v="0"/>
    <x v="3"/>
  </r>
  <r>
    <x v="15"/>
    <s v="Job_Profile_48"/>
    <x v="1"/>
    <d v="2016-07-18T10:41:33"/>
    <n v="26.79"/>
    <x v="8"/>
    <x v="0"/>
    <x v="7"/>
    <x v="2"/>
    <x v="3"/>
  </r>
  <r>
    <x v="15"/>
    <s v="Job_Profile_48"/>
    <x v="0"/>
    <d v="2016-07-01T11:18:37"/>
    <n v="1.63"/>
    <x v="16"/>
    <x v="0"/>
    <x v="7"/>
    <x v="2"/>
    <x v="3"/>
  </r>
  <r>
    <x v="15"/>
    <s v="Job_Profile_48"/>
    <x v="1"/>
    <d v="2016-12-01T14:03:11"/>
    <n v="20.75"/>
    <x v="8"/>
    <x v="0"/>
    <x v="11"/>
    <x v="3"/>
    <x v="3"/>
  </r>
  <r>
    <x v="15"/>
    <s v="Job_Profile_48"/>
    <x v="1"/>
    <d v="2016-12-12T09:34:33"/>
    <n v="31.54"/>
    <x v="8"/>
    <x v="0"/>
    <x v="11"/>
    <x v="3"/>
    <x v="3"/>
  </r>
  <r>
    <x v="15"/>
    <s v="Job_Profile_48"/>
    <x v="1"/>
    <d v="2017-01-19T08:04:30"/>
    <n v="9.7899999999999991"/>
    <x v="9"/>
    <x v="1"/>
    <x v="9"/>
    <x v="1"/>
    <x v="3"/>
  </r>
  <r>
    <x v="15"/>
    <s v="Job_Profile_48"/>
    <x v="1"/>
    <d v="2017-03-30T18:58:29"/>
    <n v="16.21"/>
    <x v="16"/>
    <x v="1"/>
    <x v="3"/>
    <x v="1"/>
    <x v="3"/>
  </r>
  <r>
    <x v="15"/>
    <s v="Job_Profile_48"/>
    <x v="1"/>
    <d v="2017-06-01T18:02:38"/>
    <n v="9.2100000000000009"/>
    <x v="16"/>
    <x v="1"/>
    <x v="0"/>
    <x v="0"/>
    <x v="3"/>
  </r>
  <r>
    <x v="16"/>
    <s v="Job_Profile_49"/>
    <x v="1"/>
    <d v="2014-02-21T10:58:28"/>
    <n v="16.670000000000002"/>
    <x v="14"/>
    <x v="2"/>
    <x v="1"/>
    <x v="1"/>
    <x v="9"/>
  </r>
  <r>
    <x v="16"/>
    <s v="Job_Profile_49"/>
    <x v="1"/>
    <d v="2014-08-06T10:12:50"/>
    <n v="69.92"/>
    <x v="9"/>
    <x v="2"/>
    <x v="2"/>
    <x v="2"/>
    <x v="9"/>
  </r>
  <r>
    <x v="16"/>
    <s v="Job_Profile_49"/>
    <x v="1"/>
    <d v="2015-03-20T13:24:19"/>
    <n v="15"/>
    <x v="9"/>
    <x v="3"/>
    <x v="3"/>
    <x v="1"/>
    <x v="9"/>
  </r>
  <r>
    <x v="16"/>
    <s v="Job_Profile_49"/>
    <x v="1"/>
    <d v="2015-04-29T09:31:59"/>
    <n v="28.75"/>
    <x v="9"/>
    <x v="3"/>
    <x v="6"/>
    <x v="0"/>
    <x v="9"/>
  </r>
  <r>
    <x v="16"/>
    <s v="Job_Profile_49"/>
    <x v="1"/>
    <d v="2015-05-13T10:30:17"/>
    <n v="20.92"/>
    <x v="9"/>
    <x v="3"/>
    <x v="5"/>
    <x v="0"/>
    <x v="9"/>
  </r>
  <r>
    <x v="16"/>
    <s v="Job_Profile_49"/>
    <x v="1"/>
    <d v="2016-03-31T09:05:26"/>
    <n v="41.71"/>
    <x v="8"/>
    <x v="0"/>
    <x v="3"/>
    <x v="1"/>
    <x v="9"/>
  </r>
  <r>
    <x v="16"/>
    <s v="Job_Profile_49"/>
    <x v="0"/>
    <d v="2017-03-16T11:00:40"/>
    <n v="19.79"/>
    <x v="16"/>
    <x v="1"/>
    <x v="3"/>
    <x v="1"/>
    <x v="9"/>
  </r>
  <r>
    <x v="16"/>
    <s v="Job_Profile_49"/>
    <x v="1"/>
    <d v="2017-03-23T11:11:42"/>
    <n v="26.79"/>
    <x v="16"/>
    <x v="1"/>
    <x v="3"/>
    <x v="1"/>
    <x v="9"/>
  </r>
  <r>
    <x v="16"/>
    <s v="Job_Profile_49"/>
    <x v="1"/>
    <d v="2017-09-01T15:47:10"/>
    <n v="39.130000000000003"/>
    <x v="9"/>
    <x v="1"/>
    <x v="8"/>
    <x v="2"/>
    <x v="9"/>
  </r>
  <r>
    <x v="17"/>
    <s v="Job_Profile_52"/>
    <x v="1"/>
    <d v="2016-03-30T10:42:54"/>
    <n v="12.75"/>
    <x v="9"/>
    <x v="0"/>
    <x v="3"/>
    <x v="1"/>
    <x v="10"/>
  </r>
  <r>
    <x v="18"/>
    <s v="Job_Profile_53"/>
    <x v="0"/>
    <d v="2015-06-10T14:35:28"/>
    <n v="371.88"/>
    <x v="15"/>
    <x v="3"/>
    <x v="0"/>
    <x v="0"/>
    <x v="11"/>
  </r>
  <r>
    <x v="18"/>
    <s v="Job_Profile_53"/>
    <x v="1"/>
    <d v="2015-09-15T16:05:01"/>
    <n v="19.71"/>
    <x v="13"/>
    <x v="3"/>
    <x v="8"/>
    <x v="2"/>
    <x v="11"/>
  </r>
  <r>
    <x v="18"/>
    <s v="Job_Profile_53"/>
    <x v="1"/>
    <d v="2016-02-26T16:18:16"/>
    <n v="14.21"/>
    <x v="16"/>
    <x v="0"/>
    <x v="1"/>
    <x v="1"/>
    <x v="11"/>
  </r>
  <r>
    <x v="18"/>
    <s v="Job_Profile_53"/>
    <x v="1"/>
    <d v="2016-12-14T16:59:55"/>
    <n v="75.13"/>
    <x v="19"/>
    <x v="0"/>
    <x v="11"/>
    <x v="3"/>
    <x v="11"/>
  </r>
  <r>
    <x v="18"/>
    <s v="Job_Profile_53"/>
    <x v="1"/>
    <d v="2017-02-17T13:52:37"/>
    <n v="13.88"/>
    <x v="10"/>
    <x v="1"/>
    <x v="1"/>
    <x v="1"/>
    <x v="11"/>
  </r>
  <r>
    <x v="19"/>
    <s v="Job_Profile_58"/>
    <x v="0"/>
    <d v="2014-11-12T14:15:31"/>
    <n v="167.88"/>
    <x v="15"/>
    <x v="2"/>
    <x v="10"/>
    <x v="3"/>
    <x v="12"/>
  </r>
  <r>
    <x v="20"/>
    <s v="Job_Profile_60"/>
    <x v="0"/>
    <d v="2014-01-10T07:51:20"/>
    <n v="2.71"/>
    <x v="20"/>
    <x v="2"/>
    <x v="9"/>
    <x v="1"/>
    <x v="10"/>
  </r>
  <r>
    <x v="20"/>
    <s v="Job_Profile_60"/>
    <x v="0"/>
    <d v="2014-05-22T13:50:33"/>
    <n v="78.13"/>
    <x v="20"/>
    <x v="2"/>
    <x v="5"/>
    <x v="0"/>
    <x v="10"/>
  </r>
  <r>
    <x v="20"/>
    <s v="Job_Profile_60"/>
    <x v="0"/>
    <d v="2014-04-18T11:50:21"/>
    <n v="3.75"/>
    <x v="21"/>
    <x v="2"/>
    <x v="6"/>
    <x v="0"/>
    <x v="10"/>
  </r>
  <r>
    <x v="20"/>
    <s v="Job_Profile_60"/>
    <x v="0"/>
    <d v="2014-05-16T06:29:19"/>
    <n v="17.670000000000002"/>
    <x v="21"/>
    <x v="2"/>
    <x v="5"/>
    <x v="0"/>
    <x v="10"/>
  </r>
  <r>
    <x v="20"/>
    <s v="Job_Profile_60"/>
    <x v="1"/>
    <d v="2014-05-27T16:21:25"/>
    <n v="0.04"/>
    <x v="14"/>
    <x v="2"/>
    <x v="5"/>
    <x v="0"/>
    <x v="10"/>
  </r>
  <r>
    <x v="20"/>
    <s v="Job_Profile_60"/>
    <x v="0"/>
    <d v="2014-07-01T09:04:37"/>
    <n v="10.79"/>
    <x v="21"/>
    <x v="2"/>
    <x v="7"/>
    <x v="2"/>
    <x v="10"/>
  </r>
  <r>
    <x v="20"/>
    <s v="Job_Profile_60"/>
    <x v="0"/>
    <d v="2015-05-20T10:44:09"/>
    <n v="1.67"/>
    <x v="15"/>
    <x v="3"/>
    <x v="5"/>
    <x v="0"/>
    <x v="10"/>
  </r>
  <r>
    <x v="20"/>
    <s v="Job_Profile_60"/>
    <x v="0"/>
    <d v="2016-05-25T10:54:46"/>
    <n v="113.88"/>
    <x v="17"/>
    <x v="0"/>
    <x v="5"/>
    <x v="0"/>
    <x v="10"/>
  </r>
  <r>
    <x v="20"/>
    <s v="Job_Profile_60"/>
    <x v="0"/>
    <d v="2016-04-01T17:08:51"/>
    <n v="60.17"/>
    <x v="17"/>
    <x v="0"/>
    <x v="6"/>
    <x v="0"/>
    <x v="10"/>
  </r>
  <r>
    <x v="20"/>
    <s v="Job_Profile_60"/>
    <x v="1"/>
    <d v="2016-08-02T12:20:54"/>
    <n v="18.96"/>
    <x v="17"/>
    <x v="0"/>
    <x v="2"/>
    <x v="2"/>
    <x v="10"/>
  </r>
  <r>
    <x v="20"/>
    <s v="Job_Profile_60"/>
    <x v="1"/>
    <d v="2017-01-31T16:57:12"/>
    <n v="26.96"/>
    <x v="17"/>
    <x v="1"/>
    <x v="9"/>
    <x v="1"/>
    <x v="10"/>
  </r>
  <r>
    <x v="20"/>
    <s v="Job_Profile_60"/>
    <x v="1"/>
    <d v="2017-02-24T16:27:04"/>
    <n v="42.21"/>
    <x v="17"/>
    <x v="1"/>
    <x v="1"/>
    <x v="1"/>
    <x v="10"/>
  </r>
  <r>
    <x v="20"/>
    <s v="Job_Profile_60"/>
    <x v="0"/>
    <d v="2017-05-15T21:38:16"/>
    <n v="40.380000000000003"/>
    <x v="17"/>
    <x v="1"/>
    <x v="5"/>
    <x v="0"/>
    <x v="10"/>
  </r>
  <r>
    <x v="20"/>
    <s v="Job_Profile_60"/>
    <x v="0"/>
    <d v="2017-05-10T17:44:44"/>
    <n v="35.21"/>
    <x v="17"/>
    <x v="1"/>
    <x v="5"/>
    <x v="0"/>
    <x v="10"/>
  </r>
  <r>
    <x v="20"/>
    <s v="Job_Profile_60"/>
    <x v="0"/>
    <d v="2017-06-29T17:12:06"/>
    <n v="85.21"/>
    <x v="22"/>
    <x v="1"/>
    <x v="0"/>
    <x v="0"/>
    <x v="10"/>
  </r>
  <r>
    <x v="21"/>
    <s v="Job_Profile_61"/>
    <x v="0"/>
    <d v="2014-11-03T15:13:20"/>
    <n v="158.91999999999999"/>
    <x v="15"/>
    <x v="2"/>
    <x v="10"/>
    <x v="3"/>
    <x v="11"/>
  </r>
  <r>
    <x v="21"/>
    <s v="Job_Profile_61"/>
    <x v="0"/>
    <d v="2015-01-19T12:25:03"/>
    <n v="235.79"/>
    <x v="15"/>
    <x v="3"/>
    <x v="9"/>
    <x v="1"/>
    <x v="11"/>
  </r>
  <r>
    <x v="22"/>
    <s v="Job_Profile_62"/>
    <x v="1"/>
    <d v="2014-01-29T11:13:25"/>
    <n v="21.88"/>
    <x v="14"/>
    <x v="2"/>
    <x v="9"/>
    <x v="1"/>
    <x v="13"/>
  </r>
  <r>
    <x v="22"/>
    <s v="Job_Profile_62"/>
    <x v="1"/>
    <d v="2014-01-29T11:18:36"/>
    <n v="21.88"/>
    <x v="14"/>
    <x v="2"/>
    <x v="9"/>
    <x v="1"/>
    <x v="13"/>
  </r>
  <r>
    <x v="22"/>
    <s v="Job_Profile_62"/>
    <x v="1"/>
    <d v="2014-01-29T11:24:16"/>
    <n v="21.88"/>
    <x v="14"/>
    <x v="2"/>
    <x v="9"/>
    <x v="1"/>
    <x v="13"/>
  </r>
  <r>
    <x v="22"/>
    <s v="Job_Profile_62"/>
    <x v="1"/>
    <d v="2014-01-10T10:21:52"/>
    <n v="2.83"/>
    <x v="14"/>
    <x v="2"/>
    <x v="9"/>
    <x v="1"/>
    <x v="13"/>
  </r>
  <r>
    <x v="22"/>
    <s v="Job_Profile_62"/>
    <x v="1"/>
    <d v="2014-01-10T10:10:27"/>
    <n v="2.83"/>
    <x v="14"/>
    <x v="2"/>
    <x v="9"/>
    <x v="1"/>
    <x v="13"/>
  </r>
  <r>
    <x v="22"/>
    <s v="Job_Profile_62"/>
    <x v="1"/>
    <d v="2014-01-29T11:08:47"/>
    <n v="20.83"/>
    <x v="14"/>
    <x v="2"/>
    <x v="9"/>
    <x v="1"/>
    <x v="13"/>
  </r>
  <r>
    <x v="22"/>
    <s v="Job_Profile_62"/>
    <x v="0"/>
    <d v="2014-06-16T21:57:00"/>
    <n v="105.33"/>
    <x v="15"/>
    <x v="2"/>
    <x v="0"/>
    <x v="0"/>
    <x v="13"/>
  </r>
  <r>
    <x v="22"/>
    <s v="Job_Profile_62"/>
    <x v="0"/>
    <d v="2014-04-09T08:34:22"/>
    <n v="36.79"/>
    <x v="15"/>
    <x v="2"/>
    <x v="6"/>
    <x v="0"/>
    <x v="13"/>
  </r>
  <r>
    <x v="22"/>
    <s v="Job_Profile_62"/>
    <x v="0"/>
    <d v="2014-06-27T13:06:13"/>
    <n v="3.83"/>
    <x v="15"/>
    <x v="2"/>
    <x v="0"/>
    <x v="0"/>
    <x v="13"/>
  </r>
  <r>
    <x v="22"/>
    <s v="Job_Profile_62"/>
    <x v="1"/>
    <d v="2014-08-18T14:24:54"/>
    <n v="35.67"/>
    <x v="15"/>
    <x v="2"/>
    <x v="2"/>
    <x v="2"/>
    <x v="13"/>
  </r>
  <r>
    <x v="22"/>
    <s v="Job_Profile_62"/>
    <x v="1"/>
    <d v="2014-07-15T11:47:13"/>
    <n v="1.54"/>
    <x v="15"/>
    <x v="2"/>
    <x v="7"/>
    <x v="2"/>
    <x v="13"/>
  </r>
  <r>
    <x v="22"/>
    <s v="Job_Profile_62"/>
    <x v="0"/>
    <d v="2014-12-11T12:20:13"/>
    <n v="106.88"/>
    <x v="15"/>
    <x v="2"/>
    <x v="11"/>
    <x v="3"/>
    <x v="13"/>
  </r>
  <r>
    <x v="22"/>
    <s v="Job_Profile_62"/>
    <x v="1"/>
    <d v="2017-07-07T16:25:14"/>
    <n v="93.17"/>
    <x v="22"/>
    <x v="1"/>
    <x v="7"/>
    <x v="2"/>
    <x v="13"/>
  </r>
  <r>
    <x v="23"/>
    <s v="Job_Profile_63"/>
    <x v="1"/>
    <d v="2014-07-14T10:23:59"/>
    <n v="12.96"/>
    <x v="15"/>
    <x v="2"/>
    <x v="7"/>
    <x v="2"/>
    <x v="0"/>
  </r>
  <r>
    <x v="23"/>
    <s v="Job_Profile_63"/>
    <x v="0"/>
    <d v="2014-08-21T09:55:23"/>
    <n v="38.46"/>
    <x v="15"/>
    <x v="2"/>
    <x v="2"/>
    <x v="2"/>
    <x v="0"/>
  </r>
  <r>
    <x v="23"/>
    <s v="Job_Profile_63"/>
    <x v="1"/>
    <d v="2015-03-24T14:11:04"/>
    <n v="56.63"/>
    <x v="9"/>
    <x v="3"/>
    <x v="3"/>
    <x v="1"/>
    <x v="0"/>
  </r>
  <r>
    <x v="23"/>
    <s v="Job_Profile_63"/>
    <x v="1"/>
    <d v="2015-03-22T16:04:42"/>
    <n v="20.170000000000002"/>
    <x v="9"/>
    <x v="3"/>
    <x v="3"/>
    <x v="1"/>
    <x v="0"/>
  </r>
  <r>
    <x v="23"/>
    <s v="Job_Profile_63"/>
    <x v="0"/>
    <d v="2015-06-03T12:03:34"/>
    <n v="13.63"/>
    <x v="23"/>
    <x v="3"/>
    <x v="0"/>
    <x v="0"/>
    <x v="0"/>
  </r>
  <r>
    <x v="23"/>
    <s v="Job_Profile_63"/>
    <x v="0"/>
    <d v="2015-06-03T11:48:09"/>
    <n v="13.58"/>
    <x v="23"/>
    <x v="3"/>
    <x v="0"/>
    <x v="0"/>
    <x v="0"/>
  </r>
  <r>
    <x v="23"/>
    <s v="Job_Profile_63"/>
    <x v="0"/>
    <d v="2015-06-03T11:59:44"/>
    <n v="13.58"/>
    <x v="23"/>
    <x v="3"/>
    <x v="0"/>
    <x v="0"/>
    <x v="0"/>
  </r>
  <r>
    <x v="23"/>
    <s v="Job_Profile_63"/>
    <x v="0"/>
    <d v="2015-06-02T07:48:26"/>
    <n v="0.67"/>
    <x v="24"/>
    <x v="3"/>
    <x v="0"/>
    <x v="0"/>
    <x v="0"/>
  </r>
  <r>
    <x v="23"/>
    <s v="Job_Profile_63"/>
    <x v="0"/>
    <d v="2016-06-14T13:41:38"/>
    <n v="0.57999999999999996"/>
    <x v="17"/>
    <x v="0"/>
    <x v="0"/>
    <x v="0"/>
    <x v="0"/>
  </r>
  <r>
    <x v="23"/>
    <s v="Job_Profile_63"/>
    <x v="0"/>
    <d v="2016-06-30T16:10:25"/>
    <n v="0.04"/>
    <x v="17"/>
    <x v="0"/>
    <x v="0"/>
    <x v="0"/>
    <x v="0"/>
  </r>
  <r>
    <x v="23"/>
    <s v="Job_Profile_63"/>
    <x v="1"/>
    <d v="2016-07-27T12:31:33"/>
    <n v="12.96"/>
    <x v="17"/>
    <x v="0"/>
    <x v="7"/>
    <x v="2"/>
    <x v="0"/>
  </r>
  <r>
    <x v="23"/>
    <s v="Job_Profile_63"/>
    <x v="1"/>
    <d v="2017-02-13T14:51:49"/>
    <n v="13.83"/>
    <x v="17"/>
    <x v="1"/>
    <x v="1"/>
    <x v="1"/>
    <x v="0"/>
  </r>
  <r>
    <x v="23"/>
    <s v="Job_Profile_63"/>
    <x v="1"/>
    <d v="2017-05-19T11:58:16"/>
    <n v="43.96"/>
    <x v="17"/>
    <x v="1"/>
    <x v="5"/>
    <x v="0"/>
    <x v="0"/>
  </r>
  <r>
    <x v="24"/>
    <s v="Job_Profile_64"/>
    <x v="0"/>
    <d v="2016-11-09T13:43:37"/>
    <n v="68.790000000000006"/>
    <x v="23"/>
    <x v="0"/>
    <x v="10"/>
    <x v="3"/>
    <x v="14"/>
  </r>
  <r>
    <x v="25"/>
    <s v="Job_Profile_65"/>
    <x v="1"/>
    <d v="2014-05-07T15:29:23"/>
    <n v="21.13"/>
    <x v="14"/>
    <x v="2"/>
    <x v="5"/>
    <x v="0"/>
    <x v="15"/>
  </r>
  <r>
    <x v="25"/>
    <s v="Job_Profile_65"/>
    <x v="1"/>
    <d v="2014-05-07T15:55:17"/>
    <n v="21.13"/>
    <x v="14"/>
    <x v="2"/>
    <x v="5"/>
    <x v="0"/>
    <x v="15"/>
  </r>
  <r>
    <x v="25"/>
    <s v="Job_Profile_65"/>
    <x v="1"/>
    <d v="2014-05-07T16:06:02"/>
    <n v="21.17"/>
    <x v="14"/>
    <x v="2"/>
    <x v="5"/>
    <x v="0"/>
    <x v="15"/>
  </r>
  <r>
    <x v="25"/>
    <s v="Job_Profile_65"/>
    <x v="1"/>
    <d v="2014-05-27T15:37:05"/>
    <n v="11.13"/>
    <x v="14"/>
    <x v="2"/>
    <x v="5"/>
    <x v="0"/>
    <x v="15"/>
  </r>
  <r>
    <x v="25"/>
    <s v="Job_Profile_65"/>
    <x v="0"/>
    <d v="2014-07-07T20:45:37"/>
    <n v="47.08"/>
    <x v="21"/>
    <x v="2"/>
    <x v="7"/>
    <x v="2"/>
    <x v="15"/>
  </r>
  <r>
    <x v="25"/>
    <s v="Job_Profile_65"/>
    <x v="0"/>
    <d v="2014-07-01T13:05:31"/>
    <n v="40.79"/>
    <x v="21"/>
    <x v="2"/>
    <x v="7"/>
    <x v="2"/>
    <x v="15"/>
  </r>
  <r>
    <x v="25"/>
    <s v="Job_Profile_65"/>
    <x v="0"/>
    <d v="2014-07-18T15:13:06"/>
    <n v="17.170000000000002"/>
    <x v="21"/>
    <x v="2"/>
    <x v="7"/>
    <x v="2"/>
    <x v="15"/>
  </r>
  <r>
    <x v="25"/>
    <s v="Job_Profile_65"/>
    <x v="0"/>
    <d v="2015-01-21T13:42:15"/>
    <n v="140.58000000000001"/>
    <x v="5"/>
    <x v="3"/>
    <x v="9"/>
    <x v="1"/>
    <x v="15"/>
  </r>
  <r>
    <x v="25"/>
    <s v="Job_Profile_65"/>
    <x v="0"/>
    <d v="2015-01-12T11:25:53"/>
    <n v="131.5"/>
    <x v="5"/>
    <x v="3"/>
    <x v="9"/>
    <x v="1"/>
    <x v="15"/>
  </r>
  <r>
    <x v="25"/>
    <s v="Job_Profile_65"/>
    <x v="1"/>
    <d v="2015-06-26T11:19:46"/>
    <n v="112.92"/>
    <x v="13"/>
    <x v="3"/>
    <x v="0"/>
    <x v="0"/>
    <x v="15"/>
  </r>
  <r>
    <x v="25"/>
    <s v="Job_Profile_65"/>
    <x v="1"/>
    <d v="2015-04-28T12:14:53"/>
    <n v="53.96"/>
    <x v="13"/>
    <x v="3"/>
    <x v="6"/>
    <x v="0"/>
    <x v="15"/>
  </r>
  <r>
    <x v="25"/>
    <s v="Job_Profile_65"/>
    <x v="0"/>
    <d v="2017-02-21T16:09:25"/>
    <n v="39.21"/>
    <x v="17"/>
    <x v="1"/>
    <x v="1"/>
    <x v="1"/>
    <x v="15"/>
  </r>
  <r>
    <x v="26"/>
    <s v="Job_Profile_74"/>
    <x v="0"/>
    <d v="2015-01-19T16:24:17"/>
    <n v="235.96"/>
    <x v="15"/>
    <x v="3"/>
    <x v="9"/>
    <x v="1"/>
    <x v="1"/>
  </r>
  <r>
    <x v="27"/>
    <s v="Job_Profile_76"/>
    <x v="0"/>
    <d v="2016-07-28T10:34:22"/>
    <n v="7.88"/>
    <x v="3"/>
    <x v="0"/>
    <x v="7"/>
    <x v="2"/>
    <x v="16"/>
  </r>
  <r>
    <x v="28"/>
    <s v="Job_Profile_77"/>
    <x v="0"/>
    <d v="2014-06-06T08:48:56"/>
    <n v="43.58"/>
    <x v="25"/>
    <x v="2"/>
    <x v="0"/>
    <x v="0"/>
    <x v="17"/>
  </r>
  <r>
    <x v="28"/>
    <s v="Job_Profile_77"/>
    <x v="1"/>
    <d v="2015-05-05T10:30:59"/>
    <n v="62.88"/>
    <x v="12"/>
    <x v="3"/>
    <x v="5"/>
    <x v="0"/>
    <x v="17"/>
  </r>
  <r>
    <x v="29"/>
    <s v="Job_Profile_80"/>
    <x v="0"/>
    <d v="2014-07-09T08:29:01"/>
    <n v="0.67"/>
    <x v="26"/>
    <x v="2"/>
    <x v="7"/>
    <x v="2"/>
    <x v="3"/>
  </r>
  <r>
    <x v="29"/>
    <s v="Job_Profile_80"/>
    <x v="0"/>
    <d v="2015-10-01T11:36:13"/>
    <n v="12.92"/>
    <x v="27"/>
    <x v="3"/>
    <x v="4"/>
    <x v="3"/>
    <x v="3"/>
  </r>
  <r>
    <x v="29"/>
    <s v="Job_Profile_80"/>
    <x v="0"/>
    <d v="2014-07-10T14:53:36"/>
    <n v="72.92"/>
    <x v="28"/>
    <x v="2"/>
    <x v="7"/>
    <x v="2"/>
    <x v="3"/>
  </r>
  <r>
    <x v="30"/>
    <s v="Job_Profile_81"/>
    <x v="0"/>
    <d v="2014-07-17T11:48:53"/>
    <n v="0.04"/>
    <x v="29"/>
    <x v="2"/>
    <x v="7"/>
    <x v="2"/>
    <x v="2"/>
  </r>
  <r>
    <x v="30"/>
    <s v="Job_Profile_81"/>
    <x v="0"/>
    <d v="2015-04-02T09:56:34"/>
    <n v="5.88"/>
    <x v="30"/>
    <x v="3"/>
    <x v="6"/>
    <x v="0"/>
    <x v="2"/>
  </r>
  <r>
    <x v="31"/>
    <s v="Job_Profile_85"/>
    <x v="0"/>
    <d v="2014-01-29T17:15:34"/>
    <n v="14.04"/>
    <x v="31"/>
    <x v="2"/>
    <x v="9"/>
    <x v="1"/>
    <x v="7"/>
  </r>
  <r>
    <x v="31"/>
    <s v="Job_Profile_85"/>
    <x v="0"/>
    <d v="2014-03-24T14:39:14"/>
    <n v="0.08"/>
    <x v="31"/>
    <x v="2"/>
    <x v="3"/>
    <x v="1"/>
    <x v="7"/>
  </r>
  <r>
    <x v="31"/>
    <s v="Job_Profile_85"/>
    <x v="0"/>
    <d v="2014-06-09T14:15:17"/>
    <n v="54.96"/>
    <x v="31"/>
    <x v="2"/>
    <x v="0"/>
    <x v="0"/>
    <x v="7"/>
  </r>
  <r>
    <x v="31"/>
    <s v="Job_Profile_85"/>
    <x v="1"/>
    <d v="2014-07-31T12:41:23"/>
    <n v="57.79"/>
    <x v="9"/>
    <x v="2"/>
    <x v="7"/>
    <x v="2"/>
    <x v="7"/>
  </r>
  <r>
    <x v="31"/>
    <s v="Job_Profile_85"/>
    <x v="0"/>
    <d v="2015-04-28T09:59:08"/>
    <n v="5.75"/>
    <x v="32"/>
    <x v="3"/>
    <x v="6"/>
    <x v="0"/>
    <x v="7"/>
  </r>
  <r>
    <x v="31"/>
    <s v="Job_Profile_85"/>
    <x v="1"/>
    <d v="2015-07-10T13:38:34"/>
    <n v="14.04"/>
    <x v="9"/>
    <x v="3"/>
    <x v="7"/>
    <x v="2"/>
    <x v="7"/>
  </r>
  <r>
    <x v="32"/>
    <s v="Job_Profile_87"/>
    <x v="0"/>
    <d v="2015-04-24T08:35:35"/>
    <n v="37.83"/>
    <x v="33"/>
    <x v="3"/>
    <x v="6"/>
    <x v="0"/>
    <x v="15"/>
  </r>
  <r>
    <x v="32"/>
    <s v="Job_Profile_87"/>
    <x v="0"/>
    <d v="2016-08-29T09:02:29"/>
    <n v="6.67"/>
    <x v="34"/>
    <x v="0"/>
    <x v="2"/>
    <x v="2"/>
    <x v="15"/>
  </r>
  <r>
    <x v="33"/>
    <s v="Job_Profile_89"/>
    <x v="0"/>
    <d v="2015-04-22T08:38:35"/>
    <n v="18.920000000000002"/>
    <x v="6"/>
    <x v="3"/>
    <x v="6"/>
    <x v="0"/>
    <x v="18"/>
  </r>
  <r>
    <x v="34"/>
    <s v="Job_Profile_92"/>
    <x v="0"/>
    <d v="2016-07-25T21:08:02"/>
    <n v="10.88"/>
    <x v="35"/>
    <x v="0"/>
    <x v="7"/>
    <x v="2"/>
    <x v="13"/>
  </r>
  <r>
    <x v="34"/>
    <s v="Job_Profile_92"/>
    <x v="0"/>
    <d v="2017-06-30T04:38:45"/>
    <n v="0.04"/>
    <x v="35"/>
    <x v="1"/>
    <x v="0"/>
    <x v="0"/>
    <x v="13"/>
  </r>
  <r>
    <x v="35"/>
    <s v="Job_Profile_94"/>
    <x v="0"/>
    <d v="2017-08-27T21:51:56"/>
    <n v="26.71"/>
    <x v="35"/>
    <x v="1"/>
    <x v="2"/>
    <x v="2"/>
    <x v="19"/>
  </r>
  <r>
    <x v="36"/>
    <s v="Job_Profile_95"/>
    <x v="0"/>
    <d v="2015-01-19T12:40:02"/>
    <n v="126.04"/>
    <x v="36"/>
    <x v="3"/>
    <x v="9"/>
    <x v="1"/>
    <x v="14"/>
  </r>
  <r>
    <x v="36"/>
    <s v="Job_Profile_95"/>
    <x v="0"/>
    <d v="2015-08-20T12:38:04"/>
    <n v="75.75"/>
    <x v="37"/>
    <x v="3"/>
    <x v="2"/>
    <x v="2"/>
    <x v="14"/>
  </r>
  <r>
    <x v="36"/>
    <s v="Job_Profile_95"/>
    <x v="0"/>
    <d v="2015-11-03T15:49:21"/>
    <n v="150.88"/>
    <x v="37"/>
    <x v="3"/>
    <x v="10"/>
    <x v="3"/>
    <x v="14"/>
  </r>
  <r>
    <x v="37"/>
    <s v="Job_Profile_96"/>
    <x v="0"/>
    <d v="2014-11-25T11:20:22"/>
    <n v="71"/>
    <x v="36"/>
    <x v="2"/>
    <x v="10"/>
    <x v="3"/>
    <x v="10"/>
  </r>
  <r>
    <x v="37"/>
    <s v="Job_Profile_96"/>
    <x v="0"/>
    <d v="2015-06-18T15:56:31"/>
    <n v="12.88"/>
    <x v="36"/>
    <x v="3"/>
    <x v="0"/>
    <x v="0"/>
    <x v="10"/>
  </r>
  <r>
    <x v="38"/>
    <s v="Job_Profile_101"/>
    <x v="1"/>
    <d v="2014-05-19T17:04:47"/>
    <n v="21.67"/>
    <x v="14"/>
    <x v="2"/>
    <x v="5"/>
    <x v="0"/>
    <x v="20"/>
  </r>
  <r>
    <x v="38"/>
    <s v="Job_Profile_101"/>
    <x v="1"/>
    <d v="2017-03-09T17:58:10"/>
    <n v="8.2100000000000009"/>
    <x v="16"/>
    <x v="1"/>
    <x v="3"/>
    <x v="1"/>
    <x v="20"/>
  </r>
  <r>
    <x v="39"/>
    <s v="Job_Profile_108"/>
    <x v="1"/>
    <d v="2015-06-03T14:08:53"/>
    <n v="145.13"/>
    <x v="6"/>
    <x v="3"/>
    <x v="0"/>
    <x v="0"/>
    <x v="0"/>
  </r>
  <r>
    <x v="40"/>
    <s v="Job_Profile_111"/>
    <x v="1"/>
    <d v="2015-04-16T16:09:27"/>
    <n v="212.92"/>
    <x v="6"/>
    <x v="3"/>
    <x v="6"/>
    <x v="0"/>
    <x v="3"/>
  </r>
  <r>
    <x v="40"/>
    <s v="Job_Profile_111"/>
    <x v="1"/>
    <d v="2015-06-17T16:27:36"/>
    <n v="26.88"/>
    <x v="17"/>
    <x v="3"/>
    <x v="0"/>
    <x v="0"/>
    <x v="3"/>
  </r>
  <r>
    <x v="40"/>
    <s v="Job_Profile_111"/>
    <x v="1"/>
    <d v="2016-05-17T09:25:20"/>
    <n v="46.88"/>
    <x v="8"/>
    <x v="0"/>
    <x v="5"/>
    <x v="0"/>
    <x v="3"/>
  </r>
  <r>
    <x v="40"/>
    <s v="Job_Profile_111"/>
    <x v="0"/>
    <d v="2016-09-06T11:36:53"/>
    <n v="67.67"/>
    <x v="38"/>
    <x v="0"/>
    <x v="8"/>
    <x v="2"/>
    <x v="3"/>
  </r>
  <r>
    <x v="40"/>
    <s v="Job_Profile_111"/>
    <x v="0"/>
    <d v="2016-07-25T15:24:37"/>
    <n v="24.83"/>
    <x v="38"/>
    <x v="0"/>
    <x v="7"/>
    <x v="2"/>
    <x v="3"/>
  </r>
  <r>
    <x v="40"/>
    <s v="Job_Profile_111"/>
    <x v="1"/>
    <d v="2016-08-17T10:38:20"/>
    <n v="47.63"/>
    <x v="8"/>
    <x v="0"/>
    <x v="2"/>
    <x v="2"/>
    <x v="3"/>
  </r>
  <r>
    <x v="41"/>
    <s v="Job_Profile_124"/>
    <x v="0"/>
    <d v="2016-02-23T14:36:53"/>
    <n v="190.04"/>
    <x v="37"/>
    <x v="0"/>
    <x v="1"/>
    <x v="1"/>
    <x v="12"/>
  </r>
  <r>
    <x v="41"/>
    <s v="Job_Profile_124"/>
    <x v="0"/>
    <d v="2016-03-01T16:40:45"/>
    <n v="35"/>
    <x v="37"/>
    <x v="0"/>
    <x v="3"/>
    <x v="1"/>
    <x v="12"/>
  </r>
  <r>
    <x v="42"/>
    <s v="Job_Profile_128"/>
    <x v="0"/>
    <d v="2015-05-11T12:42:09"/>
    <n v="31.83"/>
    <x v="36"/>
    <x v="3"/>
    <x v="5"/>
    <x v="0"/>
    <x v="15"/>
  </r>
  <r>
    <x v="42"/>
    <s v="Job_Profile_128"/>
    <x v="0"/>
    <d v="2016-02-23T14:59:47"/>
    <n v="190.04"/>
    <x v="37"/>
    <x v="0"/>
    <x v="1"/>
    <x v="1"/>
    <x v="15"/>
  </r>
  <r>
    <x v="42"/>
    <s v="Job_Profile_128"/>
    <x v="0"/>
    <d v="2015-11-19T16:18:59"/>
    <n v="94.08"/>
    <x v="39"/>
    <x v="3"/>
    <x v="10"/>
    <x v="3"/>
    <x v="15"/>
  </r>
  <r>
    <x v="42"/>
    <s v="Job_Profile_128"/>
    <x v="0"/>
    <d v="2015-12-18T10:16:39"/>
    <n v="107.63"/>
    <x v="37"/>
    <x v="3"/>
    <x v="11"/>
    <x v="3"/>
    <x v="15"/>
  </r>
  <r>
    <x v="42"/>
    <s v="Job_Profile_128"/>
    <x v="0"/>
    <d v="2016-02-19T11:57:15"/>
    <n v="23.79"/>
    <x v="37"/>
    <x v="0"/>
    <x v="1"/>
    <x v="1"/>
    <x v="15"/>
  </r>
  <r>
    <x v="42"/>
    <s v="Job_Profile_128"/>
    <x v="1"/>
    <d v="2016-11-22T11:11:10"/>
    <n v="42.92"/>
    <x v="40"/>
    <x v="0"/>
    <x v="10"/>
    <x v="3"/>
    <x v="15"/>
  </r>
  <r>
    <x v="42"/>
    <s v="Job_Profile_128"/>
    <x v="1"/>
    <d v="2017-08-14T11:46:25"/>
    <n v="24.92"/>
    <x v="14"/>
    <x v="1"/>
    <x v="2"/>
    <x v="2"/>
    <x v="15"/>
  </r>
  <r>
    <x v="43"/>
    <s v="Job_Profile_131"/>
    <x v="0"/>
    <d v="2014-09-08T14:58:09"/>
    <n v="0.17"/>
    <x v="41"/>
    <x v="2"/>
    <x v="8"/>
    <x v="2"/>
    <x v="20"/>
  </r>
  <r>
    <x v="43"/>
    <s v="Job_Profile_131"/>
    <x v="0"/>
    <d v="2014-10-01T15:00:25"/>
    <n v="0.13"/>
    <x v="41"/>
    <x v="2"/>
    <x v="4"/>
    <x v="3"/>
    <x v="20"/>
  </r>
  <r>
    <x v="43"/>
    <s v="Job_Profile_131"/>
    <x v="0"/>
    <d v="2014-10-22T15:21:40"/>
    <n v="1.04"/>
    <x v="9"/>
    <x v="2"/>
    <x v="4"/>
    <x v="3"/>
    <x v="20"/>
  </r>
  <r>
    <x v="43"/>
    <s v="Job_Profile_131"/>
    <x v="0"/>
    <d v="2015-02-13T14:02:35"/>
    <n v="112.13"/>
    <x v="36"/>
    <x v="3"/>
    <x v="1"/>
    <x v="1"/>
    <x v="20"/>
  </r>
  <r>
    <x v="43"/>
    <s v="Job_Profile_131"/>
    <x v="1"/>
    <d v="2015-03-02T14:00:08"/>
    <n v="0.83"/>
    <x v="36"/>
    <x v="3"/>
    <x v="3"/>
    <x v="1"/>
    <x v="20"/>
  </r>
  <r>
    <x v="43"/>
    <s v="Job_Profile_131"/>
    <x v="0"/>
    <d v="2015-10-12T17:39:17"/>
    <n v="112.25"/>
    <x v="14"/>
    <x v="3"/>
    <x v="4"/>
    <x v="3"/>
    <x v="20"/>
  </r>
  <r>
    <x v="43"/>
    <s v="Job_Profile_131"/>
    <x v="1"/>
    <d v="2015-08-28T10:56:01"/>
    <n v="10.88"/>
    <x v="13"/>
    <x v="3"/>
    <x v="2"/>
    <x v="2"/>
    <x v="20"/>
  </r>
  <r>
    <x v="43"/>
    <s v="Job_Profile_131"/>
    <x v="0"/>
    <d v="2015-11-20T14:25:35"/>
    <n v="95.04"/>
    <x v="38"/>
    <x v="3"/>
    <x v="10"/>
    <x v="3"/>
    <x v="20"/>
  </r>
  <r>
    <x v="43"/>
    <s v="Job_Profile_131"/>
    <x v="0"/>
    <d v="2015-10-21T10:37:38"/>
    <n v="64.88"/>
    <x v="38"/>
    <x v="3"/>
    <x v="4"/>
    <x v="3"/>
    <x v="20"/>
  </r>
  <r>
    <x v="43"/>
    <s v="Job_Profile_131"/>
    <x v="1"/>
    <d v="2015-11-06T11:51:29"/>
    <n v="80.92"/>
    <x v="13"/>
    <x v="3"/>
    <x v="10"/>
    <x v="3"/>
    <x v="20"/>
  </r>
  <r>
    <x v="43"/>
    <s v="Job_Profile_131"/>
    <x v="0"/>
    <d v="2015-09-30T16:51:48"/>
    <n v="19.96"/>
    <x v="14"/>
    <x v="3"/>
    <x v="8"/>
    <x v="2"/>
    <x v="20"/>
  </r>
  <r>
    <x v="43"/>
    <s v="Job_Profile_131"/>
    <x v="1"/>
    <d v="2016-02-08T09:41:00"/>
    <n v="61.75"/>
    <x v="9"/>
    <x v="0"/>
    <x v="1"/>
    <x v="1"/>
    <x v="20"/>
  </r>
  <r>
    <x v="43"/>
    <s v="Job_Profile_131"/>
    <x v="1"/>
    <d v="2016-02-25T16:01:19"/>
    <n v="30"/>
    <x v="13"/>
    <x v="0"/>
    <x v="1"/>
    <x v="1"/>
    <x v="20"/>
  </r>
  <r>
    <x v="43"/>
    <s v="Job_Profile_131"/>
    <x v="1"/>
    <d v="2017-05-19T15:05:18"/>
    <n v="53.08"/>
    <x v="16"/>
    <x v="1"/>
    <x v="5"/>
    <x v="0"/>
    <x v="20"/>
  </r>
  <r>
    <x v="43"/>
    <s v="Job_Profile_131"/>
    <x v="1"/>
    <d v="2017-08-17T14:56:29"/>
    <n v="12.96"/>
    <x v="14"/>
    <x v="1"/>
    <x v="2"/>
    <x v="2"/>
    <x v="20"/>
  </r>
  <r>
    <x v="44"/>
    <s v="Job_Profile_133"/>
    <x v="0"/>
    <d v="2014-02-17T13:11:09"/>
    <n v="38.96"/>
    <x v="41"/>
    <x v="2"/>
    <x v="1"/>
    <x v="1"/>
    <x v="13"/>
  </r>
  <r>
    <x v="44"/>
    <s v="Job_Profile_133"/>
    <x v="1"/>
    <d v="2014-05-19T16:35:35"/>
    <n v="31.25"/>
    <x v="41"/>
    <x v="2"/>
    <x v="5"/>
    <x v="0"/>
    <x v="13"/>
  </r>
  <r>
    <x v="44"/>
    <s v="Job_Profile_133"/>
    <x v="1"/>
    <d v="2014-07-15T16:52:52"/>
    <n v="68.88"/>
    <x v="41"/>
    <x v="2"/>
    <x v="7"/>
    <x v="2"/>
    <x v="13"/>
  </r>
  <r>
    <x v="44"/>
    <s v="Job_Profile_133"/>
    <x v="0"/>
    <d v="2014-08-20T09:46:58"/>
    <n v="84.75"/>
    <x v="41"/>
    <x v="2"/>
    <x v="2"/>
    <x v="2"/>
    <x v="13"/>
  </r>
  <r>
    <x v="44"/>
    <s v="Job_Profile_133"/>
    <x v="1"/>
    <d v="2014-08-22T15:35:30"/>
    <n v="52.17"/>
    <x v="9"/>
    <x v="2"/>
    <x v="2"/>
    <x v="2"/>
    <x v="13"/>
  </r>
  <r>
    <x v="44"/>
    <s v="Job_Profile_133"/>
    <x v="1"/>
    <d v="2014-08-08T14:36:46"/>
    <n v="1.88"/>
    <x v="41"/>
    <x v="2"/>
    <x v="2"/>
    <x v="2"/>
    <x v="13"/>
  </r>
  <r>
    <x v="44"/>
    <s v="Job_Profile_133"/>
    <x v="1"/>
    <d v="2014-09-29T16:53:56"/>
    <n v="21.25"/>
    <x v="41"/>
    <x v="2"/>
    <x v="8"/>
    <x v="2"/>
    <x v="13"/>
  </r>
  <r>
    <x v="44"/>
    <s v="Job_Profile_133"/>
    <x v="0"/>
    <d v="2014-12-17T14:57:48"/>
    <n v="54.13"/>
    <x v="36"/>
    <x v="2"/>
    <x v="11"/>
    <x v="3"/>
    <x v="13"/>
  </r>
  <r>
    <x v="44"/>
    <s v="Job_Profile_133"/>
    <x v="1"/>
    <d v="2015-04-15T10:02:16"/>
    <n v="5.75"/>
    <x v="36"/>
    <x v="3"/>
    <x v="6"/>
    <x v="0"/>
    <x v="13"/>
  </r>
  <r>
    <x v="44"/>
    <s v="Job_Profile_133"/>
    <x v="1"/>
    <d v="2015-04-13T15:33:12"/>
    <n v="3.96"/>
    <x v="36"/>
    <x v="3"/>
    <x v="6"/>
    <x v="0"/>
    <x v="13"/>
  </r>
  <r>
    <x v="44"/>
    <s v="Job_Profile_133"/>
    <x v="0"/>
    <d v="2016-01-19T12:02:39"/>
    <n v="211.04"/>
    <x v="14"/>
    <x v="0"/>
    <x v="9"/>
    <x v="1"/>
    <x v="13"/>
  </r>
  <r>
    <x v="44"/>
    <s v="Job_Profile_133"/>
    <x v="0"/>
    <d v="2015-09-18T15:57:52"/>
    <n v="88.17"/>
    <x v="14"/>
    <x v="3"/>
    <x v="8"/>
    <x v="2"/>
    <x v="13"/>
  </r>
  <r>
    <x v="44"/>
    <s v="Job_Profile_133"/>
    <x v="0"/>
    <d v="2016-12-05T12:12:27"/>
    <n v="58.96"/>
    <x v="40"/>
    <x v="0"/>
    <x v="11"/>
    <x v="3"/>
    <x v="13"/>
  </r>
  <r>
    <x v="44"/>
    <s v="Job_Profile_133"/>
    <x v="1"/>
    <d v="2017-05-11T17:43:38"/>
    <n v="20.13"/>
    <x v="42"/>
    <x v="1"/>
    <x v="5"/>
    <x v="0"/>
    <x v="13"/>
  </r>
  <r>
    <x v="45"/>
    <s v="Job_Profile_137"/>
    <x v="0"/>
    <d v="2015-04-20T11:49:13"/>
    <n v="33.630000000000003"/>
    <x v="43"/>
    <x v="3"/>
    <x v="6"/>
    <x v="0"/>
    <x v="20"/>
  </r>
  <r>
    <x v="45"/>
    <s v="Job_Profile_137"/>
    <x v="1"/>
    <d v="2015-08-21T15:11:27"/>
    <n v="60.17"/>
    <x v="13"/>
    <x v="3"/>
    <x v="2"/>
    <x v="2"/>
    <x v="20"/>
  </r>
  <r>
    <x v="45"/>
    <s v="Job_Profile_137"/>
    <x v="0"/>
    <d v="2015-08-20T12:35:03"/>
    <n v="59.04"/>
    <x v="44"/>
    <x v="3"/>
    <x v="2"/>
    <x v="2"/>
    <x v="20"/>
  </r>
  <r>
    <x v="46"/>
    <s v="Job_Profile_140"/>
    <x v="0"/>
    <d v="2016-02-16T11:12:27"/>
    <n v="20"/>
    <x v="42"/>
    <x v="0"/>
    <x v="1"/>
    <x v="1"/>
    <x v="1"/>
  </r>
  <r>
    <x v="47"/>
    <s v="Job_Profile_145"/>
    <x v="1"/>
    <d v="2014-07-29T14:03:49"/>
    <n v="42.13"/>
    <x v="12"/>
    <x v="2"/>
    <x v="7"/>
    <x v="2"/>
    <x v="8"/>
  </r>
  <r>
    <x v="47"/>
    <s v="Job_Profile_145"/>
    <x v="0"/>
    <d v="2015-10-19T14:38:16"/>
    <n v="0.13"/>
    <x v="8"/>
    <x v="3"/>
    <x v="4"/>
    <x v="3"/>
    <x v="8"/>
  </r>
  <r>
    <x v="47"/>
    <s v="Job_Profile_145"/>
    <x v="1"/>
    <d v="2015-12-03T14:43:39"/>
    <n v="9.8800000000000008"/>
    <x v="9"/>
    <x v="3"/>
    <x v="11"/>
    <x v="3"/>
    <x v="8"/>
  </r>
  <r>
    <x v="47"/>
    <s v="Job_Profile_145"/>
    <x v="0"/>
    <d v="2016-02-03T15:42:39"/>
    <n v="56.17"/>
    <x v="8"/>
    <x v="0"/>
    <x v="1"/>
    <x v="1"/>
    <x v="8"/>
  </r>
  <r>
    <x v="47"/>
    <s v="Job_Profile_145"/>
    <x v="0"/>
    <d v="2016-09-14T13:42:10"/>
    <n v="35.96"/>
    <x v="10"/>
    <x v="0"/>
    <x v="8"/>
    <x v="2"/>
    <x v="8"/>
  </r>
  <r>
    <x v="48"/>
    <s v="Job_Profile_151"/>
    <x v="1"/>
    <d v="2016-06-23T10:14:17"/>
    <n v="1.75"/>
    <x v="45"/>
    <x v="0"/>
    <x v="0"/>
    <x v="0"/>
    <x v="8"/>
  </r>
  <r>
    <x v="49"/>
    <s v="Job_Profile_153"/>
    <x v="1"/>
    <d v="2016-03-30T10:18:45"/>
    <n v="42.83"/>
    <x v="9"/>
    <x v="0"/>
    <x v="3"/>
    <x v="1"/>
    <x v="3"/>
  </r>
  <r>
    <x v="50"/>
    <s v="Job_Profile_155"/>
    <x v="1"/>
    <d v="2015-02-19T10:01:27"/>
    <n v="14.92"/>
    <x v="32"/>
    <x v="3"/>
    <x v="1"/>
    <x v="1"/>
    <x v="17"/>
  </r>
  <r>
    <x v="50"/>
    <s v="Job_Profile_155"/>
    <x v="0"/>
    <d v="2015-04-17T11:01:04"/>
    <n v="9.5"/>
    <x v="46"/>
    <x v="3"/>
    <x v="6"/>
    <x v="0"/>
    <x v="17"/>
  </r>
  <r>
    <x v="50"/>
    <s v="Job_Profile_155"/>
    <x v="0"/>
    <d v="2015-04-22T19:21:47"/>
    <n v="14.83"/>
    <x v="46"/>
    <x v="3"/>
    <x v="6"/>
    <x v="0"/>
    <x v="17"/>
  </r>
  <r>
    <x v="50"/>
    <s v="Job_Profile_155"/>
    <x v="1"/>
    <d v="2017-05-26T15:31:31"/>
    <n v="0.88"/>
    <x v="47"/>
    <x v="1"/>
    <x v="5"/>
    <x v="0"/>
    <x v="17"/>
  </r>
  <r>
    <x v="50"/>
    <s v="Job_Profile_155"/>
    <x v="1"/>
    <d v="2017-08-24T13:49:37"/>
    <n v="45"/>
    <x v="45"/>
    <x v="1"/>
    <x v="2"/>
    <x v="2"/>
    <x v="17"/>
  </r>
  <r>
    <x v="51"/>
    <s v="Job_Profile_156"/>
    <x v="1"/>
    <d v="2015-08-04T15:10:23"/>
    <n v="14.29"/>
    <x v="9"/>
    <x v="3"/>
    <x v="2"/>
    <x v="2"/>
    <x v="8"/>
  </r>
  <r>
    <x v="52"/>
    <s v="Job_Profile_158"/>
    <x v="0"/>
    <d v="2014-06-17T14:45:23"/>
    <n v="34.83"/>
    <x v="15"/>
    <x v="2"/>
    <x v="0"/>
    <x v="0"/>
    <x v="16"/>
  </r>
  <r>
    <x v="52"/>
    <s v="Job_Profile_158"/>
    <x v="1"/>
    <d v="2014-06-23T11:01:10"/>
    <n v="19.75"/>
    <x v="15"/>
    <x v="2"/>
    <x v="0"/>
    <x v="0"/>
    <x v="16"/>
  </r>
  <r>
    <x v="52"/>
    <s v="Job_Profile_158"/>
    <x v="1"/>
    <d v="2015-04-14T13:32:57"/>
    <n v="39.25"/>
    <x v="9"/>
    <x v="3"/>
    <x v="6"/>
    <x v="0"/>
    <x v="16"/>
  </r>
  <r>
    <x v="52"/>
    <s v="Job_Profile_158"/>
    <x v="0"/>
    <d v="2015-06-01T09:35:23"/>
    <n v="17.88"/>
    <x v="23"/>
    <x v="3"/>
    <x v="0"/>
    <x v="0"/>
    <x v="16"/>
  </r>
  <r>
    <x v="53"/>
    <s v="Job_Profile_160"/>
    <x v="1"/>
    <d v="2014-04-25T10:58:29"/>
    <n v="78.58"/>
    <x v="14"/>
    <x v="2"/>
    <x v="6"/>
    <x v="0"/>
    <x v="0"/>
  </r>
  <r>
    <x v="53"/>
    <s v="Job_Profile_160"/>
    <x v="1"/>
    <d v="2014-07-11T17:35:10"/>
    <n v="113.92"/>
    <x v="21"/>
    <x v="2"/>
    <x v="7"/>
    <x v="2"/>
    <x v="0"/>
  </r>
  <r>
    <x v="54"/>
    <s v="Job_Profile_164"/>
    <x v="1"/>
    <d v="2015-12-01T11:07:40"/>
    <n v="13.92"/>
    <x v="9"/>
    <x v="3"/>
    <x v="11"/>
    <x v="3"/>
    <x v="17"/>
  </r>
  <r>
    <x v="54"/>
    <s v="Job_Profile_164"/>
    <x v="1"/>
    <d v="2016-10-19T09:38:43"/>
    <n v="40.83"/>
    <x v="8"/>
    <x v="0"/>
    <x v="4"/>
    <x v="3"/>
    <x v="17"/>
  </r>
  <r>
    <x v="54"/>
    <s v="Job_Profile_164"/>
    <x v="1"/>
    <d v="2017-08-14T13:49:07"/>
    <n v="3.04"/>
    <x v="45"/>
    <x v="1"/>
    <x v="2"/>
    <x v="2"/>
    <x v="17"/>
  </r>
  <r>
    <x v="55"/>
    <s v="Job_Profile_166"/>
    <x v="0"/>
    <d v="2015-07-16T10:02:12"/>
    <n v="362.88"/>
    <x v="36"/>
    <x v="3"/>
    <x v="7"/>
    <x v="2"/>
    <x v="12"/>
  </r>
  <r>
    <x v="55"/>
    <s v="Job_Profile_166"/>
    <x v="0"/>
    <d v="2014-09-30T10:28:13"/>
    <n v="22"/>
    <x v="48"/>
    <x v="2"/>
    <x v="8"/>
    <x v="2"/>
    <x v="12"/>
  </r>
  <r>
    <x v="56"/>
    <s v="Job_Profile_167"/>
    <x v="1"/>
    <d v="2015-05-28T10:24:00"/>
    <n v="262"/>
    <x v="36"/>
    <x v="3"/>
    <x v="5"/>
    <x v="0"/>
    <x v="19"/>
  </r>
  <r>
    <x v="56"/>
    <s v="Job_Profile_167"/>
    <x v="0"/>
    <d v="2015-11-12T14:17:32"/>
    <n v="87.04"/>
    <x v="39"/>
    <x v="3"/>
    <x v="10"/>
    <x v="3"/>
    <x v="19"/>
  </r>
  <r>
    <x v="57"/>
    <s v="Job_Profile_170"/>
    <x v="0"/>
    <d v="2016-09-16T11:37:45"/>
    <n v="77.709999999999994"/>
    <x v="29"/>
    <x v="0"/>
    <x v="8"/>
    <x v="2"/>
    <x v="8"/>
  </r>
  <r>
    <x v="58"/>
    <s v="Job_Profile_175"/>
    <x v="1"/>
    <d v="2015-03-19T08:53:55"/>
    <n v="30.75"/>
    <x v="9"/>
    <x v="3"/>
    <x v="3"/>
    <x v="1"/>
    <x v="3"/>
  </r>
  <r>
    <x v="58"/>
    <s v="Job_Profile_175"/>
    <x v="1"/>
    <d v="2015-06-16T09:25:40"/>
    <n v="3.96"/>
    <x v="9"/>
    <x v="3"/>
    <x v="0"/>
    <x v="0"/>
    <x v="3"/>
  </r>
  <r>
    <x v="58"/>
    <s v="Job_Profile_175"/>
    <x v="1"/>
    <d v="2017-08-16T13:36:06"/>
    <n v="54.83"/>
    <x v="10"/>
    <x v="1"/>
    <x v="2"/>
    <x v="2"/>
    <x v="3"/>
  </r>
  <r>
    <x v="59"/>
    <s v="Job_Profile_177"/>
    <x v="1"/>
    <d v="2014-09-08T04:58:35"/>
    <n v="47.75"/>
    <x v="1"/>
    <x v="2"/>
    <x v="8"/>
    <x v="2"/>
    <x v="19"/>
  </r>
  <r>
    <x v="60"/>
    <s v="Job_Profile_179"/>
    <x v="1"/>
    <d v="2016-08-19T04:22:37"/>
    <n v="153.63"/>
    <x v="49"/>
    <x v="0"/>
    <x v="2"/>
    <x v="2"/>
    <x v="20"/>
  </r>
  <r>
    <x v="60"/>
    <s v="Job_Profile_179"/>
    <x v="0"/>
    <d v="2016-08-03T11:10:21"/>
    <n v="69.92"/>
    <x v="49"/>
    <x v="0"/>
    <x v="2"/>
    <x v="2"/>
    <x v="20"/>
  </r>
  <r>
    <x v="61"/>
    <s v="Job_Profile_180"/>
    <x v="1"/>
    <d v="2014-06-17T13:41:46"/>
    <n v="28.04"/>
    <x v="9"/>
    <x v="2"/>
    <x v="0"/>
    <x v="0"/>
    <x v="11"/>
  </r>
  <r>
    <x v="61"/>
    <s v="Job_Profile_180"/>
    <x v="1"/>
    <d v="2014-11-25T10:44:53"/>
    <n v="68.83"/>
    <x v="25"/>
    <x v="2"/>
    <x v="10"/>
    <x v="3"/>
    <x v="11"/>
  </r>
  <r>
    <x v="61"/>
    <s v="Job_Profile_180"/>
    <x v="0"/>
    <d v="2015-10-01T17:06:21"/>
    <n v="147.21"/>
    <x v="40"/>
    <x v="3"/>
    <x v="4"/>
    <x v="3"/>
    <x v="11"/>
  </r>
  <r>
    <x v="62"/>
    <s v="Job_Profile_181"/>
    <x v="1"/>
    <d v="2014-05-14T02:42:30"/>
    <n v="14.88"/>
    <x v="1"/>
    <x v="2"/>
    <x v="5"/>
    <x v="0"/>
    <x v="13"/>
  </r>
  <r>
    <x v="62"/>
    <s v="Job_Profile_181"/>
    <x v="1"/>
    <d v="2014-09-24T04:33:27"/>
    <n v="50.67"/>
    <x v="1"/>
    <x v="2"/>
    <x v="8"/>
    <x v="2"/>
    <x v="13"/>
  </r>
  <r>
    <x v="62"/>
    <s v="Job_Profile_181"/>
    <x v="1"/>
    <d v="2015-04-16T04:17:16"/>
    <n v="57.96"/>
    <x v="1"/>
    <x v="3"/>
    <x v="6"/>
    <x v="0"/>
    <x v="13"/>
  </r>
  <r>
    <x v="62"/>
    <s v="Job_Profile_181"/>
    <x v="1"/>
    <d v="2015-04-16T10:59:42"/>
    <n v="58.21"/>
    <x v="1"/>
    <x v="3"/>
    <x v="6"/>
    <x v="0"/>
    <x v="13"/>
  </r>
  <r>
    <x v="62"/>
    <s v="Job_Profile_181"/>
    <x v="1"/>
    <d v="2015-04-20T10:19:56"/>
    <n v="35.04"/>
    <x v="1"/>
    <x v="3"/>
    <x v="6"/>
    <x v="0"/>
    <x v="13"/>
  </r>
  <r>
    <x v="62"/>
    <s v="Job_Profile_181"/>
    <x v="0"/>
    <d v="2015-11-23T04:10:33"/>
    <n v="18.71"/>
    <x v="1"/>
    <x v="3"/>
    <x v="10"/>
    <x v="3"/>
    <x v="13"/>
  </r>
  <r>
    <x v="62"/>
    <s v="Job_Profile_181"/>
    <x v="1"/>
    <d v="2017-07-18T06:04:23"/>
    <n v="63.71"/>
    <x v="49"/>
    <x v="1"/>
    <x v="7"/>
    <x v="2"/>
    <x v="13"/>
  </r>
  <r>
    <x v="63"/>
    <s v="Job_Profile_182"/>
    <x v="1"/>
    <d v="2015-04-03T10:11:42"/>
    <n v="79"/>
    <x v="40"/>
    <x v="3"/>
    <x v="6"/>
    <x v="0"/>
    <x v="6"/>
  </r>
  <r>
    <x v="63"/>
    <s v="Job_Profile_182"/>
    <x v="1"/>
    <d v="2015-06-24T10:08:49"/>
    <n v="47.92"/>
    <x v="9"/>
    <x v="3"/>
    <x v="0"/>
    <x v="0"/>
    <x v="6"/>
  </r>
  <r>
    <x v="64"/>
    <s v="Job_Profile_188"/>
    <x v="0"/>
    <d v="2016-02-18T12:44:54"/>
    <n v="7.04"/>
    <x v="42"/>
    <x v="0"/>
    <x v="1"/>
    <x v="1"/>
    <x v="9"/>
  </r>
  <r>
    <x v="65"/>
    <s v="Job_Profile_190"/>
    <x v="0"/>
    <d v="2014-09-05T13:47:06"/>
    <n v="51.92"/>
    <x v="12"/>
    <x v="2"/>
    <x v="8"/>
    <x v="2"/>
    <x v="19"/>
  </r>
  <r>
    <x v="65"/>
    <s v="Job_Profile_190"/>
    <x v="0"/>
    <d v="2015-03-24T11:01:34"/>
    <n v="66.709999999999994"/>
    <x v="12"/>
    <x v="3"/>
    <x v="3"/>
    <x v="1"/>
    <x v="19"/>
  </r>
  <r>
    <x v="66"/>
    <s v="Job_Profile_192"/>
    <x v="0"/>
    <d v="2016-04-15T14:21:46"/>
    <n v="64.13"/>
    <x v="42"/>
    <x v="0"/>
    <x v="6"/>
    <x v="0"/>
    <x v="17"/>
  </r>
  <r>
    <x v="67"/>
    <s v="Job_Profile_196"/>
    <x v="0"/>
    <d v="2014-05-07T11:54:04"/>
    <n v="14.92"/>
    <x v="50"/>
    <x v="2"/>
    <x v="5"/>
    <x v="0"/>
    <x v="3"/>
  </r>
  <r>
    <x v="68"/>
    <s v="Job_Profile_198"/>
    <x v="0"/>
    <d v="2014-08-19T09:07:49"/>
    <n v="34.08"/>
    <x v="50"/>
    <x v="2"/>
    <x v="2"/>
    <x v="2"/>
    <x v="1"/>
  </r>
  <r>
    <x v="68"/>
    <s v="Job_Profile_198"/>
    <x v="0"/>
    <d v="2014-09-25T05:55:20"/>
    <n v="49.96"/>
    <x v="50"/>
    <x v="2"/>
    <x v="8"/>
    <x v="2"/>
    <x v="1"/>
  </r>
  <r>
    <x v="68"/>
    <s v="Job_Profile_198"/>
    <x v="1"/>
    <d v="2014-11-26T06:37:35"/>
    <n v="22.83"/>
    <x v="50"/>
    <x v="2"/>
    <x v="10"/>
    <x v="3"/>
    <x v="1"/>
  </r>
  <r>
    <x v="68"/>
    <s v="Job_Profile_198"/>
    <x v="0"/>
    <d v="2015-04-21T06:25:48"/>
    <n v="67.790000000000006"/>
    <x v="50"/>
    <x v="3"/>
    <x v="6"/>
    <x v="0"/>
    <x v="1"/>
  </r>
  <r>
    <x v="68"/>
    <s v="Job_Profile_198"/>
    <x v="0"/>
    <d v="2015-12-03T04:17:18"/>
    <n v="36.46"/>
    <x v="50"/>
    <x v="3"/>
    <x v="11"/>
    <x v="3"/>
    <x v="1"/>
  </r>
  <r>
    <x v="68"/>
    <s v="Job_Profile_198"/>
    <x v="0"/>
    <d v="2015-12-04T02:50:13"/>
    <n v="1.83"/>
    <x v="50"/>
    <x v="3"/>
    <x v="11"/>
    <x v="3"/>
    <x v="1"/>
  </r>
  <r>
    <x v="68"/>
    <s v="Job_Profile_198"/>
    <x v="1"/>
    <d v="2016-06-23T03:32:28"/>
    <n v="19.63"/>
    <x v="50"/>
    <x v="0"/>
    <x v="0"/>
    <x v="0"/>
    <x v="1"/>
  </r>
  <r>
    <x v="69"/>
    <s v="Job_Profile_199"/>
    <x v="0"/>
    <d v="2014-02-14T15:06:54"/>
    <n v="36.04"/>
    <x v="6"/>
    <x v="2"/>
    <x v="1"/>
    <x v="1"/>
    <x v="3"/>
  </r>
  <r>
    <x v="69"/>
    <s v="Job_Profile_199"/>
    <x v="0"/>
    <d v="2014-03-05T14:49:27"/>
    <n v="50.33"/>
    <x v="6"/>
    <x v="2"/>
    <x v="3"/>
    <x v="1"/>
    <x v="3"/>
  </r>
  <r>
    <x v="69"/>
    <s v="Job_Profile_199"/>
    <x v="0"/>
    <d v="2014-03-07T07:09:13"/>
    <n v="52.04"/>
    <x v="6"/>
    <x v="2"/>
    <x v="3"/>
    <x v="1"/>
    <x v="3"/>
  </r>
  <r>
    <x v="69"/>
    <s v="Job_Profile_199"/>
    <x v="0"/>
    <d v="2014-04-09T14:45:43"/>
    <n v="2.13"/>
    <x v="6"/>
    <x v="2"/>
    <x v="6"/>
    <x v="0"/>
    <x v="3"/>
  </r>
  <r>
    <x v="69"/>
    <s v="Job_Profile_199"/>
    <x v="0"/>
    <d v="2014-04-25T09:08:05"/>
    <n v="1.83"/>
    <x v="6"/>
    <x v="2"/>
    <x v="6"/>
    <x v="0"/>
    <x v="3"/>
  </r>
  <r>
    <x v="69"/>
    <s v="Job_Profile_199"/>
    <x v="0"/>
    <d v="2014-05-28T13:23:28"/>
    <n v="14.92"/>
    <x v="7"/>
    <x v="2"/>
    <x v="5"/>
    <x v="0"/>
    <x v="3"/>
  </r>
  <r>
    <x v="69"/>
    <s v="Job_Profile_199"/>
    <x v="0"/>
    <d v="2014-05-22T08:51:47"/>
    <n v="7.83"/>
    <x v="41"/>
    <x v="2"/>
    <x v="5"/>
    <x v="0"/>
    <x v="3"/>
  </r>
  <r>
    <x v="69"/>
    <s v="Job_Profile_199"/>
    <x v="0"/>
    <d v="2014-10-23T09:45:22"/>
    <n v="23.75"/>
    <x v="6"/>
    <x v="2"/>
    <x v="4"/>
    <x v="3"/>
    <x v="3"/>
  </r>
  <r>
    <x v="69"/>
    <s v="Job_Profile_199"/>
    <x v="0"/>
    <d v="2014-12-03T17:14:32"/>
    <n v="55.21"/>
    <x v="6"/>
    <x v="2"/>
    <x v="11"/>
    <x v="3"/>
    <x v="3"/>
  </r>
  <r>
    <x v="69"/>
    <s v="Job_Profile_199"/>
    <x v="0"/>
    <d v="2015-03-31T17:07:33"/>
    <n v="57.46"/>
    <x v="6"/>
    <x v="3"/>
    <x v="3"/>
    <x v="1"/>
    <x v="3"/>
  </r>
  <r>
    <x v="69"/>
    <s v="Job_Profile_199"/>
    <x v="0"/>
    <d v="2015-04-15T15:38:41"/>
    <n v="27.13"/>
    <x v="17"/>
    <x v="3"/>
    <x v="6"/>
    <x v="0"/>
    <x v="3"/>
  </r>
  <r>
    <x v="69"/>
    <s v="Job_Profile_199"/>
    <x v="0"/>
    <d v="2015-04-16T17:20:25"/>
    <n v="17.25"/>
    <x v="17"/>
    <x v="3"/>
    <x v="6"/>
    <x v="0"/>
    <x v="3"/>
  </r>
  <r>
    <x v="69"/>
    <s v="Job_Profile_199"/>
    <x v="0"/>
    <d v="2015-04-16T14:30:59"/>
    <n v="17.13"/>
    <x v="17"/>
    <x v="3"/>
    <x v="6"/>
    <x v="0"/>
    <x v="3"/>
  </r>
  <r>
    <x v="69"/>
    <s v="Job_Profile_199"/>
    <x v="0"/>
    <d v="2015-08-14T15:42:46"/>
    <n v="2"/>
    <x v="17"/>
    <x v="3"/>
    <x v="2"/>
    <x v="2"/>
    <x v="3"/>
  </r>
  <r>
    <x v="69"/>
    <s v="Job_Profile_199"/>
    <x v="0"/>
    <d v="2015-10-22T13:13:19"/>
    <n v="28.08"/>
    <x v="17"/>
    <x v="3"/>
    <x v="4"/>
    <x v="3"/>
    <x v="3"/>
  </r>
  <r>
    <x v="69"/>
    <s v="Job_Profile_199"/>
    <x v="0"/>
    <d v="2015-11-11T14:08:10"/>
    <n v="12"/>
    <x v="17"/>
    <x v="3"/>
    <x v="10"/>
    <x v="3"/>
    <x v="3"/>
  </r>
  <r>
    <x v="69"/>
    <s v="Job_Profile_199"/>
    <x v="0"/>
    <d v="2015-12-01T10:31:03"/>
    <n v="31.83"/>
    <x v="17"/>
    <x v="3"/>
    <x v="11"/>
    <x v="3"/>
    <x v="3"/>
  </r>
  <r>
    <x v="69"/>
    <s v="Job_Profile_199"/>
    <x v="0"/>
    <d v="2015-11-25T17:27:01"/>
    <n v="26.13"/>
    <x v="17"/>
    <x v="3"/>
    <x v="10"/>
    <x v="3"/>
    <x v="3"/>
  </r>
  <r>
    <x v="69"/>
    <s v="Job_Profile_199"/>
    <x v="1"/>
    <d v="2015-12-03T08:55:35"/>
    <n v="20.67"/>
    <x v="13"/>
    <x v="3"/>
    <x v="11"/>
    <x v="3"/>
    <x v="3"/>
  </r>
  <r>
    <x v="69"/>
    <s v="Job_Profile_199"/>
    <x v="1"/>
    <d v="2015-11-30T10:41:24"/>
    <n v="17.75"/>
    <x v="13"/>
    <x v="3"/>
    <x v="10"/>
    <x v="3"/>
    <x v="3"/>
  </r>
  <r>
    <x v="69"/>
    <s v="Job_Profile_199"/>
    <x v="0"/>
    <d v="2016-02-10T10:09:14"/>
    <n v="25.71"/>
    <x v="17"/>
    <x v="0"/>
    <x v="1"/>
    <x v="1"/>
    <x v="3"/>
  </r>
  <r>
    <x v="69"/>
    <s v="Job_Profile_199"/>
    <x v="0"/>
    <d v="2016-03-14T10:51:26"/>
    <n v="32.92"/>
    <x v="16"/>
    <x v="0"/>
    <x v="3"/>
    <x v="1"/>
    <x v="3"/>
  </r>
  <r>
    <x v="69"/>
    <s v="Job_Profile_199"/>
    <x v="0"/>
    <d v="2016-03-24T09:46:32"/>
    <n v="27.75"/>
    <x v="16"/>
    <x v="0"/>
    <x v="3"/>
    <x v="1"/>
    <x v="3"/>
  </r>
  <r>
    <x v="69"/>
    <s v="Job_Profile_199"/>
    <x v="0"/>
    <d v="2017-04-28T08:52:57"/>
    <n v="31.71"/>
    <x v="16"/>
    <x v="1"/>
    <x v="6"/>
    <x v="0"/>
    <x v="3"/>
  </r>
  <r>
    <x v="70"/>
    <s v="Job_Profile_210"/>
    <x v="0"/>
    <d v="2014-10-21T14:45:43"/>
    <n v="18.920000000000002"/>
    <x v="6"/>
    <x v="2"/>
    <x v="4"/>
    <x v="3"/>
    <x v="1"/>
  </r>
  <r>
    <x v="70"/>
    <s v="Job_Profile_210"/>
    <x v="0"/>
    <d v="2014-10-21T15:21:54"/>
    <n v="0.04"/>
    <x v="6"/>
    <x v="2"/>
    <x v="4"/>
    <x v="3"/>
    <x v="1"/>
  </r>
  <r>
    <x v="70"/>
    <s v="Job_Profile_210"/>
    <x v="0"/>
    <d v="2014-11-13T10:39:13"/>
    <n v="22.83"/>
    <x v="6"/>
    <x v="2"/>
    <x v="10"/>
    <x v="3"/>
    <x v="1"/>
  </r>
  <r>
    <x v="71"/>
    <s v="Job_Profile_213"/>
    <x v="0"/>
    <d v="2016-02-03T21:33:23"/>
    <n v="0"/>
    <x v="51"/>
    <x v="0"/>
    <x v="1"/>
    <x v="1"/>
    <x v="1"/>
  </r>
  <r>
    <x v="72"/>
    <s v="Job_Profile_219"/>
    <x v="1"/>
    <d v="2014-03-24T06:40:13"/>
    <n v="18.920000000000002"/>
    <x v="3"/>
    <x v="2"/>
    <x v="3"/>
    <x v="1"/>
    <x v="6"/>
  </r>
  <r>
    <x v="72"/>
    <s v="Job_Profile_219"/>
    <x v="1"/>
    <d v="2014-03-24T06:37:52"/>
    <n v="18.920000000000002"/>
    <x v="3"/>
    <x v="2"/>
    <x v="3"/>
    <x v="1"/>
    <x v="6"/>
  </r>
  <r>
    <x v="72"/>
    <s v="Job_Profile_219"/>
    <x v="1"/>
    <d v="2015-12-22T06:59:38"/>
    <n v="13.71"/>
    <x v="0"/>
    <x v="3"/>
    <x v="11"/>
    <x v="3"/>
    <x v="6"/>
  </r>
  <r>
    <x v="72"/>
    <s v="Job_Profile_219"/>
    <x v="1"/>
    <d v="2016-05-20T03:53:15"/>
    <n v="133.79"/>
    <x v="0"/>
    <x v="0"/>
    <x v="5"/>
    <x v="0"/>
    <x v="6"/>
  </r>
  <r>
    <x v="72"/>
    <s v="Job_Profile_219"/>
    <x v="0"/>
    <d v="2016-02-25T04:14:17"/>
    <n v="19.63"/>
    <x v="0"/>
    <x v="0"/>
    <x v="1"/>
    <x v="1"/>
    <x v="6"/>
  </r>
  <r>
    <x v="72"/>
    <s v="Job_Profile_219"/>
    <x v="1"/>
    <d v="2016-08-02T08:19:41"/>
    <n v="158.75"/>
    <x v="0"/>
    <x v="0"/>
    <x v="2"/>
    <x v="2"/>
    <x v="6"/>
  </r>
  <r>
    <x v="72"/>
    <s v="Job_Profile_219"/>
    <x v="0"/>
    <d v="2016-06-15T04:59:07"/>
    <n v="76.92"/>
    <x v="0"/>
    <x v="0"/>
    <x v="0"/>
    <x v="0"/>
    <x v="6"/>
  </r>
  <r>
    <x v="72"/>
    <s v="Job_Profile_219"/>
    <x v="1"/>
    <d v="2016-08-02T09:29:25"/>
    <n v="9.75"/>
    <x v="0"/>
    <x v="0"/>
    <x v="2"/>
    <x v="2"/>
    <x v="6"/>
  </r>
  <r>
    <x v="72"/>
    <s v="Job_Profile_219"/>
    <x v="1"/>
    <d v="2016-08-02T09:01:48"/>
    <n v="9.75"/>
    <x v="0"/>
    <x v="0"/>
    <x v="2"/>
    <x v="2"/>
    <x v="6"/>
  </r>
  <r>
    <x v="72"/>
    <s v="Job_Profile_219"/>
    <x v="1"/>
    <d v="2016-08-02T08:26:13"/>
    <n v="9.7100000000000009"/>
    <x v="0"/>
    <x v="0"/>
    <x v="2"/>
    <x v="2"/>
    <x v="6"/>
  </r>
  <r>
    <x v="72"/>
    <s v="Job_Profile_219"/>
    <x v="1"/>
    <d v="2016-09-21T03:38:00"/>
    <n v="7.83"/>
    <x v="0"/>
    <x v="0"/>
    <x v="8"/>
    <x v="2"/>
    <x v="6"/>
  </r>
  <r>
    <x v="72"/>
    <s v="Job_Profile_219"/>
    <x v="0"/>
    <d v="2016-09-21T08:06:33"/>
    <n v="8.0399999999999991"/>
    <x v="0"/>
    <x v="0"/>
    <x v="8"/>
    <x v="2"/>
    <x v="6"/>
  </r>
  <r>
    <x v="72"/>
    <s v="Job_Profile_219"/>
    <x v="0"/>
    <d v="2016-10-31T06:13:57"/>
    <n v="37.880000000000003"/>
    <x v="0"/>
    <x v="0"/>
    <x v="4"/>
    <x v="3"/>
    <x v="6"/>
  </r>
  <r>
    <x v="72"/>
    <s v="Job_Profile_219"/>
    <x v="0"/>
    <d v="2016-09-23T08:16:14"/>
    <n v="0"/>
    <x v="0"/>
    <x v="0"/>
    <x v="8"/>
    <x v="2"/>
    <x v="6"/>
  </r>
  <r>
    <x v="72"/>
    <s v="Job_Profile_219"/>
    <x v="0"/>
    <d v="2016-11-10T04:34:43"/>
    <n v="5.58"/>
    <x v="0"/>
    <x v="0"/>
    <x v="10"/>
    <x v="3"/>
    <x v="6"/>
  </r>
  <r>
    <x v="72"/>
    <s v="Job_Profile_219"/>
    <x v="0"/>
    <d v="2017-07-11T05:02:37"/>
    <n v="55.88"/>
    <x v="0"/>
    <x v="1"/>
    <x v="7"/>
    <x v="2"/>
    <x v="6"/>
  </r>
  <r>
    <x v="73"/>
    <s v="Job_Profile_220"/>
    <x v="1"/>
    <d v="2014-02-06T13:42:08"/>
    <n v="16"/>
    <x v="14"/>
    <x v="2"/>
    <x v="1"/>
    <x v="1"/>
    <x v="17"/>
  </r>
  <r>
    <x v="74"/>
    <s v="Job_Profile_225"/>
    <x v="0"/>
    <d v="2014-09-16T04:17:49"/>
    <n v="166"/>
    <x v="52"/>
    <x v="2"/>
    <x v="8"/>
    <x v="2"/>
    <x v="13"/>
  </r>
  <r>
    <x v="74"/>
    <s v="Job_Profile_225"/>
    <x v="0"/>
    <d v="2014-12-16T04:14:28"/>
    <n v="77.75"/>
    <x v="52"/>
    <x v="2"/>
    <x v="11"/>
    <x v="3"/>
    <x v="13"/>
  </r>
  <r>
    <x v="74"/>
    <s v="Job_Profile_225"/>
    <x v="1"/>
    <d v="2015-02-13T08:56:06"/>
    <n v="30.04"/>
    <x v="4"/>
    <x v="3"/>
    <x v="1"/>
    <x v="1"/>
    <x v="13"/>
  </r>
  <r>
    <x v="74"/>
    <s v="Job_Profile_225"/>
    <x v="1"/>
    <d v="2015-05-28T05:38:46"/>
    <n v="133.91999999999999"/>
    <x v="4"/>
    <x v="3"/>
    <x v="5"/>
    <x v="0"/>
    <x v="13"/>
  </r>
  <r>
    <x v="74"/>
    <s v="Job_Profile_225"/>
    <x v="0"/>
    <d v="2015-09-28T12:07:06"/>
    <n v="257.20999999999998"/>
    <x v="0"/>
    <x v="3"/>
    <x v="8"/>
    <x v="2"/>
    <x v="13"/>
  </r>
  <r>
    <x v="74"/>
    <s v="Job_Profile_225"/>
    <x v="0"/>
    <d v="2015-10-09T06:15:44"/>
    <n v="267.95999999999998"/>
    <x v="0"/>
    <x v="3"/>
    <x v="4"/>
    <x v="3"/>
    <x v="13"/>
  </r>
  <r>
    <x v="74"/>
    <s v="Job_Profile_225"/>
    <x v="0"/>
    <d v="2016-05-20T05:14:55"/>
    <n v="206.63"/>
    <x v="0"/>
    <x v="0"/>
    <x v="5"/>
    <x v="0"/>
    <x v="13"/>
  </r>
  <r>
    <x v="74"/>
    <s v="Job_Profile_225"/>
    <x v="1"/>
    <d v="2016-08-02T07:50:21"/>
    <n v="125.04"/>
    <x v="0"/>
    <x v="0"/>
    <x v="2"/>
    <x v="2"/>
    <x v="13"/>
  </r>
  <r>
    <x v="74"/>
    <s v="Job_Profile_225"/>
    <x v="1"/>
    <d v="2016-05-25T07:36:13"/>
    <n v="56.04"/>
    <x v="0"/>
    <x v="0"/>
    <x v="5"/>
    <x v="0"/>
    <x v="13"/>
  </r>
  <r>
    <x v="74"/>
    <s v="Job_Profile_225"/>
    <x v="1"/>
    <d v="2016-06-07T11:10:19"/>
    <n v="14.08"/>
    <x v="0"/>
    <x v="0"/>
    <x v="0"/>
    <x v="0"/>
    <x v="13"/>
  </r>
  <r>
    <x v="74"/>
    <s v="Job_Profile_225"/>
    <x v="1"/>
    <d v="2017-01-16T10:12:02"/>
    <n v="72.83"/>
    <x v="0"/>
    <x v="1"/>
    <x v="9"/>
    <x v="1"/>
    <x v="13"/>
  </r>
  <r>
    <x v="74"/>
    <s v="Job_Profile_225"/>
    <x v="0"/>
    <d v="2017-03-06T11:14:15"/>
    <n v="109.92"/>
    <x v="0"/>
    <x v="1"/>
    <x v="3"/>
    <x v="1"/>
    <x v="13"/>
  </r>
  <r>
    <x v="74"/>
    <s v="Job_Profile_225"/>
    <x v="0"/>
    <d v="2017-01-09T04:41:47"/>
    <n v="53.63"/>
    <x v="0"/>
    <x v="1"/>
    <x v="9"/>
    <x v="1"/>
    <x v="13"/>
  </r>
  <r>
    <x v="74"/>
    <s v="Job_Profile_225"/>
    <x v="0"/>
    <d v="2017-04-27T09:24:49"/>
    <n v="41.04"/>
    <x v="0"/>
    <x v="1"/>
    <x v="6"/>
    <x v="0"/>
    <x v="13"/>
  </r>
  <r>
    <x v="74"/>
    <s v="Job_Profile_225"/>
    <x v="0"/>
    <d v="2017-06-06T06:19:52"/>
    <n v="11.67"/>
    <x v="0"/>
    <x v="1"/>
    <x v="0"/>
    <x v="0"/>
    <x v="13"/>
  </r>
  <r>
    <x v="75"/>
    <s v="Job_Profile_229"/>
    <x v="0"/>
    <d v="2016-01-27T11:23:27"/>
    <n v="118.5"/>
    <x v="0"/>
    <x v="0"/>
    <x v="9"/>
    <x v="1"/>
    <x v="10"/>
  </r>
  <r>
    <x v="76"/>
    <s v="Job_Profile_230"/>
    <x v="0"/>
    <d v="2017-02-23T07:46:40"/>
    <n v="189.71"/>
    <x v="0"/>
    <x v="1"/>
    <x v="1"/>
    <x v="1"/>
    <x v="10"/>
  </r>
  <r>
    <x v="76"/>
    <s v="Job_Profile_230"/>
    <x v="1"/>
    <d v="2017-02-22T11:20:38"/>
    <n v="188.88"/>
    <x v="0"/>
    <x v="1"/>
    <x v="1"/>
    <x v="1"/>
    <x v="10"/>
  </r>
  <r>
    <x v="76"/>
    <s v="Job_Profile_230"/>
    <x v="1"/>
    <d v="2017-01-16T10:03:46"/>
    <n v="151.83000000000001"/>
    <x v="0"/>
    <x v="1"/>
    <x v="9"/>
    <x v="1"/>
    <x v="10"/>
  </r>
  <r>
    <x v="76"/>
    <s v="Job_Profile_230"/>
    <x v="0"/>
    <d v="2017-06-05T05:23:27"/>
    <n v="16.96"/>
    <x v="0"/>
    <x v="1"/>
    <x v="0"/>
    <x v="0"/>
    <x v="10"/>
  </r>
  <r>
    <x v="77"/>
    <s v="Job_Profile_234"/>
    <x v="0"/>
    <d v="2014-01-09T08:46:20"/>
    <n v="0.63"/>
    <x v="20"/>
    <x v="2"/>
    <x v="9"/>
    <x v="1"/>
    <x v="14"/>
  </r>
  <r>
    <x v="77"/>
    <s v="Job_Profile_234"/>
    <x v="0"/>
    <d v="2014-03-18T15:13:25"/>
    <n v="15.08"/>
    <x v="20"/>
    <x v="2"/>
    <x v="3"/>
    <x v="1"/>
    <x v="14"/>
  </r>
  <r>
    <x v="77"/>
    <s v="Job_Profile_234"/>
    <x v="1"/>
    <d v="2015-01-08T15:48:35"/>
    <n v="29.83"/>
    <x v="9"/>
    <x v="3"/>
    <x v="9"/>
    <x v="1"/>
    <x v="14"/>
  </r>
  <r>
    <x v="77"/>
    <s v="Job_Profile_234"/>
    <x v="1"/>
    <d v="2016-03-04T16:48:17"/>
    <n v="111.92"/>
    <x v="23"/>
    <x v="0"/>
    <x v="3"/>
    <x v="1"/>
    <x v="14"/>
  </r>
  <r>
    <x v="77"/>
    <s v="Job_Profile_234"/>
    <x v="1"/>
    <d v="2016-01-22T10:38:24"/>
    <n v="69.67"/>
    <x v="13"/>
    <x v="0"/>
    <x v="9"/>
    <x v="1"/>
    <x v="14"/>
  </r>
  <r>
    <x v="77"/>
    <s v="Job_Profile_234"/>
    <x v="1"/>
    <d v="2016-05-05T12:39:53"/>
    <n v="8.0399999999999991"/>
    <x v="8"/>
    <x v="0"/>
    <x v="5"/>
    <x v="0"/>
    <x v="14"/>
  </r>
  <r>
    <x v="77"/>
    <s v="Job_Profile_234"/>
    <x v="1"/>
    <d v="2016-07-12T08:58:06"/>
    <n v="74.290000000000006"/>
    <x v="8"/>
    <x v="0"/>
    <x v="7"/>
    <x v="2"/>
    <x v="14"/>
  </r>
  <r>
    <x v="77"/>
    <s v="Job_Profile_234"/>
    <x v="1"/>
    <d v="2016-06-21T11:40:33"/>
    <n v="31.92"/>
    <x v="8"/>
    <x v="0"/>
    <x v="0"/>
    <x v="0"/>
    <x v="14"/>
  </r>
  <r>
    <x v="77"/>
    <s v="Job_Profile_234"/>
    <x v="1"/>
    <d v="2016-06-14T14:36:56"/>
    <n v="25.04"/>
    <x v="8"/>
    <x v="0"/>
    <x v="0"/>
    <x v="0"/>
    <x v="14"/>
  </r>
  <r>
    <x v="77"/>
    <s v="Job_Profile_234"/>
    <x v="0"/>
    <d v="2017-03-01T11:24:05"/>
    <n v="33.75"/>
    <x v="23"/>
    <x v="1"/>
    <x v="3"/>
    <x v="1"/>
    <x v="14"/>
  </r>
  <r>
    <x v="77"/>
    <s v="Job_Profile_234"/>
    <x v="0"/>
    <d v="2017-04-05T18:50:54"/>
    <n v="23.17"/>
    <x v="23"/>
    <x v="1"/>
    <x v="6"/>
    <x v="0"/>
    <x v="14"/>
  </r>
  <r>
    <x v="77"/>
    <s v="Job_Profile_234"/>
    <x v="0"/>
    <d v="2017-06-20T16:44:23"/>
    <n v="28.13"/>
    <x v="23"/>
    <x v="1"/>
    <x v="0"/>
    <x v="0"/>
    <x v="14"/>
  </r>
  <r>
    <x v="78"/>
    <s v="Job_Profile_238"/>
    <x v="0"/>
    <d v="2015-04-27T01:47:20"/>
    <n v="0.08"/>
    <x v="53"/>
    <x v="3"/>
    <x v="6"/>
    <x v="0"/>
    <x v="13"/>
  </r>
  <r>
    <x v="79"/>
    <s v="Job_Profile_239"/>
    <x v="1"/>
    <d v="2016-01-20T01:37:26"/>
    <n v="1.17"/>
    <x v="51"/>
    <x v="0"/>
    <x v="9"/>
    <x v="1"/>
    <x v="6"/>
  </r>
  <r>
    <x v="80"/>
    <s v="Job_Profile_241"/>
    <x v="1"/>
    <d v="2016-03-09T11:15:26"/>
    <n v="6.54"/>
    <x v="8"/>
    <x v="0"/>
    <x v="3"/>
    <x v="1"/>
    <x v="20"/>
  </r>
  <r>
    <x v="80"/>
    <s v="Job_Profile_241"/>
    <x v="1"/>
    <d v="2016-07-08T13:42:44"/>
    <n v="49.88"/>
    <x v="8"/>
    <x v="0"/>
    <x v="7"/>
    <x v="2"/>
    <x v="20"/>
  </r>
  <r>
    <x v="80"/>
    <s v="Job_Profile_241"/>
    <x v="1"/>
    <d v="2016-10-25T10:29:59"/>
    <n v="10.46"/>
    <x v="23"/>
    <x v="0"/>
    <x v="4"/>
    <x v="3"/>
    <x v="20"/>
  </r>
  <r>
    <x v="80"/>
    <s v="Job_Profile_241"/>
    <x v="1"/>
    <d v="2017-03-08T11:15:40"/>
    <n v="21.92"/>
    <x v="23"/>
    <x v="1"/>
    <x v="3"/>
    <x v="1"/>
    <x v="20"/>
  </r>
  <r>
    <x v="80"/>
    <s v="Job_Profile_241"/>
    <x v="1"/>
    <d v="2017-05-22T10:29:26"/>
    <n v="83.42"/>
    <x v="23"/>
    <x v="1"/>
    <x v="5"/>
    <x v="0"/>
    <x v="20"/>
  </r>
  <r>
    <x v="80"/>
    <s v="Job_Profile_241"/>
    <x v="1"/>
    <d v="2017-03-14T16:49:45"/>
    <n v="14.67"/>
    <x v="23"/>
    <x v="1"/>
    <x v="3"/>
    <x v="1"/>
    <x v="20"/>
  </r>
  <r>
    <x v="81"/>
    <s v="Job_Profile_243"/>
    <x v="1"/>
    <d v="2016-02-22T11:01:23"/>
    <n v="19"/>
    <x v="8"/>
    <x v="0"/>
    <x v="1"/>
    <x v="1"/>
    <x v="11"/>
  </r>
  <r>
    <x v="81"/>
    <s v="Job_Profile_243"/>
    <x v="0"/>
    <d v="2016-03-16T13:05:13"/>
    <n v="14.75"/>
    <x v="23"/>
    <x v="0"/>
    <x v="3"/>
    <x v="1"/>
    <x v="11"/>
  </r>
  <r>
    <x v="82"/>
    <s v="Job_Profile_244"/>
    <x v="0"/>
    <d v="2014-01-31T11:24:49"/>
    <n v="22.75"/>
    <x v="20"/>
    <x v="2"/>
    <x v="9"/>
    <x v="1"/>
    <x v="19"/>
  </r>
  <r>
    <x v="82"/>
    <s v="Job_Profile_244"/>
    <x v="0"/>
    <d v="2014-01-09T11:35:42"/>
    <n v="0.75"/>
    <x v="20"/>
    <x v="2"/>
    <x v="9"/>
    <x v="1"/>
    <x v="19"/>
  </r>
  <r>
    <x v="82"/>
    <s v="Job_Profile_244"/>
    <x v="0"/>
    <d v="2014-04-22T09:53:05"/>
    <n v="49.83"/>
    <x v="20"/>
    <x v="2"/>
    <x v="6"/>
    <x v="0"/>
    <x v="19"/>
  </r>
  <r>
    <x v="82"/>
    <s v="Job_Profile_244"/>
    <x v="0"/>
    <d v="2014-04-30T08:17:49"/>
    <n v="57.79"/>
    <x v="20"/>
    <x v="2"/>
    <x v="6"/>
    <x v="0"/>
    <x v="19"/>
  </r>
  <r>
    <x v="82"/>
    <s v="Job_Profile_244"/>
    <x v="0"/>
    <d v="2014-05-22T13:06:50"/>
    <n v="80"/>
    <x v="20"/>
    <x v="2"/>
    <x v="5"/>
    <x v="0"/>
    <x v="19"/>
  </r>
  <r>
    <x v="82"/>
    <s v="Job_Profile_244"/>
    <x v="0"/>
    <d v="2014-04-18T12:09:34"/>
    <n v="45.96"/>
    <x v="20"/>
    <x v="2"/>
    <x v="6"/>
    <x v="0"/>
    <x v="19"/>
  </r>
  <r>
    <x v="82"/>
    <s v="Job_Profile_244"/>
    <x v="0"/>
    <d v="2014-04-07T15:37:21"/>
    <n v="35.04"/>
    <x v="20"/>
    <x v="2"/>
    <x v="6"/>
    <x v="0"/>
    <x v="19"/>
  </r>
  <r>
    <x v="82"/>
    <s v="Job_Profile_244"/>
    <x v="0"/>
    <d v="2014-04-22T09:27:44"/>
    <n v="49.79"/>
    <x v="20"/>
    <x v="2"/>
    <x v="6"/>
    <x v="0"/>
    <x v="19"/>
  </r>
  <r>
    <x v="82"/>
    <s v="Job_Profile_244"/>
    <x v="0"/>
    <d v="2014-04-17T07:29:40"/>
    <n v="44.71"/>
    <x v="20"/>
    <x v="2"/>
    <x v="6"/>
    <x v="0"/>
    <x v="19"/>
  </r>
  <r>
    <x v="82"/>
    <s v="Job_Profile_244"/>
    <x v="0"/>
    <d v="2014-04-22T06:44:47"/>
    <n v="31.67"/>
    <x v="20"/>
    <x v="2"/>
    <x v="6"/>
    <x v="0"/>
    <x v="19"/>
  </r>
  <r>
    <x v="82"/>
    <s v="Job_Profile_244"/>
    <x v="0"/>
    <d v="2014-04-17T07:10:52"/>
    <n v="26.71"/>
    <x v="20"/>
    <x v="2"/>
    <x v="6"/>
    <x v="0"/>
    <x v="19"/>
  </r>
  <r>
    <x v="82"/>
    <s v="Job_Profile_244"/>
    <x v="0"/>
    <d v="2014-08-01T11:30:08"/>
    <n v="1.83"/>
    <x v="15"/>
    <x v="2"/>
    <x v="2"/>
    <x v="2"/>
    <x v="19"/>
  </r>
  <r>
    <x v="82"/>
    <s v="Job_Profile_244"/>
    <x v="1"/>
    <d v="2015-02-11T09:48:52"/>
    <n v="28.92"/>
    <x v="9"/>
    <x v="3"/>
    <x v="1"/>
    <x v="1"/>
    <x v="19"/>
  </r>
  <r>
    <x v="82"/>
    <s v="Job_Profile_244"/>
    <x v="1"/>
    <d v="2015-06-29T09:22:35"/>
    <n v="118.88"/>
    <x v="13"/>
    <x v="3"/>
    <x v="0"/>
    <x v="0"/>
    <x v="19"/>
  </r>
  <r>
    <x v="82"/>
    <s v="Job_Profile_244"/>
    <x v="1"/>
    <d v="2015-04-28T12:14:04"/>
    <n v="57"/>
    <x v="13"/>
    <x v="3"/>
    <x v="6"/>
    <x v="0"/>
    <x v="19"/>
  </r>
  <r>
    <x v="82"/>
    <s v="Job_Profile_244"/>
    <x v="0"/>
    <d v="2015-04-30T08:01:27"/>
    <n v="51.58"/>
    <x v="23"/>
    <x v="3"/>
    <x v="6"/>
    <x v="0"/>
    <x v="19"/>
  </r>
  <r>
    <x v="82"/>
    <s v="Job_Profile_244"/>
    <x v="1"/>
    <d v="2015-05-15T10:25:27"/>
    <n v="16.5"/>
    <x v="13"/>
    <x v="3"/>
    <x v="5"/>
    <x v="0"/>
    <x v="19"/>
  </r>
  <r>
    <x v="82"/>
    <s v="Job_Profile_244"/>
    <x v="1"/>
    <d v="2015-06-09T16:06:00"/>
    <n v="41.75"/>
    <x v="13"/>
    <x v="3"/>
    <x v="0"/>
    <x v="0"/>
    <x v="19"/>
  </r>
  <r>
    <x v="82"/>
    <s v="Job_Profile_244"/>
    <x v="0"/>
    <d v="2015-06-03T11:07:05"/>
    <n v="13.71"/>
    <x v="23"/>
    <x v="3"/>
    <x v="0"/>
    <x v="0"/>
    <x v="19"/>
  </r>
  <r>
    <x v="82"/>
    <s v="Job_Profile_244"/>
    <x v="0"/>
    <d v="2015-12-29T17:44:54"/>
    <n v="168.96"/>
    <x v="23"/>
    <x v="3"/>
    <x v="11"/>
    <x v="3"/>
    <x v="19"/>
  </r>
  <r>
    <x v="82"/>
    <s v="Job_Profile_244"/>
    <x v="0"/>
    <d v="2015-08-27T15:33:33"/>
    <n v="37.96"/>
    <x v="23"/>
    <x v="3"/>
    <x v="2"/>
    <x v="2"/>
    <x v="19"/>
  </r>
  <r>
    <x v="82"/>
    <s v="Job_Profile_244"/>
    <x v="0"/>
    <d v="2015-12-11T11:12:09"/>
    <n v="0.96"/>
    <x v="23"/>
    <x v="3"/>
    <x v="11"/>
    <x v="3"/>
    <x v="19"/>
  </r>
  <r>
    <x v="82"/>
    <s v="Job_Profile_244"/>
    <x v="0"/>
    <d v="2016-04-20T12:18:53"/>
    <n v="49.71"/>
    <x v="23"/>
    <x v="0"/>
    <x v="6"/>
    <x v="0"/>
    <x v="19"/>
  </r>
  <r>
    <x v="82"/>
    <s v="Job_Profile_244"/>
    <x v="0"/>
    <d v="2016-04-21T13:49:07"/>
    <n v="50.58"/>
    <x v="23"/>
    <x v="0"/>
    <x v="6"/>
    <x v="0"/>
    <x v="19"/>
  </r>
  <r>
    <x v="82"/>
    <s v="Job_Profile_244"/>
    <x v="1"/>
    <d v="2016-05-02T14:07:27"/>
    <n v="60.88"/>
    <x v="8"/>
    <x v="0"/>
    <x v="5"/>
    <x v="0"/>
    <x v="19"/>
  </r>
  <r>
    <x v="82"/>
    <s v="Job_Profile_244"/>
    <x v="0"/>
    <d v="2016-04-20T18:00:19"/>
    <n v="5.25"/>
    <x v="17"/>
    <x v="0"/>
    <x v="6"/>
    <x v="0"/>
    <x v="19"/>
  </r>
  <r>
    <x v="82"/>
    <s v="Job_Profile_244"/>
    <x v="0"/>
    <d v="2016-05-24T14:43:40"/>
    <n v="35"/>
    <x v="17"/>
    <x v="0"/>
    <x v="5"/>
    <x v="0"/>
    <x v="19"/>
  </r>
  <r>
    <x v="82"/>
    <s v="Job_Profile_244"/>
    <x v="0"/>
    <d v="2016-05-24T14:48:49"/>
    <n v="25.54"/>
    <x v="17"/>
    <x v="0"/>
    <x v="5"/>
    <x v="0"/>
    <x v="19"/>
  </r>
  <r>
    <x v="82"/>
    <s v="Job_Profile_244"/>
    <x v="0"/>
    <d v="2016-09-15T16:51:09"/>
    <n v="41.96"/>
    <x v="23"/>
    <x v="0"/>
    <x v="8"/>
    <x v="2"/>
    <x v="19"/>
  </r>
  <r>
    <x v="82"/>
    <s v="Job_Profile_244"/>
    <x v="0"/>
    <d v="2016-09-16T15:53:50"/>
    <n v="0.17"/>
    <x v="23"/>
    <x v="0"/>
    <x v="8"/>
    <x v="2"/>
    <x v="19"/>
  </r>
  <r>
    <x v="82"/>
    <s v="Job_Profile_244"/>
    <x v="1"/>
    <d v="2017-02-21T08:44:00"/>
    <n v="40.79"/>
    <x v="23"/>
    <x v="1"/>
    <x v="1"/>
    <x v="1"/>
    <x v="19"/>
  </r>
  <r>
    <x v="82"/>
    <s v="Job_Profile_244"/>
    <x v="0"/>
    <d v="2017-01-13T15:23:50"/>
    <n v="2.08"/>
    <x v="23"/>
    <x v="1"/>
    <x v="9"/>
    <x v="1"/>
    <x v="19"/>
  </r>
  <r>
    <x v="82"/>
    <s v="Job_Profile_244"/>
    <x v="0"/>
    <d v="2017-04-05T15:20:27"/>
    <n v="48.04"/>
    <x v="23"/>
    <x v="1"/>
    <x v="6"/>
    <x v="0"/>
    <x v="19"/>
  </r>
  <r>
    <x v="82"/>
    <s v="Job_Profile_244"/>
    <x v="0"/>
    <d v="2017-06-05T12:42:08"/>
    <n v="39.71"/>
    <x v="23"/>
    <x v="1"/>
    <x v="0"/>
    <x v="0"/>
    <x v="19"/>
  </r>
  <r>
    <x v="83"/>
    <s v="Job_Profile_248"/>
    <x v="0"/>
    <d v="2016-09-05T01:56:11"/>
    <n v="75.08"/>
    <x v="35"/>
    <x v="0"/>
    <x v="8"/>
    <x v="2"/>
    <x v="6"/>
  </r>
  <r>
    <x v="84"/>
    <s v="Job_Profile_249"/>
    <x v="0"/>
    <d v="2016-01-05T05:31:42"/>
    <n v="105.88"/>
    <x v="51"/>
    <x v="0"/>
    <x v="9"/>
    <x v="1"/>
    <x v="17"/>
  </r>
  <r>
    <x v="84"/>
    <s v="Job_Profile_249"/>
    <x v="1"/>
    <d v="2015-12-23T22:04:33"/>
    <n v="93.58"/>
    <x v="51"/>
    <x v="3"/>
    <x v="11"/>
    <x v="3"/>
    <x v="17"/>
  </r>
  <r>
    <x v="84"/>
    <s v="Job_Profile_249"/>
    <x v="0"/>
    <d v="2017-01-02T22:41:14"/>
    <n v="39.96"/>
    <x v="35"/>
    <x v="1"/>
    <x v="9"/>
    <x v="1"/>
    <x v="17"/>
  </r>
  <r>
    <x v="84"/>
    <s v="Job_Profile_249"/>
    <x v="1"/>
    <d v="2017-02-12T17:48:05"/>
    <n v="80.75"/>
    <x v="35"/>
    <x v="1"/>
    <x v="1"/>
    <x v="1"/>
    <x v="17"/>
  </r>
  <r>
    <x v="85"/>
    <s v="Job_Profile_250"/>
    <x v="0"/>
    <d v="2014-02-17T09:00:27"/>
    <n v="5.83"/>
    <x v="4"/>
    <x v="2"/>
    <x v="1"/>
    <x v="1"/>
    <x v="8"/>
  </r>
  <r>
    <x v="85"/>
    <s v="Job_Profile_250"/>
    <x v="0"/>
    <d v="2014-02-21T04:19:12"/>
    <n v="0.75"/>
    <x v="3"/>
    <x v="2"/>
    <x v="1"/>
    <x v="1"/>
    <x v="8"/>
  </r>
  <r>
    <x v="85"/>
    <s v="Job_Profile_250"/>
    <x v="0"/>
    <d v="2014-04-17T06:27:53"/>
    <n v="55.83"/>
    <x v="3"/>
    <x v="2"/>
    <x v="6"/>
    <x v="0"/>
    <x v="8"/>
  </r>
  <r>
    <x v="85"/>
    <s v="Job_Profile_250"/>
    <x v="1"/>
    <d v="2014-04-28T05:28:04"/>
    <n v="66.790000000000006"/>
    <x v="3"/>
    <x v="2"/>
    <x v="6"/>
    <x v="0"/>
    <x v="8"/>
  </r>
  <r>
    <x v="85"/>
    <s v="Job_Profile_250"/>
    <x v="1"/>
    <d v="2014-04-28T05:25:58"/>
    <n v="66.790000000000006"/>
    <x v="3"/>
    <x v="2"/>
    <x v="6"/>
    <x v="0"/>
    <x v="8"/>
  </r>
  <r>
    <x v="85"/>
    <s v="Job_Profile_250"/>
    <x v="0"/>
    <d v="2014-06-16T08:10:30"/>
    <n v="3.04"/>
    <x v="3"/>
    <x v="2"/>
    <x v="0"/>
    <x v="0"/>
    <x v="8"/>
  </r>
  <r>
    <x v="85"/>
    <s v="Job_Profile_250"/>
    <x v="1"/>
    <d v="2014-08-04T12:01:41"/>
    <n v="40.04"/>
    <x v="3"/>
    <x v="2"/>
    <x v="2"/>
    <x v="2"/>
    <x v="8"/>
  </r>
  <r>
    <x v="85"/>
    <s v="Job_Profile_250"/>
    <x v="0"/>
    <d v="2014-08-14T05:16:19"/>
    <n v="41.88"/>
    <x v="3"/>
    <x v="2"/>
    <x v="2"/>
    <x v="2"/>
    <x v="8"/>
  </r>
  <r>
    <x v="85"/>
    <s v="Job_Profile_250"/>
    <x v="0"/>
    <d v="2015-03-19T10:32:41"/>
    <n v="0.04"/>
    <x v="4"/>
    <x v="3"/>
    <x v="3"/>
    <x v="1"/>
    <x v="8"/>
  </r>
  <r>
    <x v="85"/>
    <s v="Job_Profile_250"/>
    <x v="1"/>
    <d v="2015-03-19T10:21:33"/>
    <n v="0.04"/>
    <x v="4"/>
    <x v="3"/>
    <x v="3"/>
    <x v="1"/>
    <x v="8"/>
  </r>
  <r>
    <x v="85"/>
    <s v="Job_Profile_250"/>
    <x v="0"/>
    <d v="2015-04-07T04:38:48"/>
    <n v="18.79"/>
    <x v="4"/>
    <x v="3"/>
    <x v="6"/>
    <x v="0"/>
    <x v="8"/>
  </r>
  <r>
    <x v="85"/>
    <s v="Job_Profile_250"/>
    <x v="0"/>
    <d v="2015-04-07T04:58:29"/>
    <n v="18.79"/>
    <x v="4"/>
    <x v="3"/>
    <x v="6"/>
    <x v="0"/>
    <x v="8"/>
  </r>
  <r>
    <x v="85"/>
    <s v="Job_Profile_250"/>
    <x v="0"/>
    <d v="2015-04-09T05:24:30"/>
    <n v="20.83"/>
    <x v="4"/>
    <x v="3"/>
    <x v="6"/>
    <x v="0"/>
    <x v="8"/>
  </r>
  <r>
    <x v="85"/>
    <s v="Job_Profile_250"/>
    <x v="0"/>
    <d v="2015-04-29T08:07:16"/>
    <n v="20.13"/>
    <x v="4"/>
    <x v="3"/>
    <x v="6"/>
    <x v="0"/>
    <x v="8"/>
  </r>
  <r>
    <x v="85"/>
    <s v="Job_Profile_250"/>
    <x v="1"/>
    <d v="2015-04-29T07:58:17"/>
    <n v="20.079999999999998"/>
    <x v="4"/>
    <x v="3"/>
    <x v="6"/>
    <x v="0"/>
    <x v="8"/>
  </r>
  <r>
    <x v="85"/>
    <s v="Job_Profile_250"/>
    <x v="1"/>
    <d v="2015-04-16T10:36:37"/>
    <n v="7.21"/>
    <x v="4"/>
    <x v="3"/>
    <x v="6"/>
    <x v="0"/>
    <x v="8"/>
  </r>
  <r>
    <x v="85"/>
    <s v="Job_Profile_250"/>
    <x v="0"/>
    <d v="2015-04-14T09:44:56"/>
    <n v="5.17"/>
    <x v="4"/>
    <x v="3"/>
    <x v="6"/>
    <x v="0"/>
    <x v="8"/>
  </r>
  <r>
    <x v="85"/>
    <s v="Job_Profile_250"/>
    <x v="0"/>
    <d v="2015-04-14T08:47:04"/>
    <n v="5.13"/>
    <x v="4"/>
    <x v="3"/>
    <x v="6"/>
    <x v="0"/>
    <x v="8"/>
  </r>
  <r>
    <x v="85"/>
    <s v="Job_Profile_250"/>
    <x v="0"/>
    <d v="2015-06-12T06:41:41"/>
    <n v="0.28999999999999998"/>
    <x v="4"/>
    <x v="3"/>
    <x v="0"/>
    <x v="0"/>
    <x v="8"/>
  </r>
  <r>
    <x v="85"/>
    <s v="Job_Profile_250"/>
    <x v="0"/>
    <d v="2015-06-12T10:01:43"/>
    <n v="0.46"/>
    <x v="4"/>
    <x v="3"/>
    <x v="0"/>
    <x v="0"/>
    <x v="8"/>
  </r>
  <r>
    <x v="85"/>
    <s v="Job_Profile_250"/>
    <x v="0"/>
    <d v="2015-12-09T09:27:20"/>
    <n v="43.79"/>
    <x v="0"/>
    <x v="3"/>
    <x v="11"/>
    <x v="3"/>
    <x v="8"/>
  </r>
  <r>
    <x v="85"/>
    <s v="Job_Profile_250"/>
    <x v="0"/>
    <d v="2015-12-03T03:35:05"/>
    <n v="37.54"/>
    <x v="0"/>
    <x v="3"/>
    <x v="11"/>
    <x v="3"/>
    <x v="8"/>
  </r>
  <r>
    <x v="85"/>
    <s v="Job_Profile_250"/>
    <x v="0"/>
    <d v="2016-02-11T08:38:19"/>
    <n v="16.79"/>
    <x v="0"/>
    <x v="0"/>
    <x v="1"/>
    <x v="1"/>
    <x v="8"/>
  </r>
  <r>
    <x v="85"/>
    <s v="Job_Profile_250"/>
    <x v="0"/>
    <d v="2016-01-26T03:08:34"/>
    <n v="0.57999999999999996"/>
    <x v="0"/>
    <x v="0"/>
    <x v="9"/>
    <x v="1"/>
    <x v="8"/>
  </r>
  <r>
    <x v="85"/>
    <s v="Job_Profile_250"/>
    <x v="0"/>
    <d v="2016-04-05T03:13:21"/>
    <n v="34.17"/>
    <x v="0"/>
    <x v="0"/>
    <x v="6"/>
    <x v="0"/>
    <x v="8"/>
  </r>
  <r>
    <x v="85"/>
    <s v="Job_Profile_250"/>
    <x v="0"/>
    <d v="2016-03-15T07:37:03"/>
    <n v="7.38"/>
    <x v="0"/>
    <x v="0"/>
    <x v="3"/>
    <x v="1"/>
    <x v="8"/>
  </r>
  <r>
    <x v="85"/>
    <s v="Job_Profile_250"/>
    <x v="0"/>
    <d v="2016-05-23T08:58:13"/>
    <n v="54.04"/>
    <x v="0"/>
    <x v="0"/>
    <x v="5"/>
    <x v="0"/>
    <x v="8"/>
  </r>
  <r>
    <x v="85"/>
    <s v="Job_Profile_250"/>
    <x v="1"/>
    <d v="2016-05-03T03:56:09"/>
    <n v="3.63"/>
    <x v="0"/>
    <x v="0"/>
    <x v="5"/>
    <x v="0"/>
    <x v="8"/>
  </r>
  <r>
    <x v="85"/>
    <s v="Job_Profile_250"/>
    <x v="1"/>
    <d v="2016-10-03T07:43:49"/>
    <n v="6.83"/>
    <x v="0"/>
    <x v="0"/>
    <x v="4"/>
    <x v="3"/>
    <x v="8"/>
  </r>
  <r>
    <x v="85"/>
    <s v="Job_Profile_250"/>
    <x v="0"/>
    <d v="2016-09-26T10:40:45"/>
    <n v="0"/>
    <x v="0"/>
    <x v="0"/>
    <x v="8"/>
    <x v="2"/>
    <x v="8"/>
  </r>
  <r>
    <x v="85"/>
    <s v="Job_Profile_250"/>
    <x v="1"/>
    <d v="2017-05-25T11:07:41"/>
    <n v="6.21"/>
    <x v="0"/>
    <x v="1"/>
    <x v="5"/>
    <x v="0"/>
    <x v="8"/>
  </r>
  <r>
    <x v="85"/>
    <s v="Job_Profile_250"/>
    <x v="0"/>
    <d v="2017-05-25T09:07:57"/>
    <n v="6.13"/>
    <x v="0"/>
    <x v="1"/>
    <x v="5"/>
    <x v="0"/>
    <x v="8"/>
  </r>
  <r>
    <x v="85"/>
    <s v="Job_Profile_250"/>
    <x v="1"/>
    <d v="2017-08-09T04:22:47"/>
    <n v="46.79"/>
    <x v="0"/>
    <x v="1"/>
    <x v="2"/>
    <x v="2"/>
    <x v="8"/>
  </r>
  <r>
    <x v="86"/>
    <s v="Job_Profile_251"/>
    <x v="0"/>
    <d v="2014-03-05T07:33:18"/>
    <n v="13.5"/>
    <x v="20"/>
    <x v="2"/>
    <x v="3"/>
    <x v="1"/>
    <x v="13"/>
  </r>
  <r>
    <x v="86"/>
    <s v="Job_Profile_251"/>
    <x v="1"/>
    <d v="2014-05-12T12:10:04"/>
    <n v="13.92"/>
    <x v="14"/>
    <x v="2"/>
    <x v="5"/>
    <x v="0"/>
    <x v="13"/>
  </r>
  <r>
    <x v="86"/>
    <s v="Job_Profile_251"/>
    <x v="0"/>
    <d v="2014-06-16T22:03:56"/>
    <n v="48.42"/>
    <x v="15"/>
    <x v="2"/>
    <x v="0"/>
    <x v="0"/>
    <x v="13"/>
  </r>
  <r>
    <x v="86"/>
    <s v="Job_Profile_251"/>
    <x v="1"/>
    <d v="2014-08-20T07:14:34"/>
    <n v="33.58"/>
    <x v="9"/>
    <x v="2"/>
    <x v="2"/>
    <x v="2"/>
    <x v="13"/>
  </r>
  <r>
    <x v="86"/>
    <s v="Job_Profile_251"/>
    <x v="1"/>
    <d v="2014-07-18T14:07:46"/>
    <n v="0.88"/>
    <x v="15"/>
    <x v="2"/>
    <x v="7"/>
    <x v="2"/>
    <x v="13"/>
  </r>
  <r>
    <x v="86"/>
    <s v="Job_Profile_251"/>
    <x v="0"/>
    <d v="2015-06-03T11:30:54"/>
    <n v="16.88"/>
    <x v="23"/>
    <x v="3"/>
    <x v="0"/>
    <x v="0"/>
    <x v="13"/>
  </r>
  <r>
    <x v="86"/>
    <s v="Job_Profile_251"/>
    <x v="0"/>
    <d v="2015-05-26T11:12:46"/>
    <n v="8.8800000000000008"/>
    <x v="23"/>
    <x v="3"/>
    <x v="5"/>
    <x v="0"/>
    <x v="13"/>
  </r>
  <r>
    <x v="86"/>
    <s v="Job_Profile_251"/>
    <x v="1"/>
    <d v="2016-01-12T13:25:45"/>
    <n v="81.08"/>
    <x v="13"/>
    <x v="0"/>
    <x v="9"/>
    <x v="1"/>
    <x v="13"/>
  </r>
  <r>
    <x v="86"/>
    <s v="Job_Profile_251"/>
    <x v="1"/>
    <d v="2016-02-03T10:51:48"/>
    <n v="11.88"/>
    <x v="13"/>
    <x v="0"/>
    <x v="1"/>
    <x v="1"/>
    <x v="13"/>
  </r>
  <r>
    <x v="86"/>
    <s v="Job_Profile_251"/>
    <x v="1"/>
    <d v="2016-03-07T16:40:35"/>
    <n v="35.130000000000003"/>
    <x v="13"/>
    <x v="0"/>
    <x v="3"/>
    <x v="1"/>
    <x v="13"/>
  </r>
  <r>
    <x v="86"/>
    <s v="Job_Profile_251"/>
    <x v="1"/>
    <d v="2016-03-18T08:19:06"/>
    <n v="3.79"/>
    <x v="13"/>
    <x v="0"/>
    <x v="3"/>
    <x v="1"/>
    <x v="13"/>
  </r>
  <r>
    <x v="86"/>
    <s v="Job_Profile_251"/>
    <x v="1"/>
    <d v="2016-03-14T15:27:00"/>
    <n v="0.04"/>
    <x v="33"/>
    <x v="0"/>
    <x v="3"/>
    <x v="1"/>
    <x v="13"/>
  </r>
  <r>
    <x v="86"/>
    <s v="Job_Profile_251"/>
    <x v="1"/>
    <d v="2016-04-19T10:09:38"/>
    <n v="18.63"/>
    <x v="8"/>
    <x v="0"/>
    <x v="6"/>
    <x v="0"/>
    <x v="13"/>
  </r>
  <r>
    <x v="86"/>
    <s v="Job_Profile_251"/>
    <x v="1"/>
    <d v="2016-04-25T14:15:59"/>
    <n v="24.79"/>
    <x v="8"/>
    <x v="0"/>
    <x v="6"/>
    <x v="0"/>
    <x v="13"/>
  </r>
  <r>
    <x v="86"/>
    <s v="Job_Profile_251"/>
    <x v="0"/>
    <d v="2016-09-23T10:24:25"/>
    <n v="32.46"/>
    <x v="23"/>
    <x v="0"/>
    <x v="8"/>
    <x v="2"/>
    <x v="13"/>
  </r>
  <r>
    <x v="86"/>
    <s v="Job_Profile_251"/>
    <x v="1"/>
    <d v="2016-09-28T14:57:25"/>
    <n v="5.96"/>
    <x v="23"/>
    <x v="0"/>
    <x v="8"/>
    <x v="2"/>
    <x v="13"/>
  </r>
  <r>
    <x v="86"/>
    <s v="Job_Profile_251"/>
    <x v="1"/>
    <d v="2016-10-24T08:53:32"/>
    <n v="3.75"/>
    <x v="23"/>
    <x v="0"/>
    <x v="4"/>
    <x v="3"/>
    <x v="13"/>
  </r>
  <r>
    <x v="86"/>
    <s v="Job_Profile_251"/>
    <x v="1"/>
    <d v="2017-03-09T11:45:40"/>
    <n v="57.83"/>
    <x v="23"/>
    <x v="1"/>
    <x v="3"/>
    <x v="1"/>
    <x v="13"/>
  </r>
  <r>
    <x v="86"/>
    <s v="Job_Profile_251"/>
    <x v="0"/>
    <d v="2017-03-14T12:01:43"/>
    <n v="14.5"/>
    <x v="23"/>
    <x v="1"/>
    <x v="3"/>
    <x v="1"/>
    <x v="13"/>
  </r>
  <r>
    <x v="86"/>
    <s v="Job_Profile_251"/>
    <x v="0"/>
    <d v="2017-04-05T19:01:38"/>
    <n v="23.21"/>
    <x v="23"/>
    <x v="1"/>
    <x v="6"/>
    <x v="0"/>
    <x v="13"/>
  </r>
  <r>
    <x v="86"/>
    <s v="Job_Profile_251"/>
    <x v="0"/>
    <d v="2017-05-04T13:39:09"/>
    <n v="51.96"/>
    <x v="23"/>
    <x v="1"/>
    <x v="5"/>
    <x v="0"/>
    <x v="13"/>
  </r>
  <r>
    <x v="86"/>
    <s v="Job_Profile_251"/>
    <x v="1"/>
    <d v="2017-04-18T10:27:38"/>
    <n v="24.88"/>
    <x v="23"/>
    <x v="1"/>
    <x v="6"/>
    <x v="0"/>
    <x v="13"/>
  </r>
  <r>
    <x v="86"/>
    <s v="Job_Profile_251"/>
    <x v="1"/>
    <d v="2017-04-11T15:27:55"/>
    <n v="4.96"/>
    <x v="23"/>
    <x v="1"/>
    <x v="6"/>
    <x v="0"/>
    <x v="13"/>
  </r>
  <r>
    <x v="86"/>
    <s v="Job_Profile_251"/>
    <x v="1"/>
    <d v="2017-08-08T16:10:58"/>
    <n v="92.04"/>
    <x v="22"/>
    <x v="1"/>
    <x v="2"/>
    <x v="2"/>
    <x v="13"/>
  </r>
  <r>
    <x v="86"/>
    <s v="Job_Profile_251"/>
    <x v="0"/>
    <d v="2017-07-17T16:16:12"/>
    <n v="11.83"/>
    <x v="23"/>
    <x v="1"/>
    <x v="7"/>
    <x v="2"/>
    <x v="13"/>
  </r>
  <r>
    <x v="86"/>
    <s v="Job_Profile_251"/>
    <x v="0"/>
    <d v="2017-07-31T14:09:57"/>
    <n v="11.79"/>
    <x v="22"/>
    <x v="1"/>
    <x v="7"/>
    <x v="2"/>
    <x v="13"/>
  </r>
  <r>
    <x v="87"/>
    <s v="Job_Profile_253"/>
    <x v="1"/>
    <d v="2015-04-13T10:59:53"/>
    <n v="62.96"/>
    <x v="15"/>
    <x v="3"/>
    <x v="6"/>
    <x v="0"/>
    <x v="9"/>
  </r>
  <r>
    <x v="87"/>
    <s v="Job_Profile_253"/>
    <x v="0"/>
    <d v="2016-03-29T16:34:37"/>
    <n v="55.21"/>
    <x v="54"/>
    <x v="0"/>
    <x v="3"/>
    <x v="1"/>
    <x v="9"/>
  </r>
  <r>
    <x v="87"/>
    <s v="Job_Profile_253"/>
    <x v="0"/>
    <d v="2016-04-04T16:21:54"/>
    <n v="61.21"/>
    <x v="17"/>
    <x v="0"/>
    <x v="6"/>
    <x v="0"/>
    <x v="9"/>
  </r>
  <r>
    <x v="87"/>
    <s v="Job_Profile_253"/>
    <x v="1"/>
    <d v="2016-02-22T10:29:26"/>
    <n v="18.96"/>
    <x v="13"/>
    <x v="0"/>
    <x v="1"/>
    <x v="1"/>
    <x v="9"/>
  </r>
  <r>
    <x v="87"/>
    <s v="Job_Profile_253"/>
    <x v="0"/>
    <d v="2016-04-21T14:04:23"/>
    <n v="50.79"/>
    <x v="23"/>
    <x v="0"/>
    <x v="6"/>
    <x v="0"/>
    <x v="9"/>
  </r>
  <r>
    <x v="88"/>
    <s v="Job_Profile_255"/>
    <x v="1"/>
    <d v="2014-01-17T15:03:08"/>
    <n v="8.92"/>
    <x v="14"/>
    <x v="2"/>
    <x v="9"/>
    <x v="1"/>
    <x v="11"/>
  </r>
  <r>
    <x v="88"/>
    <s v="Job_Profile_255"/>
    <x v="1"/>
    <d v="2014-04-01T16:54:36"/>
    <n v="29.13"/>
    <x v="14"/>
    <x v="2"/>
    <x v="6"/>
    <x v="0"/>
    <x v="11"/>
  </r>
  <r>
    <x v="88"/>
    <s v="Job_Profile_255"/>
    <x v="0"/>
    <d v="2014-05-22T12:55:11"/>
    <n v="79.959999999999994"/>
    <x v="20"/>
    <x v="2"/>
    <x v="5"/>
    <x v="0"/>
    <x v="11"/>
  </r>
  <r>
    <x v="88"/>
    <s v="Job_Profile_255"/>
    <x v="1"/>
    <d v="2014-05-23T09:20:19"/>
    <n v="0.88"/>
    <x v="15"/>
    <x v="2"/>
    <x v="5"/>
    <x v="0"/>
    <x v="11"/>
  </r>
  <r>
    <x v="88"/>
    <s v="Job_Profile_255"/>
    <x v="1"/>
    <d v="2014-08-08T10:26:01"/>
    <n v="8.7899999999999991"/>
    <x v="15"/>
    <x v="2"/>
    <x v="2"/>
    <x v="2"/>
    <x v="11"/>
  </r>
  <r>
    <x v="88"/>
    <s v="Job_Profile_255"/>
    <x v="0"/>
    <d v="2015-06-03T11:53:41"/>
    <n v="92.96"/>
    <x v="23"/>
    <x v="3"/>
    <x v="0"/>
    <x v="0"/>
    <x v="11"/>
  </r>
  <r>
    <x v="88"/>
    <s v="Job_Profile_255"/>
    <x v="1"/>
    <d v="2015-06-01T11:30:59"/>
    <n v="23.96"/>
    <x v="13"/>
    <x v="3"/>
    <x v="0"/>
    <x v="0"/>
    <x v="11"/>
  </r>
  <r>
    <x v="88"/>
    <s v="Job_Profile_255"/>
    <x v="0"/>
    <d v="2015-07-23T10:55:04"/>
    <n v="63.67"/>
    <x v="23"/>
    <x v="3"/>
    <x v="7"/>
    <x v="2"/>
    <x v="11"/>
  </r>
  <r>
    <x v="88"/>
    <s v="Job_Profile_255"/>
    <x v="0"/>
    <d v="2015-08-05T13:37:10"/>
    <n v="76.790000000000006"/>
    <x v="23"/>
    <x v="3"/>
    <x v="2"/>
    <x v="2"/>
    <x v="11"/>
  </r>
  <r>
    <x v="88"/>
    <s v="Job_Profile_255"/>
    <x v="0"/>
    <d v="2015-08-26T15:45:04"/>
    <n v="0"/>
    <x v="13"/>
    <x v="3"/>
    <x v="2"/>
    <x v="2"/>
    <x v="11"/>
  </r>
  <r>
    <x v="88"/>
    <s v="Job_Profile_255"/>
    <x v="0"/>
    <d v="2016-02-09T13:16:51"/>
    <n v="4.96"/>
    <x v="23"/>
    <x v="0"/>
    <x v="1"/>
    <x v="1"/>
    <x v="11"/>
  </r>
  <r>
    <x v="88"/>
    <s v="Job_Profile_255"/>
    <x v="1"/>
    <d v="2017-05-23T15:24:25"/>
    <n v="22"/>
    <x v="23"/>
    <x v="1"/>
    <x v="5"/>
    <x v="0"/>
    <x v="11"/>
  </r>
  <r>
    <x v="89"/>
    <s v="Job_Profile_256"/>
    <x v="0"/>
    <d v="2014-11-01T03:09:32"/>
    <n v="73.83"/>
    <x v="35"/>
    <x v="2"/>
    <x v="10"/>
    <x v="3"/>
    <x v="17"/>
  </r>
  <r>
    <x v="89"/>
    <s v="Job_Profile_256"/>
    <x v="0"/>
    <d v="2015-05-11T02:41:48"/>
    <n v="39.130000000000003"/>
    <x v="53"/>
    <x v="3"/>
    <x v="5"/>
    <x v="0"/>
    <x v="17"/>
  </r>
  <r>
    <x v="89"/>
    <s v="Job_Profile_256"/>
    <x v="0"/>
    <d v="2015-10-06T02:14:39"/>
    <n v="26.88"/>
    <x v="35"/>
    <x v="3"/>
    <x v="4"/>
    <x v="3"/>
    <x v="17"/>
  </r>
  <r>
    <x v="89"/>
    <s v="Job_Profile_256"/>
    <x v="0"/>
    <d v="2015-10-06T02:06:18"/>
    <n v="26.88"/>
    <x v="35"/>
    <x v="3"/>
    <x v="4"/>
    <x v="3"/>
    <x v="17"/>
  </r>
  <r>
    <x v="90"/>
    <s v="Job_Profile_257"/>
    <x v="1"/>
    <d v="2017-06-23T03:45:33"/>
    <n v="3.17"/>
    <x v="35"/>
    <x v="1"/>
    <x v="0"/>
    <x v="0"/>
    <x v="3"/>
  </r>
  <r>
    <x v="91"/>
    <s v="Job_Profile_258"/>
    <x v="1"/>
    <d v="2015-04-21T06:30:56"/>
    <n v="12.04"/>
    <x v="4"/>
    <x v="3"/>
    <x v="6"/>
    <x v="0"/>
    <x v="16"/>
  </r>
  <r>
    <x v="91"/>
    <s v="Job_Profile_258"/>
    <x v="1"/>
    <d v="2015-04-23T07:14:30"/>
    <n v="14.08"/>
    <x v="4"/>
    <x v="3"/>
    <x v="6"/>
    <x v="0"/>
    <x v="16"/>
  </r>
  <r>
    <x v="91"/>
    <s v="Job_Profile_258"/>
    <x v="1"/>
    <d v="2015-06-29T08:37:13"/>
    <n v="11.83"/>
    <x v="55"/>
    <x v="3"/>
    <x v="0"/>
    <x v="0"/>
    <x v="16"/>
  </r>
  <r>
    <x v="91"/>
    <s v="Job_Profile_258"/>
    <x v="1"/>
    <d v="2015-06-29T08:49:59"/>
    <n v="11.83"/>
    <x v="55"/>
    <x v="3"/>
    <x v="0"/>
    <x v="0"/>
    <x v="16"/>
  </r>
  <r>
    <x v="91"/>
    <s v="Job_Profile_258"/>
    <x v="1"/>
    <d v="2015-06-29T09:08:52"/>
    <n v="11.88"/>
    <x v="55"/>
    <x v="3"/>
    <x v="0"/>
    <x v="0"/>
    <x v="16"/>
  </r>
  <r>
    <x v="91"/>
    <s v="Job_Profile_258"/>
    <x v="1"/>
    <d v="2015-06-29T09:11:58"/>
    <n v="11.88"/>
    <x v="55"/>
    <x v="3"/>
    <x v="0"/>
    <x v="0"/>
    <x v="16"/>
  </r>
  <r>
    <x v="91"/>
    <s v="Job_Profile_258"/>
    <x v="1"/>
    <d v="2015-06-29T09:19:41"/>
    <n v="11.88"/>
    <x v="55"/>
    <x v="3"/>
    <x v="0"/>
    <x v="0"/>
    <x v="16"/>
  </r>
  <r>
    <x v="92"/>
    <s v="Job_Profile_259"/>
    <x v="0"/>
    <d v="2014-02-03T09:44:00"/>
    <n v="26.88"/>
    <x v="20"/>
    <x v="2"/>
    <x v="1"/>
    <x v="1"/>
    <x v="6"/>
  </r>
  <r>
    <x v="92"/>
    <s v="Job_Profile_259"/>
    <x v="0"/>
    <d v="2014-01-15T07:28:13"/>
    <n v="7.79"/>
    <x v="20"/>
    <x v="2"/>
    <x v="9"/>
    <x v="1"/>
    <x v="6"/>
  </r>
  <r>
    <x v="92"/>
    <s v="Job_Profile_259"/>
    <x v="0"/>
    <d v="2014-07-02T17:22:50"/>
    <n v="176.21"/>
    <x v="15"/>
    <x v="2"/>
    <x v="7"/>
    <x v="2"/>
    <x v="6"/>
  </r>
  <r>
    <x v="92"/>
    <s v="Job_Profile_259"/>
    <x v="1"/>
    <d v="2014-06-26T14:18:50"/>
    <n v="170.08"/>
    <x v="15"/>
    <x v="2"/>
    <x v="0"/>
    <x v="0"/>
    <x v="6"/>
  </r>
  <r>
    <x v="92"/>
    <s v="Job_Profile_259"/>
    <x v="0"/>
    <d v="2014-06-13T13:46:43"/>
    <n v="157.04"/>
    <x v="15"/>
    <x v="2"/>
    <x v="0"/>
    <x v="0"/>
    <x v="6"/>
  </r>
  <r>
    <x v="92"/>
    <s v="Job_Profile_259"/>
    <x v="0"/>
    <d v="2014-02-20T08:22:40"/>
    <n v="43.83"/>
    <x v="20"/>
    <x v="2"/>
    <x v="1"/>
    <x v="1"/>
    <x v="6"/>
  </r>
  <r>
    <x v="92"/>
    <s v="Job_Profile_259"/>
    <x v="0"/>
    <d v="2014-03-06T09:57:09"/>
    <n v="14.58"/>
    <x v="20"/>
    <x v="2"/>
    <x v="3"/>
    <x v="1"/>
    <x v="6"/>
  </r>
  <r>
    <x v="92"/>
    <s v="Job_Profile_259"/>
    <x v="0"/>
    <d v="2014-05-14T06:54:08"/>
    <n v="83.46"/>
    <x v="20"/>
    <x v="2"/>
    <x v="5"/>
    <x v="0"/>
    <x v="6"/>
  </r>
  <r>
    <x v="92"/>
    <s v="Job_Profile_259"/>
    <x v="1"/>
    <d v="2014-04-30T11:50:00"/>
    <n v="69.67"/>
    <x v="20"/>
    <x v="2"/>
    <x v="6"/>
    <x v="0"/>
    <x v="6"/>
  </r>
  <r>
    <x v="92"/>
    <s v="Job_Profile_259"/>
    <x v="1"/>
    <d v="2014-03-25T12:23:20"/>
    <n v="33.71"/>
    <x v="14"/>
    <x v="2"/>
    <x v="3"/>
    <x v="1"/>
    <x v="6"/>
  </r>
  <r>
    <x v="92"/>
    <s v="Job_Profile_259"/>
    <x v="1"/>
    <d v="2014-06-10T13:09:05"/>
    <n v="42.04"/>
    <x v="15"/>
    <x v="2"/>
    <x v="0"/>
    <x v="0"/>
    <x v="6"/>
  </r>
  <r>
    <x v="92"/>
    <s v="Job_Profile_259"/>
    <x v="0"/>
    <d v="2014-07-15T15:46:14"/>
    <n v="77.13"/>
    <x v="15"/>
    <x v="2"/>
    <x v="7"/>
    <x v="2"/>
    <x v="6"/>
  </r>
  <r>
    <x v="92"/>
    <s v="Job_Profile_259"/>
    <x v="1"/>
    <d v="2014-07-08T11:33:57"/>
    <n v="14.75"/>
    <x v="9"/>
    <x v="2"/>
    <x v="7"/>
    <x v="2"/>
    <x v="6"/>
  </r>
  <r>
    <x v="92"/>
    <s v="Job_Profile_259"/>
    <x v="0"/>
    <d v="2014-09-03T12:35:35"/>
    <n v="14.83"/>
    <x v="15"/>
    <x v="2"/>
    <x v="8"/>
    <x v="2"/>
    <x v="6"/>
  </r>
  <r>
    <x v="92"/>
    <s v="Job_Profile_259"/>
    <x v="0"/>
    <d v="2014-08-26T20:07:46"/>
    <n v="7.17"/>
    <x v="15"/>
    <x v="2"/>
    <x v="2"/>
    <x v="2"/>
    <x v="6"/>
  </r>
  <r>
    <x v="92"/>
    <s v="Job_Profile_259"/>
    <x v="0"/>
    <d v="2014-08-20T10:21:34"/>
    <n v="0.75"/>
    <x v="15"/>
    <x v="2"/>
    <x v="2"/>
    <x v="2"/>
    <x v="6"/>
  </r>
  <r>
    <x v="92"/>
    <s v="Job_Profile_259"/>
    <x v="0"/>
    <d v="2014-08-28T12:49:14"/>
    <n v="1.88"/>
    <x v="15"/>
    <x v="2"/>
    <x v="2"/>
    <x v="2"/>
    <x v="6"/>
  </r>
  <r>
    <x v="92"/>
    <s v="Job_Profile_259"/>
    <x v="0"/>
    <d v="2014-08-28T12:37:44"/>
    <n v="1.88"/>
    <x v="15"/>
    <x v="2"/>
    <x v="2"/>
    <x v="2"/>
    <x v="6"/>
  </r>
  <r>
    <x v="92"/>
    <s v="Job_Profile_259"/>
    <x v="1"/>
    <d v="2014-09-03T11:37:32"/>
    <n v="7.83"/>
    <x v="9"/>
    <x v="2"/>
    <x v="8"/>
    <x v="2"/>
    <x v="6"/>
  </r>
  <r>
    <x v="92"/>
    <s v="Job_Profile_259"/>
    <x v="1"/>
    <d v="2014-11-19T11:18:25"/>
    <n v="6.54"/>
    <x v="15"/>
    <x v="2"/>
    <x v="10"/>
    <x v="3"/>
    <x v="6"/>
  </r>
  <r>
    <x v="92"/>
    <s v="Job_Profile_259"/>
    <x v="0"/>
    <d v="2014-12-11T11:28:01"/>
    <n v="1.67"/>
    <x v="15"/>
    <x v="2"/>
    <x v="11"/>
    <x v="3"/>
    <x v="6"/>
  </r>
  <r>
    <x v="92"/>
    <s v="Job_Profile_259"/>
    <x v="0"/>
    <d v="2014-12-11T10:30:02"/>
    <n v="1.63"/>
    <x v="15"/>
    <x v="2"/>
    <x v="11"/>
    <x v="3"/>
    <x v="6"/>
  </r>
  <r>
    <x v="92"/>
    <s v="Job_Profile_259"/>
    <x v="0"/>
    <d v="2015-02-23T17:10:01"/>
    <n v="27.75"/>
    <x v="15"/>
    <x v="3"/>
    <x v="1"/>
    <x v="1"/>
    <x v="6"/>
  </r>
  <r>
    <x v="92"/>
    <s v="Job_Profile_259"/>
    <x v="1"/>
    <d v="2015-04-06T13:31:07"/>
    <n v="45.88"/>
    <x v="23"/>
    <x v="3"/>
    <x v="6"/>
    <x v="0"/>
    <x v="6"/>
  </r>
  <r>
    <x v="92"/>
    <s v="Job_Profile_259"/>
    <x v="1"/>
    <d v="2015-04-06T10:09:06"/>
    <n v="45.75"/>
    <x v="9"/>
    <x v="3"/>
    <x v="6"/>
    <x v="0"/>
    <x v="6"/>
  </r>
  <r>
    <x v="92"/>
    <s v="Job_Profile_259"/>
    <x v="0"/>
    <d v="2015-06-25T14:48:38"/>
    <n v="71.209999999999994"/>
    <x v="23"/>
    <x v="3"/>
    <x v="0"/>
    <x v="0"/>
    <x v="6"/>
  </r>
  <r>
    <x v="92"/>
    <s v="Job_Profile_259"/>
    <x v="0"/>
    <d v="2015-04-29T08:48:11"/>
    <n v="13.96"/>
    <x v="23"/>
    <x v="3"/>
    <x v="6"/>
    <x v="0"/>
    <x v="6"/>
  </r>
  <r>
    <x v="92"/>
    <s v="Job_Profile_259"/>
    <x v="0"/>
    <d v="2015-06-25T14:19:54"/>
    <n v="71.209999999999994"/>
    <x v="23"/>
    <x v="3"/>
    <x v="0"/>
    <x v="0"/>
    <x v="6"/>
  </r>
  <r>
    <x v="92"/>
    <s v="Job_Profile_259"/>
    <x v="0"/>
    <d v="2015-07-07T10:15:10"/>
    <n v="83.04"/>
    <x v="23"/>
    <x v="3"/>
    <x v="7"/>
    <x v="2"/>
    <x v="6"/>
  </r>
  <r>
    <x v="92"/>
    <s v="Job_Profile_259"/>
    <x v="0"/>
    <d v="2015-04-16T11:06:11"/>
    <n v="2.83"/>
    <x v="23"/>
    <x v="3"/>
    <x v="6"/>
    <x v="0"/>
    <x v="6"/>
  </r>
  <r>
    <x v="92"/>
    <s v="Job_Profile_259"/>
    <x v="0"/>
    <d v="2015-04-16T11:04:45"/>
    <n v="2.83"/>
    <x v="23"/>
    <x v="3"/>
    <x v="6"/>
    <x v="0"/>
    <x v="6"/>
  </r>
  <r>
    <x v="92"/>
    <s v="Job_Profile_259"/>
    <x v="1"/>
    <d v="2015-06-29T13:30:41"/>
    <n v="10.58"/>
    <x v="15"/>
    <x v="3"/>
    <x v="0"/>
    <x v="0"/>
    <x v="6"/>
  </r>
  <r>
    <x v="92"/>
    <s v="Job_Profile_259"/>
    <x v="0"/>
    <d v="2015-09-22T11:02:06"/>
    <n v="70.709999999999994"/>
    <x v="23"/>
    <x v="3"/>
    <x v="8"/>
    <x v="2"/>
    <x v="6"/>
  </r>
  <r>
    <x v="92"/>
    <s v="Job_Profile_259"/>
    <x v="1"/>
    <d v="2015-10-20T15:38:09"/>
    <n v="14.88"/>
    <x v="13"/>
    <x v="3"/>
    <x v="4"/>
    <x v="3"/>
    <x v="6"/>
  </r>
  <r>
    <x v="92"/>
    <s v="Job_Profile_259"/>
    <x v="0"/>
    <d v="2015-12-21T11:30:25"/>
    <n v="59"/>
    <x v="23"/>
    <x v="3"/>
    <x v="11"/>
    <x v="3"/>
    <x v="6"/>
  </r>
  <r>
    <x v="92"/>
    <s v="Job_Profile_259"/>
    <x v="0"/>
    <d v="2016-01-19T11:52:53"/>
    <n v="88"/>
    <x v="23"/>
    <x v="0"/>
    <x v="9"/>
    <x v="1"/>
    <x v="6"/>
  </r>
  <r>
    <x v="92"/>
    <s v="Job_Profile_259"/>
    <x v="0"/>
    <d v="2015-10-28T17:16:28"/>
    <n v="5.25"/>
    <x v="23"/>
    <x v="3"/>
    <x v="4"/>
    <x v="3"/>
    <x v="6"/>
  </r>
  <r>
    <x v="92"/>
    <s v="Job_Profile_259"/>
    <x v="1"/>
    <d v="2016-01-14T13:24:08"/>
    <n v="51.96"/>
    <x v="13"/>
    <x v="0"/>
    <x v="9"/>
    <x v="1"/>
    <x v="6"/>
  </r>
  <r>
    <x v="92"/>
    <s v="Job_Profile_259"/>
    <x v="0"/>
    <d v="2015-12-11T10:38:29"/>
    <n v="17.829999999999998"/>
    <x v="23"/>
    <x v="3"/>
    <x v="11"/>
    <x v="3"/>
    <x v="6"/>
  </r>
  <r>
    <x v="92"/>
    <s v="Job_Profile_259"/>
    <x v="1"/>
    <d v="2016-01-04T10:13:44"/>
    <n v="41.83"/>
    <x v="13"/>
    <x v="0"/>
    <x v="9"/>
    <x v="1"/>
    <x v="6"/>
  </r>
  <r>
    <x v="92"/>
    <s v="Job_Profile_259"/>
    <x v="1"/>
    <d v="2015-12-04T17:04:28"/>
    <n v="11.13"/>
    <x v="13"/>
    <x v="3"/>
    <x v="11"/>
    <x v="3"/>
    <x v="6"/>
  </r>
  <r>
    <x v="92"/>
    <s v="Job_Profile_259"/>
    <x v="1"/>
    <d v="2016-02-01T11:23:55"/>
    <n v="69.88"/>
    <x v="13"/>
    <x v="0"/>
    <x v="1"/>
    <x v="1"/>
    <x v="6"/>
  </r>
  <r>
    <x v="92"/>
    <s v="Job_Profile_259"/>
    <x v="0"/>
    <d v="2016-02-12T17:15:11"/>
    <n v="21.17"/>
    <x v="23"/>
    <x v="0"/>
    <x v="1"/>
    <x v="1"/>
    <x v="6"/>
  </r>
  <r>
    <x v="92"/>
    <s v="Job_Profile_259"/>
    <x v="0"/>
    <d v="2016-02-08T10:32:39"/>
    <n v="16.88"/>
    <x v="23"/>
    <x v="0"/>
    <x v="1"/>
    <x v="1"/>
    <x v="6"/>
  </r>
  <r>
    <x v="92"/>
    <s v="Job_Profile_259"/>
    <x v="0"/>
    <d v="2016-03-03T15:55:47"/>
    <n v="0.71"/>
    <x v="23"/>
    <x v="0"/>
    <x v="3"/>
    <x v="1"/>
    <x v="6"/>
  </r>
  <r>
    <x v="92"/>
    <s v="Job_Profile_259"/>
    <x v="0"/>
    <d v="2016-04-01T16:58:24"/>
    <n v="18.079999999999998"/>
    <x v="23"/>
    <x v="0"/>
    <x v="6"/>
    <x v="0"/>
    <x v="6"/>
  </r>
  <r>
    <x v="92"/>
    <s v="Job_Profile_259"/>
    <x v="0"/>
    <d v="2016-04-14T16:49:20"/>
    <n v="13.88"/>
    <x v="54"/>
    <x v="0"/>
    <x v="6"/>
    <x v="0"/>
    <x v="6"/>
  </r>
  <r>
    <x v="92"/>
    <s v="Job_Profile_259"/>
    <x v="0"/>
    <d v="2016-04-13T15:28:43"/>
    <n v="1.04"/>
    <x v="23"/>
    <x v="0"/>
    <x v="6"/>
    <x v="0"/>
    <x v="6"/>
  </r>
  <r>
    <x v="92"/>
    <s v="Job_Profile_259"/>
    <x v="1"/>
    <d v="2016-05-05T13:15:02"/>
    <n v="20.04"/>
    <x v="8"/>
    <x v="0"/>
    <x v="5"/>
    <x v="0"/>
    <x v="6"/>
  </r>
  <r>
    <x v="92"/>
    <s v="Job_Profile_259"/>
    <x v="0"/>
    <d v="2016-04-28T16:57:40"/>
    <n v="9.08"/>
    <x v="17"/>
    <x v="0"/>
    <x v="6"/>
    <x v="0"/>
    <x v="6"/>
  </r>
  <r>
    <x v="92"/>
    <s v="Job_Profile_259"/>
    <x v="0"/>
    <d v="2016-04-25T16:52:42"/>
    <n v="6.08"/>
    <x v="17"/>
    <x v="0"/>
    <x v="6"/>
    <x v="0"/>
    <x v="6"/>
  </r>
  <r>
    <x v="92"/>
    <s v="Job_Profile_259"/>
    <x v="1"/>
    <d v="2016-06-03T09:34:02"/>
    <n v="42.88"/>
    <x v="8"/>
    <x v="0"/>
    <x v="0"/>
    <x v="0"/>
    <x v="6"/>
  </r>
  <r>
    <x v="92"/>
    <s v="Job_Profile_259"/>
    <x v="0"/>
    <d v="2016-05-25T09:53:34"/>
    <n v="27.92"/>
    <x v="17"/>
    <x v="0"/>
    <x v="5"/>
    <x v="0"/>
    <x v="6"/>
  </r>
  <r>
    <x v="92"/>
    <s v="Job_Profile_259"/>
    <x v="0"/>
    <d v="2016-10-12T12:28:28"/>
    <n v="125.5"/>
    <x v="23"/>
    <x v="0"/>
    <x v="4"/>
    <x v="3"/>
    <x v="6"/>
  </r>
  <r>
    <x v="92"/>
    <s v="Job_Profile_259"/>
    <x v="0"/>
    <d v="2016-07-14T17:39:43"/>
    <n v="34.17"/>
    <x v="17"/>
    <x v="0"/>
    <x v="7"/>
    <x v="2"/>
    <x v="6"/>
  </r>
  <r>
    <x v="92"/>
    <s v="Job_Profile_259"/>
    <x v="0"/>
    <d v="2016-08-30T15:24:02"/>
    <n v="34.08"/>
    <x v="23"/>
    <x v="0"/>
    <x v="2"/>
    <x v="2"/>
    <x v="6"/>
  </r>
  <r>
    <x v="92"/>
    <s v="Job_Profile_259"/>
    <x v="0"/>
    <d v="2016-09-20T14:34:14"/>
    <n v="29.63"/>
    <x v="23"/>
    <x v="0"/>
    <x v="8"/>
    <x v="2"/>
    <x v="6"/>
  </r>
  <r>
    <x v="92"/>
    <s v="Job_Profile_259"/>
    <x v="1"/>
    <d v="2017-01-10T14:36:51"/>
    <n v="5.88"/>
    <x v="23"/>
    <x v="1"/>
    <x v="9"/>
    <x v="1"/>
    <x v="6"/>
  </r>
  <r>
    <x v="92"/>
    <s v="Job_Profile_259"/>
    <x v="1"/>
    <d v="2017-02-20T10:42:35"/>
    <n v="40.79"/>
    <x v="23"/>
    <x v="1"/>
    <x v="1"/>
    <x v="1"/>
    <x v="6"/>
  </r>
  <r>
    <x v="92"/>
    <s v="Job_Profile_259"/>
    <x v="1"/>
    <d v="2017-02-28T14:14:24"/>
    <n v="27.88"/>
    <x v="23"/>
    <x v="1"/>
    <x v="1"/>
    <x v="1"/>
    <x v="6"/>
  </r>
  <r>
    <x v="92"/>
    <s v="Job_Profile_259"/>
    <x v="0"/>
    <d v="2017-03-03T13:39:00"/>
    <n v="3.54"/>
    <x v="23"/>
    <x v="1"/>
    <x v="3"/>
    <x v="1"/>
    <x v="6"/>
  </r>
  <r>
    <x v="92"/>
    <s v="Job_Profile_259"/>
    <x v="1"/>
    <d v="2017-04-10T15:13:37"/>
    <n v="28.04"/>
    <x v="23"/>
    <x v="1"/>
    <x v="6"/>
    <x v="0"/>
    <x v="6"/>
  </r>
  <r>
    <x v="92"/>
    <s v="Job_Profile_259"/>
    <x v="0"/>
    <d v="2017-04-17T16:03:15"/>
    <n v="24.13"/>
    <x v="23"/>
    <x v="1"/>
    <x v="6"/>
    <x v="0"/>
    <x v="6"/>
  </r>
  <r>
    <x v="92"/>
    <s v="Job_Profile_259"/>
    <x v="1"/>
    <d v="2017-06-13T15:55:25"/>
    <n v="81.08"/>
    <x v="23"/>
    <x v="1"/>
    <x v="0"/>
    <x v="0"/>
    <x v="6"/>
  </r>
  <r>
    <x v="92"/>
    <s v="Job_Profile_259"/>
    <x v="1"/>
    <d v="2017-05-22T10:40:46"/>
    <n v="45.75"/>
    <x v="23"/>
    <x v="1"/>
    <x v="5"/>
    <x v="0"/>
    <x v="6"/>
  </r>
  <r>
    <x v="92"/>
    <s v="Job_Profile_259"/>
    <x v="1"/>
    <d v="2017-04-10T15:13:01"/>
    <n v="3.96"/>
    <x v="23"/>
    <x v="1"/>
    <x v="6"/>
    <x v="0"/>
    <x v="6"/>
  </r>
  <r>
    <x v="92"/>
    <s v="Job_Profile_259"/>
    <x v="0"/>
    <d v="2017-04-11T14:31:44"/>
    <n v="4.92"/>
    <x v="23"/>
    <x v="1"/>
    <x v="6"/>
    <x v="0"/>
    <x v="6"/>
  </r>
  <r>
    <x v="92"/>
    <s v="Job_Profile_259"/>
    <x v="0"/>
    <d v="2017-06-20T14:15:54"/>
    <n v="49.96"/>
    <x v="23"/>
    <x v="1"/>
    <x v="0"/>
    <x v="0"/>
    <x v="6"/>
  </r>
  <r>
    <x v="92"/>
    <s v="Job_Profile_259"/>
    <x v="1"/>
    <d v="2017-07-05T10:06:26"/>
    <n v="64.790000000000006"/>
    <x v="23"/>
    <x v="1"/>
    <x v="7"/>
    <x v="2"/>
    <x v="6"/>
  </r>
  <r>
    <x v="92"/>
    <s v="Job_Profile_259"/>
    <x v="1"/>
    <d v="2017-09-01T13:45:44"/>
    <n v="70.88"/>
    <x v="22"/>
    <x v="1"/>
    <x v="8"/>
    <x v="2"/>
    <x v="6"/>
  </r>
  <r>
    <x v="92"/>
    <s v="Job_Profile_259"/>
    <x v="1"/>
    <d v="2017-07-31T17:27:12"/>
    <n v="11.92"/>
    <x v="22"/>
    <x v="1"/>
    <x v="7"/>
    <x v="2"/>
    <x v="6"/>
  </r>
  <r>
    <x v="92"/>
    <s v="Job_Profile_259"/>
    <x v="1"/>
    <d v="2017-08-28T19:44:51"/>
    <n v="40"/>
    <x v="22"/>
    <x v="1"/>
    <x v="2"/>
    <x v="2"/>
    <x v="6"/>
  </r>
  <r>
    <x v="93"/>
    <s v="Job_Profile_263"/>
    <x v="0"/>
    <d v="2014-10-12T03:32:54"/>
    <n v="37.92"/>
    <x v="35"/>
    <x v="2"/>
    <x v="4"/>
    <x v="3"/>
    <x v="9"/>
  </r>
  <r>
    <x v="94"/>
    <s v="Job_Profile_265"/>
    <x v="0"/>
    <d v="2015-06-08T12:47:17"/>
    <n v="66.88"/>
    <x v="12"/>
    <x v="3"/>
    <x v="0"/>
    <x v="0"/>
    <x v="10"/>
  </r>
  <r>
    <x v="95"/>
    <s v="Job_Profile_266"/>
    <x v="1"/>
    <d v="2014-12-18T12:18:10"/>
    <n v="48.79"/>
    <x v="12"/>
    <x v="2"/>
    <x v="11"/>
    <x v="3"/>
    <x v="14"/>
  </r>
  <r>
    <x v="96"/>
    <s v="Job_Profile_272"/>
    <x v="0"/>
    <d v="2014-05-16T10:48:13"/>
    <n v="8.9600000000000009"/>
    <x v="41"/>
    <x v="2"/>
    <x v="5"/>
    <x v="0"/>
    <x v="11"/>
  </r>
  <r>
    <x v="96"/>
    <s v="Job_Profile_272"/>
    <x v="1"/>
    <d v="2015-03-24T14:16:01"/>
    <n v="53.92"/>
    <x v="9"/>
    <x v="3"/>
    <x v="3"/>
    <x v="1"/>
    <x v="11"/>
  </r>
  <r>
    <x v="97"/>
    <s v="Job_Profile_273"/>
    <x v="0"/>
    <d v="2017-08-04T08:37:42"/>
    <n v="22.54"/>
    <x v="10"/>
    <x v="1"/>
    <x v="2"/>
    <x v="2"/>
    <x v="0"/>
  </r>
  <r>
    <x v="98"/>
    <s v="Job_Profile_274"/>
    <x v="0"/>
    <d v="2014-06-05T08:34:29"/>
    <n v="3.63"/>
    <x v="41"/>
    <x v="2"/>
    <x v="0"/>
    <x v="0"/>
    <x v="6"/>
  </r>
  <r>
    <x v="98"/>
    <s v="Job_Profile_274"/>
    <x v="1"/>
    <d v="2016-10-19T11:00:29"/>
    <n v="5.96"/>
    <x v="56"/>
    <x v="0"/>
    <x v="4"/>
    <x v="3"/>
    <x v="6"/>
  </r>
  <r>
    <x v="99"/>
    <s v="Job_Profile_276"/>
    <x v="1"/>
    <d v="2015-07-19T10:45:57"/>
    <n v="51.67"/>
    <x v="9"/>
    <x v="3"/>
    <x v="7"/>
    <x v="2"/>
    <x v="15"/>
  </r>
  <r>
    <x v="99"/>
    <s v="Job_Profile_276"/>
    <x v="1"/>
    <d v="2015-09-14T10:02:57"/>
    <n v="47.46"/>
    <x v="13"/>
    <x v="3"/>
    <x v="8"/>
    <x v="2"/>
    <x v="15"/>
  </r>
  <r>
    <x v="100"/>
    <s v="Job_Profile_277"/>
    <x v="0"/>
    <d v="2014-06-13T06:39:44"/>
    <n v="23.63"/>
    <x v="57"/>
    <x v="2"/>
    <x v="0"/>
    <x v="0"/>
    <x v="12"/>
  </r>
  <r>
    <x v="101"/>
    <s v="Job_Profile_279"/>
    <x v="1"/>
    <d v="2014-06-26T03:59:00"/>
    <n v="8.7100000000000009"/>
    <x v="52"/>
    <x v="2"/>
    <x v="0"/>
    <x v="0"/>
    <x v="13"/>
  </r>
  <r>
    <x v="101"/>
    <s v="Job_Profile_279"/>
    <x v="1"/>
    <d v="2014-09-25T08:52:37"/>
    <n v="99.92"/>
    <x v="52"/>
    <x v="2"/>
    <x v="8"/>
    <x v="2"/>
    <x v="13"/>
  </r>
  <r>
    <x v="102"/>
    <s v="Job_Profile_280"/>
    <x v="0"/>
    <d v="2015-03-08T20:41:04"/>
    <n v="40.630000000000003"/>
    <x v="53"/>
    <x v="3"/>
    <x v="3"/>
    <x v="1"/>
    <x v="21"/>
  </r>
  <r>
    <x v="102"/>
    <s v="Job_Profile_280"/>
    <x v="0"/>
    <d v="2015-07-21T21:46:03"/>
    <n v="33.67"/>
    <x v="35"/>
    <x v="3"/>
    <x v="7"/>
    <x v="2"/>
    <x v="21"/>
  </r>
  <r>
    <x v="103"/>
    <s v="Job_Profile_287"/>
    <x v="1"/>
    <d v="2016-03-03T04:20:38"/>
    <n v="19.75"/>
    <x v="3"/>
    <x v="0"/>
    <x v="3"/>
    <x v="1"/>
    <x v="2"/>
  </r>
  <r>
    <x v="104"/>
    <s v="Job_Profile_290"/>
    <x v="1"/>
    <d v="2016-11-02T11:27:16"/>
    <n v="42.79"/>
    <x v="5"/>
    <x v="0"/>
    <x v="10"/>
    <x v="3"/>
    <x v="6"/>
  </r>
  <r>
    <x v="105"/>
    <s v="Job_Profile_291"/>
    <x v="0"/>
    <d v="2016-09-27T12:43:23"/>
    <n v="6.83"/>
    <x v="5"/>
    <x v="0"/>
    <x v="8"/>
    <x v="2"/>
    <x v="8"/>
  </r>
  <r>
    <x v="105"/>
    <s v="Job_Profile_291"/>
    <x v="0"/>
    <d v="2017-07-17T16:49:41"/>
    <n v="42.96"/>
    <x v="10"/>
    <x v="1"/>
    <x v="7"/>
    <x v="2"/>
    <x v="8"/>
  </r>
  <r>
    <x v="106"/>
    <s v="Job_Profile_293"/>
    <x v="1"/>
    <d v="2015-06-03T17:05:06"/>
    <n v="37.29"/>
    <x v="13"/>
    <x v="3"/>
    <x v="0"/>
    <x v="0"/>
    <x v="11"/>
  </r>
  <r>
    <x v="106"/>
    <s v="Job_Profile_293"/>
    <x v="1"/>
    <d v="2015-10-05T14:16:55"/>
    <n v="19.88"/>
    <x v="9"/>
    <x v="3"/>
    <x v="4"/>
    <x v="3"/>
    <x v="11"/>
  </r>
  <r>
    <x v="106"/>
    <s v="Job_Profile_293"/>
    <x v="1"/>
    <d v="2016-03-10T08:28:43"/>
    <n v="23.71"/>
    <x v="9"/>
    <x v="0"/>
    <x v="3"/>
    <x v="1"/>
    <x v="11"/>
  </r>
  <r>
    <x v="106"/>
    <s v="Job_Profile_293"/>
    <x v="1"/>
    <d v="2016-06-07T08:20:40"/>
    <n v="26.88"/>
    <x v="9"/>
    <x v="0"/>
    <x v="0"/>
    <x v="0"/>
    <x v="11"/>
  </r>
  <r>
    <x v="106"/>
    <s v="Job_Profile_293"/>
    <x v="1"/>
    <d v="2016-11-02T11:49:22"/>
    <n v="39.96"/>
    <x v="5"/>
    <x v="0"/>
    <x v="10"/>
    <x v="3"/>
    <x v="11"/>
  </r>
  <r>
    <x v="107"/>
    <s v="Job_Profile_295"/>
    <x v="0"/>
    <d v="2016-02-12T13:47:29"/>
    <n v="16.079999999999998"/>
    <x v="42"/>
    <x v="0"/>
    <x v="1"/>
    <x v="1"/>
    <x v="20"/>
  </r>
  <r>
    <x v="108"/>
    <s v="Job_Profile_304"/>
    <x v="1"/>
    <d v="2015-02-06T15:55:28"/>
    <n v="175.92"/>
    <x v="15"/>
    <x v="3"/>
    <x v="1"/>
    <x v="1"/>
    <x v="8"/>
  </r>
  <r>
    <x v="108"/>
    <s v="Job_Profile_304"/>
    <x v="1"/>
    <d v="2015-02-13T11:37:55"/>
    <n v="0.75"/>
    <x v="15"/>
    <x v="3"/>
    <x v="1"/>
    <x v="1"/>
    <x v="8"/>
  </r>
  <r>
    <x v="109"/>
    <s v="Job_Profile_305"/>
    <x v="1"/>
    <d v="2017-06-13T10:28:46"/>
    <n v="40.58"/>
    <x v="37"/>
    <x v="1"/>
    <x v="0"/>
    <x v="0"/>
    <x v="18"/>
  </r>
  <r>
    <x v="109"/>
    <s v="Job_Profile_305"/>
    <x v="1"/>
    <d v="2017-08-02T10:34:41"/>
    <n v="61.79"/>
    <x v="37"/>
    <x v="1"/>
    <x v="2"/>
    <x v="2"/>
    <x v="18"/>
  </r>
  <r>
    <x v="110"/>
    <s v="Job_Profile_312"/>
    <x v="0"/>
    <d v="2015-02-16T03:41:03"/>
    <n v="13.88"/>
    <x v="4"/>
    <x v="3"/>
    <x v="1"/>
    <x v="1"/>
    <x v="9"/>
  </r>
  <r>
    <x v="110"/>
    <s v="Job_Profile_312"/>
    <x v="1"/>
    <d v="2015-04-23T07:06:28"/>
    <n v="71.83"/>
    <x v="4"/>
    <x v="3"/>
    <x v="6"/>
    <x v="0"/>
    <x v="9"/>
  </r>
  <r>
    <x v="110"/>
    <s v="Job_Profile_312"/>
    <x v="0"/>
    <d v="2015-05-15T05:15:43"/>
    <n v="4"/>
    <x v="4"/>
    <x v="3"/>
    <x v="5"/>
    <x v="0"/>
    <x v="9"/>
  </r>
  <r>
    <x v="111"/>
    <s v="Job_Profile_313"/>
    <x v="0"/>
    <d v="2014-05-07T06:27:44"/>
    <n v="32.67"/>
    <x v="58"/>
    <x v="2"/>
    <x v="5"/>
    <x v="0"/>
    <x v="0"/>
  </r>
  <r>
    <x v="112"/>
    <s v="Job_Profile_314"/>
    <x v="0"/>
    <d v="2015-04-07T05:08:50"/>
    <n v="7.92"/>
    <x v="4"/>
    <x v="3"/>
    <x v="6"/>
    <x v="0"/>
    <x v="9"/>
  </r>
  <r>
    <x v="113"/>
    <s v="Job_Profile_320"/>
    <x v="1"/>
    <d v="2015-04-01T11:17:48"/>
    <n v="58.21"/>
    <x v="4"/>
    <x v="3"/>
    <x v="6"/>
    <x v="0"/>
    <x v="13"/>
  </r>
  <r>
    <x v="113"/>
    <s v="Job_Profile_320"/>
    <x v="1"/>
    <d v="2015-06-22T07:01:56"/>
    <n v="140.04"/>
    <x v="4"/>
    <x v="3"/>
    <x v="0"/>
    <x v="0"/>
    <x v="13"/>
  </r>
  <r>
    <x v="113"/>
    <s v="Job_Profile_320"/>
    <x v="0"/>
    <d v="2015-07-03T04:29:01"/>
    <n v="52.96"/>
    <x v="59"/>
    <x v="3"/>
    <x v="7"/>
    <x v="2"/>
    <x v="13"/>
  </r>
  <r>
    <x v="113"/>
    <s v="Job_Profile_320"/>
    <x v="0"/>
    <d v="2016-07-07T03:40:37"/>
    <n v="50.71"/>
    <x v="50"/>
    <x v="0"/>
    <x v="7"/>
    <x v="2"/>
    <x v="13"/>
  </r>
  <r>
    <x v="114"/>
    <s v="Job_Profile_321"/>
    <x v="0"/>
    <d v="2015-10-27T10:02:31"/>
    <n v="169.21"/>
    <x v="59"/>
    <x v="3"/>
    <x v="4"/>
    <x v="3"/>
    <x v="6"/>
  </r>
  <r>
    <x v="115"/>
    <s v="Job_Profile_327"/>
    <x v="0"/>
    <d v="2014-06-16T21:31:06"/>
    <n v="105.29"/>
    <x v="41"/>
    <x v="2"/>
    <x v="0"/>
    <x v="0"/>
    <x v="20"/>
  </r>
  <r>
    <x v="115"/>
    <s v="Job_Profile_327"/>
    <x v="0"/>
    <d v="2015-06-25T13:15:11"/>
    <n v="41.08"/>
    <x v="14"/>
    <x v="3"/>
    <x v="0"/>
    <x v="0"/>
    <x v="20"/>
  </r>
  <r>
    <x v="115"/>
    <s v="Job_Profile_327"/>
    <x v="0"/>
    <d v="2017-05-17T15:14:12"/>
    <n v="307.88"/>
    <x v="23"/>
    <x v="1"/>
    <x v="5"/>
    <x v="0"/>
    <x v="20"/>
  </r>
  <r>
    <x v="115"/>
    <s v="Job_Profile_327"/>
    <x v="0"/>
    <d v="2017-01-30T14:50:32"/>
    <n v="200.83"/>
    <x v="23"/>
    <x v="1"/>
    <x v="9"/>
    <x v="1"/>
    <x v="20"/>
  </r>
  <r>
    <x v="115"/>
    <s v="Job_Profile_327"/>
    <x v="0"/>
    <d v="2017-03-13T16:49:00"/>
    <n v="95.92"/>
    <x v="25"/>
    <x v="1"/>
    <x v="3"/>
    <x v="1"/>
    <x v="20"/>
  </r>
  <r>
    <x v="116"/>
    <s v="Job_Profile_330"/>
    <x v="1"/>
    <d v="2014-03-25T12:39:51"/>
    <n v="3.92"/>
    <x v="14"/>
    <x v="2"/>
    <x v="3"/>
    <x v="1"/>
    <x v="9"/>
  </r>
  <r>
    <x v="116"/>
    <s v="Job_Profile_330"/>
    <x v="0"/>
    <d v="2014-06-13T13:16:38"/>
    <n v="72.63"/>
    <x v="41"/>
    <x v="2"/>
    <x v="0"/>
    <x v="0"/>
    <x v="9"/>
  </r>
  <r>
    <x v="116"/>
    <s v="Job_Profile_330"/>
    <x v="0"/>
    <d v="2014-05-29T15:02:23"/>
    <n v="45"/>
    <x v="41"/>
    <x v="2"/>
    <x v="5"/>
    <x v="0"/>
    <x v="9"/>
  </r>
  <r>
    <x v="116"/>
    <s v="Job_Profile_330"/>
    <x v="0"/>
    <d v="2014-09-05T12:13:35"/>
    <n v="52.04"/>
    <x v="5"/>
    <x v="2"/>
    <x v="8"/>
    <x v="2"/>
    <x v="9"/>
  </r>
  <r>
    <x v="116"/>
    <s v="Job_Profile_330"/>
    <x v="1"/>
    <d v="2014-07-22T12:20:28"/>
    <n v="6.54"/>
    <x v="9"/>
    <x v="2"/>
    <x v="7"/>
    <x v="2"/>
    <x v="9"/>
  </r>
  <r>
    <x v="116"/>
    <s v="Job_Profile_330"/>
    <x v="0"/>
    <d v="2015-10-08T14:11:41"/>
    <n v="128.46"/>
    <x v="15"/>
    <x v="3"/>
    <x v="4"/>
    <x v="3"/>
    <x v="9"/>
  </r>
  <r>
    <x v="116"/>
    <s v="Job_Profile_330"/>
    <x v="0"/>
    <d v="2016-05-10T10:21:41"/>
    <n v="118.71"/>
    <x v="15"/>
    <x v="0"/>
    <x v="5"/>
    <x v="0"/>
    <x v="9"/>
  </r>
  <r>
    <x v="116"/>
    <s v="Job_Profile_330"/>
    <x v="0"/>
    <d v="2016-08-04T13:30:43"/>
    <n v="43.88"/>
    <x v="23"/>
    <x v="0"/>
    <x v="2"/>
    <x v="2"/>
    <x v="9"/>
  </r>
  <r>
    <x v="117"/>
    <s v="Job_Profile_331"/>
    <x v="0"/>
    <d v="2017-08-17T10:02:45"/>
    <n v="35.630000000000003"/>
    <x v="10"/>
    <x v="1"/>
    <x v="2"/>
    <x v="2"/>
    <x v="17"/>
  </r>
  <r>
    <x v="118"/>
    <s v="Job_Profile_332"/>
    <x v="0"/>
    <d v="2014-05-15T16:56:52"/>
    <n v="42.04"/>
    <x v="41"/>
    <x v="2"/>
    <x v="5"/>
    <x v="0"/>
    <x v="0"/>
  </r>
  <r>
    <x v="118"/>
    <s v="Job_Profile_332"/>
    <x v="0"/>
    <d v="2014-07-08T13:17:56"/>
    <n v="95.92"/>
    <x v="41"/>
    <x v="2"/>
    <x v="7"/>
    <x v="2"/>
    <x v="0"/>
  </r>
  <r>
    <x v="118"/>
    <s v="Job_Profile_332"/>
    <x v="1"/>
    <d v="2014-06-26T17:14:04"/>
    <n v="13.96"/>
    <x v="41"/>
    <x v="2"/>
    <x v="0"/>
    <x v="0"/>
    <x v="0"/>
  </r>
  <r>
    <x v="118"/>
    <s v="Job_Profile_332"/>
    <x v="1"/>
    <d v="2015-06-30T15:48:04"/>
    <n v="72.75"/>
    <x v="45"/>
    <x v="3"/>
    <x v="0"/>
    <x v="0"/>
    <x v="0"/>
  </r>
  <r>
    <x v="118"/>
    <s v="Job_Profile_332"/>
    <x v="1"/>
    <d v="2015-06-24T13:11:40"/>
    <n v="7.54"/>
    <x v="13"/>
    <x v="3"/>
    <x v="0"/>
    <x v="0"/>
    <x v="0"/>
  </r>
  <r>
    <x v="118"/>
    <s v="Job_Profile_332"/>
    <x v="1"/>
    <d v="2015-12-22T10:21:15"/>
    <n v="39.83"/>
    <x v="15"/>
    <x v="3"/>
    <x v="11"/>
    <x v="3"/>
    <x v="0"/>
  </r>
  <r>
    <x v="118"/>
    <s v="Job_Profile_332"/>
    <x v="1"/>
    <d v="2016-03-03T14:15:31"/>
    <n v="41.04"/>
    <x v="8"/>
    <x v="0"/>
    <x v="3"/>
    <x v="1"/>
    <x v="0"/>
  </r>
  <r>
    <x v="118"/>
    <s v="Job_Profile_332"/>
    <x v="0"/>
    <d v="2016-03-15T14:40:34"/>
    <n v="53.04"/>
    <x v="15"/>
    <x v="0"/>
    <x v="3"/>
    <x v="1"/>
    <x v="0"/>
  </r>
  <r>
    <x v="118"/>
    <s v="Job_Profile_332"/>
    <x v="0"/>
    <d v="2016-03-02T23:09:10"/>
    <n v="40.42"/>
    <x v="15"/>
    <x v="0"/>
    <x v="3"/>
    <x v="1"/>
    <x v="0"/>
  </r>
  <r>
    <x v="118"/>
    <s v="Job_Profile_332"/>
    <x v="0"/>
    <d v="2016-08-04T13:22:19"/>
    <n v="48.04"/>
    <x v="23"/>
    <x v="0"/>
    <x v="2"/>
    <x v="2"/>
    <x v="0"/>
  </r>
  <r>
    <x v="119"/>
    <s v="Job_Profile_335"/>
    <x v="1"/>
    <d v="2014-04-03T10:14:55"/>
    <n v="23.92"/>
    <x v="41"/>
    <x v="2"/>
    <x v="6"/>
    <x v="0"/>
    <x v="19"/>
  </r>
  <r>
    <x v="119"/>
    <s v="Job_Profile_335"/>
    <x v="1"/>
    <d v="2014-09-22T11:13:02"/>
    <n v="48.71"/>
    <x v="5"/>
    <x v="2"/>
    <x v="8"/>
    <x v="2"/>
    <x v="19"/>
  </r>
  <r>
    <x v="119"/>
    <s v="Job_Profile_335"/>
    <x v="1"/>
    <d v="2015-02-10T10:15:08"/>
    <n v="151.83000000000001"/>
    <x v="5"/>
    <x v="3"/>
    <x v="1"/>
    <x v="1"/>
    <x v="19"/>
  </r>
  <r>
    <x v="119"/>
    <s v="Job_Profile_335"/>
    <x v="1"/>
    <d v="2014-11-14T12:28:09"/>
    <n v="63.92"/>
    <x v="5"/>
    <x v="2"/>
    <x v="10"/>
    <x v="3"/>
    <x v="19"/>
  </r>
  <r>
    <x v="119"/>
    <s v="Job_Profile_335"/>
    <x v="0"/>
    <d v="2015-10-02T10:53:22"/>
    <n v="297.75"/>
    <x v="12"/>
    <x v="3"/>
    <x v="4"/>
    <x v="3"/>
    <x v="19"/>
  </r>
  <r>
    <x v="119"/>
    <s v="Job_Profile_335"/>
    <x v="1"/>
    <d v="2015-05-01T10:46:38"/>
    <n v="28.63"/>
    <x v="9"/>
    <x v="3"/>
    <x v="5"/>
    <x v="0"/>
    <x v="19"/>
  </r>
  <r>
    <x v="120"/>
    <s v="Job_Profile_336"/>
    <x v="1"/>
    <d v="2016-02-11T16:08:16"/>
    <n v="17.079999999999998"/>
    <x v="9"/>
    <x v="0"/>
    <x v="1"/>
    <x v="1"/>
    <x v="12"/>
  </r>
  <r>
    <x v="120"/>
    <s v="Job_Profile_336"/>
    <x v="0"/>
    <d v="2017-08-07T12:41:54"/>
    <n v="31"/>
    <x v="56"/>
    <x v="1"/>
    <x v="2"/>
    <x v="2"/>
    <x v="12"/>
  </r>
  <r>
    <x v="121"/>
    <s v="Job_Profile_337"/>
    <x v="1"/>
    <d v="2014-08-05T15:25:38"/>
    <n v="18.170000000000002"/>
    <x v="9"/>
    <x v="2"/>
    <x v="2"/>
    <x v="2"/>
    <x v="9"/>
  </r>
  <r>
    <x v="121"/>
    <s v="Job_Profile_337"/>
    <x v="1"/>
    <d v="2016-02-09T15:50:23"/>
    <n v="126.92"/>
    <x v="9"/>
    <x v="0"/>
    <x v="1"/>
    <x v="1"/>
    <x v="9"/>
  </r>
  <r>
    <x v="122"/>
    <s v="Job_Profile_341"/>
    <x v="1"/>
    <d v="2014-04-28T14:55:13"/>
    <n v="24.96"/>
    <x v="28"/>
    <x v="2"/>
    <x v="6"/>
    <x v="0"/>
    <x v="13"/>
  </r>
  <r>
    <x v="122"/>
    <s v="Job_Profile_341"/>
    <x v="1"/>
    <d v="2015-04-14T14:13:28"/>
    <n v="57.04"/>
    <x v="9"/>
    <x v="3"/>
    <x v="6"/>
    <x v="0"/>
    <x v="13"/>
  </r>
  <r>
    <x v="122"/>
    <s v="Job_Profile_341"/>
    <x v="1"/>
    <d v="2017-07-20T16:31:40"/>
    <n v="42.08"/>
    <x v="31"/>
    <x v="1"/>
    <x v="7"/>
    <x v="2"/>
    <x v="13"/>
  </r>
  <r>
    <x v="123"/>
    <s v="Job_Profile_343"/>
    <x v="1"/>
    <d v="2017-03-27T10:29:26"/>
    <n v="30.75"/>
    <x v="40"/>
    <x v="1"/>
    <x v="3"/>
    <x v="1"/>
    <x v="6"/>
  </r>
  <r>
    <x v="123"/>
    <s v="Job_Profile_343"/>
    <x v="1"/>
    <d v="2017-05-25T11:37:55"/>
    <n v="17"/>
    <x v="16"/>
    <x v="1"/>
    <x v="5"/>
    <x v="0"/>
    <x v="6"/>
  </r>
  <r>
    <x v="124"/>
    <s v="Job_Profile_344"/>
    <x v="0"/>
    <d v="2015-02-25T13:12:07"/>
    <n v="20.92"/>
    <x v="60"/>
    <x v="3"/>
    <x v="1"/>
    <x v="1"/>
    <x v="8"/>
  </r>
  <r>
    <x v="125"/>
    <s v="Job_Profile_346"/>
    <x v="0"/>
    <d v="2016-11-14T09:27:28"/>
    <n v="30.83"/>
    <x v="37"/>
    <x v="0"/>
    <x v="10"/>
    <x v="3"/>
    <x v="20"/>
  </r>
  <r>
    <x v="126"/>
    <s v="Job_Profile_353"/>
    <x v="0"/>
    <d v="2015-11-30T17:21:30"/>
    <n v="117.79"/>
    <x v="15"/>
    <x v="3"/>
    <x v="10"/>
    <x v="3"/>
    <x v="20"/>
  </r>
  <r>
    <x v="127"/>
    <s v="Job_Profile_357"/>
    <x v="0"/>
    <d v="2014-03-25T06:55:50"/>
    <n v="59.58"/>
    <x v="56"/>
    <x v="2"/>
    <x v="3"/>
    <x v="1"/>
    <x v="20"/>
  </r>
  <r>
    <x v="127"/>
    <s v="Job_Profile_357"/>
    <x v="1"/>
    <d v="2015-02-26T18:44:51"/>
    <n v="73.290000000000006"/>
    <x v="57"/>
    <x v="3"/>
    <x v="1"/>
    <x v="1"/>
    <x v="20"/>
  </r>
  <r>
    <x v="127"/>
    <s v="Job_Profile_357"/>
    <x v="1"/>
    <d v="2015-08-27T15:37:25"/>
    <n v="21"/>
    <x v="9"/>
    <x v="3"/>
    <x v="2"/>
    <x v="2"/>
    <x v="20"/>
  </r>
  <r>
    <x v="127"/>
    <s v="Job_Profile_357"/>
    <x v="0"/>
    <d v="2017-04-26T14:11:28"/>
    <n v="104.13"/>
    <x v="42"/>
    <x v="1"/>
    <x v="6"/>
    <x v="0"/>
    <x v="20"/>
  </r>
  <r>
    <x v="127"/>
    <s v="Job_Profile_357"/>
    <x v="0"/>
    <d v="2017-03-09T13:47:44"/>
    <n v="56.08"/>
    <x v="42"/>
    <x v="1"/>
    <x v="3"/>
    <x v="1"/>
    <x v="20"/>
  </r>
  <r>
    <x v="127"/>
    <s v="Job_Profile_357"/>
    <x v="0"/>
    <d v="2017-01-31T09:50:06"/>
    <n v="18.920000000000002"/>
    <x v="42"/>
    <x v="1"/>
    <x v="9"/>
    <x v="1"/>
    <x v="20"/>
  </r>
  <r>
    <x v="127"/>
    <s v="Job_Profile_357"/>
    <x v="1"/>
    <d v="2017-03-08T12:06:01"/>
    <n v="55.04"/>
    <x v="56"/>
    <x v="1"/>
    <x v="3"/>
    <x v="1"/>
    <x v="20"/>
  </r>
  <r>
    <x v="127"/>
    <s v="Job_Profile_357"/>
    <x v="1"/>
    <d v="2017-02-22T15:42:04"/>
    <n v="41.17"/>
    <x v="56"/>
    <x v="1"/>
    <x v="1"/>
    <x v="1"/>
    <x v="20"/>
  </r>
  <r>
    <x v="127"/>
    <s v="Job_Profile_357"/>
    <x v="0"/>
    <d v="2017-03-27T15:27:34"/>
    <n v="28.13"/>
    <x v="15"/>
    <x v="1"/>
    <x v="3"/>
    <x v="1"/>
    <x v="20"/>
  </r>
  <r>
    <x v="128"/>
    <s v="Job_Profile_358"/>
    <x v="1"/>
    <d v="2015-01-08T12:59:58"/>
    <n v="94"/>
    <x v="57"/>
    <x v="3"/>
    <x v="9"/>
    <x v="1"/>
    <x v="9"/>
  </r>
  <r>
    <x v="128"/>
    <s v="Job_Profile_358"/>
    <x v="0"/>
    <d v="2017-02-10T17:07:48"/>
    <n v="29.25"/>
    <x v="25"/>
    <x v="1"/>
    <x v="1"/>
    <x v="1"/>
    <x v="9"/>
  </r>
  <r>
    <x v="128"/>
    <s v="Job_Profile_358"/>
    <x v="0"/>
    <d v="2017-04-20T14:23:31"/>
    <n v="80.08"/>
    <x v="42"/>
    <x v="1"/>
    <x v="6"/>
    <x v="0"/>
    <x v="9"/>
  </r>
  <r>
    <x v="128"/>
    <s v="Job_Profile_358"/>
    <x v="1"/>
    <d v="2017-06-05T11:34:15"/>
    <n v="27"/>
    <x v="23"/>
    <x v="1"/>
    <x v="0"/>
    <x v="0"/>
    <x v="9"/>
  </r>
  <r>
    <x v="129"/>
    <s v="Job_Profile_361"/>
    <x v="0"/>
    <d v="2014-03-17T15:22:36"/>
    <n v="20.170000000000002"/>
    <x v="61"/>
    <x v="2"/>
    <x v="3"/>
    <x v="1"/>
    <x v="19"/>
  </r>
  <r>
    <x v="129"/>
    <s v="Job_Profile_361"/>
    <x v="1"/>
    <d v="2014-04-30T14:59:23"/>
    <n v="43.88"/>
    <x v="14"/>
    <x v="2"/>
    <x v="6"/>
    <x v="0"/>
    <x v="19"/>
  </r>
  <r>
    <x v="129"/>
    <s v="Job_Profile_361"/>
    <x v="0"/>
    <d v="2014-05-12T08:31:23"/>
    <n v="19.829999999999998"/>
    <x v="43"/>
    <x v="2"/>
    <x v="5"/>
    <x v="0"/>
    <x v="19"/>
  </r>
  <r>
    <x v="129"/>
    <s v="Job_Profile_361"/>
    <x v="0"/>
    <d v="2014-10-28T16:30:58"/>
    <n v="63.04"/>
    <x v="56"/>
    <x v="2"/>
    <x v="4"/>
    <x v="3"/>
    <x v="19"/>
  </r>
  <r>
    <x v="129"/>
    <s v="Job_Profile_361"/>
    <x v="0"/>
    <d v="2014-10-01T11:07:13"/>
    <n v="1.83"/>
    <x v="57"/>
    <x v="2"/>
    <x v="4"/>
    <x v="3"/>
    <x v="19"/>
  </r>
  <r>
    <x v="129"/>
    <s v="Job_Profile_361"/>
    <x v="0"/>
    <d v="2016-02-03T12:43:16"/>
    <n v="22"/>
    <x v="42"/>
    <x v="0"/>
    <x v="1"/>
    <x v="1"/>
    <x v="19"/>
  </r>
  <r>
    <x v="129"/>
    <s v="Job_Profile_361"/>
    <x v="0"/>
    <d v="2016-03-16T13:50:12"/>
    <n v="54"/>
    <x v="23"/>
    <x v="0"/>
    <x v="3"/>
    <x v="1"/>
    <x v="19"/>
  </r>
  <r>
    <x v="129"/>
    <s v="Job_Profile_361"/>
    <x v="0"/>
    <d v="2016-11-09T11:47:17"/>
    <n v="6.75"/>
    <x v="56"/>
    <x v="0"/>
    <x v="10"/>
    <x v="3"/>
    <x v="19"/>
  </r>
  <r>
    <x v="129"/>
    <s v="Job_Profile_361"/>
    <x v="0"/>
    <d v="2017-01-24T11:29:09"/>
    <n v="14"/>
    <x v="56"/>
    <x v="1"/>
    <x v="9"/>
    <x v="1"/>
    <x v="19"/>
  </r>
  <r>
    <x v="129"/>
    <s v="Job_Profile_361"/>
    <x v="0"/>
    <d v="2017-02-03T16:32:19"/>
    <n v="22.21"/>
    <x v="25"/>
    <x v="1"/>
    <x v="1"/>
    <x v="1"/>
    <x v="19"/>
  </r>
  <r>
    <x v="130"/>
    <s v="Job_Profile_371"/>
    <x v="1"/>
    <d v="2015-07-16T09:18:50"/>
    <n v="54.88"/>
    <x v="9"/>
    <x v="3"/>
    <x v="7"/>
    <x v="2"/>
    <x v="13"/>
  </r>
  <r>
    <x v="131"/>
    <s v="Job_Profile_373"/>
    <x v="1"/>
    <d v="2015-07-19T09:52:14"/>
    <n v="92.79"/>
    <x v="9"/>
    <x v="3"/>
    <x v="7"/>
    <x v="2"/>
    <x v="0"/>
  </r>
  <r>
    <x v="132"/>
    <s v="Job_Profile_377"/>
    <x v="1"/>
    <d v="2015-03-27T08:49:22"/>
    <n v="59.79"/>
    <x v="12"/>
    <x v="3"/>
    <x v="3"/>
    <x v="1"/>
    <x v="20"/>
  </r>
  <r>
    <x v="133"/>
    <s v="Job_Profile_381"/>
    <x v="0"/>
    <d v="2015-04-14T18:33:46"/>
    <n v="39.25"/>
    <x v="57"/>
    <x v="3"/>
    <x v="6"/>
    <x v="0"/>
    <x v="9"/>
  </r>
  <r>
    <x v="134"/>
    <s v="Job_Profile_382"/>
    <x v="0"/>
    <d v="2015-11-10T05:56:31"/>
    <n v="82.71"/>
    <x v="3"/>
    <x v="3"/>
    <x v="10"/>
    <x v="3"/>
    <x v="3"/>
  </r>
  <r>
    <x v="135"/>
    <s v="Job_Profile_389"/>
    <x v="1"/>
    <d v="2015-03-26T12:29:26"/>
    <n v="37.29"/>
    <x v="3"/>
    <x v="3"/>
    <x v="3"/>
    <x v="1"/>
    <x v="5"/>
  </r>
  <r>
    <x v="135"/>
    <s v="Job_Profile_389"/>
    <x v="0"/>
    <d v="2016-08-22T06:01:12"/>
    <n v="70"/>
    <x v="3"/>
    <x v="0"/>
    <x v="2"/>
    <x v="2"/>
    <x v="5"/>
  </r>
  <r>
    <x v="136"/>
    <s v="Job_Profile_390"/>
    <x v="1"/>
    <d v="2016-01-12T09:11:31"/>
    <n v="40.92"/>
    <x v="9"/>
    <x v="0"/>
    <x v="9"/>
    <x v="1"/>
    <x v="3"/>
  </r>
  <r>
    <x v="137"/>
    <s v="Job_Profile_391"/>
    <x v="0"/>
    <d v="2016-02-16T10:53:47"/>
    <n v="19.96"/>
    <x v="42"/>
    <x v="0"/>
    <x v="1"/>
    <x v="1"/>
    <x v="9"/>
  </r>
  <r>
    <x v="138"/>
    <s v="Job_Profile_394"/>
    <x v="0"/>
    <d v="2015-07-31T12:49:37"/>
    <n v="2.54"/>
    <x v="12"/>
    <x v="3"/>
    <x v="7"/>
    <x v="2"/>
    <x v="8"/>
  </r>
  <r>
    <x v="139"/>
    <s v="Job_Profile_398"/>
    <x v="0"/>
    <d v="2014-08-22T07:50:42"/>
    <n v="176.79"/>
    <x v="57"/>
    <x v="2"/>
    <x v="2"/>
    <x v="2"/>
    <x v="15"/>
  </r>
  <r>
    <x v="139"/>
    <s v="Job_Profile_398"/>
    <x v="0"/>
    <d v="2014-10-01T09:25:15"/>
    <n v="22.79"/>
    <x v="57"/>
    <x v="2"/>
    <x v="4"/>
    <x v="3"/>
    <x v="15"/>
  </r>
  <r>
    <x v="139"/>
    <s v="Job_Profile_398"/>
    <x v="0"/>
    <d v="2017-07-11T13:41:05"/>
    <n v="96.83"/>
    <x v="56"/>
    <x v="1"/>
    <x v="7"/>
    <x v="2"/>
    <x v="15"/>
  </r>
  <r>
    <x v="140"/>
    <s v="Job_Profile_400"/>
    <x v="0"/>
    <d v="2017-02-23T23:30:00"/>
    <n v="23.46"/>
    <x v="19"/>
    <x v="1"/>
    <x v="1"/>
    <x v="1"/>
    <x v="15"/>
  </r>
  <r>
    <x v="141"/>
    <s v="Job_Profile_407"/>
    <x v="0"/>
    <d v="2017-05-02T14:25:01"/>
    <n v="27.92"/>
    <x v="17"/>
    <x v="1"/>
    <x v="5"/>
    <x v="0"/>
    <x v="10"/>
  </r>
  <r>
    <x v="142"/>
    <s v="Job_Profile_409"/>
    <x v="0"/>
    <d v="2014-09-24T19:47:05"/>
    <n v="43.58"/>
    <x v="35"/>
    <x v="2"/>
    <x v="8"/>
    <x v="2"/>
    <x v="0"/>
  </r>
  <r>
    <x v="143"/>
    <s v="Job_Profile_412"/>
    <x v="1"/>
    <d v="2014-03-27T13:21:07"/>
    <n v="17.13"/>
    <x v="14"/>
    <x v="2"/>
    <x v="3"/>
    <x v="1"/>
    <x v="6"/>
  </r>
  <r>
    <x v="144"/>
    <s v="Job_Profile_416"/>
    <x v="0"/>
    <d v="2015-04-17T14:39:51"/>
    <n v="58.92"/>
    <x v="5"/>
    <x v="3"/>
    <x v="6"/>
    <x v="0"/>
    <x v="22"/>
  </r>
  <r>
    <x v="145"/>
    <s v="Job_Profile_418"/>
    <x v="0"/>
    <d v="2014-12-30T08:44:01"/>
    <n v="25.96"/>
    <x v="52"/>
    <x v="2"/>
    <x v="11"/>
    <x v="3"/>
    <x v="11"/>
  </r>
  <r>
    <x v="145"/>
    <s v="Job_Profile_418"/>
    <x v="0"/>
    <d v="2015-05-06T09:59:23"/>
    <n v="15"/>
    <x v="4"/>
    <x v="3"/>
    <x v="5"/>
    <x v="0"/>
    <x v="11"/>
  </r>
  <r>
    <x v="146"/>
    <s v="Job_Profile_420"/>
    <x v="0"/>
    <d v="2016-08-05T08:32:43"/>
    <n v="30.92"/>
    <x v="0"/>
    <x v="0"/>
    <x v="2"/>
    <x v="2"/>
    <x v="17"/>
  </r>
  <r>
    <x v="147"/>
    <s v="Job_Profile_426"/>
    <x v="0"/>
    <d v="2017-04-13T10:55:14"/>
    <n v="26.83"/>
    <x v="0"/>
    <x v="1"/>
    <x v="6"/>
    <x v="0"/>
    <x v="22"/>
  </r>
  <r>
    <x v="148"/>
    <s v="Job_Profile_437"/>
    <x v="0"/>
    <d v="2015-04-16T12:29:35"/>
    <n v="79.5"/>
    <x v="10"/>
    <x v="3"/>
    <x v="6"/>
    <x v="0"/>
    <x v="15"/>
  </r>
  <r>
    <x v="149"/>
    <s v="Job_Profile_440"/>
    <x v="0"/>
    <d v="2017-05-31T16:13:36"/>
    <n v="5.92"/>
    <x v="62"/>
    <x v="1"/>
    <x v="5"/>
    <x v="0"/>
    <x v="23"/>
  </r>
  <r>
    <x v="150"/>
    <s v="Job_Profile_443"/>
    <x v="0"/>
    <d v="2014-01-31T12:51:27"/>
    <n v="1.83"/>
    <x v="63"/>
    <x v="2"/>
    <x v="9"/>
    <x v="1"/>
    <x v="24"/>
  </r>
  <r>
    <x v="151"/>
    <s v="Job_Profile_446"/>
    <x v="1"/>
    <d v="2014-02-21T10:15:52"/>
    <n v="13.67"/>
    <x v="62"/>
    <x v="2"/>
    <x v="1"/>
    <x v="1"/>
    <x v="7"/>
  </r>
  <r>
    <x v="151"/>
    <s v="Job_Profile_446"/>
    <x v="1"/>
    <d v="2014-05-28T16:09:52"/>
    <n v="33.92"/>
    <x v="14"/>
    <x v="2"/>
    <x v="5"/>
    <x v="0"/>
    <x v="7"/>
  </r>
  <r>
    <x v="151"/>
    <s v="Job_Profile_446"/>
    <x v="0"/>
    <d v="2015-11-10T13:22:56"/>
    <n v="4"/>
    <x v="64"/>
    <x v="3"/>
    <x v="10"/>
    <x v="3"/>
    <x v="7"/>
  </r>
  <r>
    <x v="151"/>
    <s v="Job_Profile_446"/>
    <x v="1"/>
    <d v="2015-11-30T09:54:24"/>
    <n v="6.71"/>
    <x v="62"/>
    <x v="3"/>
    <x v="10"/>
    <x v="3"/>
    <x v="7"/>
  </r>
  <r>
    <x v="151"/>
    <s v="Job_Profile_446"/>
    <x v="1"/>
    <d v="2016-02-10T12:02:08"/>
    <n v="51.13"/>
    <x v="64"/>
    <x v="0"/>
    <x v="1"/>
    <x v="1"/>
    <x v="7"/>
  </r>
  <r>
    <x v="151"/>
    <s v="Job_Profile_446"/>
    <x v="1"/>
    <d v="2016-05-05T13:38:18"/>
    <n v="24"/>
    <x v="64"/>
    <x v="0"/>
    <x v="5"/>
    <x v="0"/>
    <x v="7"/>
  </r>
  <r>
    <x v="152"/>
    <s v="Job_Profile_451"/>
    <x v="0"/>
    <d v="2014-07-30T14:55:30"/>
    <n v="7.83"/>
    <x v="62"/>
    <x v="2"/>
    <x v="7"/>
    <x v="2"/>
    <x v="25"/>
  </r>
  <r>
    <x v="153"/>
    <s v="Job_Profile_452"/>
    <x v="0"/>
    <d v="2014-05-02T14:52:39"/>
    <n v="0.75"/>
    <x v="62"/>
    <x v="2"/>
    <x v="5"/>
    <x v="0"/>
    <x v="18"/>
  </r>
  <r>
    <x v="153"/>
    <s v="Job_Profile_452"/>
    <x v="1"/>
    <d v="2014-08-15T09:13:39"/>
    <n v="73.75"/>
    <x v="28"/>
    <x v="2"/>
    <x v="2"/>
    <x v="2"/>
    <x v="18"/>
  </r>
  <r>
    <x v="153"/>
    <s v="Job_Profile_452"/>
    <x v="1"/>
    <d v="2015-10-13T10:37:53"/>
    <n v="26.5"/>
    <x v="44"/>
    <x v="3"/>
    <x v="4"/>
    <x v="3"/>
    <x v="18"/>
  </r>
  <r>
    <x v="154"/>
    <s v="Job_Profile_464"/>
    <x v="1"/>
    <d v="2014-08-20T08:33:21"/>
    <n v="8.58"/>
    <x v="9"/>
    <x v="2"/>
    <x v="2"/>
    <x v="2"/>
    <x v="16"/>
  </r>
  <r>
    <x v="155"/>
    <s v="Job_Profile_466"/>
    <x v="1"/>
    <d v="2014-11-09T01:38:07"/>
    <n v="10.79"/>
    <x v="35"/>
    <x v="2"/>
    <x v="10"/>
    <x v="3"/>
    <x v="8"/>
  </r>
  <r>
    <x v="156"/>
    <s v="Job_Profile_468"/>
    <x v="1"/>
    <d v="2015-09-09T08:39:06"/>
    <n v="29.96"/>
    <x v="1"/>
    <x v="3"/>
    <x v="8"/>
    <x v="2"/>
    <x v="13"/>
  </r>
  <r>
    <x v="156"/>
    <s v="Job_Profile_468"/>
    <x v="0"/>
    <d v="2015-09-16T10:36:48"/>
    <n v="36.880000000000003"/>
    <x v="1"/>
    <x v="3"/>
    <x v="8"/>
    <x v="2"/>
    <x v="13"/>
  </r>
  <r>
    <x v="156"/>
    <s v="Job_Profile_468"/>
    <x v="1"/>
    <d v="2015-12-18T07:44:45"/>
    <n v="11"/>
    <x v="1"/>
    <x v="3"/>
    <x v="11"/>
    <x v="3"/>
    <x v="13"/>
  </r>
  <r>
    <x v="156"/>
    <s v="Job_Profile_468"/>
    <x v="1"/>
    <d v="2016-03-21T06:27:56"/>
    <n v="41.88"/>
    <x v="50"/>
    <x v="0"/>
    <x v="3"/>
    <x v="1"/>
    <x v="13"/>
  </r>
  <r>
    <x v="156"/>
    <s v="Job_Profile_468"/>
    <x v="1"/>
    <d v="2016-05-23T03:56:04"/>
    <n v="61.83"/>
    <x v="50"/>
    <x v="0"/>
    <x v="5"/>
    <x v="0"/>
    <x v="13"/>
  </r>
  <r>
    <x v="156"/>
    <s v="Job_Profile_468"/>
    <x v="1"/>
    <d v="2016-08-18T12:17:45"/>
    <n v="128.25"/>
    <x v="50"/>
    <x v="0"/>
    <x v="2"/>
    <x v="2"/>
    <x v="13"/>
  </r>
  <r>
    <x v="156"/>
    <s v="Job_Profile_468"/>
    <x v="1"/>
    <d v="2016-07-12T04:12:06"/>
    <n v="90.92"/>
    <x v="50"/>
    <x v="0"/>
    <x v="7"/>
    <x v="2"/>
    <x v="13"/>
  </r>
  <r>
    <x v="156"/>
    <s v="Job_Profile_468"/>
    <x v="1"/>
    <d v="2016-06-15T09:33:39"/>
    <n v="20.83"/>
    <x v="50"/>
    <x v="0"/>
    <x v="0"/>
    <x v="0"/>
    <x v="13"/>
  </r>
  <r>
    <x v="156"/>
    <s v="Job_Profile_468"/>
    <x v="0"/>
    <d v="2016-06-23T09:40:56"/>
    <n v="6.83"/>
    <x v="50"/>
    <x v="0"/>
    <x v="0"/>
    <x v="0"/>
    <x v="13"/>
  </r>
  <r>
    <x v="156"/>
    <s v="Job_Profile_468"/>
    <x v="1"/>
    <d v="2016-06-24T06:55:33"/>
    <n v="7.71"/>
    <x v="50"/>
    <x v="0"/>
    <x v="0"/>
    <x v="0"/>
    <x v="13"/>
  </r>
  <r>
    <x v="156"/>
    <s v="Job_Profile_468"/>
    <x v="1"/>
    <d v="2017-05-19T11:28:25"/>
    <n v="81.209999999999994"/>
    <x v="49"/>
    <x v="1"/>
    <x v="5"/>
    <x v="0"/>
    <x v="13"/>
  </r>
  <r>
    <x v="156"/>
    <s v="Job_Profile_468"/>
    <x v="1"/>
    <d v="2017-03-31T06:31:29"/>
    <n v="30.88"/>
    <x v="49"/>
    <x v="1"/>
    <x v="3"/>
    <x v="1"/>
    <x v="13"/>
  </r>
  <r>
    <x v="157"/>
    <s v="Job_Profile_470"/>
    <x v="1"/>
    <d v="2014-03-20T08:36:25"/>
    <n v="27.71"/>
    <x v="65"/>
    <x v="2"/>
    <x v="3"/>
    <x v="1"/>
    <x v="12"/>
  </r>
  <r>
    <x v="157"/>
    <s v="Job_Profile_470"/>
    <x v="0"/>
    <d v="2016-04-27T17:21:29"/>
    <n v="48.96"/>
    <x v="37"/>
    <x v="0"/>
    <x v="6"/>
    <x v="0"/>
    <x v="12"/>
  </r>
  <r>
    <x v="157"/>
    <s v="Job_Profile_470"/>
    <x v="0"/>
    <d v="2016-04-25T09:45:14"/>
    <n v="34.83"/>
    <x v="37"/>
    <x v="0"/>
    <x v="6"/>
    <x v="0"/>
    <x v="12"/>
  </r>
  <r>
    <x v="157"/>
    <s v="Job_Profile_470"/>
    <x v="1"/>
    <d v="2016-04-22T13:17:32"/>
    <n v="23"/>
    <x v="8"/>
    <x v="0"/>
    <x v="6"/>
    <x v="0"/>
    <x v="12"/>
  </r>
  <r>
    <x v="157"/>
    <s v="Job_Profile_470"/>
    <x v="1"/>
    <d v="2016-07-18T14:53:03"/>
    <n v="31.08"/>
    <x v="9"/>
    <x v="0"/>
    <x v="7"/>
    <x v="2"/>
    <x v="12"/>
  </r>
  <r>
    <x v="157"/>
    <s v="Job_Profile_470"/>
    <x v="1"/>
    <d v="2016-08-15T12:12:45"/>
    <n v="11.96"/>
    <x v="8"/>
    <x v="0"/>
    <x v="2"/>
    <x v="2"/>
    <x v="12"/>
  </r>
  <r>
    <x v="157"/>
    <s v="Job_Profile_470"/>
    <x v="1"/>
    <d v="2016-12-06T13:26:46"/>
    <n v="95"/>
    <x v="25"/>
    <x v="0"/>
    <x v="11"/>
    <x v="3"/>
    <x v="12"/>
  </r>
  <r>
    <x v="157"/>
    <s v="Job_Profile_470"/>
    <x v="1"/>
    <d v="2016-10-25T09:29:32"/>
    <n v="11.71"/>
    <x v="12"/>
    <x v="0"/>
    <x v="4"/>
    <x v="3"/>
    <x v="12"/>
  </r>
  <r>
    <x v="158"/>
    <s v="Job_Profile_474"/>
    <x v="0"/>
    <d v="2016-02-18T11:18:12"/>
    <n v="15.71"/>
    <x v="23"/>
    <x v="0"/>
    <x v="1"/>
    <x v="1"/>
    <x v="26"/>
  </r>
  <r>
    <x v="159"/>
    <s v="Job_Profile_476"/>
    <x v="1"/>
    <d v="2017-07-06T08:18:19"/>
    <n v="22.13"/>
    <x v="49"/>
    <x v="1"/>
    <x v="7"/>
    <x v="2"/>
    <x v="10"/>
  </r>
  <r>
    <x v="160"/>
    <s v="Job_Profile_479"/>
    <x v="1"/>
    <d v="2017-07-17T10:45:24"/>
    <n v="53"/>
    <x v="37"/>
    <x v="1"/>
    <x v="7"/>
    <x v="2"/>
    <x v="20"/>
  </r>
  <r>
    <x v="161"/>
    <s v="Job_Profile_482"/>
    <x v="1"/>
    <d v="2017-07-12T11:21:21"/>
    <n v="28.25"/>
    <x v="49"/>
    <x v="1"/>
    <x v="7"/>
    <x v="2"/>
    <x v="15"/>
  </r>
  <r>
    <x v="161"/>
    <s v="Job_Profile_482"/>
    <x v="1"/>
    <d v="2017-08-16T13:05:28"/>
    <n v="50.17"/>
    <x v="49"/>
    <x v="1"/>
    <x v="2"/>
    <x v="2"/>
    <x v="15"/>
  </r>
  <r>
    <x v="162"/>
    <s v="Job_Profile_483"/>
    <x v="1"/>
    <d v="2017-06-15T17:25:18"/>
    <n v="21.29"/>
    <x v="37"/>
    <x v="1"/>
    <x v="0"/>
    <x v="0"/>
    <x v="15"/>
  </r>
  <r>
    <x v="163"/>
    <s v="Job_Profile_484"/>
    <x v="0"/>
    <d v="2014-07-23T11:24:14"/>
    <n v="71.92"/>
    <x v="10"/>
    <x v="2"/>
    <x v="7"/>
    <x v="2"/>
    <x v="10"/>
  </r>
  <r>
    <x v="164"/>
    <s v="Job_Profile_487"/>
    <x v="1"/>
    <d v="2014-06-25T12:44:05"/>
    <n v="25.88"/>
    <x v="15"/>
    <x v="2"/>
    <x v="0"/>
    <x v="0"/>
    <x v="8"/>
  </r>
  <r>
    <x v="165"/>
    <s v="Job_Profile_494"/>
    <x v="0"/>
    <d v="2015-07-22T22:34:28"/>
    <n v="72.67"/>
    <x v="53"/>
    <x v="3"/>
    <x v="7"/>
    <x v="2"/>
    <x v="0"/>
  </r>
  <r>
    <x v="166"/>
    <s v="Job_Profile_496"/>
    <x v="0"/>
    <d v="2014-02-11T05:41:37"/>
    <n v="22"/>
    <x v="4"/>
    <x v="2"/>
    <x v="1"/>
    <x v="1"/>
    <x v="13"/>
  </r>
  <r>
    <x v="167"/>
    <s v="Job_Profile_498"/>
    <x v="1"/>
    <d v="2014-08-13T09:13:26"/>
    <n v="112.83"/>
    <x v="29"/>
    <x v="2"/>
    <x v="2"/>
    <x v="2"/>
    <x v="6"/>
  </r>
  <r>
    <x v="167"/>
    <s v="Job_Profile_498"/>
    <x v="1"/>
    <d v="2014-08-13T09:21:59"/>
    <n v="0.83"/>
    <x v="29"/>
    <x v="2"/>
    <x v="2"/>
    <x v="2"/>
    <x v="6"/>
  </r>
  <r>
    <x v="167"/>
    <s v="Job_Profile_498"/>
    <x v="0"/>
    <d v="2015-03-02T09:38:59"/>
    <n v="200.79"/>
    <x v="29"/>
    <x v="3"/>
    <x v="3"/>
    <x v="1"/>
    <x v="6"/>
  </r>
  <r>
    <x v="167"/>
    <s v="Job_Profile_498"/>
    <x v="0"/>
    <d v="2015-05-08T04:17:31"/>
    <n v="52.54"/>
    <x v="50"/>
    <x v="3"/>
    <x v="5"/>
    <x v="0"/>
    <x v="6"/>
  </r>
  <r>
    <x v="167"/>
    <s v="Job_Profile_498"/>
    <x v="1"/>
    <d v="2016-05-13T07:04:05"/>
    <n v="22.75"/>
    <x v="3"/>
    <x v="0"/>
    <x v="5"/>
    <x v="0"/>
    <x v="6"/>
  </r>
  <r>
    <x v="167"/>
    <s v="Job_Profile_498"/>
    <x v="0"/>
    <d v="2016-11-11T09:33:51"/>
    <n v="37.130000000000003"/>
    <x v="49"/>
    <x v="0"/>
    <x v="10"/>
    <x v="3"/>
    <x v="6"/>
  </r>
  <r>
    <x v="168"/>
    <s v="Job_Profile_499"/>
    <x v="1"/>
    <d v="2014-09-19T08:24:23"/>
    <n v="36.75"/>
    <x v="30"/>
    <x v="2"/>
    <x v="8"/>
    <x v="2"/>
    <x v="17"/>
  </r>
  <r>
    <x v="169"/>
    <s v="Job_Profile_500"/>
    <x v="0"/>
    <d v="2014-06-05T04:13:42"/>
    <n v="16.88"/>
    <x v="1"/>
    <x v="2"/>
    <x v="0"/>
    <x v="0"/>
    <x v="8"/>
  </r>
  <r>
    <x v="169"/>
    <s v="Job_Profile_500"/>
    <x v="0"/>
    <d v="2014-06-12T04:28:24"/>
    <n v="22.75"/>
    <x v="50"/>
    <x v="2"/>
    <x v="0"/>
    <x v="0"/>
    <x v="8"/>
  </r>
  <r>
    <x v="169"/>
    <s v="Job_Profile_500"/>
    <x v="0"/>
    <d v="2014-06-23T10:19:17"/>
    <n v="17.13"/>
    <x v="50"/>
    <x v="2"/>
    <x v="0"/>
    <x v="0"/>
    <x v="8"/>
  </r>
  <r>
    <x v="170"/>
    <s v="Job_Profile_502"/>
    <x v="0"/>
    <d v="2014-06-24T04:09:28"/>
    <n v="7.83"/>
    <x v="4"/>
    <x v="2"/>
    <x v="0"/>
    <x v="0"/>
    <x v="4"/>
  </r>
  <r>
    <x v="170"/>
    <s v="Job_Profile_502"/>
    <x v="0"/>
    <d v="2015-12-10T03:50:20"/>
    <n v="34.17"/>
    <x v="51"/>
    <x v="3"/>
    <x v="11"/>
    <x v="3"/>
    <x v="4"/>
  </r>
  <r>
    <x v="170"/>
    <s v="Job_Profile_502"/>
    <x v="0"/>
    <d v="2016-01-07T04:53:22"/>
    <n v="62.21"/>
    <x v="51"/>
    <x v="0"/>
    <x v="9"/>
    <x v="1"/>
    <x v="4"/>
  </r>
  <r>
    <x v="171"/>
    <s v="Job_Profile_504"/>
    <x v="1"/>
    <d v="2016-06-01T02:52:03"/>
    <n v="0.17"/>
    <x v="51"/>
    <x v="0"/>
    <x v="0"/>
    <x v="0"/>
    <x v="1"/>
  </r>
  <r>
    <x v="172"/>
    <s v="Job_Profile_505"/>
    <x v="0"/>
    <d v="2014-04-22T05:02:20"/>
    <n v="34.71"/>
    <x v="50"/>
    <x v="2"/>
    <x v="6"/>
    <x v="0"/>
    <x v="16"/>
  </r>
  <r>
    <x v="172"/>
    <s v="Job_Profile_505"/>
    <x v="0"/>
    <d v="2014-11-17T04:03:03"/>
    <n v="66.67"/>
    <x v="3"/>
    <x v="2"/>
    <x v="10"/>
    <x v="3"/>
    <x v="16"/>
  </r>
  <r>
    <x v="172"/>
    <s v="Job_Profile_505"/>
    <x v="0"/>
    <d v="2015-01-26T03:38:44"/>
    <n v="74.63"/>
    <x v="3"/>
    <x v="3"/>
    <x v="9"/>
    <x v="1"/>
    <x v="16"/>
  </r>
  <r>
    <x v="172"/>
    <s v="Job_Profile_505"/>
    <x v="1"/>
    <d v="2016-03-03T06:27:02"/>
    <n v="20.71"/>
    <x v="3"/>
    <x v="0"/>
    <x v="3"/>
    <x v="1"/>
    <x v="16"/>
  </r>
  <r>
    <x v="172"/>
    <s v="Job_Profile_505"/>
    <x v="0"/>
    <d v="2016-03-16T04:49:19"/>
    <n v="5.79"/>
    <x v="3"/>
    <x v="0"/>
    <x v="3"/>
    <x v="1"/>
    <x v="16"/>
  </r>
  <r>
    <x v="172"/>
    <s v="Job_Profile_505"/>
    <x v="0"/>
    <d v="2016-04-27T03:17:11"/>
    <n v="39.58"/>
    <x v="3"/>
    <x v="0"/>
    <x v="6"/>
    <x v="0"/>
    <x v="16"/>
  </r>
  <r>
    <x v="172"/>
    <s v="Job_Profile_505"/>
    <x v="1"/>
    <d v="2016-05-13T09:53:03"/>
    <n v="31.13"/>
    <x v="3"/>
    <x v="0"/>
    <x v="5"/>
    <x v="0"/>
    <x v="16"/>
  </r>
  <r>
    <x v="173"/>
    <s v="Job_Profile_517"/>
    <x v="1"/>
    <d v="2014-02-10T06:58:19"/>
    <n v="25.75"/>
    <x v="52"/>
    <x v="2"/>
    <x v="1"/>
    <x v="1"/>
    <x v="11"/>
  </r>
  <r>
    <x v="174"/>
    <s v="Job_Profile_528"/>
    <x v="0"/>
    <d v="2014-04-24T07:36:03"/>
    <n v="105.54"/>
    <x v="66"/>
    <x v="2"/>
    <x v="6"/>
    <x v="0"/>
    <x v="16"/>
  </r>
  <r>
    <x v="174"/>
    <s v="Job_Profile_528"/>
    <x v="0"/>
    <d v="2014-05-14T06:49:50"/>
    <n v="125.5"/>
    <x v="66"/>
    <x v="2"/>
    <x v="5"/>
    <x v="0"/>
    <x v="16"/>
  </r>
  <r>
    <x v="174"/>
    <s v="Job_Profile_528"/>
    <x v="0"/>
    <d v="2014-01-13T07:08:03"/>
    <n v="4.54"/>
    <x v="12"/>
    <x v="2"/>
    <x v="9"/>
    <x v="1"/>
    <x v="16"/>
  </r>
  <r>
    <x v="174"/>
    <s v="Job_Profile_528"/>
    <x v="0"/>
    <d v="2014-02-19T12:58:47"/>
    <n v="6"/>
    <x v="12"/>
    <x v="2"/>
    <x v="1"/>
    <x v="1"/>
    <x v="16"/>
  </r>
  <r>
    <x v="174"/>
    <s v="Job_Profile_528"/>
    <x v="1"/>
    <d v="2014-06-26T09:47:06"/>
    <n v="72.63"/>
    <x v="6"/>
    <x v="2"/>
    <x v="0"/>
    <x v="0"/>
    <x v="16"/>
  </r>
  <r>
    <x v="174"/>
    <s v="Job_Profile_528"/>
    <x v="0"/>
    <d v="2014-06-23T16:06:41"/>
    <n v="0.13"/>
    <x v="36"/>
    <x v="2"/>
    <x v="0"/>
    <x v="0"/>
    <x v="16"/>
  </r>
  <r>
    <x v="174"/>
    <s v="Job_Profile_528"/>
    <x v="0"/>
    <d v="2014-08-12T07:26:11"/>
    <n v="45.54"/>
    <x v="36"/>
    <x v="2"/>
    <x v="2"/>
    <x v="2"/>
    <x v="16"/>
  </r>
  <r>
    <x v="174"/>
    <s v="Job_Profile_528"/>
    <x v="0"/>
    <d v="2014-07-01T14:16:25"/>
    <n v="3.83"/>
    <x v="36"/>
    <x v="2"/>
    <x v="7"/>
    <x v="2"/>
    <x v="16"/>
  </r>
  <r>
    <x v="174"/>
    <s v="Job_Profile_528"/>
    <x v="0"/>
    <d v="2014-08-19T15:59:54"/>
    <n v="28.83"/>
    <x v="14"/>
    <x v="2"/>
    <x v="2"/>
    <x v="2"/>
    <x v="16"/>
  </r>
  <r>
    <x v="174"/>
    <s v="Job_Profile_528"/>
    <x v="0"/>
    <d v="2014-08-06T07:28:32"/>
    <n v="14.58"/>
    <x v="36"/>
    <x v="2"/>
    <x v="2"/>
    <x v="2"/>
    <x v="16"/>
  </r>
  <r>
    <x v="174"/>
    <s v="Job_Profile_528"/>
    <x v="0"/>
    <d v="2014-08-04T14:47:31"/>
    <n v="12.88"/>
    <x v="6"/>
    <x v="2"/>
    <x v="2"/>
    <x v="2"/>
    <x v="16"/>
  </r>
  <r>
    <x v="174"/>
    <s v="Job_Profile_528"/>
    <x v="0"/>
    <d v="2014-08-05T07:34:10"/>
    <n v="13.58"/>
    <x v="36"/>
    <x v="2"/>
    <x v="2"/>
    <x v="2"/>
    <x v="16"/>
  </r>
  <r>
    <x v="174"/>
    <s v="Job_Profile_528"/>
    <x v="1"/>
    <d v="2014-12-04T16:10:36"/>
    <n v="27.92"/>
    <x v="9"/>
    <x v="2"/>
    <x v="11"/>
    <x v="3"/>
    <x v="16"/>
  </r>
  <r>
    <x v="174"/>
    <s v="Job_Profile_528"/>
    <x v="0"/>
    <d v="2015-02-19T10:50:09"/>
    <n v="73.5"/>
    <x v="6"/>
    <x v="3"/>
    <x v="1"/>
    <x v="1"/>
    <x v="16"/>
  </r>
  <r>
    <x v="174"/>
    <s v="Job_Profile_528"/>
    <x v="1"/>
    <d v="2015-01-22T10:49:59"/>
    <n v="37.71"/>
    <x v="6"/>
    <x v="3"/>
    <x v="9"/>
    <x v="1"/>
    <x v="16"/>
  </r>
  <r>
    <x v="174"/>
    <s v="Job_Profile_528"/>
    <x v="1"/>
    <d v="2015-01-29T19:48:29"/>
    <n v="3.13"/>
    <x v="6"/>
    <x v="3"/>
    <x v="9"/>
    <x v="1"/>
    <x v="16"/>
  </r>
  <r>
    <x v="174"/>
    <s v="Job_Profile_528"/>
    <x v="0"/>
    <d v="2016-01-07T09:39:12"/>
    <n v="22.67"/>
    <x v="17"/>
    <x v="0"/>
    <x v="9"/>
    <x v="1"/>
    <x v="16"/>
  </r>
  <r>
    <x v="174"/>
    <s v="Job_Profile_528"/>
    <x v="0"/>
    <d v="2016-01-06T16:21:05"/>
    <n v="21.96"/>
    <x v="17"/>
    <x v="0"/>
    <x v="9"/>
    <x v="1"/>
    <x v="16"/>
  </r>
  <r>
    <x v="174"/>
    <s v="Job_Profile_528"/>
    <x v="0"/>
    <d v="2016-01-13T13:19:42"/>
    <n v="0"/>
    <x v="17"/>
    <x v="0"/>
    <x v="9"/>
    <x v="1"/>
    <x v="16"/>
  </r>
  <r>
    <x v="174"/>
    <s v="Job_Profile_528"/>
    <x v="0"/>
    <d v="2016-04-05T10:57:09"/>
    <n v="49.67"/>
    <x v="54"/>
    <x v="0"/>
    <x v="6"/>
    <x v="0"/>
    <x v="16"/>
  </r>
  <r>
    <x v="174"/>
    <s v="Job_Profile_528"/>
    <x v="0"/>
    <d v="2016-03-31T16:23:05"/>
    <n v="2.21"/>
    <x v="54"/>
    <x v="0"/>
    <x v="3"/>
    <x v="1"/>
    <x v="16"/>
  </r>
  <r>
    <x v="174"/>
    <s v="Job_Profile_528"/>
    <x v="0"/>
    <d v="2016-04-01T16:37:52"/>
    <n v="3.21"/>
    <x v="54"/>
    <x v="0"/>
    <x v="6"/>
    <x v="0"/>
    <x v="16"/>
  </r>
  <r>
    <x v="174"/>
    <s v="Job_Profile_528"/>
    <x v="0"/>
    <d v="2016-04-01T16:32:30"/>
    <n v="0.17"/>
    <x v="54"/>
    <x v="0"/>
    <x v="6"/>
    <x v="0"/>
    <x v="16"/>
  </r>
  <r>
    <x v="174"/>
    <s v="Job_Profile_528"/>
    <x v="0"/>
    <d v="2016-06-08T15:00:51"/>
    <n v="0.13"/>
    <x v="67"/>
    <x v="0"/>
    <x v="0"/>
    <x v="0"/>
    <x v="16"/>
  </r>
  <r>
    <x v="175"/>
    <s v="Job_Profile_530"/>
    <x v="1"/>
    <d v="2015-06-01T10:07:23"/>
    <n v="23.83"/>
    <x v="9"/>
    <x v="3"/>
    <x v="0"/>
    <x v="0"/>
    <x v="17"/>
  </r>
  <r>
    <x v="176"/>
    <s v="Job_Profile_531"/>
    <x v="0"/>
    <d v="2015-02-04T18:30:34"/>
    <n v="313.33"/>
    <x v="31"/>
    <x v="3"/>
    <x v="1"/>
    <x v="1"/>
    <x v="22"/>
  </r>
  <r>
    <x v="176"/>
    <s v="Job_Profile_531"/>
    <x v="0"/>
    <d v="2014-05-20T10:43:35"/>
    <n v="7.79"/>
    <x v="31"/>
    <x v="2"/>
    <x v="5"/>
    <x v="0"/>
    <x v="22"/>
  </r>
  <r>
    <x v="176"/>
    <s v="Job_Profile_531"/>
    <x v="0"/>
    <d v="2015-03-27T14:53:28"/>
    <n v="30"/>
    <x v="31"/>
    <x v="3"/>
    <x v="3"/>
    <x v="1"/>
    <x v="22"/>
  </r>
  <r>
    <x v="176"/>
    <s v="Job_Profile_531"/>
    <x v="0"/>
    <d v="2015-04-08T10:13:01"/>
    <n v="41.83"/>
    <x v="31"/>
    <x v="3"/>
    <x v="6"/>
    <x v="0"/>
    <x v="22"/>
  </r>
  <r>
    <x v="176"/>
    <s v="Job_Profile_531"/>
    <x v="0"/>
    <d v="2015-07-29T09:23:27"/>
    <n v="0.92"/>
    <x v="31"/>
    <x v="3"/>
    <x v="7"/>
    <x v="2"/>
    <x v="22"/>
  </r>
  <r>
    <x v="177"/>
    <s v="Job_Profile_532"/>
    <x v="1"/>
    <d v="2015-03-03T11:06:56"/>
    <n v="35.79"/>
    <x v="31"/>
    <x v="3"/>
    <x v="3"/>
    <x v="1"/>
    <x v="19"/>
  </r>
  <r>
    <x v="178"/>
    <s v="Job_Profile_544"/>
    <x v="0"/>
    <d v="2014-03-13T05:08:19"/>
    <n v="2.83"/>
    <x v="50"/>
    <x v="2"/>
    <x v="3"/>
    <x v="1"/>
    <x v="1"/>
  </r>
  <r>
    <x v="179"/>
    <s v="Job_Profile_554"/>
    <x v="0"/>
    <d v="2017-06-30T03:50:17"/>
    <n v="122.88"/>
    <x v="3"/>
    <x v="1"/>
    <x v="0"/>
    <x v="0"/>
    <x v="11"/>
  </r>
  <r>
    <x v="180"/>
    <s v="Job_Profile_555"/>
    <x v="0"/>
    <d v="2015-01-27T17:20:08"/>
    <n v="47.21"/>
    <x v="5"/>
    <x v="3"/>
    <x v="9"/>
    <x v="1"/>
    <x v="6"/>
  </r>
  <r>
    <x v="181"/>
    <s v="Job_Profile_563"/>
    <x v="0"/>
    <d v="2014-01-22T10:23:30"/>
    <n v="7.71"/>
    <x v="68"/>
    <x v="2"/>
    <x v="9"/>
    <x v="1"/>
    <x v="0"/>
  </r>
  <r>
    <x v="182"/>
    <s v="Job_Profile_572"/>
    <x v="0"/>
    <d v="2016-02-17T15:08:57"/>
    <n v="28.17"/>
    <x v="10"/>
    <x v="0"/>
    <x v="1"/>
    <x v="1"/>
    <x v="17"/>
  </r>
  <r>
    <x v="183"/>
    <s v="Job_Profile_580"/>
    <x v="0"/>
    <d v="2014-12-04T09:24:49"/>
    <n v="69.92"/>
    <x v="4"/>
    <x v="2"/>
    <x v="11"/>
    <x v="3"/>
    <x v="0"/>
  </r>
  <r>
    <x v="184"/>
    <s v="Job_Profile_591"/>
    <x v="1"/>
    <d v="2017-07-26T17:37:26"/>
    <n v="123.38"/>
    <x v="57"/>
    <x v="1"/>
    <x v="7"/>
    <x v="2"/>
    <x v="20"/>
  </r>
  <r>
    <x v="185"/>
    <s v="Job_Profile_597"/>
    <x v="0"/>
    <d v="2014-04-21T12:21:37"/>
    <n v="17"/>
    <x v="12"/>
    <x v="2"/>
    <x v="6"/>
    <x v="0"/>
    <x v="11"/>
  </r>
  <r>
    <x v="186"/>
    <s v="Job_Profile_598"/>
    <x v="0"/>
    <d v="2014-12-03T16:42:25"/>
    <n v="113.13"/>
    <x v="5"/>
    <x v="2"/>
    <x v="11"/>
    <x v="3"/>
    <x v="6"/>
  </r>
  <r>
    <x v="187"/>
    <s v="Job_Profile_600"/>
    <x v="0"/>
    <d v="2015-04-16T14:41:51"/>
    <n v="79.58"/>
    <x v="10"/>
    <x v="3"/>
    <x v="6"/>
    <x v="0"/>
    <x v="10"/>
  </r>
  <r>
    <x v="187"/>
    <s v="Job_Profile_600"/>
    <x v="0"/>
    <d v="2015-02-25T10:59:17"/>
    <n v="29.42"/>
    <x v="10"/>
    <x v="3"/>
    <x v="1"/>
    <x v="1"/>
    <x v="10"/>
  </r>
  <r>
    <x v="188"/>
    <s v="Job_Profile_602"/>
    <x v="0"/>
    <d v="2017-04-24T17:32:21"/>
    <n v="61.75"/>
    <x v="10"/>
    <x v="1"/>
    <x v="6"/>
    <x v="0"/>
    <x v="9"/>
  </r>
  <r>
    <x v="189"/>
    <s v="Job_Profile_603"/>
    <x v="0"/>
    <d v="2014-12-10T13:52:10"/>
    <n v="20.92"/>
    <x v="5"/>
    <x v="2"/>
    <x v="11"/>
    <x v="3"/>
    <x v="0"/>
  </r>
  <r>
    <x v="190"/>
    <s v="Job_Profile_604"/>
    <x v="1"/>
    <d v="2015-03-30T08:39:59"/>
    <n v="3.38"/>
    <x v="12"/>
    <x v="3"/>
    <x v="3"/>
    <x v="1"/>
    <x v="6"/>
  </r>
  <r>
    <x v="191"/>
    <s v="Job_Profile_625"/>
    <x v="0"/>
    <d v="2014-06-26T08:22:03"/>
    <n v="1.83"/>
    <x v="50"/>
    <x v="2"/>
    <x v="0"/>
    <x v="0"/>
    <x v="26"/>
  </r>
  <r>
    <x v="192"/>
    <s v="Job_Profile_627"/>
    <x v="0"/>
    <d v="2016-08-23T12:20:10"/>
    <n v="173.75"/>
    <x v="10"/>
    <x v="0"/>
    <x v="2"/>
    <x v="2"/>
    <x v="3"/>
  </r>
  <r>
    <x v="193"/>
    <s v="Job_Profile_628"/>
    <x v="1"/>
    <d v="2017-01-03T09:32:32"/>
    <n v="40.880000000000003"/>
    <x v="29"/>
    <x v="1"/>
    <x v="9"/>
    <x v="1"/>
    <x v="4"/>
  </r>
  <r>
    <x v="193"/>
    <s v="Job_Profile_628"/>
    <x v="0"/>
    <d v="2017-05-10T06:50:50"/>
    <n v="32.79"/>
    <x v="29"/>
    <x v="1"/>
    <x v="5"/>
    <x v="0"/>
    <x v="4"/>
  </r>
  <r>
    <x v="193"/>
    <s v="Job_Profile_628"/>
    <x v="0"/>
    <d v="2017-05-19T07:09:28"/>
    <n v="9.7899999999999991"/>
    <x v="29"/>
    <x v="1"/>
    <x v="5"/>
    <x v="0"/>
    <x v="4"/>
  </r>
  <r>
    <x v="194"/>
    <s v="Job_Profile_631"/>
    <x v="0"/>
    <d v="2017-06-16T16:47:22"/>
    <n v="30.13"/>
    <x v="10"/>
    <x v="1"/>
    <x v="0"/>
    <x v="0"/>
    <x v="5"/>
  </r>
  <r>
    <x v="195"/>
    <s v="Job_Profile_636"/>
    <x v="0"/>
    <d v="2014-04-02T13:08:47"/>
    <n v="0.75"/>
    <x v="47"/>
    <x v="2"/>
    <x v="6"/>
    <x v="0"/>
    <x v="16"/>
  </r>
  <r>
    <x v="195"/>
    <s v="Job_Profile_636"/>
    <x v="1"/>
    <d v="2015-01-19T11:30:32"/>
    <n v="289.95999999999998"/>
    <x v="46"/>
    <x v="3"/>
    <x v="9"/>
    <x v="1"/>
    <x v="16"/>
  </r>
  <r>
    <x v="195"/>
    <s v="Job_Profile_636"/>
    <x v="0"/>
    <d v="2014-06-09T09:28:46"/>
    <n v="6.88"/>
    <x v="46"/>
    <x v="2"/>
    <x v="0"/>
    <x v="0"/>
    <x v="16"/>
  </r>
  <r>
    <x v="195"/>
    <s v="Job_Profile_636"/>
    <x v="1"/>
    <d v="2015-02-20T09:25:24"/>
    <n v="0.83"/>
    <x v="46"/>
    <x v="3"/>
    <x v="1"/>
    <x v="1"/>
    <x v="16"/>
  </r>
  <r>
    <x v="195"/>
    <s v="Job_Profile_636"/>
    <x v="1"/>
    <d v="2015-04-15T15:02:33"/>
    <n v="7.67"/>
    <x v="46"/>
    <x v="3"/>
    <x v="6"/>
    <x v="0"/>
    <x v="16"/>
  </r>
  <r>
    <x v="195"/>
    <s v="Job_Profile_636"/>
    <x v="0"/>
    <d v="2015-08-24T12:32:56"/>
    <n v="119"/>
    <x v="62"/>
    <x v="3"/>
    <x v="2"/>
    <x v="2"/>
    <x v="16"/>
  </r>
  <r>
    <x v="195"/>
    <s v="Job_Profile_636"/>
    <x v="1"/>
    <d v="2015-07-29T11:17:54"/>
    <n v="8.7899999999999991"/>
    <x v="46"/>
    <x v="3"/>
    <x v="7"/>
    <x v="2"/>
    <x v="16"/>
  </r>
  <r>
    <x v="195"/>
    <s v="Job_Profile_636"/>
    <x v="1"/>
    <d v="2017-07-25T11:00:23"/>
    <n v="47.88"/>
    <x v="45"/>
    <x v="1"/>
    <x v="7"/>
    <x v="2"/>
    <x v="16"/>
  </r>
  <r>
    <x v="195"/>
    <s v="Job_Profile_636"/>
    <x v="1"/>
    <d v="2017-08-28T11:56:45"/>
    <n v="12.75"/>
    <x v="45"/>
    <x v="1"/>
    <x v="2"/>
    <x v="2"/>
    <x v="16"/>
  </r>
  <r>
    <x v="196"/>
    <s v="Job_Profile_642"/>
    <x v="0"/>
    <d v="2015-06-23T14:58:05"/>
    <n v="126.04"/>
    <x v="10"/>
    <x v="3"/>
    <x v="0"/>
    <x v="0"/>
    <x v="14"/>
  </r>
  <r>
    <x v="196"/>
    <s v="Job_Profile_642"/>
    <x v="0"/>
    <d v="2015-03-12T16:03:55"/>
    <n v="23.13"/>
    <x v="25"/>
    <x v="3"/>
    <x v="3"/>
    <x v="1"/>
    <x v="14"/>
  </r>
  <r>
    <x v="197"/>
    <s v="Job_Profile_650"/>
    <x v="0"/>
    <d v="2016-01-04T09:13:40"/>
    <n v="100.96"/>
    <x v="8"/>
    <x v="0"/>
    <x v="9"/>
    <x v="1"/>
    <x v="12"/>
  </r>
  <r>
    <x v="198"/>
    <s v="Job_Profile_651"/>
    <x v="0"/>
    <d v="2015-02-17T11:50:05"/>
    <n v="39"/>
    <x v="12"/>
    <x v="3"/>
    <x v="1"/>
    <x v="1"/>
    <x v="15"/>
  </r>
  <r>
    <x v="198"/>
    <s v="Job_Profile_651"/>
    <x v="0"/>
    <d v="2015-02-17T10:24:20"/>
    <n v="38.96"/>
    <x v="12"/>
    <x v="3"/>
    <x v="1"/>
    <x v="1"/>
    <x v="15"/>
  </r>
  <r>
    <x v="198"/>
    <s v="Job_Profile_651"/>
    <x v="0"/>
    <d v="2015-03-30T12:59:56"/>
    <n v="3.54"/>
    <x v="12"/>
    <x v="3"/>
    <x v="3"/>
    <x v="1"/>
    <x v="15"/>
  </r>
  <r>
    <x v="198"/>
    <s v="Job_Profile_651"/>
    <x v="0"/>
    <d v="2015-07-07T10:50:10"/>
    <n v="98.71"/>
    <x v="12"/>
    <x v="3"/>
    <x v="7"/>
    <x v="2"/>
    <x v="15"/>
  </r>
  <r>
    <x v="198"/>
    <s v="Job_Profile_651"/>
    <x v="0"/>
    <d v="2016-04-08T15:19:36"/>
    <n v="196.21"/>
    <x v="12"/>
    <x v="0"/>
    <x v="6"/>
    <x v="0"/>
    <x v="15"/>
  </r>
  <r>
    <x v="198"/>
    <s v="Job_Profile_651"/>
    <x v="0"/>
    <d v="2017-08-21T22:14:44"/>
    <n v="63.42"/>
    <x v="10"/>
    <x v="1"/>
    <x v="2"/>
    <x v="2"/>
    <x v="15"/>
  </r>
  <r>
    <x v="199"/>
    <s v="Job_Profile_662"/>
    <x v="0"/>
    <d v="2014-05-20T14:08:01"/>
    <n v="1.08"/>
    <x v="21"/>
    <x v="2"/>
    <x v="5"/>
    <x v="0"/>
    <x v="18"/>
  </r>
  <r>
    <x v="200"/>
    <s v="Job_Profile_664"/>
    <x v="0"/>
    <d v="2016-03-22T06:41:07"/>
    <n v="52.96"/>
    <x v="3"/>
    <x v="0"/>
    <x v="3"/>
    <x v="1"/>
    <x v="3"/>
  </r>
  <r>
    <x v="201"/>
    <s v="Job_Profile_665"/>
    <x v="1"/>
    <d v="2015-12-08T04:07:49"/>
    <n v="42.58"/>
    <x v="29"/>
    <x v="3"/>
    <x v="11"/>
    <x v="3"/>
    <x v="11"/>
  </r>
  <r>
    <x v="202"/>
    <s v="Job_Profile_668"/>
    <x v="1"/>
    <d v="2014-05-16T04:57:13"/>
    <n v="1.71"/>
    <x v="29"/>
    <x v="2"/>
    <x v="5"/>
    <x v="0"/>
    <x v="13"/>
  </r>
  <r>
    <x v="202"/>
    <s v="Job_Profile_668"/>
    <x v="1"/>
    <d v="2015-02-27T07:45:37"/>
    <n v="39.04"/>
    <x v="29"/>
    <x v="3"/>
    <x v="1"/>
    <x v="1"/>
    <x v="13"/>
  </r>
  <r>
    <x v="202"/>
    <s v="Job_Profile_668"/>
    <x v="0"/>
    <d v="2016-07-11T08:20:49"/>
    <n v="150.79"/>
    <x v="29"/>
    <x v="0"/>
    <x v="7"/>
    <x v="2"/>
    <x v="13"/>
  </r>
  <r>
    <x v="203"/>
    <s v="Job_Profile_679"/>
    <x v="1"/>
    <d v="2016-06-24T00:22:19"/>
    <n v="128.96"/>
    <x v="35"/>
    <x v="0"/>
    <x v="0"/>
    <x v="0"/>
    <x v="10"/>
  </r>
  <r>
    <x v="203"/>
    <s v="Job_Profile_679"/>
    <x v="1"/>
    <d v="2017-07-13T11:27:02"/>
    <n v="17.21"/>
    <x v="35"/>
    <x v="1"/>
    <x v="7"/>
    <x v="2"/>
    <x v="10"/>
  </r>
  <r>
    <x v="204"/>
    <s v="Job_Profile_682"/>
    <x v="1"/>
    <d v="2014-04-11T09:53:04"/>
    <n v="20.83"/>
    <x v="14"/>
    <x v="2"/>
    <x v="6"/>
    <x v="0"/>
    <x v="0"/>
  </r>
  <r>
    <x v="205"/>
    <s v="Job_Profile_684"/>
    <x v="1"/>
    <d v="2016-07-14T11:12:56"/>
    <n v="50"/>
    <x v="49"/>
    <x v="0"/>
    <x v="7"/>
    <x v="2"/>
    <x v="11"/>
  </r>
  <r>
    <x v="206"/>
    <s v="Job_Profile_685"/>
    <x v="1"/>
    <d v="2015-06-29T17:35:13"/>
    <n v="115.96"/>
    <x v="60"/>
    <x v="3"/>
    <x v="0"/>
    <x v="0"/>
    <x v="10"/>
  </r>
  <r>
    <x v="206"/>
    <s v="Job_Profile_685"/>
    <x v="0"/>
    <d v="2015-04-20T11:55:14"/>
    <n v="45.71"/>
    <x v="60"/>
    <x v="3"/>
    <x v="6"/>
    <x v="0"/>
    <x v="10"/>
  </r>
  <r>
    <x v="207"/>
    <s v="Job_Profile_686"/>
    <x v="1"/>
    <d v="2016-02-25T11:51:18"/>
    <n v="99.92"/>
    <x v="44"/>
    <x v="0"/>
    <x v="1"/>
    <x v="1"/>
    <x v="9"/>
  </r>
  <r>
    <x v="208"/>
    <s v="Job_Profile_687"/>
    <x v="1"/>
    <d v="2014-07-25T15:23:42"/>
    <n v="121.88"/>
    <x v="68"/>
    <x v="2"/>
    <x v="7"/>
    <x v="2"/>
    <x v="20"/>
  </r>
  <r>
    <x v="208"/>
    <s v="Job_Profile_687"/>
    <x v="1"/>
    <d v="2015-02-23T14:34:39"/>
    <n v="270.83"/>
    <x v="60"/>
    <x v="3"/>
    <x v="1"/>
    <x v="1"/>
    <x v="20"/>
  </r>
  <r>
    <x v="208"/>
    <s v="Job_Profile_687"/>
    <x v="0"/>
    <d v="2015-10-16T16:37:53"/>
    <n v="66.92"/>
    <x v="44"/>
    <x v="3"/>
    <x v="4"/>
    <x v="3"/>
    <x v="20"/>
  </r>
  <r>
    <x v="208"/>
    <s v="Job_Profile_687"/>
    <x v="0"/>
    <d v="2016-01-28T15:21:04"/>
    <n v="23.13"/>
    <x v="44"/>
    <x v="0"/>
    <x v="9"/>
    <x v="1"/>
    <x v="20"/>
  </r>
  <r>
    <x v="208"/>
    <s v="Job_Profile_687"/>
    <x v="0"/>
    <d v="2016-03-04T12:33:44"/>
    <n v="30.96"/>
    <x v="40"/>
    <x v="0"/>
    <x v="3"/>
    <x v="1"/>
    <x v="20"/>
  </r>
  <r>
    <x v="208"/>
    <s v="Job_Profile_687"/>
    <x v="1"/>
    <d v="2017-06-20T10:54:00"/>
    <n v="39.79"/>
    <x v="40"/>
    <x v="1"/>
    <x v="0"/>
    <x v="0"/>
    <x v="20"/>
  </r>
  <r>
    <x v="209"/>
    <s v="Job_Profile_689"/>
    <x v="1"/>
    <d v="2015-06-11T14:18:04"/>
    <n v="476.83"/>
    <x v="60"/>
    <x v="3"/>
    <x v="0"/>
    <x v="0"/>
    <x v="9"/>
  </r>
  <r>
    <x v="209"/>
    <s v="Job_Profile_689"/>
    <x v="1"/>
    <d v="2014-11-25T14:15:29"/>
    <n v="180.83"/>
    <x v="68"/>
    <x v="2"/>
    <x v="10"/>
    <x v="3"/>
    <x v="9"/>
  </r>
  <r>
    <x v="209"/>
    <s v="Job_Profile_689"/>
    <x v="0"/>
    <d v="2015-08-21T15:58:41"/>
    <n v="185.04"/>
    <x v="44"/>
    <x v="3"/>
    <x v="2"/>
    <x v="2"/>
    <x v="9"/>
  </r>
  <r>
    <x v="209"/>
    <s v="Job_Profile_689"/>
    <x v="1"/>
    <d v="2015-05-29T12:05:16"/>
    <n v="37"/>
    <x v="60"/>
    <x v="3"/>
    <x v="5"/>
    <x v="0"/>
    <x v="9"/>
  </r>
  <r>
    <x v="209"/>
    <s v="Job_Profile_689"/>
    <x v="0"/>
    <d v="2016-03-25T14:03:04"/>
    <n v="52.04"/>
    <x v="40"/>
    <x v="0"/>
    <x v="3"/>
    <x v="1"/>
    <x v="9"/>
  </r>
  <r>
    <x v="209"/>
    <s v="Job_Profile_689"/>
    <x v="0"/>
    <d v="2017-04-20T21:14:16"/>
    <n v="44.08"/>
    <x v="40"/>
    <x v="1"/>
    <x v="6"/>
    <x v="0"/>
    <x v="9"/>
  </r>
  <r>
    <x v="209"/>
    <s v="Job_Profile_689"/>
    <x v="1"/>
    <d v="2017-05-23T11:46:08"/>
    <n v="26.67"/>
    <x v="40"/>
    <x v="1"/>
    <x v="5"/>
    <x v="0"/>
    <x v="9"/>
  </r>
  <r>
    <x v="209"/>
    <s v="Job_Profile_689"/>
    <x v="1"/>
    <d v="2017-07-10T11:15:40"/>
    <n v="59.83"/>
    <x v="40"/>
    <x v="1"/>
    <x v="7"/>
    <x v="2"/>
    <x v="9"/>
  </r>
  <r>
    <x v="210"/>
    <s v="Job_Profile_693"/>
    <x v="1"/>
    <d v="2014-07-17T08:09:16"/>
    <n v="22.71"/>
    <x v="9"/>
    <x v="2"/>
    <x v="7"/>
    <x v="2"/>
    <x v="0"/>
  </r>
  <r>
    <x v="210"/>
    <s v="Job_Profile_693"/>
    <x v="0"/>
    <d v="2015-10-05T14:12:33"/>
    <n v="15.04"/>
    <x v="57"/>
    <x v="3"/>
    <x v="4"/>
    <x v="3"/>
    <x v="0"/>
  </r>
  <r>
    <x v="210"/>
    <s v="Job_Profile_693"/>
    <x v="1"/>
    <d v="2015-12-18T19:39:35"/>
    <n v="43.21"/>
    <x v="9"/>
    <x v="3"/>
    <x v="11"/>
    <x v="3"/>
    <x v="0"/>
  </r>
  <r>
    <x v="210"/>
    <s v="Job_Profile_693"/>
    <x v="0"/>
    <d v="2016-01-07T16:41:15"/>
    <n v="3.17"/>
    <x v="57"/>
    <x v="0"/>
    <x v="9"/>
    <x v="1"/>
    <x v="0"/>
  </r>
  <r>
    <x v="210"/>
    <s v="Job_Profile_693"/>
    <x v="0"/>
    <d v="2016-09-28T14:09:40"/>
    <n v="56.79"/>
    <x v="39"/>
    <x v="0"/>
    <x v="8"/>
    <x v="2"/>
    <x v="0"/>
  </r>
  <r>
    <x v="210"/>
    <s v="Job_Profile_693"/>
    <x v="1"/>
    <d v="2016-11-28T10:12:07"/>
    <n v="28.96"/>
    <x v="44"/>
    <x v="0"/>
    <x v="10"/>
    <x v="3"/>
    <x v="0"/>
  </r>
  <r>
    <x v="210"/>
    <s v="Job_Profile_693"/>
    <x v="0"/>
    <d v="2016-12-01T15:18:06"/>
    <n v="32.17"/>
    <x v="44"/>
    <x v="0"/>
    <x v="11"/>
    <x v="3"/>
    <x v="0"/>
  </r>
  <r>
    <x v="211"/>
    <s v="Job_Profile_703"/>
    <x v="1"/>
    <d v="2014-09-05T08:36:00"/>
    <n v="100.71"/>
    <x v="10"/>
    <x v="2"/>
    <x v="8"/>
    <x v="2"/>
    <x v="13"/>
  </r>
  <r>
    <x v="212"/>
    <s v="Job_Profile_706"/>
    <x v="1"/>
    <d v="2017-05-19T15:26:43"/>
    <n v="74"/>
    <x v="37"/>
    <x v="1"/>
    <x v="5"/>
    <x v="0"/>
    <x v="14"/>
  </r>
  <r>
    <x v="213"/>
    <s v="Job_Profile_711"/>
    <x v="1"/>
    <d v="2017-03-31T16:02:40"/>
    <n v="25.04"/>
    <x v="37"/>
    <x v="1"/>
    <x v="3"/>
    <x v="1"/>
    <x v="22"/>
  </r>
  <r>
    <x v="213"/>
    <s v="Job_Profile_711"/>
    <x v="1"/>
    <d v="2017-03-30T13:13:03"/>
    <n v="23.92"/>
    <x v="37"/>
    <x v="1"/>
    <x v="3"/>
    <x v="1"/>
    <x v="22"/>
  </r>
  <r>
    <x v="214"/>
    <s v="Job_Profile_718"/>
    <x v="1"/>
    <d v="2014-08-22T10:10:04"/>
    <n v="7.79"/>
    <x v="9"/>
    <x v="2"/>
    <x v="2"/>
    <x v="2"/>
    <x v="27"/>
  </r>
  <r>
    <x v="214"/>
    <s v="Job_Profile_718"/>
    <x v="0"/>
    <d v="2015-02-12T15:05:33"/>
    <n v="15.79"/>
    <x v="17"/>
    <x v="3"/>
    <x v="1"/>
    <x v="1"/>
    <x v="27"/>
  </r>
  <r>
    <x v="214"/>
    <s v="Job_Profile_718"/>
    <x v="0"/>
    <d v="2015-02-12T11:58:39"/>
    <n v="15.63"/>
    <x v="17"/>
    <x v="3"/>
    <x v="1"/>
    <x v="1"/>
    <x v="27"/>
  </r>
  <r>
    <x v="214"/>
    <s v="Job_Profile_718"/>
    <x v="0"/>
    <d v="2015-02-12T11:25:55"/>
    <n v="15.63"/>
    <x v="17"/>
    <x v="3"/>
    <x v="1"/>
    <x v="1"/>
    <x v="27"/>
  </r>
  <r>
    <x v="214"/>
    <s v="Job_Profile_718"/>
    <x v="0"/>
    <d v="2015-02-06T16:02:44"/>
    <n v="9.83"/>
    <x v="6"/>
    <x v="3"/>
    <x v="1"/>
    <x v="1"/>
    <x v="27"/>
  </r>
  <r>
    <x v="214"/>
    <s v="Job_Profile_718"/>
    <x v="0"/>
    <d v="2015-02-04T18:23:50"/>
    <n v="7.92"/>
    <x v="6"/>
    <x v="3"/>
    <x v="1"/>
    <x v="1"/>
    <x v="27"/>
  </r>
  <r>
    <x v="214"/>
    <s v="Job_Profile_718"/>
    <x v="0"/>
    <d v="2015-02-09T18:27:24"/>
    <n v="12.92"/>
    <x v="6"/>
    <x v="3"/>
    <x v="1"/>
    <x v="1"/>
    <x v="27"/>
  </r>
  <r>
    <x v="214"/>
    <s v="Job_Profile_718"/>
    <x v="0"/>
    <d v="2015-02-05T17:13:54"/>
    <n v="8.8800000000000008"/>
    <x v="6"/>
    <x v="3"/>
    <x v="1"/>
    <x v="1"/>
    <x v="27"/>
  </r>
  <r>
    <x v="214"/>
    <s v="Job_Profile_718"/>
    <x v="0"/>
    <d v="2015-02-04T13:27:02"/>
    <n v="7.71"/>
    <x v="6"/>
    <x v="3"/>
    <x v="1"/>
    <x v="1"/>
    <x v="27"/>
  </r>
  <r>
    <x v="214"/>
    <s v="Job_Profile_718"/>
    <x v="0"/>
    <d v="2015-02-03T10:44:04"/>
    <n v="6.58"/>
    <x v="40"/>
    <x v="3"/>
    <x v="1"/>
    <x v="1"/>
    <x v="27"/>
  </r>
  <r>
    <x v="214"/>
    <s v="Job_Profile_718"/>
    <x v="0"/>
    <d v="2015-02-05T09:38:38"/>
    <n v="6.42"/>
    <x v="40"/>
    <x v="3"/>
    <x v="1"/>
    <x v="1"/>
    <x v="27"/>
  </r>
  <r>
    <x v="214"/>
    <s v="Job_Profile_718"/>
    <x v="0"/>
    <d v="2015-02-04T17:34:02"/>
    <n v="5.75"/>
    <x v="40"/>
    <x v="3"/>
    <x v="1"/>
    <x v="1"/>
    <x v="27"/>
  </r>
  <r>
    <x v="214"/>
    <s v="Job_Profile_718"/>
    <x v="0"/>
    <d v="2015-02-11T17:42:45"/>
    <n v="12.75"/>
    <x v="40"/>
    <x v="3"/>
    <x v="1"/>
    <x v="1"/>
    <x v="27"/>
  </r>
  <r>
    <x v="214"/>
    <s v="Job_Profile_718"/>
    <x v="0"/>
    <d v="2015-02-24T11:46:11"/>
    <n v="4.88"/>
    <x v="17"/>
    <x v="3"/>
    <x v="1"/>
    <x v="1"/>
    <x v="27"/>
  </r>
  <r>
    <x v="214"/>
    <s v="Job_Profile_718"/>
    <x v="0"/>
    <d v="2015-03-18T12:32:31"/>
    <n v="21.63"/>
    <x v="17"/>
    <x v="3"/>
    <x v="3"/>
    <x v="1"/>
    <x v="27"/>
  </r>
  <r>
    <x v="214"/>
    <s v="Job_Profile_718"/>
    <x v="0"/>
    <d v="2015-03-27T11:51:52"/>
    <n v="0.42"/>
    <x v="17"/>
    <x v="3"/>
    <x v="3"/>
    <x v="1"/>
    <x v="27"/>
  </r>
  <r>
    <x v="214"/>
    <s v="Job_Profile_718"/>
    <x v="0"/>
    <d v="2015-05-14T14:36:15"/>
    <n v="19.96"/>
    <x v="17"/>
    <x v="3"/>
    <x v="5"/>
    <x v="0"/>
    <x v="27"/>
  </r>
  <r>
    <x v="214"/>
    <s v="Job_Profile_718"/>
    <x v="0"/>
    <d v="2015-04-28T15:38:25"/>
    <n v="4"/>
    <x v="17"/>
    <x v="3"/>
    <x v="6"/>
    <x v="0"/>
    <x v="27"/>
  </r>
  <r>
    <x v="214"/>
    <s v="Job_Profile_718"/>
    <x v="0"/>
    <d v="2015-05-14T16:57:11"/>
    <n v="20.04"/>
    <x v="17"/>
    <x v="3"/>
    <x v="5"/>
    <x v="0"/>
    <x v="27"/>
  </r>
  <r>
    <x v="214"/>
    <s v="Job_Profile_718"/>
    <x v="0"/>
    <d v="2015-07-17T13:44:49"/>
    <n v="41.79"/>
    <x v="17"/>
    <x v="3"/>
    <x v="7"/>
    <x v="2"/>
    <x v="27"/>
  </r>
  <r>
    <x v="214"/>
    <s v="Job_Profile_718"/>
    <x v="0"/>
    <d v="2015-07-24T14:15:23"/>
    <n v="6.67"/>
    <x v="17"/>
    <x v="3"/>
    <x v="7"/>
    <x v="2"/>
    <x v="27"/>
  </r>
  <r>
    <x v="214"/>
    <s v="Job_Profile_718"/>
    <x v="1"/>
    <d v="2015-09-24T16:11:21"/>
    <n v="13.96"/>
    <x v="13"/>
    <x v="3"/>
    <x v="8"/>
    <x v="2"/>
    <x v="27"/>
  </r>
  <r>
    <x v="214"/>
    <s v="Job_Profile_718"/>
    <x v="0"/>
    <d v="2015-10-22T13:25:28"/>
    <n v="28.04"/>
    <x v="17"/>
    <x v="3"/>
    <x v="4"/>
    <x v="3"/>
    <x v="27"/>
  </r>
  <r>
    <x v="214"/>
    <s v="Job_Profile_718"/>
    <x v="0"/>
    <d v="2015-10-20T09:43:09"/>
    <n v="13.58"/>
    <x v="17"/>
    <x v="3"/>
    <x v="4"/>
    <x v="3"/>
    <x v="27"/>
  </r>
  <r>
    <x v="214"/>
    <s v="Job_Profile_718"/>
    <x v="0"/>
    <d v="2015-10-20T09:16:13"/>
    <n v="4.88"/>
    <x v="17"/>
    <x v="3"/>
    <x v="4"/>
    <x v="3"/>
    <x v="27"/>
  </r>
  <r>
    <x v="214"/>
    <s v="Job_Profile_718"/>
    <x v="0"/>
    <d v="2015-10-20T12:17:38"/>
    <n v="0.92"/>
    <x v="17"/>
    <x v="3"/>
    <x v="4"/>
    <x v="3"/>
    <x v="27"/>
  </r>
  <r>
    <x v="214"/>
    <s v="Job_Profile_718"/>
    <x v="0"/>
    <d v="2015-11-10T10:52:02"/>
    <n v="3.75"/>
    <x v="17"/>
    <x v="3"/>
    <x v="10"/>
    <x v="3"/>
    <x v="27"/>
  </r>
  <r>
    <x v="214"/>
    <s v="Job_Profile_718"/>
    <x v="0"/>
    <d v="2016-01-15T15:41:18"/>
    <n v="11.13"/>
    <x v="17"/>
    <x v="0"/>
    <x v="9"/>
    <x v="1"/>
    <x v="27"/>
  </r>
  <r>
    <x v="214"/>
    <s v="Job_Profile_718"/>
    <x v="0"/>
    <d v="2016-01-15T15:47:22"/>
    <n v="11.13"/>
    <x v="17"/>
    <x v="0"/>
    <x v="9"/>
    <x v="1"/>
    <x v="27"/>
  </r>
  <r>
    <x v="214"/>
    <s v="Job_Profile_718"/>
    <x v="0"/>
    <d v="2016-03-04T13:02:40"/>
    <n v="16.829999999999998"/>
    <x v="17"/>
    <x v="0"/>
    <x v="3"/>
    <x v="1"/>
    <x v="27"/>
  </r>
  <r>
    <x v="214"/>
    <s v="Job_Profile_718"/>
    <x v="0"/>
    <d v="2016-03-03T08:56:14"/>
    <n v="8.7100000000000009"/>
    <x v="17"/>
    <x v="0"/>
    <x v="3"/>
    <x v="1"/>
    <x v="27"/>
  </r>
  <r>
    <x v="214"/>
    <s v="Job_Profile_718"/>
    <x v="0"/>
    <d v="2016-03-03T09:22:31"/>
    <n v="6.58"/>
    <x v="17"/>
    <x v="0"/>
    <x v="3"/>
    <x v="1"/>
    <x v="27"/>
  </r>
  <r>
    <x v="214"/>
    <s v="Job_Profile_718"/>
    <x v="0"/>
    <d v="2016-03-07T17:01:34"/>
    <n v="4"/>
    <x v="17"/>
    <x v="0"/>
    <x v="3"/>
    <x v="1"/>
    <x v="27"/>
  </r>
  <r>
    <x v="214"/>
    <s v="Job_Profile_718"/>
    <x v="0"/>
    <d v="2016-04-04T11:43:04"/>
    <n v="18.88"/>
    <x v="17"/>
    <x v="0"/>
    <x v="6"/>
    <x v="0"/>
    <x v="27"/>
  </r>
  <r>
    <x v="214"/>
    <s v="Job_Profile_718"/>
    <x v="0"/>
    <d v="2016-03-31T10:32:28"/>
    <n v="9.9600000000000009"/>
    <x v="17"/>
    <x v="0"/>
    <x v="3"/>
    <x v="1"/>
    <x v="27"/>
  </r>
  <r>
    <x v="214"/>
    <s v="Job_Profile_718"/>
    <x v="0"/>
    <d v="2016-05-24T12:39:59"/>
    <n v="42.83"/>
    <x v="17"/>
    <x v="0"/>
    <x v="5"/>
    <x v="0"/>
    <x v="27"/>
  </r>
  <r>
    <x v="214"/>
    <s v="Job_Profile_718"/>
    <x v="0"/>
    <d v="2016-05-10T10:28:32"/>
    <n v="28.75"/>
    <x v="17"/>
    <x v="0"/>
    <x v="5"/>
    <x v="0"/>
    <x v="27"/>
  </r>
  <r>
    <x v="214"/>
    <s v="Job_Profile_718"/>
    <x v="0"/>
    <d v="2016-08-11T14:27:33"/>
    <n v="24"/>
    <x v="17"/>
    <x v="0"/>
    <x v="2"/>
    <x v="2"/>
    <x v="27"/>
  </r>
  <r>
    <x v="214"/>
    <s v="Job_Profile_718"/>
    <x v="0"/>
    <d v="2016-08-09T14:17:26"/>
    <n v="22"/>
    <x v="17"/>
    <x v="0"/>
    <x v="2"/>
    <x v="2"/>
    <x v="27"/>
  </r>
  <r>
    <x v="214"/>
    <s v="Job_Profile_718"/>
    <x v="0"/>
    <d v="2016-08-09T15:25:17"/>
    <n v="22.04"/>
    <x v="17"/>
    <x v="0"/>
    <x v="2"/>
    <x v="2"/>
    <x v="27"/>
  </r>
  <r>
    <x v="214"/>
    <s v="Job_Profile_718"/>
    <x v="0"/>
    <d v="2017-04-28T14:29:31"/>
    <n v="31.96"/>
    <x v="9"/>
    <x v="1"/>
    <x v="6"/>
    <x v="0"/>
    <x v="27"/>
  </r>
  <r>
    <x v="214"/>
    <s v="Job_Profile_718"/>
    <x v="0"/>
    <d v="2017-04-28T14:42:41"/>
    <n v="31.96"/>
    <x v="9"/>
    <x v="1"/>
    <x v="6"/>
    <x v="0"/>
    <x v="27"/>
  </r>
  <r>
    <x v="214"/>
    <s v="Job_Profile_718"/>
    <x v="0"/>
    <d v="2017-04-28T14:53:55"/>
    <n v="9.7899999999999991"/>
    <x v="9"/>
    <x v="1"/>
    <x v="6"/>
    <x v="0"/>
    <x v="27"/>
  </r>
  <r>
    <x v="214"/>
    <s v="Job_Profile_718"/>
    <x v="0"/>
    <d v="2017-04-28T14:37:20"/>
    <n v="9.7899999999999991"/>
    <x v="9"/>
    <x v="1"/>
    <x v="6"/>
    <x v="0"/>
    <x v="27"/>
  </r>
  <r>
    <x v="214"/>
    <s v="Job_Profile_718"/>
    <x v="0"/>
    <d v="2017-04-28T14:33:18"/>
    <n v="9.7899999999999991"/>
    <x v="9"/>
    <x v="1"/>
    <x v="6"/>
    <x v="0"/>
    <x v="27"/>
  </r>
  <r>
    <x v="214"/>
    <s v="Job_Profile_718"/>
    <x v="0"/>
    <d v="2017-05-25T13:06:56"/>
    <n v="12.88"/>
    <x v="9"/>
    <x v="1"/>
    <x v="5"/>
    <x v="0"/>
    <x v="27"/>
  </r>
  <r>
    <x v="214"/>
    <s v="Job_Profile_718"/>
    <x v="0"/>
    <d v="2017-06-01T22:33:29"/>
    <n v="20.25"/>
    <x v="9"/>
    <x v="1"/>
    <x v="0"/>
    <x v="0"/>
    <x v="27"/>
  </r>
  <r>
    <x v="214"/>
    <s v="Job_Profile_718"/>
    <x v="0"/>
    <d v="2017-06-28T21:29:28"/>
    <n v="9.25"/>
    <x v="9"/>
    <x v="1"/>
    <x v="0"/>
    <x v="0"/>
    <x v="27"/>
  </r>
  <r>
    <x v="214"/>
    <s v="Job_Profile_718"/>
    <x v="0"/>
    <d v="2017-06-28T14:59:07"/>
    <n v="8.9600000000000009"/>
    <x v="9"/>
    <x v="1"/>
    <x v="0"/>
    <x v="0"/>
    <x v="27"/>
  </r>
  <r>
    <x v="215"/>
    <s v="Job_Profile_722"/>
    <x v="1"/>
    <d v="2016-02-25T16:33:49"/>
    <n v="0.13"/>
    <x v="13"/>
    <x v="0"/>
    <x v="1"/>
    <x v="1"/>
    <x v="3"/>
  </r>
  <r>
    <x v="215"/>
    <s v="Job_Profile_722"/>
    <x v="1"/>
    <d v="2016-06-27T09:33:20"/>
    <n v="25.67"/>
    <x v="24"/>
    <x v="0"/>
    <x v="0"/>
    <x v="0"/>
    <x v="3"/>
  </r>
  <r>
    <x v="216"/>
    <s v="Job_Profile_725"/>
    <x v="1"/>
    <d v="2015-05-28T14:37:16"/>
    <n v="22.83"/>
    <x v="9"/>
    <x v="3"/>
    <x v="5"/>
    <x v="0"/>
    <x v="1"/>
  </r>
  <r>
    <x v="216"/>
    <s v="Job_Profile_725"/>
    <x v="1"/>
    <d v="2015-06-04T10:24:10"/>
    <n v="13.75"/>
    <x v="9"/>
    <x v="3"/>
    <x v="0"/>
    <x v="0"/>
    <x v="1"/>
  </r>
  <r>
    <x v="216"/>
    <s v="Job_Profile_725"/>
    <x v="1"/>
    <d v="2015-08-11T10:49:41"/>
    <n v="32.75"/>
    <x v="9"/>
    <x v="3"/>
    <x v="2"/>
    <x v="2"/>
    <x v="1"/>
  </r>
  <r>
    <x v="216"/>
    <s v="Job_Profile_725"/>
    <x v="1"/>
    <d v="2015-10-22T20:05:05"/>
    <n v="17.13"/>
    <x v="13"/>
    <x v="3"/>
    <x v="4"/>
    <x v="3"/>
    <x v="1"/>
  </r>
  <r>
    <x v="216"/>
    <s v="Job_Profile_725"/>
    <x v="1"/>
    <d v="2016-01-04T14:51:14"/>
    <n v="21.04"/>
    <x v="13"/>
    <x v="0"/>
    <x v="9"/>
    <x v="1"/>
    <x v="1"/>
  </r>
  <r>
    <x v="216"/>
    <s v="Job_Profile_725"/>
    <x v="1"/>
    <d v="2017-08-10T10:56:06"/>
    <n v="20.88"/>
    <x v="22"/>
    <x v="1"/>
    <x v="2"/>
    <x v="2"/>
    <x v="1"/>
  </r>
  <r>
    <x v="217"/>
    <s v="Job_Profile_726"/>
    <x v="1"/>
    <d v="2014-08-04T02:28:57"/>
    <n v="12.83"/>
    <x v="1"/>
    <x v="2"/>
    <x v="2"/>
    <x v="2"/>
    <x v="27"/>
  </r>
  <r>
    <x v="217"/>
    <s v="Job_Profile_726"/>
    <x v="1"/>
    <d v="2015-01-22T11:19:09"/>
    <n v="13.92"/>
    <x v="50"/>
    <x v="3"/>
    <x v="9"/>
    <x v="1"/>
    <x v="27"/>
  </r>
  <r>
    <x v="217"/>
    <s v="Job_Profile_726"/>
    <x v="1"/>
    <d v="2016-03-24T04:57:53"/>
    <n v="41.67"/>
    <x v="50"/>
    <x v="0"/>
    <x v="3"/>
    <x v="1"/>
    <x v="27"/>
  </r>
  <r>
    <x v="217"/>
    <s v="Job_Profile_726"/>
    <x v="1"/>
    <d v="2016-06-21T03:00:05"/>
    <n v="17.63"/>
    <x v="50"/>
    <x v="0"/>
    <x v="0"/>
    <x v="0"/>
    <x v="27"/>
  </r>
  <r>
    <x v="218"/>
    <s v="Job_Profile_727"/>
    <x v="0"/>
    <d v="2014-03-14T07:25:46"/>
    <n v="53.42"/>
    <x v="7"/>
    <x v="2"/>
    <x v="3"/>
    <x v="1"/>
    <x v="4"/>
  </r>
  <r>
    <x v="218"/>
    <s v="Job_Profile_727"/>
    <x v="0"/>
    <d v="2014-01-27T14:41:32"/>
    <n v="7.71"/>
    <x v="7"/>
    <x v="2"/>
    <x v="9"/>
    <x v="1"/>
    <x v="4"/>
  </r>
  <r>
    <x v="218"/>
    <s v="Job_Profile_727"/>
    <x v="0"/>
    <d v="2014-03-13T09:56:09"/>
    <n v="28.92"/>
    <x v="7"/>
    <x v="2"/>
    <x v="3"/>
    <x v="1"/>
    <x v="4"/>
  </r>
  <r>
    <x v="218"/>
    <s v="Job_Profile_727"/>
    <x v="0"/>
    <d v="2014-03-13T09:49:14"/>
    <n v="16.96"/>
    <x v="7"/>
    <x v="2"/>
    <x v="3"/>
    <x v="1"/>
    <x v="4"/>
  </r>
  <r>
    <x v="218"/>
    <s v="Job_Profile_727"/>
    <x v="0"/>
    <d v="2014-03-14T08:28:16"/>
    <n v="16.88"/>
    <x v="7"/>
    <x v="2"/>
    <x v="3"/>
    <x v="1"/>
    <x v="4"/>
  </r>
  <r>
    <x v="218"/>
    <s v="Job_Profile_727"/>
    <x v="0"/>
    <d v="2014-03-18T15:15:28"/>
    <n v="1.1299999999999999"/>
    <x v="7"/>
    <x v="2"/>
    <x v="3"/>
    <x v="1"/>
    <x v="4"/>
  </r>
  <r>
    <x v="218"/>
    <s v="Job_Profile_727"/>
    <x v="0"/>
    <d v="2014-03-18T15:26:38"/>
    <n v="1.1299999999999999"/>
    <x v="7"/>
    <x v="2"/>
    <x v="3"/>
    <x v="1"/>
    <x v="4"/>
  </r>
  <r>
    <x v="218"/>
    <s v="Job_Profile_727"/>
    <x v="0"/>
    <d v="2014-08-12T14:58:07"/>
    <n v="148.08000000000001"/>
    <x v="40"/>
    <x v="2"/>
    <x v="2"/>
    <x v="2"/>
    <x v="4"/>
  </r>
  <r>
    <x v="218"/>
    <s v="Job_Profile_727"/>
    <x v="0"/>
    <d v="2014-05-16T11:57:45"/>
    <n v="36.75"/>
    <x v="7"/>
    <x v="2"/>
    <x v="5"/>
    <x v="0"/>
    <x v="4"/>
  </r>
  <r>
    <x v="218"/>
    <s v="Job_Profile_727"/>
    <x v="0"/>
    <d v="2014-05-20T09:27:24"/>
    <n v="0.96"/>
    <x v="7"/>
    <x v="2"/>
    <x v="5"/>
    <x v="0"/>
    <x v="4"/>
  </r>
  <r>
    <x v="218"/>
    <s v="Job_Profile_727"/>
    <x v="0"/>
    <d v="2014-05-22T09:22:02"/>
    <n v="2.96"/>
    <x v="7"/>
    <x v="2"/>
    <x v="5"/>
    <x v="0"/>
    <x v="4"/>
  </r>
  <r>
    <x v="218"/>
    <s v="Job_Profile_727"/>
    <x v="0"/>
    <d v="2014-06-16T21:06:45"/>
    <n v="28.46"/>
    <x v="7"/>
    <x v="2"/>
    <x v="0"/>
    <x v="0"/>
    <x v="4"/>
  </r>
  <r>
    <x v="218"/>
    <s v="Job_Profile_727"/>
    <x v="0"/>
    <d v="2014-06-27T13:19:39"/>
    <n v="15.79"/>
    <x v="69"/>
    <x v="2"/>
    <x v="0"/>
    <x v="0"/>
    <x v="4"/>
  </r>
  <r>
    <x v="218"/>
    <s v="Job_Profile_727"/>
    <x v="0"/>
    <d v="2014-06-27T15:33:45"/>
    <n v="15.88"/>
    <x v="7"/>
    <x v="2"/>
    <x v="0"/>
    <x v="0"/>
    <x v="4"/>
  </r>
  <r>
    <x v="218"/>
    <s v="Job_Profile_727"/>
    <x v="0"/>
    <d v="2014-06-27T13:27:03"/>
    <n v="15.79"/>
    <x v="7"/>
    <x v="2"/>
    <x v="0"/>
    <x v="0"/>
    <x v="4"/>
  </r>
  <r>
    <x v="218"/>
    <s v="Job_Profile_727"/>
    <x v="0"/>
    <d v="2014-07-31T08:10:03"/>
    <n v="49.58"/>
    <x v="40"/>
    <x v="2"/>
    <x v="7"/>
    <x v="2"/>
    <x v="4"/>
  </r>
  <r>
    <x v="218"/>
    <s v="Job_Profile_727"/>
    <x v="0"/>
    <d v="2014-06-16T07:07:43"/>
    <n v="4.54"/>
    <x v="40"/>
    <x v="2"/>
    <x v="0"/>
    <x v="0"/>
    <x v="4"/>
  </r>
  <r>
    <x v="218"/>
    <s v="Job_Profile_727"/>
    <x v="0"/>
    <d v="2014-07-18T09:33:38"/>
    <n v="6.83"/>
    <x v="40"/>
    <x v="2"/>
    <x v="7"/>
    <x v="2"/>
    <x v="4"/>
  </r>
  <r>
    <x v="218"/>
    <s v="Job_Profile_727"/>
    <x v="0"/>
    <d v="2014-07-18T12:22:27"/>
    <n v="6.75"/>
    <x v="40"/>
    <x v="2"/>
    <x v="7"/>
    <x v="2"/>
    <x v="4"/>
  </r>
  <r>
    <x v="218"/>
    <s v="Job_Profile_727"/>
    <x v="0"/>
    <d v="2014-07-21T07:37:15"/>
    <n v="9.5399999999999991"/>
    <x v="40"/>
    <x v="2"/>
    <x v="7"/>
    <x v="2"/>
    <x v="4"/>
  </r>
  <r>
    <x v="218"/>
    <s v="Job_Profile_727"/>
    <x v="0"/>
    <d v="2014-08-01T10:17:30"/>
    <n v="20.67"/>
    <x v="40"/>
    <x v="2"/>
    <x v="2"/>
    <x v="2"/>
    <x v="4"/>
  </r>
  <r>
    <x v="218"/>
    <s v="Job_Profile_727"/>
    <x v="0"/>
    <d v="2014-08-18T10:15:44"/>
    <n v="37.67"/>
    <x v="69"/>
    <x v="2"/>
    <x v="2"/>
    <x v="2"/>
    <x v="4"/>
  </r>
  <r>
    <x v="218"/>
    <s v="Job_Profile_727"/>
    <x v="0"/>
    <d v="2014-07-31T08:20:09"/>
    <n v="19.579999999999998"/>
    <x v="69"/>
    <x v="2"/>
    <x v="7"/>
    <x v="2"/>
    <x v="4"/>
  </r>
  <r>
    <x v="218"/>
    <s v="Job_Profile_727"/>
    <x v="0"/>
    <d v="2014-07-31T08:16:44"/>
    <n v="19.579999999999998"/>
    <x v="69"/>
    <x v="2"/>
    <x v="7"/>
    <x v="2"/>
    <x v="4"/>
  </r>
  <r>
    <x v="218"/>
    <s v="Job_Profile_727"/>
    <x v="0"/>
    <d v="2014-08-01T10:06:35"/>
    <n v="20.67"/>
    <x v="40"/>
    <x v="2"/>
    <x v="2"/>
    <x v="2"/>
    <x v="4"/>
  </r>
  <r>
    <x v="218"/>
    <s v="Job_Profile_727"/>
    <x v="0"/>
    <d v="2014-07-31T08:13:10"/>
    <n v="14.79"/>
    <x v="40"/>
    <x v="2"/>
    <x v="7"/>
    <x v="2"/>
    <x v="4"/>
  </r>
  <r>
    <x v="218"/>
    <s v="Job_Profile_727"/>
    <x v="0"/>
    <d v="2014-10-27T10:20:16"/>
    <n v="98.46"/>
    <x v="6"/>
    <x v="2"/>
    <x v="4"/>
    <x v="3"/>
    <x v="4"/>
  </r>
  <r>
    <x v="218"/>
    <s v="Job_Profile_727"/>
    <x v="0"/>
    <d v="2014-08-01T10:24:16"/>
    <n v="1.63"/>
    <x v="40"/>
    <x v="2"/>
    <x v="2"/>
    <x v="2"/>
    <x v="4"/>
  </r>
  <r>
    <x v="218"/>
    <s v="Job_Profile_727"/>
    <x v="0"/>
    <d v="2014-08-01T10:47:46"/>
    <n v="1.63"/>
    <x v="40"/>
    <x v="2"/>
    <x v="2"/>
    <x v="2"/>
    <x v="4"/>
  </r>
  <r>
    <x v="218"/>
    <s v="Job_Profile_727"/>
    <x v="0"/>
    <d v="2014-08-12T15:02:33"/>
    <n v="12.83"/>
    <x v="40"/>
    <x v="2"/>
    <x v="2"/>
    <x v="2"/>
    <x v="4"/>
  </r>
  <r>
    <x v="218"/>
    <s v="Job_Profile_727"/>
    <x v="0"/>
    <d v="2014-08-13T13:30:30"/>
    <n v="13.75"/>
    <x v="40"/>
    <x v="2"/>
    <x v="2"/>
    <x v="2"/>
    <x v="4"/>
  </r>
  <r>
    <x v="218"/>
    <s v="Job_Profile_727"/>
    <x v="0"/>
    <d v="2014-08-22T07:55:26"/>
    <n v="16.829999999999998"/>
    <x v="14"/>
    <x v="2"/>
    <x v="2"/>
    <x v="2"/>
    <x v="4"/>
  </r>
  <r>
    <x v="218"/>
    <s v="Job_Profile_727"/>
    <x v="0"/>
    <d v="2014-08-15T08:28:56"/>
    <n v="9.6300000000000008"/>
    <x v="14"/>
    <x v="2"/>
    <x v="2"/>
    <x v="2"/>
    <x v="4"/>
  </r>
  <r>
    <x v="218"/>
    <s v="Job_Profile_727"/>
    <x v="0"/>
    <d v="2014-08-15T08:43:01"/>
    <n v="9.6300000000000008"/>
    <x v="6"/>
    <x v="2"/>
    <x v="2"/>
    <x v="2"/>
    <x v="4"/>
  </r>
  <r>
    <x v="218"/>
    <s v="Job_Profile_727"/>
    <x v="0"/>
    <d v="2014-10-24T14:06:12"/>
    <n v="79.88"/>
    <x v="6"/>
    <x v="2"/>
    <x v="4"/>
    <x v="3"/>
    <x v="4"/>
  </r>
  <r>
    <x v="218"/>
    <s v="Job_Profile_727"/>
    <x v="0"/>
    <d v="2014-08-12T15:07:27"/>
    <n v="6.92"/>
    <x v="40"/>
    <x v="2"/>
    <x v="2"/>
    <x v="2"/>
    <x v="4"/>
  </r>
  <r>
    <x v="218"/>
    <s v="Job_Profile_727"/>
    <x v="0"/>
    <d v="2014-10-20T17:00:24"/>
    <n v="76"/>
    <x v="14"/>
    <x v="2"/>
    <x v="4"/>
    <x v="3"/>
    <x v="4"/>
  </r>
  <r>
    <x v="218"/>
    <s v="Job_Profile_727"/>
    <x v="0"/>
    <d v="2014-11-06T10:22:22"/>
    <n v="6.71"/>
    <x v="6"/>
    <x v="2"/>
    <x v="10"/>
    <x v="3"/>
    <x v="4"/>
  </r>
  <r>
    <x v="218"/>
    <s v="Job_Profile_727"/>
    <x v="0"/>
    <d v="2014-11-06T10:14:52"/>
    <n v="4.46"/>
    <x v="14"/>
    <x v="2"/>
    <x v="10"/>
    <x v="3"/>
    <x v="4"/>
  </r>
  <r>
    <x v="218"/>
    <s v="Job_Profile_727"/>
    <x v="0"/>
    <d v="2014-11-14T12:00:15"/>
    <n v="7.96"/>
    <x v="14"/>
    <x v="2"/>
    <x v="10"/>
    <x v="3"/>
    <x v="4"/>
  </r>
  <r>
    <x v="218"/>
    <s v="Job_Profile_727"/>
    <x v="0"/>
    <d v="2014-11-14T13:28:05"/>
    <n v="1.63"/>
    <x v="6"/>
    <x v="2"/>
    <x v="10"/>
    <x v="3"/>
    <x v="4"/>
  </r>
  <r>
    <x v="218"/>
    <s v="Job_Profile_727"/>
    <x v="0"/>
    <d v="2014-11-21T15:29:35"/>
    <n v="2"/>
    <x v="6"/>
    <x v="2"/>
    <x v="10"/>
    <x v="3"/>
    <x v="4"/>
  </r>
  <r>
    <x v="218"/>
    <s v="Job_Profile_727"/>
    <x v="0"/>
    <d v="2014-12-05T14:38:47"/>
    <n v="9.92"/>
    <x v="14"/>
    <x v="2"/>
    <x v="11"/>
    <x v="3"/>
    <x v="4"/>
  </r>
  <r>
    <x v="218"/>
    <s v="Job_Profile_727"/>
    <x v="0"/>
    <d v="2014-12-08T13:02:29"/>
    <n v="5.92"/>
    <x v="40"/>
    <x v="2"/>
    <x v="11"/>
    <x v="3"/>
    <x v="4"/>
  </r>
  <r>
    <x v="218"/>
    <s v="Job_Profile_727"/>
    <x v="0"/>
    <d v="2014-12-08T10:03:59"/>
    <n v="3.5"/>
    <x v="6"/>
    <x v="2"/>
    <x v="11"/>
    <x v="3"/>
    <x v="4"/>
  </r>
  <r>
    <x v="218"/>
    <s v="Job_Profile_727"/>
    <x v="0"/>
    <d v="2014-12-11T12:32:22"/>
    <n v="1.71"/>
    <x v="14"/>
    <x v="2"/>
    <x v="11"/>
    <x v="3"/>
    <x v="4"/>
  </r>
  <r>
    <x v="218"/>
    <s v="Job_Profile_727"/>
    <x v="0"/>
    <d v="2015-01-05T10:19:22"/>
    <n v="16.79"/>
    <x v="6"/>
    <x v="3"/>
    <x v="9"/>
    <x v="1"/>
    <x v="4"/>
  </r>
  <r>
    <x v="218"/>
    <s v="Job_Profile_727"/>
    <x v="0"/>
    <d v="2015-01-05T09:47:45"/>
    <n v="16.75"/>
    <x v="6"/>
    <x v="3"/>
    <x v="9"/>
    <x v="1"/>
    <x v="4"/>
  </r>
  <r>
    <x v="218"/>
    <s v="Job_Profile_727"/>
    <x v="0"/>
    <d v="2015-01-05T10:06:12"/>
    <n v="16.79"/>
    <x v="6"/>
    <x v="3"/>
    <x v="9"/>
    <x v="1"/>
    <x v="4"/>
  </r>
  <r>
    <x v="218"/>
    <s v="Job_Profile_727"/>
    <x v="0"/>
    <d v="2015-01-29T17:08:42"/>
    <n v="41.08"/>
    <x v="14"/>
    <x v="3"/>
    <x v="9"/>
    <x v="1"/>
    <x v="4"/>
  </r>
  <r>
    <x v="218"/>
    <s v="Job_Profile_727"/>
    <x v="0"/>
    <d v="2015-04-30T14:27:31"/>
    <n v="131.96"/>
    <x v="17"/>
    <x v="3"/>
    <x v="6"/>
    <x v="0"/>
    <x v="4"/>
  </r>
  <r>
    <x v="218"/>
    <s v="Job_Profile_727"/>
    <x v="0"/>
    <d v="2015-01-12T15:37:32"/>
    <n v="5.17"/>
    <x v="14"/>
    <x v="3"/>
    <x v="9"/>
    <x v="1"/>
    <x v="4"/>
  </r>
  <r>
    <x v="218"/>
    <s v="Job_Profile_727"/>
    <x v="0"/>
    <d v="2015-01-09T12:33:47"/>
    <n v="1.75"/>
    <x v="14"/>
    <x v="3"/>
    <x v="9"/>
    <x v="1"/>
    <x v="4"/>
  </r>
  <r>
    <x v="218"/>
    <s v="Job_Profile_727"/>
    <x v="0"/>
    <d v="2015-01-27T09:47:28"/>
    <n v="6.54"/>
    <x v="6"/>
    <x v="3"/>
    <x v="9"/>
    <x v="1"/>
    <x v="4"/>
  </r>
  <r>
    <x v="218"/>
    <s v="Job_Profile_727"/>
    <x v="0"/>
    <d v="2015-02-09T17:58:51"/>
    <n v="14.83"/>
    <x v="6"/>
    <x v="3"/>
    <x v="1"/>
    <x v="1"/>
    <x v="4"/>
  </r>
  <r>
    <x v="218"/>
    <s v="Job_Profile_727"/>
    <x v="0"/>
    <d v="2015-03-02T11:25:12"/>
    <n v="34.79"/>
    <x v="14"/>
    <x v="3"/>
    <x v="3"/>
    <x v="1"/>
    <x v="4"/>
  </r>
  <r>
    <x v="218"/>
    <s v="Job_Profile_727"/>
    <x v="0"/>
    <d v="2015-03-03T11:35:39"/>
    <n v="33.75"/>
    <x v="6"/>
    <x v="3"/>
    <x v="3"/>
    <x v="1"/>
    <x v="4"/>
  </r>
  <r>
    <x v="218"/>
    <s v="Job_Profile_727"/>
    <x v="0"/>
    <d v="2015-03-24T20:56:10"/>
    <n v="55.13"/>
    <x v="14"/>
    <x v="3"/>
    <x v="3"/>
    <x v="1"/>
    <x v="4"/>
  </r>
  <r>
    <x v="218"/>
    <s v="Job_Profile_727"/>
    <x v="0"/>
    <d v="2015-02-24T16:37:12"/>
    <n v="18.079999999999998"/>
    <x v="14"/>
    <x v="3"/>
    <x v="1"/>
    <x v="1"/>
    <x v="4"/>
  </r>
  <r>
    <x v="218"/>
    <s v="Job_Profile_727"/>
    <x v="0"/>
    <d v="2015-03-25T18:23:39"/>
    <n v="36.08"/>
    <x v="6"/>
    <x v="3"/>
    <x v="3"/>
    <x v="1"/>
    <x v="4"/>
  </r>
  <r>
    <x v="218"/>
    <s v="Job_Profile_727"/>
    <x v="0"/>
    <d v="2015-03-27T11:58:25"/>
    <n v="27.92"/>
    <x v="6"/>
    <x v="3"/>
    <x v="3"/>
    <x v="1"/>
    <x v="4"/>
  </r>
  <r>
    <x v="218"/>
    <s v="Job_Profile_727"/>
    <x v="0"/>
    <d v="2015-04-16T08:01:55"/>
    <n v="2.71"/>
    <x v="17"/>
    <x v="3"/>
    <x v="6"/>
    <x v="0"/>
    <x v="4"/>
  </r>
  <r>
    <x v="218"/>
    <s v="Job_Profile_727"/>
    <x v="0"/>
    <d v="2015-04-14T15:07:40"/>
    <n v="1"/>
    <x v="17"/>
    <x v="3"/>
    <x v="6"/>
    <x v="0"/>
    <x v="4"/>
  </r>
  <r>
    <x v="218"/>
    <s v="Job_Profile_727"/>
    <x v="0"/>
    <d v="2015-04-14T15:13:53"/>
    <n v="1"/>
    <x v="17"/>
    <x v="3"/>
    <x v="6"/>
    <x v="0"/>
    <x v="4"/>
  </r>
  <r>
    <x v="218"/>
    <s v="Job_Profile_727"/>
    <x v="0"/>
    <d v="2015-05-08T14:47:49"/>
    <n v="22"/>
    <x v="17"/>
    <x v="3"/>
    <x v="5"/>
    <x v="0"/>
    <x v="4"/>
  </r>
  <r>
    <x v="218"/>
    <s v="Job_Profile_727"/>
    <x v="0"/>
    <d v="2015-05-14T14:58:41"/>
    <n v="28"/>
    <x v="17"/>
    <x v="3"/>
    <x v="5"/>
    <x v="0"/>
    <x v="4"/>
  </r>
  <r>
    <x v="218"/>
    <s v="Job_Profile_727"/>
    <x v="0"/>
    <d v="2015-05-15T15:34:17"/>
    <n v="6.96"/>
    <x v="17"/>
    <x v="3"/>
    <x v="5"/>
    <x v="0"/>
    <x v="4"/>
  </r>
  <r>
    <x v="218"/>
    <s v="Job_Profile_727"/>
    <x v="0"/>
    <d v="2015-05-15T14:55:05"/>
    <n v="2.96"/>
    <x v="17"/>
    <x v="3"/>
    <x v="5"/>
    <x v="0"/>
    <x v="4"/>
  </r>
  <r>
    <x v="218"/>
    <s v="Job_Profile_727"/>
    <x v="0"/>
    <d v="2015-05-18T16:51:24"/>
    <n v="4.71"/>
    <x v="17"/>
    <x v="3"/>
    <x v="5"/>
    <x v="0"/>
    <x v="4"/>
  </r>
  <r>
    <x v="218"/>
    <s v="Job_Profile_727"/>
    <x v="0"/>
    <d v="2015-05-20T16:21:15"/>
    <n v="0.96"/>
    <x v="17"/>
    <x v="3"/>
    <x v="5"/>
    <x v="0"/>
    <x v="4"/>
  </r>
  <r>
    <x v="218"/>
    <s v="Job_Profile_727"/>
    <x v="0"/>
    <d v="2015-05-20T16:40:40"/>
    <n v="0.96"/>
    <x v="17"/>
    <x v="3"/>
    <x v="5"/>
    <x v="0"/>
    <x v="4"/>
  </r>
  <r>
    <x v="218"/>
    <s v="Job_Profile_727"/>
    <x v="0"/>
    <d v="2015-05-20T16:27:42"/>
    <n v="0.96"/>
    <x v="17"/>
    <x v="3"/>
    <x v="5"/>
    <x v="0"/>
    <x v="4"/>
  </r>
  <r>
    <x v="218"/>
    <s v="Job_Profile_727"/>
    <x v="0"/>
    <d v="2015-05-28T13:37:18"/>
    <n v="8.83"/>
    <x v="17"/>
    <x v="3"/>
    <x v="5"/>
    <x v="0"/>
    <x v="4"/>
  </r>
  <r>
    <x v="218"/>
    <s v="Job_Profile_727"/>
    <x v="0"/>
    <d v="2015-05-21T13:11:08"/>
    <n v="1.83"/>
    <x v="17"/>
    <x v="3"/>
    <x v="5"/>
    <x v="0"/>
    <x v="4"/>
  </r>
  <r>
    <x v="218"/>
    <s v="Job_Profile_727"/>
    <x v="0"/>
    <d v="2015-05-22T09:34:14"/>
    <n v="2.67"/>
    <x v="17"/>
    <x v="3"/>
    <x v="5"/>
    <x v="0"/>
    <x v="4"/>
  </r>
  <r>
    <x v="218"/>
    <s v="Job_Profile_727"/>
    <x v="0"/>
    <d v="2015-05-26T14:17:21"/>
    <n v="6.88"/>
    <x v="17"/>
    <x v="3"/>
    <x v="5"/>
    <x v="0"/>
    <x v="4"/>
  </r>
  <r>
    <x v="218"/>
    <s v="Job_Profile_727"/>
    <x v="0"/>
    <d v="2015-05-29T12:37:59"/>
    <n v="9.7899999999999991"/>
    <x v="17"/>
    <x v="3"/>
    <x v="5"/>
    <x v="0"/>
    <x v="4"/>
  </r>
  <r>
    <x v="218"/>
    <s v="Job_Profile_727"/>
    <x v="0"/>
    <d v="2015-06-05T13:05:58"/>
    <n v="16.829999999999998"/>
    <x v="17"/>
    <x v="3"/>
    <x v="0"/>
    <x v="0"/>
    <x v="4"/>
  </r>
  <r>
    <x v="218"/>
    <s v="Job_Profile_727"/>
    <x v="0"/>
    <d v="2015-06-05T13:10:08"/>
    <n v="16.829999999999998"/>
    <x v="17"/>
    <x v="3"/>
    <x v="0"/>
    <x v="0"/>
    <x v="4"/>
  </r>
  <r>
    <x v="218"/>
    <s v="Job_Profile_727"/>
    <x v="0"/>
    <d v="2015-06-08T11:56:46"/>
    <n v="19.75"/>
    <x v="17"/>
    <x v="3"/>
    <x v="0"/>
    <x v="0"/>
    <x v="4"/>
  </r>
  <r>
    <x v="218"/>
    <s v="Job_Profile_727"/>
    <x v="0"/>
    <d v="2015-06-08T14:34:12"/>
    <n v="10"/>
    <x v="17"/>
    <x v="3"/>
    <x v="0"/>
    <x v="0"/>
    <x v="4"/>
  </r>
  <r>
    <x v="218"/>
    <s v="Job_Profile_727"/>
    <x v="0"/>
    <d v="2015-06-10T08:09:52"/>
    <n v="11.75"/>
    <x v="17"/>
    <x v="3"/>
    <x v="0"/>
    <x v="0"/>
    <x v="4"/>
  </r>
  <r>
    <x v="218"/>
    <s v="Job_Profile_727"/>
    <x v="0"/>
    <d v="2015-06-15T15:06:55"/>
    <n v="17.04"/>
    <x v="17"/>
    <x v="3"/>
    <x v="0"/>
    <x v="0"/>
    <x v="4"/>
  </r>
  <r>
    <x v="218"/>
    <s v="Job_Profile_727"/>
    <x v="0"/>
    <d v="2015-06-16T14:05:33"/>
    <n v="18"/>
    <x v="17"/>
    <x v="3"/>
    <x v="0"/>
    <x v="0"/>
    <x v="4"/>
  </r>
  <r>
    <x v="218"/>
    <s v="Job_Profile_727"/>
    <x v="0"/>
    <d v="2015-06-16T21:44:39"/>
    <n v="18.29"/>
    <x v="17"/>
    <x v="3"/>
    <x v="0"/>
    <x v="0"/>
    <x v="4"/>
  </r>
  <r>
    <x v="218"/>
    <s v="Job_Profile_727"/>
    <x v="0"/>
    <d v="2015-06-10T08:09:11"/>
    <n v="11.75"/>
    <x v="17"/>
    <x v="3"/>
    <x v="0"/>
    <x v="0"/>
    <x v="4"/>
  </r>
  <r>
    <x v="218"/>
    <s v="Job_Profile_727"/>
    <x v="0"/>
    <d v="2015-06-11T14:01:10"/>
    <n v="13"/>
    <x v="17"/>
    <x v="3"/>
    <x v="0"/>
    <x v="0"/>
    <x v="4"/>
  </r>
  <r>
    <x v="218"/>
    <s v="Job_Profile_727"/>
    <x v="0"/>
    <d v="2015-06-16T21:22:28"/>
    <n v="5.17"/>
    <x v="17"/>
    <x v="3"/>
    <x v="0"/>
    <x v="0"/>
    <x v="4"/>
  </r>
  <r>
    <x v="218"/>
    <s v="Job_Profile_727"/>
    <x v="0"/>
    <d v="2015-06-16T21:49:05"/>
    <n v="4.21"/>
    <x v="17"/>
    <x v="3"/>
    <x v="0"/>
    <x v="0"/>
    <x v="4"/>
  </r>
  <r>
    <x v="218"/>
    <s v="Job_Profile_727"/>
    <x v="0"/>
    <d v="2015-07-06T15:51:36"/>
    <n v="17.079999999999998"/>
    <x v="17"/>
    <x v="3"/>
    <x v="7"/>
    <x v="2"/>
    <x v="4"/>
  </r>
  <r>
    <x v="218"/>
    <s v="Job_Profile_727"/>
    <x v="0"/>
    <d v="2015-08-26T14:03:45"/>
    <n v="2.13"/>
    <x v="17"/>
    <x v="3"/>
    <x v="2"/>
    <x v="2"/>
    <x v="4"/>
  </r>
  <r>
    <x v="218"/>
    <s v="Job_Profile_727"/>
    <x v="0"/>
    <d v="2015-08-26T13:01:14"/>
    <n v="2.08"/>
    <x v="17"/>
    <x v="3"/>
    <x v="2"/>
    <x v="2"/>
    <x v="4"/>
  </r>
  <r>
    <x v="218"/>
    <s v="Job_Profile_727"/>
    <x v="0"/>
    <d v="2015-08-25T13:57:34"/>
    <n v="1.08"/>
    <x v="17"/>
    <x v="3"/>
    <x v="2"/>
    <x v="2"/>
    <x v="4"/>
  </r>
  <r>
    <x v="218"/>
    <s v="Job_Profile_727"/>
    <x v="0"/>
    <d v="2015-08-25T15:19:03"/>
    <n v="1.17"/>
    <x v="17"/>
    <x v="3"/>
    <x v="2"/>
    <x v="2"/>
    <x v="4"/>
  </r>
  <r>
    <x v="218"/>
    <s v="Job_Profile_727"/>
    <x v="0"/>
    <d v="2015-08-27T13:43:56"/>
    <n v="3.08"/>
    <x v="17"/>
    <x v="3"/>
    <x v="2"/>
    <x v="2"/>
    <x v="4"/>
  </r>
  <r>
    <x v="218"/>
    <s v="Job_Profile_727"/>
    <x v="0"/>
    <d v="2015-08-27T15:16:34"/>
    <n v="3.17"/>
    <x v="17"/>
    <x v="3"/>
    <x v="2"/>
    <x v="2"/>
    <x v="4"/>
  </r>
  <r>
    <x v="218"/>
    <s v="Job_Profile_727"/>
    <x v="0"/>
    <d v="2015-09-01T12:57:37"/>
    <n v="8.0399999999999991"/>
    <x v="17"/>
    <x v="3"/>
    <x v="8"/>
    <x v="2"/>
    <x v="4"/>
  </r>
  <r>
    <x v="218"/>
    <s v="Job_Profile_727"/>
    <x v="0"/>
    <d v="2015-09-01T11:30:35"/>
    <n v="8"/>
    <x v="17"/>
    <x v="3"/>
    <x v="8"/>
    <x v="2"/>
    <x v="4"/>
  </r>
  <r>
    <x v="218"/>
    <s v="Job_Profile_727"/>
    <x v="0"/>
    <d v="2015-09-14T15:12:32"/>
    <n v="12.83"/>
    <x v="17"/>
    <x v="3"/>
    <x v="8"/>
    <x v="2"/>
    <x v="4"/>
  </r>
  <r>
    <x v="218"/>
    <s v="Job_Profile_727"/>
    <x v="0"/>
    <d v="2015-09-15T14:20:31"/>
    <n v="13.79"/>
    <x v="17"/>
    <x v="3"/>
    <x v="8"/>
    <x v="2"/>
    <x v="4"/>
  </r>
  <r>
    <x v="218"/>
    <s v="Job_Profile_727"/>
    <x v="0"/>
    <d v="2015-09-15T14:44:47"/>
    <n v="13.79"/>
    <x v="17"/>
    <x v="3"/>
    <x v="8"/>
    <x v="2"/>
    <x v="4"/>
  </r>
  <r>
    <x v="218"/>
    <s v="Job_Profile_727"/>
    <x v="0"/>
    <d v="2015-09-15T14:59:32"/>
    <n v="13.79"/>
    <x v="17"/>
    <x v="3"/>
    <x v="8"/>
    <x v="2"/>
    <x v="4"/>
  </r>
  <r>
    <x v="218"/>
    <s v="Job_Profile_727"/>
    <x v="0"/>
    <d v="2015-09-18T15:34:13"/>
    <n v="16.829999999999998"/>
    <x v="17"/>
    <x v="3"/>
    <x v="8"/>
    <x v="2"/>
    <x v="4"/>
  </r>
  <r>
    <x v="218"/>
    <s v="Job_Profile_727"/>
    <x v="0"/>
    <d v="2015-09-18T15:24:28"/>
    <n v="16.829999999999998"/>
    <x v="17"/>
    <x v="3"/>
    <x v="8"/>
    <x v="2"/>
    <x v="4"/>
  </r>
  <r>
    <x v="218"/>
    <s v="Job_Profile_727"/>
    <x v="0"/>
    <d v="2015-09-22T16:15:14"/>
    <n v="13.17"/>
    <x v="17"/>
    <x v="3"/>
    <x v="8"/>
    <x v="2"/>
    <x v="4"/>
  </r>
  <r>
    <x v="218"/>
    <s v="Job_Profile_727"/>
    <x v="0"/>
    <d v="2015-09-25T16:50:57"/>
    <n v="16.170000000000002"/>
    <x v="17"/>
    <x v="3"/>
    <x v="8"/>
    <x v="2"/>
    <x v="4"/>
  </r>
  <r>
    <x v="218"/>
    <s v="Job_Profile_727"/>
    <x v="0"/>
    <d v="2015-09-24T15:02:53"/>
    <n v="14.04"/>
    <x v="17"/>
    <x v="3"/>
    <x v="8"/>
    <x v="2"/>
    <x v="4"/>
  </r>
  <r>
    <x v="218"/>
    <s v="Job_Profile_727"/>
    <x v="0"/>
    <d v="2015-11-23T14:29:18"/>
    <n v="5.88"/>
    <x v="17"/>
    <x v="3"/>
    <x v="10"/>
    <x v="3"/>
    <x v="4"/>
  </r>
  <r>
    <x v="218"/>
    <s v="Job_Profile_727"/>
    <x v="0"/>
    <d v="2015-11-23T14:58:28"/>
    <n v="5.88"/>
    <x v="17"/>
    <x v="3"/>
    <x v="10"/>
    <x v="3"/>
    <x v="4"/>
  </r>
  <r>
    <x v="218"/>
    <s v="Job_Profile_727"/>
    <x v="0"/>
    <d v="2015-11-23T15:36:57"/>
    <n v="5.92"/>
    <x v="17"/>
    <x v="3"/>
    <x v="10"/>
    <x v="3"/>
    <x v="4"/>
  </r>
  <r>
    <x v="218"/>
    <s v="Job_Profile_727"/>
    <x v="0"/>
    <d v="2015-11-23T14:36:03"/>
    <n v="5.88"/>
    <x v="17"/>
    <x v="3"/>
    <x v="10"/>
    <x v="3"/>
    <x v="4"/>
  </r>
  <r>
    <x v="218"/>
    <s v="Job_Profile_727"/>
    <x v="0"/>
    <d v="2015-11-23T15:38:02"/>
    <n v="5.92"/>
    <x v="17"/>
    <x v="3"/>
    <x v="10"/>
    <x v="3"/>
    <x v="4"/>
  </r>
  <r>
    <x v="218"/>
    <s v="Job_Profile_727"/>
    <x v="0"/>
    <d v="2015-12-23T08:52:31"/>
    <n v="35.630000000000003"/>
    <x v="17"/>
    <x v="3"/>
    <x v="11"/>
    <x v="3"/>
    <x v="4"/>
  </r>
  <r>
    <x v="218"/>
    <s v="Job_Profile_727"/>
    <x v="0"/>
    <d v="2015-11-23T14:47:29"/>
    <n v="5.88"/>
    <x v="17"/>
    <x v="3"/>
    <x v="10"/>
    <x v="3"/>
    <x v="4"/>
  </r>
  <r>
    <x v="218"/>
    <s v="Job_Profile_727"/>
    <x v="0"/>
    <d v="2015-12-15T09:18:01"/>
    <n v="27.67"/>
    <x v="17"/>
    <x v="3"/>
    <x v="11"/>
    <x v="3"/>
    <x v="4"/>
  </r>
  <r>
    <x v="218"/>
    <s v="Job_Profile_727"/>
    <x v="0"/>
    <d v="2015-11-23T15:58:36"/>
    <n v="5.92"/>
    <x v="17"/>
    <x v="3"/>
    <x v="10"/>
    <x v="3"/>
    <x v="4"/>
  </r>
  <r>
    <x v="218"/>
    <s v="Job_Profile_727"/>
    <x v="0"/>
    <d v="2015-11-23T15:51:25"/>
    <n v="5.92"/>
    <x v="17"/>
    <x v="3"/>
    <x v="10"/>
    <x v="3"/>
    <x v="4"/>
  </r>
  <r>
    <x v="218"/>
    <s v="Job_Profile_727"/>
    <x v="0"/>
    <d v="2015-12-01T10:10:48"/>
    <n v="1"/>
    <x v="17"/>
    <x v="3"/>
    <x v="11"/>
    <x v="3"/>
    <x v="4"/>
  </r>
  <r>
    <x v="218"/>
    <s v="Job_Profile_727"/>
    <x v="0"/>
    <d v="2015-12-15T07:24:35"/>
    <n v="6.58"/>
    <x v="17"/>
    <x v="3"/>
    <x v="11"/>
    <x v="3"/>
    <x v="4"/>
  </r>
  <r>
    <x v="218"/>
    <s v="Job_Profile_727"/>
    <x v="0"/>
    <d v="2015-12-16T15:07:27"/>
    <n v="1"/>
    <x v="17"/>
    <x v="3"/>
    <x v="11"/>
    <x v="3"/>
    <x v="4"/>
  </r>
  <r>
    <x v="218"/>
    <s v="Job_Profile_727"/>
    <x v="0"/>
    <d v="2015-12-21T11:24:22"/>
    <n v="5.83"/>
    <x v="17"/>
    <x v="3"/>
    <x v="11"/>
    <x v="3"/>
    <x v="4"/>
  </r>
  <r>
    <x v="218"/>
    <s v="Job_Profile_727"/>
    <x v="0"/>
    <d v="2016-02-25T17:08:52"/>
    <n v="7.71"/>
    <x v="17"/>
    <x v="0"/>
    <x v="1"/>
    <x v="1"/>
    <x v="4"/>
  </r>
  <r>
    <x v="218"/>
    <s v="Job_Profile_727"/>
    <x v="0"/>
    <d v="2016-02-26T10:58:03"/>
    <n v="8.42"/>
    <x v="54"/>
    <x v="0"/>
    <x v="1"/>
    <x v="1"/>
    <x v="4"/>
  </r>
  <r>
    <x v="218"/>
    <s v="Job_Profile_727"/>
    <x v="0"/>
    <d v="2016-02-25T17:54:04"/>
    <n v="7.71"/>
    <x v="54"/>
    <x v="0"/>
    <x v="1"/>
    <x v="1"/>
    <x v="4"/>
  </r>
  <r>
    <x v="218"/>
    <s v="Job_Profile_727"/>
    <x v="0"/>
    <d v="2016-02-26T11:31:48"/>
    <n v="8.4600000000000009"/>
    <x v="54"/>
    <x v="0"/>
    <x v="1"/>
    <x v="1"/>
    <x v="4"/>
  </r>
  <r>
    <x v="218"/>
    <s v="Job_Profile_727"/>
    <x v="0"/>
    <d v="2016-02-26T11:17:03"/>
    <n v="8.4600000000000009"/>
    <x v="54"/>
    <x v="0"/>
    <x v="1"/>
    <x v="1"/>
    <x v="4"/>
  </r>
  <r>
    <x v="218"/>
    <s v="Job_Profile_727"/>
    <x v="1"/>
    <d v="2016-02-29T15:07:18"/>
    <n v="11.63"/>
    <x v="17"/>
    <x v="0"/>
    <x v="1"/>
    <x v="1"/>
    <x v="4"/>
  </r>
  <r>
    <x v="218"/>
    <s v="Job_Profile_727"/>
    <x v="0"/>
    <d v="2016-02-25T17:01:32"/>
    <n v="7.71"/>
    <x v="54"/>
    <x v="0"/>
    <x v="1"/>
    <x v="1"/>
    <x v="4"/>
  </r>
  <r>
    <x v="218"/>
    <s v="Job_Profile_727"/>
    <x v="0"/>
    <d v="2016-02-25T15:27:24"/>
    <n v="7.63"/>
    <x v="54"/>
    <x v="0"/>
    <x v="1"/>
    <x v="1"/>
    <x v="4"/>
  </r>
  <r>
    <x v="218"/>
    <s v="Job_Profile_727"/>
    <x v="0"/>
    <d v="2016-03-09T17:58:16"/>
    <n v="20.71"/>
    <x v="54"/>
    <x v="0"/>
    <x v="3"/>
    <x v="1"/>
    <x v="4"/>
  </r>
  <r>
    <x v="218"/>
    <s v="Job_Profile_727"/>
    <x v="1"/>
    <d v="2016-03-16T09:04:46"/>
    <n v="27.38"/>
    <x v="8"/>
    <x v="0"/>
    <x v="3"/>
    <x v="1"/>
    <x v="4"/>
  </r>
  <r>
    <x v="218"/>
    <s v="Job_Profile_727"/>
    <x v="0"/>
    <d v="2016-03-17T14:28:35"/>
    <n v="8.92"/>
    <x v="54"/>
    <x v="0"/>
    <x v="3"/>
    <x v="1"/>
    <x v="4"/>
  </r>
  <r>
    <x v="218"/>
    <s v="Job_Profile_727"/>
    <x v="0"/>
    <d v="2016-03-16T11:35:47"/>
    <n v="7.79"/>
    <x v="54"/>
    <x v="0"/>
    <x v="3"/>
    <x v="1"/>
    <x v="4"/>
  </r>
  <r>
    <x v="218"/>
    <s v="Job_Profile_727"/>
    <x v="0"/>
    <d v="2016-03-14T10:24:54"/>
    <n v="5.75"/>
    <x v="54"/>
    <x v="0"/>
    <x v="3"/>
    <x v="1"/>
    <x v="4"/>
  </r>
  <r>
    <x v="218"/>
    <s v="Job_Profile_727"/>
    <x v="0"/>
    <d v="2016-03-10T10:16:29"/>
    <n v="1.75"/>
    <x v="54"/>
    <x v="0"/>
    <x v="3"/>
    <x v="1"/>
    <x v="4"/>
  </r>
  <r>
    <x v="218"/>
    <s v="Job_Profile_727"/>
    <x v="0"/>
    <d v="2016-03-09T18:11:19"/>
    <n v="1.08"/>
    <x v="54"/>
    <x v="0"/>
    <x v="3"/>
    <x v="1"/>
    <x v="4"/>
  </r>
  <r>
    <x v="218"/>
    <s v="Job_Profile_727"/>
    <x v="0"/>
    <d v="2016-03-09T18:05:20"/>
    <n v="1.08"/>
    <x v="54"/>
    <x v="0"/>
    <x v="3"/>
    <x v="1"/>
    <x v="4"/>
  </r>
  <r>
    <x v="218"/>
    <s v="Job_Profile_727"/>
    <x v="0"/>
    <d v="2016-06-30T11:29:43"/>
    <n v="28.75"/>
    <x v="23"/>
    <x v="0"/>
    <x v="0"/>
    <x v="0"/>
    <x v="4"/>
  </r>
  <r>
    <x v="218"/>
    <s v="Job_Profile_727"/>
    <x v="0"/>
    <d v="2016-06-27T11:22:18"/>
    <n v="25.75"/>
    <x v="23"/>
    <x v="0"/>
    <x v="0"/>
    <x v="0"/>
    <x v="4"/>
  </r>
  <r>
    <x v="218"/>
    <s v="Job_Profile_727"/>
    <x v="0"/>
    <d v="2016-06-13T11:12:28"/>
    <n v="11.75"/>
    <x v="23"/>
    <x v="0"/>
    <x v="0"/>
    <x v="0"/>
    <x v="4"/>
  </r>
  <r>
    <x v="218"/>
    <s v="Job_Profile_727"/>
    <x v="0"/>
    <d v="2016-06-07T15:44:38"/>
    <n v="5.92"/>
    <x v="23"/>
    <x v="0"/>
    <x v="0"/>
    <x v="0"/>
    <x v="4"/>
  </r>
  <r>
    <x v="218"/>
    <s v="Job_Profile_727"/>
    <x v="0"/>
    <d v="2016-06-07T15:03:11"/>
    <n v="5.92"/>
    <x v="23"/>
    <x v="0"/>
    <x v="0"/>
    <x v="0"/>
    <x v="4"/>
  </r>
  <r>
    <x v="218"/>
    <s v="Job_Profile_727"/>
    <x v="0"/>
    <d v="2016-06-08T12:06:20"/>
    <n v="6.79"/>
    <x v="23"/>
    <x v="0"/>
    <x v="0"/>
    <x v="0"/>
    <x v="4"/>
  </r>
  <r>
    <x v="218"/>
    <s v="Job_Profile_727"/>
    <x v="0"/>
    <d v="2016-06-20T17:49:41"/>
    <n v="19"/>
    <x v="23"/>
    <x v="0"/>
    <x v="0"/>
    <x v="0"/>
    <x v="4"/>
  </r>
  <r>
    <x v="218"/>
    <s v="Job_Profile_727"/>
    <x v="0"/>
    <d v="2016-06-24T15:50:51"/>
    <n v="22.92"/>
    <x v="23"/>
    <x v="0"/>
    <x v="0"/>
    <x v="0"/>
    <x v="4"/>
  </r>
  <r>
    <x v="218"/>
    <s v="Job_Profile_727"/>
    <x v="0"/>
    <d v="2016-06-07T15:59:23"/>
    <n v="5.92"/>
    <x v="23"/>
    <x v="0"/>
    <x v="0"/>
    <x v="0"/>
    <x v="4"/>
  </r>
  <r>
    <x v="218"/>
    <s v="Job_Profile_727"/>
    <x v="0"/>
    <d v="2016-06-08T12:15:50"/>
    <n v="6.79"/>
    <x v="23"/>
    <x v="0"/>
    <x v="0"/>
    <x v="0"/>
    <x v="4"/>
  </r>
  <r>
    <x v="218"/>
    <s v="Job_Profile_727"/>
    <x v="0"/>
    <d v="2016-06-20T17:41:13"/>
    <n v="6"/>
    <x v="23"/>
    <x v="0"/>
    <x v="0"/>
    <x v="0"/>
    <x v="4"/>
  </r>
  <r>
    <x v="218"/>
    <s v="Job_Profile_727"/>
    <x v="0"/>
    <d v="2016-06-20T14:50:21"/>
    <n v="5.88"/>
    <x v="23"/>
    <x v="0"/>
    <x v="0"/>
    <x v="0"/>
    <x v="4"/>
  </r>
  <r>
    <x v="218"/>
    <s v="Job_Profile_727"/>
    <x v="0"/>
    <d v="2016-06-22T14:22:38"/>
    <n v="7.88"/>
    <x v="23"/>
    <x v="0"/>
    <x v="0"/>
    <x v="0"/>
    <x v="4"/>
  </r>
  <r>
    <x v="218"/>
    <s v="Job_Profile_727"/>
    <x v="0"/>
    <d v="2016-06-20T14:28:13"/>
    <n v="5.88"/>
    <x v="23"/>
    <x v="0"/>
    <x v="0"/>
    <x v="0"/>
    <x v="4"/>
  </r>
  <r>
    <x v="218"/>
    <s v="Job_Profile_727"/>
    <x v="0"/>
    <d v="2016-06-22T13:54:11"/>
    <n v="7.83"/>
    <x v="23"/>
    <x v="0"/>
    <x v="0"/>
    <x v="0"/>
    <x v="4"/>
  </r>
  <r>
    <x v="218"/>
    <s v="Job_Profile_727"/>
    <x v="0"/>
    <d v="2016-06-22T14:40:30"/>
    <n v="7.88"/>
    <x v="23"/>
    <x v="0"/>
    <x v="0"/>
    <x v="0"/>
    <x v="4"/>
  </r>
  <r>
    <x v="218"/>
    <s v="Job_Profile_727"/>
    <x v="0"/>
    <d v="2016-06-27T15:52:10"/>
    <n v="12.92"/>
    <x v="23"/>
    <x v="0"/>
    <x v="0"/>
    <x v="0"/>
    <x v="4"/>
  </r>
  <r>
    <x v="218"/>
    <s v="Job_Profile_727"/>
    <x v="0"/>
    <d v="2016-06-27T16:29:11"/>
    <n v="12.96"/>
    <x v="23"/>
    <x v="0"/>
    <x v="0"/>
    <x v="0"/>
    <x v="4"/>
  </r>
  <r>
    <x v="218"/>
    <s v="Job_Profile_727"/>
    <x v="0"/>
    <d v="2016-06-24T14:08:41"/>
    <n v="9.8800000000000008"/>
    <x v="23"/>
    <x v="0"/>
    <x v="0"/>
    <x v="0"/>
    <x v="4"/>
  </r>
  <r>
    <x v="218"/>
    <s v="Job_Profile_727"/>
    <x v="0"/>
    <d v="2016-06-27T16:18:10"/>
    <n v="12.96"/>
    <x v="23"/>
    <x v="0"/>
    <x v="0"/>
    <x v="0"/>
    <x v="4"/>
  </r>
  <r>
    <x v="218"/>
    <s v="Job_Profile_727"/>
    <x v="0"/>
    <d v="2016-06-20T14:57:09"/>
    <n v="5.88"/>
    <x v="23"/>
    <x v="0"/>
    <x v="0"/>
    <x v="0"/>
    <x v="4"/>
  </r>
  <r>
    <x v="218"/>
    <s v="Job_Profile_727"/>
    <x v="0"/>
    <d v="2016-06-22T14:05:11"/>
    <n v="7.88"/>
    <x v="23"/>
    <x v="0"/>
    <x v="0"/>
    <x v="0"/>
    <x v="4"/>
  </r>
  <r>
    <x v="218"/>
    <s v="Job_Profile_727"/>
    <x v="0"/>
    <d v="2016-06-20T14:38:53"/>
    <n v="5.88"/>
    <x v="23"/>
    <x v="0"/>
    <x v="0"/>
    <x v="0"/>
    <x v="4"/>
  </r>
  <r>
    <x v="218"/>
    <s v="Job_Profile_727"/>
    <x v="0"/>
    <d v="2016-06-20T10:35:12"/>
    <n v="5.71"/>
    <x v="23"/>
    <x v="0"/>
    <x v="0"/>
    <x v="0"/>
    <x v="4"/>
  </r>
  <r>
    <x v="218"/>
    <s v="Job_Profile_727"/>
    <x v="0"/>
    <d v="2016-06-28T12:24:52"/>
    <n v="1.04"/>
    <x v="23"/>
    <x v="0"/>
    <x v="0"/>
    <x v="0"/>
    <x v="4"/>
  </r>
  <r>
    <x v="218"/>
    <s v="Job_Profile_727"/>
    <x v="0"/>
    <d v="2016-09-08T12:06:44"/>
    <n v="9.5399999999999991"/>
    <x v="23"/>
    <x v="0"/>
    <x v="8"/>
    <x v="2"/>
    <x v="4"/>
  </r>
  <r>
    <x v="218"/>
    <s v="Job_Profile_727"/>
    <x v="0"/>
    <d v="2016-09-08T12:10:01"/>
    <n v="9.5399999999999991"/>
    <x v="23"/>
    <x v="0"/>
    <x v="8"/>
    <x v="2"/>
    <x v="4"/>
  </r>
  <r>
    <x v="218"/>
    <s v="Job_Profile_727"/>
    <x v="0"/>
    <d v="2016-09-13T09:28:26"/>
    <n v="14.42"/>
    <x v="23"/>
    <x v="0"/>
    <x v="8"/>
    <x v="2"/>
    <x v="4"/>
  </r>
  <r>
    <x v="218"/>
    <s v="Job_Profile_727"/>
    <x v="0"/>
    <d v="2016-09-27T16:09:16"/>
    <n v="28.71"/>
    <x v="23"/>
    <x v="0"/>
    <x v="8"/>
    <x v="2"/>
    <x v="4"/>
  </r>
  <r>
    <x v="218"/>
    <s v="Job_Profile_727"/>
    <x v="0"/>
    <d v="2016-09-08T11:57:05"/>
    <n v="9.5"/>
    <x v="23"/>
    <x v="0"/>
    <x v="8"/>
    <x v="2"/>
    <x v="4"/>
  </r>
  <r>
    <x v="218"/>
    <s v="Job_Profile_727"/>
    <x v="0"/>
    <d v="2016-09-08T17:09:03"/>
    <n v="9.75"/>
    <x v="23"/>
    <x v="0"/>
    <x v="8"/>
    <x v="2"/>
    <x v="4"/>
  </r>
  <r>
    <x v="218"/>
    <s v="Job_Profile_727"/>
    <x v="0"/>
    <d v="2016-09-08T17:08:26"/>
    <n v="9.75"/>
    <x v="23"/>
    <x v="0"/>
    <x v="8"/>
    <x v="2"/>
    <x v="4"/>
  </r>
  <r>
    <x v="218"/>
    <s v="Job_Profile_727"/>
    <x v="0"/>
    <d v="2016-09-08T17:08:41"/>
    <n v="9.75"/>
    <x v="23"/>
    <x v="0"/>
    <x v="8"/>
    <x v="2"/>
    <x v="4"/>
  </r>
  <r>
    <x v="218"/>
    <s v="Job_Profile_727"/>
    <x v="0"/>
    <d v="2016-09-08T17:09:20"/>
    <n v="9.75"/>
    <x v="23"/>
    <x v="0"/>
    <x v="8"/>
    <x v="2"/>
    <x v="4"/>
  </r>
  <r>
    <x v="218"/>
    <s v="Job_Profile_727"/>
    <x v="0"/>
    <d v="2016-09-27T15:55:54"/>
    <n v="11.17"/>
    <x v="23"/>
    <x v="0"/>
    <x v="8"/>
    <x v="2"/>
    <x v="4"/>
  </r>
  <r>
    <x v="218"/>
    <s v="Job_Profile_727"/>
    <x v="0"/>
    <d v="2016-09-22T11:09:09"/>
    <n v="6"/>
    <x v="23"/>
    <x v="0"/>
    <x v="8"/>
    <x v="2"/>
    <x v="4"/>
  </r>
  <r>
    <x v="218"/>
    <s v="Job_Profile_727"/>
    <x v="0"/>
    <d v="2016-09-23T12:45:34"/>
    <n v="7.04"/>
    <x v="23"/>
    <x v="0"/>
    <x v="8"/>
    <x v="2"/>
    <x v="4"/>
  </r>
  <r>
    <x v="218"/>
    <s v="Job_Profile_727"/>
    <x v="0"/>
    <d v="2016-09-27T16:41:34"/>
    <n v="0.08"/>
    <x v="23"/>
    <x v="0"/>
    <x v="8"/>
    <x v="2"/>
    <x v="4"/>
  </r>
  <r>
    <x v="218"/>
    <s v="Job_Profile_727"/>
    <x v="0"/>
    <d v="2016-09-28T11:09:38"/>
    <n v="0.88"/>
    <x v="23"/>
    <x v="0"/>
    <x v="8"/>
    <x v="2"/>
    <x v="4"/>
  </r>
  <r>
    <x v="218"/>
    <s v="Job_Profile_727"/>
    <x v="0"/>
    <d v="2017-03-22T12:34:10"/>
    <n v="22.54"/>
    <x v="9"/>
    <x v="1"/>
    <x v="3"/>
    <x v="1"/>
    <x v="4"/>
  </r>
  <r>
    <x v="218"/>
    <s v="Job_Profile_727"/>
    <x v="0"/>
    <d v="2017-03-22T12:22:09"/>
    <n v="22.54"/>
    <x v="9"/>
    <x v="1"/>
    <x v="3"/>
    <x v="1"/>
    <x v="4"/>
  </r>
  <r>
    <x v="218"/>
    <s v="Job_Profile_727"/>
    <x v="0"/>
    <d v="2017-03-22T14:56:56"/>
    <n v="22.63"/>
    <x v="9"/>
    <x v="1"/>
    <x v="3"/>
    <x v="1"/>
    <x v="4"/>
  </r>
  <r>
    <x v="218"/>
    <s v="Job_Profile_727"/>
    <x v="0"/>
    <d v="2017-03-22T12:27:46"/>
    <n v="22.54"/>
    <x v="9"/>
    <x v="1"/>
    <x v="3"/>
    <x v="1"/>
    <x v="4"/>
  </r>
  <r>
    <x v="218"/>
    <s v="Job_Profile_727"/>
    <x v="0"/>
    <d v="2017-03-07T18:08:03"/>
    <n v="7.79"/>
    <x v="23"/>
    <x v="1"/>
    <x v="3"/>
    <x v="1"/>
    <x v="4"/>
  </r>
  <r>
    <x v="218"/>
    <s v="Job_Profile_727"/>
    <x v="0"/>
    <d v="2017-03-07T18:15:26"/>
    <n v="7.79"/>
    <x v="23"/>
    <x v="1"/>
    <x v="3"/>
    <x v="1"/>
    <x v="4"/>
  </r>
  <r>
    <x v="218"/>
    <s v="Job_Profile_727"/>
    <x v="0"/>
    <d v="2017-06-21T14:37:08"/>
    <n v="33.880000000000003"/>
    <x v="9"/>
    <x v="1"/>
    <x v="0"/>
    <x v="0"/>
    <x v="4"/>
  </r>
  <r>
    <x v="218"/>
    <s v="Job_Profile_727"/>
    <x v="0"/>
    <d v="2017-06-09T18:17:08"/>
    <n v="22.04"/>
    <x v="9"/>
    <x v="1"/>
    <x v="0"/>
    <x v="0"/>
    <x v="4"/>
  </r>
  <r>
    <x v="218"/>
    <s v="Job_Profile_727"/>
    <x v="0"/>
    <d v="2017-06-09T17:57:10"/>
    <n v="22"/>
    <x v="9"/>
    <x v="1"/>
    <x v="0"/>
    <x v="0"/>
    <x v="4"/>
  </r>
  <r>
    <x v="218"/>
    <s v="Job_Profile_727"/>
    <x v="0"/>
    <d v="2017-06-09T18:03:41"/>
    <n v="22.04"/>
    <x v="9"/>
    <x v="1"/>
    <x v="0"/>
    <x v="0"/>
    <x v="4"/>
  </r>
  <r>
    <x v="218"/>
    <s v="Job_Profile_727"/>
    <x v="0"/>
    <d v="2017-06-09T17:51:01"/>
    <n v="22"/>
    <x v="9"/>
    <x v="1"/>
    <x v="0"/>
    <x v="0"/>
    <x v="4"/>
  </r>
  <r>
    <x v="218"/>
    <s v="Job_Profile_727"/>
    <x v="0"/>
    <d v="2017-06-15T17:29:25"/>
    <n v="28"/>
    <x v="9"/>
    <x v="1"/>
    <x v="0"/>
    <x v="0"/>
    <x v="4"/>
  </r>
  <r>
    <x v="218"/>
    <s v="Job_Profile_727"/>
    <x v="0"/>
    <d v="2017-06-15T18:00:22"/>
    <n v="28.04"/>
    <x v="9"/>
    <x v="1"/>
    <x v="0"/>
    <x v="0"/>
    <x v="4"/>
  </r>
  <r>
    <x v="218"/>
    <s v="Job_Profile_727"/>
    <x v="0"/>
    <d v="2017-06-15T18:19:44"/>
    <n v="28.04"/>
    <x v="9"/>
    <x v="1"/>
    <x v="0"/>
    <x v="0"/>
    <x v="4"/>
  </r>
  <r>
    <x v="218"/>
    <s v="Job_Profile_727"/>
    <x v="0"/>
    <d v="2017-06-15T18:09:43"/>
    <n v="28.04"/>
    <x v="9"/>
    <x v="1"/>
    <x v="0"/>
    <x v="0"/>
    <x v="4"/>
  </r>
  <r>
    <x v="218"/>
    <s v="Job_Profile_727"/>
    <x v="0"/>
    <d v="2017-06-22T16:25:46"/>
    <n v="34.96"/>
    <x v="9"/>
    <x v="1"/>
    <x v="0"/>
    <x v="0"/>
    <x v="4"/>
  </r>
  <r>
    <x v="218"/>
    <s v="Job_Profile_727"/>
    <x v="0"/>
    <d v="2017-06-21T15:44:18"/>
    <n v="33.92"/>
    <x v="9"/>
    <x v="1"/>
    <x v="0"/>
    <x v="0"/>
    <x v="4"/>
  </r>
  <r>
    <x v="218"/>
    <s v="Job_Profile_727"/>
    <x v="0"/>
    <d v="2017-06-15T13:16:10"/>
    <n v="27.83"/>
    <x v="9"/>
    <x v="1"/>
    <x v="0"/>
    <x v="0"/>
    <x v="4"/>
  </r>
  <r>
    <x v="218"/>
    <s v="Job_Profile_727"/>
    <x v="0"/>
    <d v="2017-06-15T17:09:48"/>
    <n v="28"/>
    <x v="9"/>
    <x v="1"/>
    <x v="0"/>
    <x v="0"/>
    <x v="4"/>
  </r>
  <r>
    <x v="218"/>
    <s v="Job_Profile_727"/>
    <x v="0"/>
    <d v="2017-06-29T16:44:39"/>
    <n v="41.96"/>
    <x v="9"/>
    <x v="1"/>
    <x v="0"/>
    <x v="0"/>
    <x v="4"/>
  </r>
  <r>
    <x v="218"/>
    <s v="Job_Profile_727"/>
    <x v="0"/>
    <d v="2017-06-15T17:37:46"/>
    <n v="24.33"/>
    <x v="9"/>
    <x v="1"/>
    <x v="0"/>
    <x v="0"/>
    <x v="4"/>
  </r>
  <r>
    <x v="218"/>
    <s v="Job_Profile_727"/>
    <x v="0"/>
    <d v="2017-06-22T16:34:06"/>
    <n v="31.29"/>
    <x v="9"/>
    <x v="1"/>
    <x v="0"/>
    <x v="0"/>
    <x v="4"/>
  </r>
  <r>
    <x v="218"/>
    <s v="Job_Profile_727"/>
    <x v="0"/>
    <d v="2017-06-09T18:10:05"/>
    <n v="18.38"/>
    <x v="9"/>
    <x v="1"/>
    <x v="0"/>
    <x v="0"/>
    <x v="4"/>
  </r>
  <r>
    <x v="218"/>
    <s v="Job_Profile_727"/>
    <x v="0"/>
    <d v="2017-06-21T17:19:06"/>
    <n v="12.08"/>
    <x v="9"/>
    <x v="1"/>
    <x v="0"/>
    <x v="0"/>
    <x v="4"/>
  </r>
  <r>
    <x v="218"/>
    <s v="Job_Profile_727"/>
    <x v="0"/>
    <d v="2017-06-26T16:24:47"/>
    <n v="3"/>
    <x v="9"/>
    <x v="1"/>
    <x v="0"/>
    <x v="0"/>
    <x v="4"/>
  </r>
  <r>
    <x v="219"/>
    <s v="Job_Profile_730"/>
    <x v="1"/>
    <d v="2014-07-22T10:35:23"/>
    <n v="39.67"/>
    <x v="28"/>
    <x v="2"/>
    <x v="7"/>
    <x v="2"/>
    <x v="8"/>
  </r>
  <r>
    <x v="220"/>
    <s v="Job_Profile_732"/>
    <x v="0"/>
    <d v="2014-04-24T05:13:18"/>
    <n v="15.92"/>
    <x v="59"/>
    <x v="2"/>
    <x v="6"/>
    <x v="0"/>
    <x v="11"/>
  </r>
  <r>
    <x v="220"/>
    <s v="Job_Profile_732"/>
    <x v="1"/>
    <d v="2014-05-12T06:40:25"/>
    <n v="27.79"/>
    <x v="1"/>
    <x v="2"/>
    <x v="5"/>
    <x v="0"/>
    <x v="11"/>
  </r>
  <r>
    <x v="220"/>
    <s v="Job_Profile_732"/>
    <x v="1"/>
    <d v="2014-08-26T12:40:22"/>
    <n v="22.21"/>
    <x v="29"/>
    <x v="2"/>
    <x v="2"/>
    <x v="2"/>
    <x v="11"/>
  </r>
  <r>
    <x v="220"/>
    <s v="Job_Profile_732"/>
    <x v="0"/>
    <d v="2014-11-27T12:18:37"/>
    <n v="65.08"/>
    <x v="1"/>
    <x v="2"/>
    <x v="10"/>
    <x v="3"/>
    <x v="11"/>
  </r>
  <r>
    <x v="220"/>
    <s v="Job_Profile_732"/>
    <x v="0"/>
    <d v="2015-06-18T05:11:13"/>
    <n v="197.75"/>
    <x v="70"/>
    <x v="3"/>
    <x v="0"/>
    <x v="0"/>
    <x v="11"/>
  </r>
  <r>
    <x v="220"/>
    <s v="Job_Profile_732"/>
    <x v="0"/>
    <d v="2015-07-07T11:29:37"/>
    <n v="35.880000000000003"/>
    <x v="1"/>
    <x v="3"/>
    <x v="7"/>
    <x v="2"/>
    <x v="11"/>
  </r>
  <r>
    <x v="220"/>
    <s v="Job_Profile_732"/>
    <x v="1"/>
    <d v="2016-10-05T11:25:24"/>
    <n v="19.96"/>
    <x v="49"/>
    <x v="0"/>
    <x v="4"/>
    <x v="3"/>
    <x v="11"/>
  </r>
  <r>
    <x v="221"/>
    <s v="Job_Profile_734"/>
    <x v="0"/>
    <d v="2017-05-23T21:47:10"/>
    <n v="64.38"/>
    <x v="14"/>
    <x v="1"/>
    <x v="5"/>
    <x v="0"/>
    <x v="15"/>
  </r>
  <r>
    <x v="222"/>
    <s v="Job_Profile_735"/>
    <x v="0"/>
    <d v="2017-07-10T20:52:21"/>
    <n v="112.33"/>
    <x v="14"/>
    <x v="1"/>
    <x v="7"/>
    <x v="2"/>
    <x v="10"/>
  </r>
  <r>
    <x v="222"/>
    <s v="Job_Profile_735"/>
    <x v="1"/>
    <d v="2017-05-19T14:33:16"/>
    <n v="25.08"/>
    <x v="14"/>
    <x v="1"/>
    <x v="5"/>
    <x v="0"/>
    <x v="10"/>
  </r>
  <r>
    <x v="223"/>
    <s v="Job_Profile_736"/>
    <x v="0"/>
    <d v="2015-10-02T15:12:41"/>
    <n v="45.13"/>
    <x v="57"/>
    <x v="3"/>
    <x v="4"/>
    <x v="3"/>
    <x v="20"/>
  </r>
  <r>
    <x v="223"/>
    <s v="Job_Profile_736"/>
    <x v="0"/>
    <d v="2016-03-01T13:59:31"/>
    <n v="49.96"/>
    <x v="57"/>
    <x v="0"/>
    <x v="3"/>
    <x v="1"/>
    <x v="20"/>
  </r>
  <r>
    <x v="223"/>
    <s v="Job_Profile_736"/>
    <x v="0"/>
    <d v="2016-03-01T11:17:38"/>
    <n v="0.75"/>
    <x v="57"/>
    <x v="0"/>
    <x v="3"/>
    <x v="1"/>
    <x v="20"/>
  </r>
  <r>
    <x v="223"/>
    <s v="Job_Profile_736"/>
    <x v="0"/>
    <d v="2016-09-27T10:04:58"/>
    <n v="24.63"/>
    <x v="40"/>
    <x v="0"/>
    <x v="8"/>
    <x v="2"/>
    <x v="20"/>
  </r>
  <r>
    <x v="224"/>
    <s v="Job_Profile_742"/>
    <x v="0"/>
    <d v="2016-02-10T06:09:20"/>
    <n v="246.75"/>
    <x v="1"/>
    <x v="0"/>
    <x v="1"/>
    <x v="1"/>
    <x v="17"/>
  </r>
  <r>
    <x v="225"/>
    <s v="Job_Profile_745"/>
    <x v="1"/>
    <d v="2015-05-25T15:06:51"/>
    <n v="26.96"/>
    <x v="9"/>
    <x v="3"/>
    <x v="5"/>
    <x v="0"/>
    <x v="19"/>
  </r>
  <r>
    <x v="226"/>
    <s v="Job_Profile_753"/>
    <x v="0"/>
    <d v="2015-06-11T14:07:53"/>
    <n v="442.83"/>
    <x v="60"/>
    <x v="3"/>
    <x v="0"/>
    <x v="0"/>
    <x v="19"/>
  </r>
  <r>
    <x v="226"/>
    <s v="Job_Profile_753"/>
    <x v="0"/>
    <d v="2014-11-12T16:36:44"/>
    <n v="196.75"/>
    <x v="57"/>
    <x v="2"/>
    <x v="10"/>
    <x v="3"/>
    <x v="19"/>
  </r>
  <r>
    <x v="226"/>
    <s v="Job_Profile_753"/>
    <x v="0"/>
    <d v="2014-12-03T10:47:15"/>
    <n v="76.83"/>
    <x v="57"/>
    <x v="2"/>
    <x v="11"/>
    <x v="3"/>
    <x v="19"/>
  </r>
  <r>
    <x v="226"/>
    <s v="Job_Profile_753"/>
    <x v="0"/>
    <d v="2015-10-29T16:16:07"/>
    <n v="71.75"/>
    <x v="44"/>
    <x v="3"/>
    <x v="4"/>
    <x v="3"/>
    <x v="19"/>
  </r>
  <r>
    <x v="227"/>
    <s v="Job_Profile_756"/>
    <x v="0"/>
    <d v="2014-07-01T09:13:27"/>
    <n v="110.83"/>
    <x v="57"/>
    <x v="2"/>
    <x v="7"/>
    <x v="2"/>
    <x v="9"/>
  </r>
  <r>
    <x v="228"/>
    <s v="Job_Profile_759"/>
    <x v="0"/>
    <d v="2014-06-19T13:57:07"/>
    <n v="52.5"/>
    <x v="1"/>
    <x v="2"/>
    <x v="0"/>
    <x v="0"/>
    <x v="14"/>
  </r>
  <r>
    <x v="228"/>
    <s v="Job_Profile_759"/>
    <x v="0"/>
    <d v="2014-12-16T10:50:26"/>
    <n v="232.38"/>
    <x v="1"/>
    <x v="2"/>
    <x v="11"/>
    <x v="3"/>
    <x v="14"/>
  </r>
  <r>
    <x v="228"/>
    <s v="Job_Profile_759"/>
    <x v="0"/>
    <d v="2014-08-05T06:38:39"/>
    <n v="96.63"/>
    <x v="1"/>
    <x v="2"/>
    <x v="2"/>
    <x v="2"/>
    <x v="14"/>
  </r>
  <r>
    <x v="229"/>
    <s v="Job_Profile_761"/>
    <x v="1"/>
    <d v="2014-06-22T20:59:02"/>
    <n v="47.29"/>
    <x v="28"/>
    <x v="2"/>
    <x v="0"/>
    <x v="0"/>
    <x v="12"/>
  </r>
  <r>
    <x v="229"/>
    <s v="Job_Profile_761"/>
    <x v="0"/>
    <d v="2015-05-08T12:45:47"/>
    <n v="21.83"/>
    <x v="71"/>
    <x v="3"/>
    <x v="5"/>
    <x v="0"/>
    <x v="12"/>
  </r>
  <r>
    <x v="229"/>
    <s v="Job_Profile_761"/>
    <x v="0"/>
    <d v="2017-03-07T10:59:59"/>
    <n v="34.880000000000003"/>
    <x v="57"/>
    <x v="1"/>
    <x v="3"/>
    <x v="1"/>
    <x v="12"/>
  </r>
  <r>
    <x v="230"/>
    <s v="Job_Profile_771"/>
    <x v="0"/>
    <d v="2016-09-22T16:52:52"/>
    <n v="125.13"/>
    <x v="5"/>
    <x v="0"/>
    <x v="8"/>
    <x v="2"/>
    <x v="12"/>
  </r>
  <r>
    <x v="231"/>
    <s v="Job_Profile_782"/>
    <x v="0"/>
    <d v="2017-02-21T14:55:31"/>
    <n v="29.08"/>
    <x v="42"/>
    <x v="1"/>
    <x v="1"/>
    <x v="1"/>
    <x v="15"/>
  </r>
  <r>
    <x v="232"/>
    <s v="Job_Profile_785"/>
    <x v="0"/>
    <d v="2015-08-11T15:44:30"/>
    <n v="120"/>
    <x v="23"/>
    <x v="3"/>
    <x v="2"/>
    <x v="2"/>
    <x v="0"/>
  </r>
  <r>
    <x v="232"/>
    <s v="Job_Profile_785"/>
    <x v="1"/>
    <d v="2017-05-19T12:00:09"/>
    <n v="70.92"/>
    <x v="17"/>
    <x v="1"/>
    <x v="5"/>
    <x v="0"/>
    <x v="0"/>
  </r>
  <r>
    <x v="232"/>
    <s v="Job_Profile_785"/>
    <x v="1"/>
    <d v="2017-03-27T15:10:35"/>
    <n v="18.04"/>
    <x v="17"/>
    <x v="1"/>
    <x v="3"/>
    <x v="1"/>
    <x v="0"/>
  </r>
  <r>
    <x v="233"/>
    <s v="Job_Profile_788"/>
    <x v="1"/>
    <d v="2014-06-13T16:06:20"/>
    <n v="1"/>
    <x v="28"/>
    <x v="2"/>
    <x v="0"/>
    <x v="0"/>
    <x v="11"/>
  </r>
  <r>
    <x v="234"/>
    <s v="Job_Profile_790"/>
    <x v="1"/>
    <d v="2016-02-26T17:59:38"/>
    <n v="99.04"/>
    <x v="5"/>
    <x v="0"/>
    <x v="1"/>
    <x v="1"/>
    <x v="19"/>
  </r>
  <r>
    <x v="235"/>
    <s v="Job_Profile_794"/>
    <x v="0"/>
    <d v="2014-12-17T02:49:06"/>
    <n v="42.88"/>
    <x v="50"/>
    <x v="2"/>
    <x v="11"/>
    <x v="3"/>
    <x v="17"/>
  </r>
  <r>
    <x v="235"/>
    <s v="Job_Profile_794"/>
    <x v="0"/>
    <d v="2017-06-14T11:23:16"/>
    <n v="36.29"/>
    <x v="2"/>
    <x v="1"/>
    <x v="0"/>
    <x v="0"/>
    <x v="17"/>
  </r>
  <r>
    <x v="235"/>
    <s v="Job_Profile_794"/>
    <x v="0"/>
    <d v="2017-06-28T09:12:26"/>
    <n v="15.88"/>
    <x v="2"/>
    <x v="1"/>
    <x v="0"/>
    <x v="0"/>
    <x v="17"/>
  </r>
  <r>
    <x v="236"/>
    <s v="Job_Profile_795"/>
    <x v="0"/>
    <d v="2014-06-18T16:42:44"/>
    <n v="64.17"/>
    <x v="12"/>
    <x v="2"/>
    <x v="0"/>
    <x v="0"/>
    <x v="9"/>
  </r>
  <r>
    <x v="236"/>
    <s v="Job_Profile_795"/>
    <x v="0"/>
    <d v="2014-12-08T12:37:34"/>
    <n v="63"/>
    <x v="56"/>
    <x v="2"/>
    <x v="11"/>
    <x v="3"/>
    <x v="9"/>
  </r>
  <r>
    <x v="236"/>
    <s v="Job_Profile_795"/>
    <x v="1"/>
    <d v="2014-12-15T11:39:45"/>
    <n v="69.959999999999994"/>
    <x v="56"/>
    <x v="2"/>
    <x v="11"/>
    <x v="3"/>
    <x v="9"/>
  </r>
  <r>
    <x v="236"/>
    <s v="Job_Profile_795"/>
    <x v="0"/>
    <d v="2015-05-08T14:37:44"/>
    <n v="130.08000000000001"/>
    <x v="12"/>
    <x v="3"/>
    <x v="5"/>
    <x v="0"/>
    <x v="9"/>
  </r>
  <r>
    <x v="236"/>
    <s v="Job_Profile_795"/>
    <x v="0"/>
    <d v="2016-02-17T14:24:17"/>
    <n v="198"/>
    <x v="56"/>
    <x v="0"/>
    <x v="1"/>
    <x v="1"/>
    <x v="9"/>
  </r>
  <r>
    <x v="236"/>
    <s v="Job_Profile_795"/>
    <x v="0"/>
    <d v="2016-02-10T10:23:18"/>
    <n v="190.83"/>
    <x v="56"/>
    <x v="0"/>
    <x v="1"/>
    <x v="1"/>
    <x v="9"/>
  </r>
  <r>
    <x v="236"/>
    <s v="Job_Profile_795"/>
    <x v="0"/>
    <d v="2016-03-22T16:23:09"/>
    <n v="232.08"/>
    <x v="12"/>
    <x v="0"/>
    <x v="3"/>
    <x v="1"/>
    <x v="9"/>
  </r>
  <r>
    <x v="236"/>
    <s v="Job_Profile_795"/>
    <x v="0"/>
    <d v="2015-09-15T16:43:14"/>
    <n v="43.08"/>
    <x v="12"/>
    <x v="3"/>
    <x v="8"/>
    <x v="2"/>
    <x v="9"/>
  </r>
  <r>
    <x v="236"/>
    <s v="Job_Profile_795"/>
    <x v="0"/>
    <d v="2016-02-22T14:00:18"/>
    <n v="203"/>
    <x v="56"/>
    <x v="0"/>
    <x v="1"/>
    <x v="1"/>
    <x v="9"/>
  </r>
  <r>
    <x v="236"/>
    <s v="Job_Profile_795"/>
    <x v="0"/>
    <d v="2016-01-13T13:48:14"/>
    <n v="162.96"/>
    <x v="12"/>
    <x v="0"/>
    <x v="9"/>
    <x v="1"/>
    <x v="9"/>
  </r>
  <r>
    <x v="236"/>
    <s v="Job_Profile_795"/>
    <x v="0"/>
    <d v="2015-11-02T16:12:43"/>
    <n v="91.08"/>
    <x v="12"/>
    <x v="3"/>
    <x v="10"/>
    <x v="3"/>
    <x v="9"/>
  </r>
  <r>
    <x v="236"/>
    <s v="Job_Profile_795"/>
    <x v="0"/>
    <d v="2016-03-08T09:51:27"/>
    <n v="55.88"/>
    <x v="12"/>
    <x v="0"/>
    <x v="3"/>
    <x v="1"/>
    <x v="9"/>
  </r>
  <r>
    <x v="236"/>
    <s v="Job_Profile_795"/>
    <x v="0"/>
    <d v="2016-04-11T15:56:22"/>
    <n v="17.88"/>
    <x v="56"/>
    <x v="0"/>
    <x v="6"/>
    <x v="0"/>
    <x v="9"/>
  </r>
  <r>
    <x v="236"/>
    <s v="Job_Profile_795"/>
    <x v="0"/>
    <d v="2016-09-19T17:10:59"/>
    <n v="16.920000000000002"/>
    <x v="56"/>
    <x v="0"/>
    <x v="8"/>
    <x v="2"/>
    <x v="9"/>
  </r>
  <r>
    <x v="236"/>
    <s v="Job_Profile_795"/>
    <x v="0"/>
    <d v="2016-10-13T15:17:35"/>
    <n v="33.880000000000003"/>
    <x v="56"/>
    <x v="0"/>
    <x v="4"/>
    <x v="3"/>
    <x v="9"/>
  </r>
  <r>
    <x v="237"/>
    <s v="Job_Profile_796"/>
    <x v="1"/>
    <d v="2016-07-28T05:00:14"/>
    <n v="44.96"/>
    <x v="3"/>
    <x v="0"/>
    <x v="7"/>
    <x v="2"/>
    <x v="3"/>
  </r>
  <r>
    <x v="238"/>
    <s v="Job_Profile_797"/>
    <x v="1"/>
    <d v="2014-06-16T09:14:35"/>
    <n v="19.38"/>
    <x v="28"/>
    <x v="2"/>
    <x v="0"/>
    <x v="0"/>
    <x v="0"/>
  </r>
  <r>
    <x v="239"/>
    <s v="Job_Profile_800"/>
    <x v="0"/>
    <d v="2015-09-10T13:42:31"/>
    <n v="37.96"/>
    <x v="12"/>
    <x v="3"/>
    <x v="8"/>
    <x v="2"/>
    <x v="11"/>
  </r>
  <r>
    <x v="239"/>
    <s v="Job_Profile_800"/>
    <x v="1"/>
    <d v="2016-01-18T15:32:16"/>
    <n v="144.91999999999999"/>
    <x v="9"/>
    <x v="0"/>
    <x v="9"/>
    <x v="1"/>
    <x v="11"/>
  </r>
  <r>
    <x v="239"/>
    <s v="Job_Profile_800"/>
    <x v="1"/>
    <d v="2015-09-02T13:07:12"/>
    <n v="6.83"/>
    <x v="9"/>
    <x v="3"/>
    <x v="8"/>
    <x v="2"/>
    <x v="11"/>
  </r>
  <r>
    <x v="240"/>
    <s v="Job_Profile_804"/>
    <x v="1"/>
    <d v="2015-03-25T06:17:20"/>
    <n v="71.959999999999994"/>
    <x v="50"/>
    <x v="3"/>
    <x v="3"/>
    <x v="1"/>
    <x v="13"/>
  </r>
  <r>
    <x v="241"/>
    <s v="Job_Profile_806"/>
    <x v="0"/>
    <d v="2015-10-14T01:45:56"/>
    <n v="316.79000000000002"/>
    <x v="53"/>
    <x v="3"/>
    <x v="4"/>
    <x v="3"/>
    <x v="11"/>
  </r>
  <r>
    <x v="242"/>
    <s v="Job_Profile_809"/>
    <x v="1"/>
    <d v="2014-08-05T03:37:01"/>
    <n v="42.67"/>
    <x v="50"/>
    <x v="2"/>
    <x v="2"/>
    <x v="2"/>
    <x v="6"/>
  </r>
  <r>
    <x v="242"/>
    <s v="Job_Profile_809"/>
    <x v="1"/>
    <d v="2014-08-14T03:20:03"/>
    <n v="28.83"/>
    <x v="50"/>
    <x v="2"/>
    <x v="2"/>
    <x v="2"/>
    <x v="6"/>
  </r>
  <r>
    <x v="242"/>
    <s v="Job_Profile_809"/>
    <x v="0"/>
    <d v="2015-03-24T06:49:42"/>
    <n v="140.04"/>
    <x v="50"/>
    <x v="3"/>
    <x v="3"/>
    <x v="1"/>
    <x v="6"/>
  </r>
  <r>
    <x v="242"/>
    <s v="Job_Profile_809"/>
    <x v="1"/>
    <d v="2015-04-01T07:58:10"/>
    <n v="41.92"/>
    <x v="50"/>
    <x v="3"/>
    <x v="6"/>
    <x v="0"/>
    <x v="6"/>
  </r>
  <r>
    <x v="242"/>
    <s v="Job_Profile_809"/>
    <x v="1"/>
    <d v="2015-04-20T09:07:37"/>
    <n v="20.079999999999998"/>
    <x v="50"/>
    <x v="3"/>
    <x v="6"/>
    <x v="0"/>
    <x v="6"/>
  </r>
  <r>
    <x v="242"/>
    <s v="Job_Profile_809"/>
    <x v="1"/>
    <d v="2015-11-03T05:38:22"/>
    <n v="26.92"/>
    <x v="3"/>
    <x v="3"/>
    <x v="10"/>
    <x v="3"/>
    <x v="6"/>
  </r>
  <r>
    <x v="242"/>
    <s v="Job_Profile_809"/>
    <x v="1"/>
    <d v="2016-05-03T06:54:25"/>
    <n v="61.67"/>
    <x v="3"/>
    <x v="0"/>
    <x v="5"/>
    <x v="0"/>
    <x v="6"/>
  </r>
  <r>
    <x v="243"/>
    <s v="Job_Profile_810"/>
    <x v="1"/>
    <d v="2014-10-22T16:36:23"/>
    <n v="37.21"/>
    <x v="9"/>
    <x v="2"/>
    <x v="4"/>
    <x v="3"/>
    <x v="11"/>
  </r>
  <r>
    <x v="243"/>
    <s v="Job_Profile_810"/>
    <x v="1"/>
    <d v="2015-05-12T08:56:49"/>
    <n v="217.83"/>
    <x v="12"/>
    <x v="3"/>
    <x v="5"/>
    <x v="0"/>
    <x v="11"/>
  </r>
  <r>
    <x v="243"/>
    <s v="Job_Profile_810"/>
    <x v="1"/>
    <d v="2015-01-08T10:42:48"/>
    <n v="56.83"/>
    <x v="56"/>
    <x v="3"/>
    <x v="9"/>
    <x v="1"/>
    <x v="11"/>
  </r>
  <r>
    <x v="243"/>
    <s v="Job_Profile_810"/>
    <x v="1"/>
    <d v="2015-02-24T09:48:14"/>
    <n v="56.88"/>
    <x v="56"/>
    <x v="3"/>
    <x v="1"/>
    <x v="1"/>
    <x v="11"/>
  </r>
  <r>
    <x v="243"/>
    <s v="Job_Profile_810"/>
    <x v="1"/>
    <d v="2015-04-10T12:55:16"/>
    <n v="49.79"/>
    <x v="12"/>
    <x v="3"/>
    <x v="6"/>
    <x v="0"/>
    <x v="11"/>
  </r>
  <r>
    <x v="243"/>
    <s v="Job_Profile_810"/>
    <x v="0"/>
    <d v="2015-10-13T16:15:19"/>
    <n v="47.96"/>
    <x v="12"/>
    <x v="3"/>
    <x v="4"/>
    <x v="3"/>
    <x v="11"/>
  </r>
  <r>
    <x v="243"/>
    <s v="Job_Profile_810"/>
    <x v="1"/>
    <d v="2016-03-03T13:01:38"/>
    <n v="121.96"/>
    <x v="9"/>
    <x v="0"/>
    <x v="3"/>
    <x v="1"/>
    <x v="11"/>
  </r>
  <r>
    <x v="243"/>
    <s v="Job_Profile_810"/>
    <x v="1"/>
    <d v="2015-12-02T13:22:37"/>
    <n v="29.96"/>
    <x v="9"/>
    <x v="3"/>
    <x v="11"/>
    <x v="3"/>
    <x v="11"/>
  </r>
  <r>
    <x v="243"/>
    <s v="Job_Profile_810"/>
    <x v="1"/>
    <d v="2015-12-02T09:52:04"/>
    <n v="29.79"/>
    <x v="9"/>
    <x v="3"/>
    <x v="11"/>
    <x v="3"/>
    <x v="11"/>
  </r>
  <r>
    <x v="243"/>
    <s v="Job_Profile_810"/>
    <x v="1"/>
    <d v="2016-03-14T11:42:50"/>
    <n v="117.92"/>
    <x v="9"/>
    <x v="0"/>
    <x v="3"/>
    <x v="1"/>
    <x v="11"/>
  </r>
  <r>
    <x v="243"/>
    <s v="Job_Profile_810"/>
    <x v="1"/>
    <d v="2017-07-18T20:48:39"/>
    <n v="141.33000000000001"/>
    <x v="56"/>
    <x v="1"/>
    <x v="7"/>
    <x v="2"/>
    <x v="11"/>
  </r>
  <r>
    <x v="244"/>
    <s v="Job_Profile_813"/>
    <x v="0"/>
    <d v="2015-04-15T00:59:00"/>
    <n v="139.79"/>
    <x v="53"/>
    <x v="3"/>
    <x v="6"/>
    <x v="0"/>
    <x v="21"/>
  </r>
  <r>
    <x v="244"/>
    <s v="Job_Profile_813"/>
    <x v="0"/>
    <d v="2015-12-03T04:16:36"/>
    <n v="82.96"/>
    <x v="51"/>
    <x v="3"/>
    <x v="11"/>
    <x v="3"/>
    <x v="21"/>
  </r>
  <r>
    <x v="244"/>
    <s v="Job_Profile_813"/>
    <x v="0"/>
    <d v="2016-04-19T01:11:35"/>
    <n v="54.83"/>
    <x v="51"/>
    <x v="0"/>
    <x v="6"/>
    <x v="0"/>
    <x v="21"/>
  </r>
  <r>
    <x v="244"/>
    <s v="Job_Profile_813"/>
    <x v="0"/>
    <d v="2016-06-30T04:43:57"/>
    <n v="48.79"/>
    <x v="51"/>
    <x v="0"/>
    <x v="0"/>
    <x v="0"/>
    <x v="21"/>
  </r>
  <r>
    <x v="244"/>
    <s v="Job_Profile_813"/>
    <x v="0"/>
    <d v="2016-11-07T23:51:20"/>
    <n v="87.71"/>
    <x v="35"/>
    <x v="0"/>
    <x v="10"/>
    <x v="3"/>
    <x v="21"/>
  </r>
  <r>
    <x v="244"/>
    <s v="Job_Profile_813"/>
    <x v="0"/>
    <d v="2017-07-14T10:50:21"/>
    <n v="66.040000000000006"/>
    <x v="35"/>
    <x v="1"/>
    <x v="7"/>
    <x v="2"/>
    <x v="21"/>
  </r>
  <r>
    <x v="245"/>
    <s v="Job_Profile_814"/>
    <x v="0"/>
    <d v="2016-06-28T20:02:27"/>
    <n v="155.63"/>
    <x v="35"/>
    <x v="0"/>
    <x v="0"/>
    <x v="0"/>
    <x v="3"/>
  </r>
  <r>
    <x v="245"/>
    <s v="Job_Profile_814"/>
    <x v="0"/>
    <d v="2017-04-02T20:13:21"/>
    <n v="73.459999999999994"/>
    <x v="35"/>
    <x v="1"/>
    <x v="6"/>
    <x v="0"/>
    <x v="3"/>
  </r>
  <r>
    <x v="245"/>
    <s v="Job_Profile_814"/>
    <x v="0"/>
    <d v="2017-07-25T12:06:19"/>
    <n v="14.21"/>
    <x v="35"/>
    <x v="1"/>
    <x v="7"/>
    <x v="2"/>
    <x v="3"/>
  </r>
  <r>
    <x v="246"/>
    <s v="Job_Profile_815"/>
    <x v="0"/>
    <d v="2017-02-28T13:01:01"/>
    <n v="40.08"/>
    <x v="3"/>
    <x v="1"/>
    <x v="1"/>
    <x v="1"/>
    <x v="8"/>
  </r>
  <r>
    <x v="246"/>
    <s v="Job_Profile_815"/>
    <x v="0"/>
    <d v="2017-03-01T04:37:38"/>
    <n v="40.71"/>
    <x v="3"/>
    <x v="1"/>
    <x v="3"/>
    <x v="1"/>
    <x v="8"/>
  </r>
  <r>
    <x v="246"/>
    <s v="Job_Profile_815"/>
    <x v="0"/>
    <d v="2017-03-01T04:49:24"/>
    <n v="40.71"/>
    <x v="3"/>
    <x v="1"/>
    <x v="3"/>
    <x v="1"/>
    <x v="8"/>
  </r>
  <r>
    <x v="246"/>
    <s v="Job_Profile_815"/>
    <x v="0"/>
    <d v="2017-03-01T05:02:28"/>
    <n v="40.75"/>
    <x v="3"/>
    <x v="1"/>
    <x v="3"/>
    <x v="1"/>
    <x v="8"/>
  </r>
  <r>
    <x v="246"/>
    <s v="Job_Profile_815"/>
    <x v="0"/>
    <d v="2017-03-01T05:19:39"/>
    <n v="40.75"/>
    <x v="3"/>
    <x v="1"/>
    <x v="3"/>
    <x v="1"/>
    <x v="8"/>
  </r>
  <r>
    <x v="246"/>
    <s v="Job_Profile_815"/>
    <x v="0"/>
    <d v="2017-03-01T07:28:32"/>
    <n v="40.83"/>
    <x v="3"/>
    <x v="1"/>
    <x v="3"/>
    <x v="1"/>
    <x v="8"/>
  </r>
  <r>
    <x v="246"/>
    <s v="Job_Profile_815"/>
    <x v="1"/>
    <d v="2017-03-14T05:22:35"/>
    <n v="53.75"/>
    <x v="3"/>
    <x v="1"/>
    <x v="3"/>
    <x v="1"/>
    <x v="8"/>
  </r>
  <r>
    <x v="246"/>
    <s v="Job_Profile_815"/>
    <x v="1"/>
    <d v="2017-03-30T09:34:37"/>
    <n v="69.92"/>
    <x v="3"/>
    <x v="1"/>
    <x v="3"/>
    <x v="1"/>
    <x v="8"/>
  </r>
  <r>
    <x v="246"/>
    <s v="Job_Profile_815"/>
    <x v="0"/>
    <d v="2017-02-28T12:32:27"/>
    <n v="40.04"/>
    <x v="3"/>
    <x v="1"/>
    <x v="1"/>
    <x v="1"/>
    <x v="8"/>
  </r>
  <r>
    <x v="247"/>
    <s v="Job_Profile_816"/>
    <x v="0"/>
    <d v="2014-11-01T02:56:13"/>
    <n v="2.83"/>
    <x v="35"/>
    <x v="2"/>
    <x v="10"/>
    <x v="3"/>
    <x v="28"/>
  </r>
  <r>
    <x v="248"/>
    <s v="Job_Profile_819"/>
    <x v="0"/>
    <d v="2016-08-26T02:38:14"/>
    <n v="59.75"/>
    <x v="51"/>
    <x v="0"/>
    <x v="2"/>
    <x v="2"/>
    <x v="2"/>
  </r>
  <r>
    <x v="249"/>
    <s v="Job_Profile_820"/>
    <x v="1"/>
    <d v="2015-02-19T04:20:44"/>
    <n v="63.63"/>
    <x v="3"/>
    <x v="3"/>
    <x v="1"/>
    <x v="1"/>
    <x v="16"/>
  </r>
  <r>
    <x v="249"/>
    <s v="Job_Profile_820"/>
    <x v="1"/>
    <d v="2015-03-10T08:46:05"/>
    <n v="26.13"/>
    <x v="3"/>
    <x v="3"/>
    <x v="3"/>
    <x v="1"/>
    <x v="16"/>
  </r>
  <r>
    <x v="249"/>
    <s v="Job_Profile_820"/>
    <x v="1"/>
    <d v="2016-11-25T03:53:54"/>
    <n v="45.67"/>
    <x v="3"/>
    <x v="0"/>
    <x v="10"/>
    <x v="3"/>
    <x v="16"/>
  </r>
  <r>
    <x v="250"/>
    <s v="Job_Profile_821"/>
    <x v="1"/>
    <d v="2014-07-11T14:28:45"/>
    <n v="39.08"/>
    <x v="12"/>
    <x v="2"/>
    <x v="7"/>
    <x v="2"/>
    <x v="8"/>
  </r>
  <r>
    <x v="250"/>
    <s v="Job_Profile_821"/>
    <x v="1"/>
    <d v="2014-10-03T12:21:19"/>
    <n v="50"/>
    <x v="56"/>
    <x v="2"/>
    <x v="4"/>
    <x v="3"/>
    <x v="8"/>
  </r>
  <r>
    <x v="250"/>
    <s v="Job_Profile_821"/>
    <x v="1"/>
    <d v="2017-03-01T17:11:22"/>
    <n v="42.13"/>
    <x v="47"/>
    <x v="1"/>
    <x v="3"/>
    <x v="1"/>
    <x v="8"/>
  </r>
  <r>
    <x v="251"/>
    <s v="Job_Profile_822"/>
    <x v="1"/>
    <d v="2014-05-12T08:17:49"/>
    <n v="13.04"/>
    <x v="50"/>
    <x v="2"/>
    <x v="5"/>
    <x v="0"/>
    <x v="5"/>
  </r>
  <r>
    <x v="251"/>
    <s v="Job_Profile_822"/>
    <x v="1"/>
    <d v="2014-05-29T04:10:34"/>
    <n v="13.88"/>
    <x v="50"/>
    <x v="2"/>
    <x v="5"/>
    <x v="0"/>
    <x v="5"/>
  </r>
  <r>
    <x v="251"/>
    <s v="Job_Profile_822"/>
    <x v="1"/>
    <d v="2014-05-29T04:08:26"/>
    <n v="1.92"/>
    <x v="50"/>
    <x v="2"/>
    <x v="5"/>
    <x v="0"/>
    <x v="5"/>
  </r>
  <r>
    <x v="251"/>
    <s v="Job_Profile_822"/>
    <x v="0"/>
    <d v="2014-06-19T10:52:28"/>
    <n v="2"/>
    <x v="50"/>
    <x v="2"/>
    <x v="0"/>
    <x v="0"/>
    <x v="5"/>
  </r>
  <r>
    <x v="251"/>
    <s v="Job_Profile_822"/>
    <x v="0"/>
    <d v="2014-07-08T09:22:03"/>
    <n v="0.04"/>
    <x v="50"/>
    <x v="2"/>
    <x v="7"/>
    <x v="2"/>
    <x v="5"/>
  </r>
  <r>
    <x v="251"/>
    <s v="Job_Profile_822"/>
    <x v="0"/>
    <d v="2014-08-29T09:07:37"/>
    <n v="16.079999999999998"/>
    <x v="50"/>
    <x v="2"/>
    <x v="2"/>
    <x v="2"/>
    <x v="5"/>
  </r>
  <r>
    <x v="251"/>
    <s v="Job_Profile_822"/>
    <x v="0"/>
    <d v="2014-10-16T08:45:45"/>
    <n v="0"/>
    <x v="50"/>
    <x v="2"/>
    <x v="4"/>
    <x v="3"/>
    <x v="5"/>
  </r>
  <r>
    <x v="251"/>
    <s v="Job_Profile_822"/>
    <x v="0"/>
    <d v="2014-11-28T07:37:20"/>
    <n v="42.92"/>
    <x v="50"/>
    <x v="2"/>
    <x v="10"/>
    <x v="3"/>
    <x v="5"/>
  </r>
  <r>
    <x v="251"/>
    <s v="Job_Profile_822"/>
    <x v="0"/>
    <d v="2014-12-16T03:25:43"/>
    <n v="48.79"/>
    <x v="50"/>
    <x v="2"/>
    <x v="11"/>
    <x v="3"/>
    <x v="5"/>
  </r>
  <r>
    <x v="251"/>
    <s v="Job_Profile_822"/>
    <x v="0"/>
    <d v="2015-01-14T09:28:43"/>
    <n v="71.17"/>
    <x v="50"/>
    <x v="3"/>
    <x v="9"/>
    <x v="1"/>
    <x v="5"/>
  </r>
  <r>
    <x v="251"/>
    <s v="Job_Profile_822"/>
    <x v="0"/>
    <d v="2015-01-14T09:42:08"/>
    <n v="71.17"/>
    <x v="50"/>
    <x v="3"/>
    <x v="9"/>
    <x v="1"/>
    <x v="5"/>
  </r>
  <r>
    <x v="251"/>
    <s v="Job_Profile_822"/>
    <x v="0"/>
    <d v="2015-01-20T09:29:34"/>
    <n v="77.17"/>
    <x v="50"/>
    <x v="3"/>
    <x v="9"/>
    <x v="1"/>
    <x v="5"/>
  </r>
  <r>
    <x v="251"/>
    <s v="Job_Profile_822"/>
    <x v="0"/>
    <d v="2015-01-16T03:01:19"/>
    <n v="72.92"/>
    <x v="50"/>
    <x v="3"/>
    <x v="9"/>
    <x v="1"/>
    <x v="5"/>
  </r>
  <r>
    <x v="251"/>
    <s v="Job_Profile_822"/>
    <x v="0"/>
    <d v="2015-01-20T06:15:51"/>
    <n v="77.040000000000006"/>
    <x v="50"/>
    <x v="3"/>
    <x v="9"/>
    <x v="1"/>
    <x v="5"/>
  </r>
  <r>
    <x v="251"/>
    <s v="Job_Profile_822"/>
    <x v="0"/>
    <d v="2014-12-05T04:38:58"/>
    <n v="30.96"/>
    <x v="50"/>
    <x v="2"/>
    <x v="11"/>
    <x v="3"/>
    <x v="5"/>
  </r>
  <r>
    <x v="251"/>
    <s v="Job_Profile_822"/>
    <x v="0"/>
    <d v="2014-12-05T05:22:00"/>
    <n v="31"/>
    <x v="50"/>
    <x v="2"/>
    <x v="11"/>
    <x v="3"/>
    <x v="5"/>
  </r>
  <r>
    <x v="251"/>
    <s v="Job_Profile_822"/>
    <x v="0"/>
    <d v="2014-12-05T04:29:02"/>
    <n v="30.96"/>
    <x v="50"/>
    <x v="2"/>
    <x v="11"/>
    <x v="3"/>
    <x v="5"/>
  </r>
  <r>
    <x v="251"/>
    <s v="Job_Profile_822"/>
    <x v="0"/>
    <d v="2014-12-05T05:12:15"/>
    <n v="31"/>
    <x v="50"/>
    <x v="2"/>
    <x v="11"/>
    <x v="3"/>
    <x v="5"/>
  </r>
  <r>
    <x v="251"/>
    <s v="Job_Profile_822"/>
    <x v="0"/>
    <d v="2015-01-20T04:11:50"/>
    <n v="40.54"/>
    <x v="50"/>
    <x v="3"/>
    <x v="9"/>
    <x v="1"/>
    <x v="5"/>
  </r>
  <r>
    <x v="251"/>
    <s v="Job_Profile_822"/>
    <x v="0"/>
    <d v="2014-12-18T07:00:54"/>
    <n v="0.83"/>
    <x v="50"/>
    <x v="2"/>
    <x v="11"/>
    <x v="3"/>
    <x v="5"/>
  </r>
  <r>
    <x v="251"/>
    <s v="Job_Profile_822"/>
    <x v="0"/>
    <d v="2015-02-20T10:12:02"/>
    <n v="64.959999999999994"/>
    <x v="3"/>
    <x v="3"/>
    <x v="1"/>
    <x v="1"/>
    <x v="5"/>
  </r>
  <r>
    <x v="251"/>
    <s v="Job_Profile_822"/>
    <x v="0"/>
    <d v="2015-03-17T05:44:29"/>
    <n v="21.83"/>
    <x v="3"/>
    <x v="3"/>
    <x v="3"/>
    <x v="1"/>
    <x v="5"/>
  </r>
  <r>
    <x v="251"/>
    <s v="Job_Profile_822"/>
    <x v="1"/>
    <d v="2015-04-21T04:55:39"/>
    <n v="48.58"/>
    <x v="3"/>
    <x v="3"/>
    <x v="6"/>
    <x v="0"/>
    <x v="5"/>
  </r>
  <r>
    <x v="251"/>
    <s v="Job_Profile_822"/>
    <x v="0"/>
    <d v="2015-06-18T09:43:37"/>
    <n v="93.13"/>
    <x v="3"/>
    <x v="3"/>
    <x v="0"/>
    <x v="0"/>
    <x v="5"/>
  </r>
  <r>
    <x v="251"/>
    <s v="Job_Profile_822"/>
    <x v="0"/>
    <d v="2015-05-22T08:58:09"/>
    <n v="66.08"/>
    <x v="3"/>
    <x v="3"/>
    <x v="5"/>
    <x v="0"/>
    <x v="5"/>
  </r>
  <r>
    <x v="251"/>
    <s v="Job_Profile_822"/>
    <x v="0"/>
    <d v="2015-05-22T08:31:36"/>
    <n v="66.08"/>
    <x v="3"/>
    <x v="3"/>
    <x v="5"/>
    <x v="0"/>
    <x v="5"/>
  </r>
  <r>
    <x v="251"/>
    <s v="Job_Profile_822"/>
    <x v="0"/>
    <d v="2015-03-26T12:58:00"/>
    <n v="0.21"/>
    <x v="3"/>
    <x v="3"/>
    <x v="3"/>
    <x v="1"/>
    <x v="5"/>
  </r>
  <r>
    <x v="251"/>
    <s v="Job_Profile_822"/>
    <x v="0"/>
    <d v="2015-05-26T09:35:02"/>
    <n v="28.13"/>
    <x v="3"/>
    <x v="3"/>
    <x v="5"/>
    <x v="0"/>
    <x v="5"/>
  </r>
  <r>
    <x v="251"/>
    <s v="Job_Profile_822"/>
    <x v="0"/>
    <d v="2015-05-27T03:53:42"/>
    <n v="28.88"/>
    <x v="3"/>
    <x v="3"/>
    <x v="5"/>
    <x v="0"/>
    <x v="5"/>
  </r>
  <r>
    <x v="251"/>
    <s v="Job_Profile_822"/>
    <x v="0"/>
    <d v="2015-06-18T09:58:57"/>
    <n v="9.8800000000000008"/>
    <x v="3"/>
    <x v="3"/>
    <x v="0"/>
    <x v="0"/>
    <x v="5"/>
  </r>
  <r>
    <x v="251"/>
    <s v="Job_Profile_822"/>
    <x v="1"/>
    <d v="2015-08-17T09:51:14"/>
    <n v="55.08"/>
    <x v="3"/>
    <x v="3"/>
    <x v="2"/>
    <x v="2"/>
    <x v="5"/>
  </r>
  <r>
    <x v="251"/>
    <s v="Job_Profile_822"/>
    <x v="0"/>
    <d v="2015-09-23T07:32:56"/>
    <n v="16"/>
    <x v="3"/>
    <x v="3"/>
    <x v="8"/>
    <x v="2"/>
    <x v="5"/>
  </r>
  <r>
    <x v="251"/>
    <s v="Job_Profile_822"/>
    <x v="0"/>
    <d v="2015-09-28T08:50:46"/>
    <n v="21.04"/>
    <x v="3"/>
    <x v="3"/>
    <x v="8"/>
    <x v="2"/>
    <x v="5"/>
  </r>
  <r>
    <x v="251"/>
    <s v="Job_Profile_822"/>
    <x v="0"/>
    <d v="2015-10-22T05:38:58"/>
    <n v="44.92"/>
    <x v="3"/>
    <x v="3"/>
    <x v="4"/>
    <x v="3"/>
    <x v="5"/>
  </r>
  <r>
    <x v="251"/>
    <s v="Job_Profile_822"/>
    <x v="0"/>
    <d v="2015-11-17T04:41:20"/>
    <n v="70.88"/>
    <x v="3"/>
    <x v="3"/>
    <x v="10"/>
    <x v="3"/>
    <x v="5"/>
  </r>
  <r>
    <x v="251"/>
    <s v="Job_Profile_822"/>
    <x v="0"/>
    <d v="2016-01-25T11:11:36"/>
    <n v="77.209999999999994"/>
    <x v="3"/>
    <x v="0"/>
    <x v="9"/>
    <x v="1"/>
    <x v="5"/>
  </r>
  <r>
    <x v="251"/>
    <s v="Job_Profile_822"/>
    <x v="0"/>
    <d v="2016-02-01T10:18:16"/>
    <n v="26.21"/>
    <x v="3"/>
    <x v="0"/>
    <x v="1"/>
    <x v="1"/>
    <x v="5"/>
  </r>
  <r>
    <x v="251"/>
    <s v="Job_Profile_822"/>
    <x v="0"/>
    <d v="2016-06-21T04:47:11"/>
    <n v="26.75"/>
    <x v="3"/>
    <x v="0"/>
    <x v="0"/>
    <x v="0"/>
    <x v="5"/>
  </r>
  <r>
    <x v="251"/>
    <s v="Job_Profile_822"/>
    <x v="0"/>
    <d v="2016-07-15T11:54:56"/>
    <n v="50.92"/>
    <x v="3"/>
    <x v="0"/>
    <x v="7"/>
    <x v="2"/>
    <x v="5"/>
  </r>
  <r>
    <x v="251"/>
    <s v="Job_Profile_822"/>
    <x v="0"/>
    <d v="2016-08-10T06:02:21"/>
    <n v="43.92"/>
    <x v="3"/>
    <x v="0"/>
    <x v="2"/>
    <x v="2"/>
    <x v="5"/>
  </r>
  <r>
    <x v="251"/>
    <s v="Job_Profile_822"/>
    <x v="0"/>
    <d v="2016-08-31T08:04:22"/>
    <n v="36.04"/>
    <x v="3"/>
    <x v="0"/>
    <x v="2"/>
    <x v="2"/>
    <x v="5"/>
  </r>
  <r>
    <x v="251"/>
    <s v="Job_Profile_822"/>
    <x v="1"/>
    <d v="2017-01-10T04:07:53"/>
    <n v="75.88"/>
    <x v="3"/>
    <x v="1"/>
    <x v="9"/>
    <x v="1"/>
    <x v="5"/>
  </r>
  <r>
    <x v="251"/>
    <s v="Job_Profile_822"/>
    <x v="0"/>
    <d v="2016-12-23T06:03:49"/>
    <n v="24.63"/>
    <x v="3"/>
    <x v="0"/>
    <x v="11"/>
    <x v="3"/>
    <x v="5"/>
  </r>
  <r>
    <x v="251"/>
    <s v="Job_Profile_822"/>
    <x v="0"/>
    <d v="2017-01-27T08:36:20"/>
    <n v="9.7899999999999991"/>
    <x v="3"/>
    <x v="1"/>
    <x v="9"/>
    <x v="1"/>
    <x v="5"/>
  </r>
  <r>
    <x v="251"/>
    <s v="Job_Profile_822"/>
    <x v="0"/>
    <d v="2017-06-23T09:56:03"/>
    <n v="35"/>
    <x v="2"/>
    <x v="1"/>
    <x v="0"/>
    <x v="0"/>
    <x v="5"/>
  </r>
  <r>
    <x v="251"/>
    <s v="Job_Profile_822"/>
    <x v="0"/>
    <d v="2017-06-26T06:25:08"/>
    <n v="34"/>
    <x v="2"/>
    <x v="1"/>
    <x v="0"/>
    <x v="0"/>
    <x v="5"/>
  </r>
  <r>
    <x v="251"/>
    <s v="Job_Profile_822"/>
    <x v="1"/>
    <d v="2017-08-02T04:40:37"/>
    <n v="56.75"/>
    <x v="2"/>
    <x v="1"/>
    <x v="2"/>
    <x v="2"/>
    <x v="5"/>
  </r>
  <r>
    <x v="251"/>
    <s v="Job_Profile_822"/>
    <x v="0"/>
    <d v="2017-08-03T08:49:06"/>
    <n v="48"/>
    <x v="2"/>
    <x v="1"/>
    <x v="2"/>
    <x v="2"/>
    <x v="5"/>
  </r>
  <r>
    <x v="252"/>
    <s v="Job_Profile_823"/>
    <x v="1"/>
    <d v="2014-04-11T10:20:30"/>
    <n v="30.79"/>
    <x v="56"/>
    <x v="2"/>
    <x v="6"/>
    <x v="0"/>
    <x v="16"/>
  </r>
  <r>
    <x v="252"/>
    <s v="Job_Profile_823"/>
    <x v="0"/>
    <d v="2014-05-28T07:16:35"/>
    <n v="19.63"/>
    <x v="56"/>
    <x v="2"/>
    <x v="5"/>
    <x v="0"/>
    <x v="16"/>
  </r>
  <r>
    <x v="252"/>
    <s v="Job_Profile_823"/>
    <x v="0"/>
    <d v="2014-08-08T07:01:41"/>
    <n v="42.67"/>
    <x v="12"/>
    <x v="2"/>
    <x v="2"/>
    <x v="2"/>
    <x v="16"/>
  </r>
  <r>
    <x v="252"/>
    <s v="Job_Profile_823"/>
    <x v="1"/>
    <d v="2014-07-25T14:59:04"/>
    <n v="27.92"/>
    <x v="12"/>
    <x v="2"/>
    <x v="7"/>
    <x v="2"/>
    <x v="16"/>
  </r>
  <r>
    <x v="252"/>
    <s v="Job_Profile_823"/>
    <x v="0"/>
    <d v="2014-09-02T07:34:36"/>
    <n v="34.67"/>
    <x v="12"/>
    <x v="2"/>
    <x v="8"/>
    <x v="2"/>
    <x v="16"/>
  </r>
  <r>
    <x v="252"/>
    <s v="Job_Profile_823"/>
    <x v="0"/>
    <d v="2014-09-02T15:06:16"/>
    <n v="34"/>
    <x v="56"/>
    <x v="2"/>
    <x v="8"/>
    <x v="2"/>
    <x v="16"/>
  </r>
  <r>
    <x v="252"/>
    <s v="Job_Profile_823"/>
    <x v="0"/>
    <d v="2014-09-17T11:24:18"/>
    <n v="48.83"/>
    <x v="56"/>
    <x v="2"/>
    <x v="8"/>
    <x v="2"/>
    <x v="16"/>
  </r>
  <r>
    <x v="252"/>
    <s v="Job_Profile_823"/>
    <x v="0"/>
    <d v="2014-08-08T07:41:08"/>
    <n v="2.75"/>
    <x v="12"/>
    <x v="2"/>
    <x v="2"/>
    <x v="2"/>
    <x v="16"/>
  </r>
  <r>
    <x v="252"/>
    <s v="Job_Profile_823"/>
    <x v="0"/>
    <d v="2014-08-11T10:01:22"/>
    <n v="5.88"/>
    <x v="12"/>
    <x v="2"/>
    <x v="2"/>
    <x v="2"/>
    <x v="16"/>
  </r>
  <r>
    <x v="252"/>
    <s v="Job_Profile_823"/>
    <x v="0"/>
    <d v="2014-09-29T09:50:11"/>
    <n v="48.88"/>
    <x v="56"/>
    <x v="2"/>
    <x v="8"/>
    <x v="2"/>
    <x v="16"/>
  </r>
  <r>
    <x v="252"/>
    <s v="Job_Profile_823"/>
    <x v="0"/>
    <d v="2014-09-04T14:34:26"/>
    <n v="24.08"/>
    <x v="56"/>
    <x v="2"/>
    <x v="8"/>
    <x v="2"/>
    <x v="16"/>
  </r>
  <r>
    <x v="252"/>
    <s v="Job_Profile_823"/>
    <x v="0"/>
    <d v="2014-10-06T15:36:32"/>
    <n v="56.13"/>
    <x v="56"/>
    <x v="2"/>
    <x v="4"/>
    <x v="3"/>
    <x v="16"/>
  </r>
  <r>
    <x v="252"/>
    <s v="Job_Profile_823"/>
    <x v="0"/>
    <d v="2014-09-03T14:38:34"/>
    <n v="4.92"/>
    <x v="56"/>
    <x v="2"/>
    <x v="8"/>
    <x v="2"/>
    <x v="16"/>
  </r>
  <r>
    <x v="252"/>
    <s v="Job_Profile_823"/>
    <x v="0"/>
    <d v="2014-09-29T09:35:07"/>
    <n v="20.79"/>
    <x v="56"/>
    <x v="2"/>
    <x v="8"/>
    <x v="2"/>
    <x v="16"/>
  </r>
  <r>
    <x v="252"/>
    <s v="Job_Profile_823"/>
    <x v="1"/>
    <d v="2015-02-13T10:54:30"/>
    <n v="154.96"/>
    <x v="56"/>
    <x v="3"/>
    <x v="1"/>
    <x v="1"/>
    <x v="16"/>
  </r>
  <r>
    <x v="252"/>
    <s v="Job_Profile_823"/>
    <x v="0"/>
    <d v="2014-10-06T15:09:54"/>
    <n v="11.17"/>
    <x v="56"/>
    <x v="2"/>
    <x v="4"/>
    <x v="3"/>
    <x v="16"/>
  </r>
  <r>
    <x v="252"/>
    <s v="Job_Profile_823"/>
    <x v="1"/>
    <d v="2014-11-12T15:19:22"/>
    <n v="44"/>
    <x v="56"/>
    <x v="2"/>
    <x v="10"/>
    <x v="3"/>
    <x v="16"/>
  </r>
  <r>
    <x v="252"/>
    <s v="Job_Profile_823"/>
    <x v="0"/>
    <d v="2014-12-17T15:45:23"/>
    <n v="72.13"/>
    <x v="56"/>
    <x v="2"/>
    <x v="11"/>
    <x v="3"/>
    <x v="16"/>
  </r>
  <r>
    <x v="252"/>
    <s v="Job_Profile_823"/>
    <x v="0"/>
    <d v="2014-10-28T14:45:44"/>
    <n v="22.08"/>
    <x v="56"/>
    <x v="2"/>
    <x v="4"/>
    <x v="3"/>
    <x v="16"/>
  </r>
  <r>
    <x v="252"/>
    <s v="Job_Profile_823"/>
    <x v="0"/>
    <d v="2015-02-27T16:51:04"/>
    <n v="50.21"/>
    <x v="56"/>
    <x v="3"/>
    <x v="1"/>
    <x v="1"/>
    <x v="16"/>
  </r>
  <r>
    <x v="252"/>
    <s v="Job_Profile_823"/>
    <x v="0"/>
    <d v="2015-04-30T14:21:23"/>
    <n v="112.13"/>
    <x v="12"/>
    <x v="3"/>
    <x v="6"/>
    <x v="0"/>
    <x v="16"/>
  </r>
  <r>
    <x v="252"/>
    <s v="Job_Profile_823"/>
    <x v="1"/>
    <d v="2015-07-02T09:12:03"/>
    <n v="161.75"/>
    <x v="9"/>
    <x v="3"/>
    <x v="7"/>
    <x v="2"/>
    <x v="16"/>
  </r>
  <r>
    <x v="252"/>
    <s v="Job_Profile_823"/>
    <x v="0"/>
    <d v="2015-03-03T14:44:55"/>
    <n v="0.08"/>
    <x v="56"/>
    <x v="3"/>
    <x v="3"/>
    <x v="1"/>
    <x v="16"/>
  </r>
  <r>
    <x v="252"/>
    <s v="Job_Profile_823"/>
    <x v="0"/>
    <d v="2015-03-31T17:13:35"/>
    <n v="1"/>
    <x v="56"/>
    <x v="3"/>
    <x v="3"/>
    <x v="1"/>
    <x v="16"/>
  </r>
  <r>
    <x v="252"/>
    <s v="Job_Profile_823"/>
    <x v="0"/>
    <d v="2015-06-24T16:14:42"/>
    <n v="78"/>
    <x v="17"/>
    <x v="3"/>
    <x v="0"/>
    <x v="0"/>
    <x v="16"/>
  </r>
  <r>
    <x v="252"/>
    <s v="Job_Profile_823"/>
    <x v="0"/>
    <d v="2015-12-21T14:41:40"/>
    <n v="182.13"/>
    <x v="12"/>
    <x v="3"/>
    <x v="11"/>
    <x v="3"/>
    <x v="16"/>
  </r>
  <r>
    <x v="252"/>
    <s v="Job_Profile_823"/>
    <x v="1"/>
    <d v="2015-11-03T14:06:00"/>
    <n v="6.88"/>
    <x v="9"/>
    <x v="3"/>
    <x v="10"/>
    <x v="3"/>
    <x v="16"/>
  </r>
  <r>
    <x v="252"/>
    <s v="Job_Profile_823"/>
    <x v="0"/>
    <d v="2015-11-11T11:18:27"/>
    <n v="11.88"/>
    <x v="12"/>
    <x v="3"/>
    <x v="10"/>
    <x v="3"/>
    <x v="16"/>
  </r>
  <r>
    <x v="252"/>
    <s v="Job_Profile_823"/>
    <x v="0"/>
    <d v="2015-11-11T11:28:49"/>
    <n v="11.88"/>
    <x v="12"/>
    <x v="3"/>
    <x v="10"/>
    <x v="3"/>
    <x v="16"/>
  </r>
  <r>
    <x v="252"/>
    <s v="Job_Profile_823"/>
    <x v="0"/>
    <d v="2015-11-11T12:24:05"/>
    <n v="11.92"/>
    <x v="12"/>
    <x v="3"/>
    <x v="10"/>
    <x v="3"/>
    <x v="16"/>
  </r>
  <r>
    <x v="252"/>
    <s v="Job_Profile_823"/>
    <x v="0"/>
    <d v="2015-12-01T09:38:42"/>
    <n v="28.79"/>
    <x v="12"/>
    <x v="3"/>
    <x v="11"/>
    <x v="3"/>
    <x v="16"/>
  </r>
  <r>
    <x v="252"/>
    <s v="Job_Profile_823"/>
    <x v="0"/>
    <d v="2015-11-13T11:30:10"/>
    <n v="10.88"/>
    <x v="12"/>
    <x v="3"/>
    <x v="10"/>
    <x v="3"/>
    <x v="16"/>
  </r>
  <r>
    <x v="252"/>
    <s v="Job_Profile_823"/>
    <x v="0"/>
    <d v="2015-11-19T15:53:00"/>
    <n v="0.13"/>
    <x v="12"/>
    <x v="3"/>
    <x v="10"/>
    <x v="3"/>
    <x v="16"/>
  </r>
  <r>
    <x v="252"/>
    <s v="Job_Profile_823"/>
    <x v="0"/>
    <d v="2015-12-08T15:42:43"/>
    <n v="7.08"/>
    <x v="12"/>
    <x v="3"/>
    <x v="11"/>
    <x v="3"/>
    <x v="16"/>
  </r>
  <r>
    <x v="252"/>
    <s v="Job_Profile_823"/>
    <x v="0"/>
    <d v="2015-12-03T18:05:23"/>
    <n v="0.33"/>
    <x v="12"/>
    <x v="3"/>
    <x v="11"/>
    <x v="3"/>
    <x v="16"/>
  </r>
  <r>
    <x v="252"/>
    <s v="Job_Profile_823"/>
    <x v="0"/>
    <d v="2016-01-07T13:45:46"/>
    <n v="35.130000000000003"/>
    <x v="12"/>
    <x v="0"/>
    <x v="9"/>
    <x v="1"/>
    <x v="16"/>
  </r>
  <r>
    <x v="252"/>
    <s v="Job_Profile_823"/>
    <x v="0"/>
    <d v="2015-12-03T11:50:22"/>
    <n v="0.04"/>
    <x v="12"/>
    <x v="3"/>
    <x v="11"/>
    <x v="3"/>
    <x v="16"/>
  </r>
  <r>
    <x v="252"/>
    <s v="Job_Profile_823"/>
    <x v="0"/>
    <d v="2016-02-12T13:08:30"/>
    <n v="38.96"/>
    <x v="12"/>
    <x v="0"/>
    <x v="1"/>
    <x v="1"/>
    <x v="16"/>
  </r>
  <r>
    <x v="252"/>
    <s v="Job_Profile_823"/>
    <x v="0"/>
    <d v="2016-03-08T09:57:21"/>
    <n v="62.79"/>
    <x v="12"/>
    <x v="0"/>
    <x v="3"/>
    <x v="1"/>
    <x v="16"/>
  </r>
  <r>
    <x v="252"/>
    <s v="Job_Profile_823"/>
    <x v="0"/>
    <d v="2016-02-09T13:40:34"/>
    <n v="34.96"/>
    <x v="12"/>
    <x v="0"/>
    <x v="1"/>
    <x v="1"/>
    <x v="16"/>
  </r>
  <r>
    <x v="252"/>
    <s v="Job_Profile_823"/>
    <x v="0"/>
    <d v="2016-03-25T12:09:14"/>
    <n v="73"/>
    <x v="12"/>
    <x v="0"/>
    <x v="3"/>
    <x v="1"/>
    <x v="16"/>
  </r>
  <r>
    <x v="252"/>
    <s v="Job_Profile_823"/>
    <x v="0"/>
    <d v="2016-06-08T13:51:26"/>
    <n v="125.88"/>
    <x v="12"/>
    <x v="0"/>
    <x v="0"/>
    <x v="0"/>
    <x v="16"/>
  </r>
  <r>
    <x v="252"/>
    <s v="Job_Profile_823"/>
    <x v="0"/>
    <d v="2016-05-11T15:18:50"/>
    <n v="97.96"/>
    <x v="12"/>
    <x v="0"/>
    <x v="5"/>
    <x v="0"/>
    <x v="16"/>
  </r>
  <r>
    <x v="252"/>
    <s v="Job_Profile_823"/>
    <x v="0"/>
    <d v="2016-03-14T09:55:44"/>
    <n v="39.71"/>
    <x v="12"/>
    <x v="0"/>
    <x v="3"/>
    <x v="1"/>
    <x v="16"/>
  </r>
  <r>
    <x v="252"/>
    <s v="Job_Profile_823"/>
    <x v="1"/>
    <d v="2016-03-17T11:41:59"/>
    <n v="9.9600000000000009"/>
    <x v="9"/>
    <x v="0"/>
    <x v="3"/>
    <x v="1"/>
    <x v="16"/>
  </r>
  <r>
    <x v="252"/>
    <s v="Job_Profile_823"/>
    <x v="0"/>
    <d v="2016-03-17T08:33:28"/>
    <n v="0.71"/>
    <x v="12"/>
    <x v="0"/>
    <x v="3"/>
    <x v="1"/>
    <x v="16"/>
  </r>
  <r>
    <x v="252"/>
    <s v="Job_Profile_823"/>
    <x v="0"/>
    <d v="2016-04-12T10:32:30"/>
    <n v="11.92"/>
    <x v="12"/>
    <x v="0"/>
    <x v="6"/>
    <x v="0"/>
    <x v="16"/>
  </r>
  <r>
    <x v="252"/>
    <s v="Job_Profile_823"/>
    <x v="0"/>
    <d v="2016-07-18T13:57:14"/>
    <n v="32.96"/>
    <x v="38"/>
    <x v="0"/>
    <x v="7"/>
    <x v="2"/>
    <x v="16"/>
  </r>
  <r>
    <x v="252"/>
    <s v="Job_Profile_823"/>
    <x v="1"/>
    <d v="2016-09-23T15:04:53"/>
    <n v="20.83"/>
    <x v="9"/>
    <x v="0"/>
    <x v="8"/>
    <x v="2"/>
    <x v="16"/>
  </r>
  <r>
    <x v="252"/>
    <s v="Job_Profile_823"/>
    <x v="1"/>
    <d v="2016-09-26T13:43:20"/>
    <n v="20"/>
    <x v="9"/>
    <x v="0"/>
    <x v="8"/>
    <x v="2"/>
    <x v="16"/>
  </r>
  <r>
    <x v="252"/>
    <s v="Job_Profile_823"/>
    <x v="1"/>
    <d v="2016-10-03T10:30:04"/>
    <n v="6.88"/>
    <x v="9"/>
    <x v="0"/>
    <x v="4"/>
    <x v="3"/>
    <x v="16"/>
  </r>
  <r>
    <x v="252"/>
    <s v="Job_Profile_823"/>
    <x v="1"/>
    <d v="2016-09-27T13:51:01"/>
    <n v="1"/>
    <x v="9"/>
    <x v="0"/>
    <x v="8"/>
    <x v="2"/>
    <x v="16"/>
  </r>
  <r>
    <x v="252"/>
    <s v="Job_Profile_823"/>
    <x v="1"/>
    <d v="2016-10-24T14:37:42"/>
    <n v="5.79"/>
    <x v="56"/>
    <x v="0"/>
    <x v="4"/>
    <x v="3"/>
    <x v="16"/>
  </r>
  <r>
    <x v="252"/>
    <s v="Job_Profile_823"/>
    <x v="0"/>
    <d v="2017-02-15T09:38:46"/>
    <n v="32.92"/>
    <x v="12"/>
    <x v="1"/>
    <x v="1"/>
    <x v="1"/>
    <x v="16"/>
  </r>
  <r>
    <x v="253"/>
    <s v="Job_Profile_824"/>
    <x v="0"/>
    <d v="2014-01-22T09:56:10"/>
    <n v="20.13"/>
    <x v="50"/>
    <x v="2"/>
    <x v="9"/>
    <x v="1"/>
    <x v="2"/>
  </r>
  <r>
    <x v="253"/>
    <s v="Job_Profile_824"/>
    <x v="0"/>
    <d v="2014-02-10T08:26:51"/>
    <n v="5.96"/>
    <x v="3"/>
    <x v="2"/>
    <x v="1"/>
    <x v="1"/>
    <x v="2"/>
  </r>
  <r>
    <x v="253"/>
    <s v="Job_Profile_824"/>
    <x v="0"/>
    <d v="2014-05-29T03:01:13"/>
    <n v="13.83"/>
    <x v="50"/>
    <x v="2"/>
    <x v="5"/>
    <x v="0"/>
    <x v="2"/>
  </r>
  <r>
    <x v="253"/>
    <s v="Job_Profile_824"/>
    <x v="0"/>
    <d v="2014-05-29T10:26:02"/>
    <n v="0"/>
    <x v="50"/>
    <x v="2"/>
    <x v="5"/>
    <x v="0"/>
    <x v="2"/>
  </r>
  <r>
    <x v="253"/>
    <s v="Job_Profile_824"/>
    <x v="0"/>
    <d v="2014-06-05T04:01:10"/>
    <n v="0.79"/>
    <x v="50"/>
    <x v="2"/>
    <x v="0"/>
    <x v="0"/>
    <x v="2"/>
  </r>
  <r>
    <x v="253"/>
    <s v="Job_Profile_824"/>
    <x v="0"/>
    <d v="2014-06-30T08:10:40"/>
    <n v="5.83"/>
    <x v="50"/>
    <x v="2"/>
    <x v="0"/>
    <x v="0"/>
    <x v="2"/>
  </r>
  <r>
    <x v="253"/>
    <s v="Job_Profile_824"/>
    <x v="0"/>
    <d v="2014-07-24T05:36:43"/>
    <n v="7.67"/>
    <x v="50"/>
    <x v="2"/>
    <x v="7"/>
    <x v="2"/>
    <x v="2"/>
  </r>
  <r>
    <x v="253"/>
    <s v="Job_Profile_824"/>
    <x v="1"/>
    <d v="2014-08-04T06:06:22"/>
    <n v="0"/>
    <x v="50"/>
    <x v="2"/>
    <x v="2"/>
    <x v="2"/>
    <x v="2"/>
  </r>
  <r>
    <x v="253"/>
    <s v="Job_Profile_824"/>
    <x v="0"/>
    <d v="2014-09-22T06:10:57"/>
    <n v="17.79"/>
    <x v="50"/>
    <x v="2"/>
    <x v="8"/>
    <x v="2"/>
    <x v="2"/>
  </r>
  <r>
    <x v="253"/>
    <s v="Job_Profile_824"/>
    <x v="0"/>
    <d v="2014-12-05T04:50:56"/>
    <n v="30.96"/>
    <x v="50"/>
    <x v="2"/>
    <x v="11"/>
    <x v="3"/>
    <x v="2"/>
  </r>
  <r>
    <x v="253"/>
    <s v="Job_Profile_824"/>
    <x v="0"/>
    <d v="2014-12-05T04:43:35"/>
    <n v="30.96"/>
    <x v="50"/>
    <x v="2"/>
    <x v="11"/>
    <x v="3"/>
    <x v="2"/>
  </r>
  <r>
    <x v="253"/>
    <s v="Job_Profile_824"/>
    <x v="0"/>
    <d v="2015-03-31T09:44:35"/>
    <n v="39.880000000000003"/>
    <x v="3"/>
    <x v="3"/>
    <x v="3"/>
    <x v="1"/>
    <x v="2"/>
  </r>
  <r>
    <x v="253"/>
    <s v="Job_Profile_824"/>
    <x v="0"/>
    <d v="2015-04-21T04:41:13"/>
    <n v="10.79"/>
    <x v="50"/>
    <x v="3"/>
    <x v="6"/>
    <x v="0"/>
    <x v="2"/>
  </r>
  <r>
    <x v="253"/>
    <s v="Job_Profile_824"/>
    <x v="1"/>
    <d v="2015-04-28T11:01:19"/>
    <n v="12.04"/>
    <x v="3"/>
    <x v="3"/>
    <x v="6"/>
    <x v="0"/>
    <x v="2"/>
  </r>
  <r>
    <x v="253"/>
    <s v="Job_Profile_824"/>
    <x v="0"/>
    <d v="2015-05-05T09:13:09"/>
    <n v="18.96"/>
    <x v="3"/>
    <x v="3"/>
    <x v="5"/>
    <x v="0"/>
    <x v="2"/>
  </r>
  <r>
    <x v="253"/>
    <s v="Job_Profile_824"/>
    <x v="0"/>
    <d v="2015-05-26T10:21:41"/>
    <n v="20.88"/>
    <x v="3"/>
    <x v="3"/>
    <x v="5"/>
    <x v="0"/>
    <x v="2"/>
  </r>
  <r>
    <x v="253"/>
    <s v="Job_Profile_824"/>
    <x v="0"/>
    <d v="2015-07-27T03:02:30"/>
    <n v="33.83"/>
    <x v="3"/>
    <x v="3"/>
    <x v="7"/>
    <x v="2"/>
    <x v="2"/>
  </r>
  <r>
    <x v="253"/>
    <s v="Job_Profile_824"/>
    <x v="0"/>
    <d v="2015-07-10T08:14:54"/>
    <n v="17.04"/>
    <x v="3"/>
    <x v="3"/>
    <x v="7"/>
    <x v="2"/>
    <x v="2"/>
  </r>
  <r>
    <x v="253"/>
    <s v="Job_Profile_824"/>
    <x v="0"/>
    <d v="2015-09-30T04:19:41"/>
    <n v="22.88"/>
    <x v="3"/>
    <x v="3"/>
    <x v="8"/>
    <x v="2"/>
    <x v="2"/>
  </r>
  <r>
    <x v="253"/>
    <s v="Job_Profile_824"/>
    <x v="0"/>
    <d v="2016-01-19T11:16:31"/>
    <n v="40.21"/>
    <x v="3"/>
    <x v="0"/>
    <x v="9"/>
    <x v="1"/>
    <x v="2"/>
  </r>
  <r>
    <x v="253"/>
    <s v="Job_Profile_824"/>
    <x v="1"/>
    <d v="2016-03-15T04:32:46"/>
    <n v="21.88"/>
    <x v="3"/>
    <x v="0"/>
    <x v="3"/>
    <x v="1"/>
    <x v="2"/>
  </r>
  <r>
    <x v="253"/>
    <s v="Job_Profile_824"/>
    <x v="0"/>
    <d v="2016-06-22T10:05:12"/>
    <n v="26.83"/>
    <x v="3"/>
    <x v="0"/>
    <x v="0"/>
    <x v="0"/>
    <x v="2"/>
  </r>
  <r>
    <x v="253"/>
    <s v="Job_Profile_824"/>
    <x v="0"/>
    <d v="2016-07-25T08:18:32"/>
    <n v="54.83"/>
    <x v="3"/>
    <x v="0"/>
    <x v="7"/>
    <x v="2"/>
    <x v="2"/>
  </r>
  <r>
    <x v="253"/>
    <s v="Job_Profile_824"/>
    <x v="0"/>
    <d v="2016-09-16T02:52:02"/>
    <n v="51.79"/>
    <x v="3"/>
    <x v="0"/>
    <x v="8"/>
    <x v="2"/>
    <x v="2"/>
  </r>
  <r>
    <x v="253"/>
    <s v="Job_Profile_824"/>
    <x v="1"/>
    <d v="2016-10-13T07:37:00"/>
    <n v="30"/>
    <x v="3"/>
    <x v="0"/>
    <x v="4"/>
    <x v="3"/>
    <x v="2"/>
  </r>
  <r>
    <x v="253"/>
    <s v="Job_Profile_824"/>
    <x v="1"/>
    <d v="2016-12-01T09:42:02"/>
    <n v="15"/>
    <x v="3"/>
    <x v="0"/>
    <x v="11"/>
    <x v="3"/>
    <x v="2"/>
  </r>
  <r>
    <x v="254"/>
    <s v="Job_Profile_825"/>
    <x v="0"/>
    <d v="2014-04-02T09:00:04"/>
    <n v="21.71"/>
    <x v="56"/>
    <x v="2"/>
    <x v="6"/>
    <x v="0"/>
    <x v="5"/>
  </r>
  <r>
    <x v="254"/>
    <s v="Job_Profile_825"/>
    <x v="0"/>
    <d v="2014-04-15T13:22:11"/>
    <n v="0.04"/>
    <x v="56"/>
    <x v="2"/>
    <x v="6"/>
    <x v="0"/>
    <x v="5"/>
  </r>
  <r>
    <x v="254"/>
    <s v="Job_Profile_825"/>
    <x v="0"/>
    <d v="2014-04-17T07:34:44"/>
    <n v="1.79"/>
    <x v="56"/>
    <x v="2"/>
    <x v="6"/>
    <x v="0"/>
    <x v="5"/>
  </r>
  <r>
    <x v="254"/>
    <s v="Job_Profile_825"/>
    <x v="0"/>
    <d v="2014-05-14T06:58:56"/>
    <n v="28.75"/>
    <x v="56"/>
    <x v="2"/>
    <x v="5"/>
    <x v="0"/>
    <x v="5"/>
  </r>
  <r>
    <x v="254"/>
    <s v="Job_Profile_825"/>
    <x v="1"/>
    <d v="2014-05-12T12:52:55"/>
    <n v="17.75"/>
    <x v="12"/>
    <x v="2"/>
    <x v="5"/>
    <x v="0"/>
    <x v="5"/>
  </r>
  <r>
    <x v="254"/>
    <s v="Job_Profile_825"/>
    <x v="1"/>
    <d v="2014-06-20T09:02:15"/>
    <n v="56.63"/>
    <x v="12"/>
    <x v="2"/>
    <x v="0"/>
    <x v="0"/>
    <x v="5"/>
  </r>
  <r>
    <x v="254"/>
    <s v="Job_Profile_825"/>
    <x v="1"/>
    <d v="2014-05-13T15:08:47"/>
    <n v="8.17"/>
    <x v="56"/>
    <x v="2"/>
    <x v="5"/>
    <x v="0"/>
    <x v="5"/>
  </r>
  <r>
    <x v="254"/>
    <s v="Job_Profile_825"/>
    <x v="1"/>
    <d v="2014-06-12T14:38:24"/>
    <n v="2"/>
    <x v="12"/>
    <x v="2"/>
    <x v="0"/>
    <x v="0"/>
    <x v="5"/>
  </r>
  <r>
    <x v="254"/>
    <s v="Job_Profile_825"/>
    <x v="1"/>
    <d v="2014-06-12T14:37:38"/>
    <n v="0.79"/>
    <x v="12"/>
    <x v="2"/>
    <x v="0"/>
    <x v="0"/>
    <x v="5"/>
  </r>
  <r>
    <x v="254"/>
    <s v="Job_Profile_825"/>
    <x v="0"/>
    <d v="2014-09-29T09:26:08"/>
    <n v="24.67"/>
    <x v="56"/>
    <x v="2"/>
    <x v="8"/>
    <x v="2"/>
    <x v="5"/>
  </r>
  <r>
    <x v="254"/>
    <s v="Job_Profile_825"/>
    <x v="0"/>
    <d v="2014-09-30T13:06:18"/>
    <n v="41.92"/>
    <x v="56"/>
    <x v="2"/>
    <x v="8"/>
    <x v="2"/>
    <x v="5"/>
  </r>
  <r>
    <x v="254"/>
    <s v="Job_Profile_825"/>
    <x v="0"/>
    <d v="2014-10-28T16:49:56"/>
    <n v="22.17"/>
    <x v="56"/>
    <x v="2"/>
    <x v="4"/>
    <x v="3"/>
    <x v="5"/>
  </r>
  <r>
    <x v="254"/>
    <s v="Job_Profile_825"/>
    <x v="0"/>
    <d v="2014-11-10T17:34:19"/>
    <n v="25.21"/>
    <x v="56"/>
    <x v="2"/>
    <x v="10"/>
    <x v="3"/>
    <x v="5"/>
  </r>
  <r>
    <x v="254"/>
    <s v="Job_Profile_825"/>
    <x v="0"/>
    <d v="2015-01-30T12:38:30"/>
    <n v="78.92"/>
    <x v="56"/>
    <x v="3"/>
    <x v="9"/>
    <x v="1"/>
    <x v="5"/>
  </r>
  <r>
    <x v="254"/>
    <s v="Job_Profile_825"/>
    <x v="0"/>
    <d v="2014-12-15T09:46:49"/>
    <n v="32.79"/>
    <x v="56"/>
    <x v="2"/>
    <x v="11"/>
    <x v="3"/>
    <x v="5"/>
  </r>
  <r>
    <x v="254"/>
    <s v="Job_Profile_825"/>
    <x v="0"/>
    <d v="2014-12-15T13:41:25"/>
    <n v="32.96"/>
    <x v="56"/>
    <x v="2"/>
    <x v="11"/>
    <x v="3"/>
    <x v="5"/>
  </r>
  <r>
    <x v="254"/>
    <s v="Job_Profile_825"/>
    <x v="1"/>
    <d v="2015-01-15T15:21:35"/>
    <n v="58.17"/>
    <x v="56"/>
    <x v="3"/>
    <x v="9"/>
    <x v="1"/>
    <x v="5"/>
  </r>
  <r>
    <x v="254"/>
    <s v="Job_Profile_825"/>
    <x v="0"/>
    <d v="2015-06-01T11:05:36"/>
    <n v="165.83"/>
    <x v="12"/>
    <x v="3"/>
    <x v="0"/>
    <x v="0"/>
    <x v="5"/>
  </r>
  <r>
    <x v="254"/>
    <s v="Job_Profile_825"/>
    <x v="0"/>
    <d v="2015-03-30T20:27:30"/>
    <n v="91.33"/>
    <x v="56"/>
    <x v="3"/>
    <x v="3"/>
    <x v="1"/>
    <x v="5"/>
  </r>
  <r>
    <x v="254"/>
    <s v="Job_Profile_825"/>
    <x v="0"/>
    <d v="2015-05-22T10:49:19"/>
    <n v="85.75"/>
    <x v="12"/>
    <x v="3"/>
    <x v="5"/>
    <x v="0"/>
    <x v="5"/>
  </r>
  <r>
    <x v="254"/>
    <s v="Job_Profile_825"/>
    <x v="0"/>
    <d v="2015-08-11T15:39:21"/>
    <n v="28.79"/>
    <x v="17"/>
    <x v="3"/>
    <x v="2"/>
    <x v="2"/>
    <x v="5"/>
  </r>
  <r>
    <x v="254"/>
    <s v="Job_Profile_825"/>
    <x v="0"/>
    <d v="2015-07-22T14:49:06"/>
    <n v="8.75"/>
    <x v="17"/>
    <x v="3"/>
    <x v="7"/>
    <x v="2"/>
    <x v="5"/>
  </r>
  <r>
    <x v="254"/>
    <s v="Job_Profile_825"/>
    <x v="1"/>
    <d v="2015-09-23T10:04:41"/>
    <n v="60.71"/>
    <x v="9"/>
    <x v="3"/>
    <x v="8"/>
    <x v="2"/>
    <x v="5"/>
  </r>
  <r>
    <x v="254"/>
    <s v="Job_Profile_825"/>
    <x v="0"/>
    <d v="2015-10-22T14:08:35"/>
    <n v="56.88"/>
    <x v="12"/>
    <x v="3"/>
    <x v="4"/>
    <x v="3"/>
    <x v="5"/>
  </r>
  <r>
    <x v="254"/>
    <s v="Job_Profile_825"/>
    <x v="0"/>
    <d v="2015-11-25T08:51:32"/>
    <n v="35.71"/>
    <x v="12"/>
    <x v="3"/>
    <x v="10"/>
    <x v="3"/>
    <x v="5"/>
  </r>
  <r>
    <x v="254"/>
    <s v="Job_Profile_825"/>
    <x v="0"/>
    <d v="2015-11-24T13:47:56"/>
    <n v="14.92"/>
    <x v="12"/>
    <x v="3"/>
    <x v="10"/>
    <x v="3"/>
    <x v="5"/>
  </r>
  <r>
    <x v="254"/>
    <s v="Job_Profile_825"/>
    <x v="0"/>
    <d v="2015-11-16T16:31:01"/>
    <n v="7.04"/>
    <x v="12"/>
    <x v="3"/>
    <x v="10"/>
    <x v="3"/>
    <x v="5"/>
  </r>
  <r>
    <x v="254"/>
    <s v="Job_Profile_825"/>
    <x v="0"/>
    <d v="2015-11-11T12:35:35"/>
    <n v="1.88"/>
    <x v="12"/>
    <x v="3"/>
    <x v="10"/>
    <x v="3"/>
    <x v="5"/>
  </r>
  <r>
    <x v="254"/>
    <s v="Job_Profile_825"/>
    <x v="0"/>
    <d v="2015-11-25T09:01:32"/>
    <n v="15.75"/>
    <x v="12"/>
    <x v="3"/>
    <x v="10"/>
    <x v="3"/>
    <x v="5"/>
  </r>
  <r>
    <x v="254"/>
    <s v="Job_Profile_825"/>
    <x v="1"/>
    <d v="2016-01-14T15:13:38"/>
    <n v="29.88"/>
    <x v="9"/>
    <x v="0"/>
    <x v="9"/>
    <x v="1"/>
    <x v="5"/>
  </r>
  <r>
    <x v="254"/>
    <s v="Job_Profile_825"/>
    <x v="1"/>
    <d v="2016-02-02T09:57:55"/>
    <n v="48.63"/>
    <x v="9"/>
    <x v="0"/>
    <x v="1"/>
    <x v="1"/>
    <x v="5"/>
  </r>
  <r>
    <x v="254"/>
    <s v="Job_Profile_825"/>
    <x v="1"/>
    <d v="2016-01-19T11:37:02"/>
    <n v="34.71"/>
    <x v="9"/>
    <x v="0"/>
    <x v="9"/>
    <x v="1"/>
    <x v="5"/>
  </r>
  <r>
    <x v="254"/>
    <s v="Job_Profile_825"/>
    <x v="0"/>
    <d v="2016-01-13T10:18:54"/>
    <n v="28.67"/>
    <x v="12"/>
    <x v="0"/>
    <x v="9"/>
    <x v="1"/>
    <x v="5"/>
  </r>
  <r>
    <x v="254"/>
    <s v="Job_Profile_825"/>
    <x v="0"/>
    <d v="2016-01-13T10:24:13"/>
    <n v="28.67"/>
    <x v="12"/>
    <x v="0"/>
    <x v="9"/>
    <x v="1"/>
    <x v="5"/>
  </r>
  <r>
    <x v="254"/>
    <s v="Job_Profile_825"/>
    <x v="0"/>
    <d v="2016-02-16T17:27:48"/>
    <n v="62.96"/>
    <x v="12"/>
    <x v="0"/>
    <x v="1"/>
    <x v="1"/>
    <x v="5"/>
  </r>
  <r>
    <x v="254"/>
    <s v="Job_Profile_825"/>
    <x v="0"/>
    <d v="2016-02-26T11:48:08"/>
    <n v="52.88"/>
    <x v="12"/>
    <x v="0"/>
    <x v="1"/>
    <x v="1"/>
    <x v="5"/>
  </r>
  <r>
    <x v="254"/>
    <s v="Job_Profile_825"/>
    <x v="0"/>
    <d v="2016-02-25T17:37:27"/>
    <n v="41.17"/>
    <x v="12"/>
    <x v="0"/>
    <x v="1"/>
    <x v="1"/>
    <x v="5"/>
  </r>
  <r>
    <x v="254"/>
    <s v="Job_Profile_825"/>
    <x v="0"/>
    <d v="2016-03-07T17:14:11"/>
    <n v="0.21"/>
    <x v="12"/>
    <x v="0"/>
    <x v="3"/>
    <x v="1"/>
    <x v="5"/>
  </r>
  <r>
    <x v="254"/>
    <s v="Job_Profile_825"/>
    <x v="0"/>
    <d v="2016-03-21T12:30:32"/>
    <n v="14"/>
    <x v="12"/>
    <x v="0"/>
    <x v="3"/>
    <x v="1"/>
    <x v="5"/>
  </r>
  <r>
    <x v="254"/>
    <s v="Job_Profile_825"/>
    <x v="0"/>
    <d v="2016-03-16T13:17:16"/>
    <n v="9.0399999999999991"/>
    <x v="12"/>
    <x v="0"/>
    <x v="3"/>
    <x v="1"/>
    <x v="5"/>
  </r>
  <r>
    <x v="254"/>
    <s v="Job_Profile_825"/>
    <x v="1"/>
    <d v="2016-07-19T09:25:28"/>
    <n v="18.75"/>
    <x v="9"/>
    <x v="0"/>
    <x v="7"/>
    <x v="2"/>
    <x v="5"/>
  </r>
  <r>
    <x v="254"/>
    <s v="Job_Profile_825"/>
    <x v="0"/>
    <d v="2016-10-31T14:13:25"/>
    <n v="39.08"/>
    <x v="56"/>
    <x v="0"/>
    <x v="4"/>
    <x v="3"/>
    <x v="5"/>
  </r>
  <r>
    <x v="254"/>
    <s v="Job_Profile_825"/>
    <x v="1"/>
    <d v="2016-10-20T09:22:17"/>
    <n v="2.63"/>
    <x v="56"/>
    <x v="0"/>
    <x v="4"/>
    <x v="3"/>
    <x v="5"/>
  </r>
  <r>
    <x v="254"/>
    <s v="Job_Profile_825"/>
    <x v="0"/>
    <d v="2016-10-31T11:40:11"/>
    <n v="13.71"/>
    <x v="56"/>
    <x v="0"/>
    <x v="4"/>
    <x v="3"/>
    <x v="5"/>
  </r>
  <r>
    <x v="254"/>
    <s v="Job_Profile_825"/>
    <x v="1"/>
    <d v="2016-11-30T16:13:36"/>
    <n v="43"/>
    <x v="38"/>
    <x v="0"/>
    <x v="10"/>
    <x v="3"/>
    <x v="5"/>
  </r>
  <r>
    <x v="254"/>
    <s v="Job_Profile_825"/>
    <x v="0"/>
    <d v="2017-04-03T17:57:40"/>
    <n v="35.21"/>
    <x v="56"/>
    <x v="1"/>
    <x v="6"/>
    <x v="0"/>
    <x v="5"/>
  </r>
  <r>
    <x v="255"/>
    <s v="Job_Profile_833"/>
    <x v="0"/>
    <d v="2014-05-13T09:38:31"/>
    <n v="27.17"/>
    <x v="50"/>
    <x v="2"/>
    <x v="5"/>
    <x v="0"/>
    <x v="8"/>
  </r>
  <r>
    <x v="256"/>
    <s v="Job_Profile_838"/>
    <x v="1"/>
    <d v="2016-10-26T10:10:37"/>
    <n v="25.88"/>
    <x v="40"/>
    <x v="0"/>
    <x v="4"/>
    <x v="3"/>
    <x v="10"/>
  </r>
  <r>
    <x v="257"/>
    <s v="Job_Profile_839"/>
    <x v="1"/>
    <d v="2016-03-02T13:08:22"/>
    <n v="7.92"/>
    <x v="16"/>
    <x v="0"/>
    <x v="3"/>
    <x v="1"/>
    <x v="13"/>
  </r>
  <r>
    <x v="257"/>
    <s v="Job_Profile_839"/>
    <x v="1"/>
    <d v="2016-11-01T09:45:57"/>
    <n v="31.83"/>
    <x v="40"/>
    <x v="0"/>
    <x v="10"/>
    <x v="3"/>
    <x v="13"/>
  </r>
  <r>
    <x v="258"/>
    <s v="Job_Profile_841"/>
    <x v="1"/>
    <d v="2016-10-31T16:03:53"/>
    <n v="31.13"/>
    <x v="14"/>
    <x v="0"/>
    <x v="4"/>
    <x v="3"/>
    <x v="9"/>
  </r>
  <r>
    <x v="259"/>
    <s v="Job_Profile_843"/>
    <x v="0"/>
    <d v="2017-08-29T05:51:23"/>
    <n v="97.96"/>
    <x v="3"/>
    <x v="1"/>
    <x v="2"/>
    <x v="2"/>
    <x v="11"/>
  </r>
  <r>
    <x v="260"/>
    <s v="Job_Profile_852"/>
    <x v="1"/>
    <d v="2014-06-04T11:01:34"/>
    <n v="0.08"/>
    <x v="50"/>
    <x v="2"/>
    <x v="0"/>
    <x v="0"/>
    <x v="4"/>
  </r>
  <r>
    <x v="261"/>
    <s v="Job_Profile_853"/>
    <x v="0"/>
    <d v="2014-03-14T09:05:10"/>
    <n v="31.83"/>
    <x v="3"/>
    <x v="2"/>
    <x v="3"/>
    <x v="1"/>
    <x v="2"/>
  </r>
  <r>
    <x v="261"/>
    <s v="Job_Profile_853"/>
    <x v="0"/>
    <d v="2014-03-20T07:31:30"/>
    <n v="0"/>
    <x v="1"/>
    <x v="2"/>
    <x v="3"/>
    <x v="1"/>
    <x v="2"/>
  </r>
  <r>
    <x v="261"/>
    <s v="Job_Profile_853"/>
    <x v="1"/>
    <d v="2014-06-17T04:57:14"/>
    <n v="10.88"/>
    <x v="50"/>
    <x v="2"/>
    <x v="0"/>
    <x v="0"/>
    <x v="2"/>
  </r>
  <r>
    <x v="262"/>
    <s v="Job_Profile_858"/>
    <x v="1"/>
    <d v="2014-06-30T09:41:13"/>
    <n v="47.63"/>
    <x v="28"/>
    <x v="2"/>
    <x v="0"/>
    <x v="0"/>
    <x v="0"/>
  </r>
  <r>
    <x v="262"/>
    <s v="Job_Profile_858"/>
    <x v="1"/>
    <d v="2014-08-04T15:44:40"/>
    <n v="25.67"/>
    <x v="28"/>
    <x v="2"/>
    <x v="2"/>
    <x v="2"/>
    <x v="0"/>
  </r>
  <r>
    <x v="262"/>
    <s v="Job_Profile_858"/>
    <x v="1"/>
    <d v="2016-07-20T13:19:34"/>
    <n v="27"/>
    <x v="9"/>
    <x v="0"/>
    <x v="7"/>
    <x v="2"/>
    <x v="0"/>
  </r>
  <r>
    <x v="263"/>
    <s v="Job_Profile_860"/>
    <x v="0"/>
    <d v="2016-03-07T09:47:36"/>
    <n v="41"/>
    <x v="3"/>
    <x v="0"/>
    <x v="3"/>
    <x v="1"/>
    <x v="17"/>
  </r>
  <r>
    <x v="264"/>
    <s v="Job_Profile_861"/>
    <x v="0"/>
    <d v="2014-04-02T16:10:09"/>
    <n v="56.96"/>
    <x v="60"/>
    <x v="2"/>
    <x v="6"/>
    <x v="0"/>
    <x v="19"/>
  </r>
  <r>
    <x v="264"/>
    <s v="Job_Profile_861"/>
    <x v="0"/>
    <d v="2014-06-10T15:50:10"/>
    <n v="99.21"/>
    <x v="60"/>
    <x v="2"/>
    <x v="0"/>
    <x v="0"/>
    <x v="19"/>
  </r>
  <r>
    <x v="264"/>
    <s v="Job_Profile_861"/>
    <x v="0"/>
    <d v="2014-05-22T14:04:20"/>
    <n v="8.7899999999999991"/>
    <x v="60"/>
    <x v="2"/>
    <x v="5"/>
    <x v="0"/>
    <x v="19"/>
  </r>
  <r>
    <x v="265"/>
    <s v="Job_Profile_862"/>
    <x v="0"/>
    <d v="2014-09-03T14:52:18"/>
    <n v="43.79"/>
    <x v="60"/>
    <x v="2"/>
    <x v="8"/>
    <x v="2"/>
    <x v="11"/>
  </r>
  <r>
    <x v="265"/>
    <s v="Job_Profile_862"/>
    <x v="0"/>
    <d v="2015-08-07T10:13:31"/>
    <n v="2.75"/>
    <x v="47"/>
    <x v="3"/>
    <x v="2"/>
    <x v="2"/>
    <x v="11"/>
  </r>
  <r>
    <x v="266"/>
    <s v="Job_Profile_863"/>
    <x v="1"/>
    <d v="2016-11-16T14:55:31"/>
    <n v="37"/>
    <x v="43"/>
    <x v="0"/>
    <x v="10"/>
    <x v="3"/>
    <x v="9"/>
  </r>
  <r>
    <x v="267"/>
    <s v="Job_Profile_866"/>
    <x v="1"/>
    <d v="2014-04-10T03:48:07"/>
    <n v="29.83"/>
    <x v="3"/>
    <x v="2"/>
    <x v="6"/>
    <x v="0"/>
    <x v="1"/>
  </r>
  <r>
    <x v="268"/>
    <s v="Job_Profile_867"/>
    <x v="1"/>
    <d v="2014-04-16T11:32:02"/>
    <n v="20.96"/>
    <x v="14"/>
    <x v="2"/>
    <x v="6"/>
    <x v="0"/>
    <x v="12"/>
  </r>
  <r>
    <x v="269"/>
    <s v="Job_Profile_870"/>
    <x v="0"/>
    <d v="2014-09-23T05:15:59"/>
    <n v="47.92"/>
    <x v="35"/>
    <x v="2"/>
    <x v="8"/>
    <x v="2"/>
    <x v="13"/>
  </r>
  <r>
    <x v="269"/>
    <s v="Job_Profile_870"/>
    <x v="0"/>
    <d v="2015-08-04T05:54:58"/>
    <n v="81.38"/>
    <x v="53"/>
    <x v="3"/>
    <x v="2"/>
    <x v="2"/>
    <x v="13"/>
  </r>
  <r>
    <x v="270"/>
    <s v="Job_Profile_872"/>
    <x v="0"/>
    <d v="2015-04-16T04:29:42"/>
    <n v="57.96"/>
    <x v="1"/>
    <x v="3"/>
    <x v="6"/>
    <x v="0"/>
    <x v="11"/>
  </r>
  <r>
    <x v="270"/>
    <s v="Job_Profile_872"/>
    <x v="1"/>
    <d v="2015-04-16T04:33:37"/>
    <n v="57.96"/>
    <x v="1"/>
    <x v="3"/>
    <x v="6"/>
    <x v="0"/>
    <x v="11"/>
  </r>
  <r>
    <x v="270"/>
    <s v="Job_Profile_872"/>
    <x v="1"/>
    <d v="2016-11-28T03:23:45"/>
    <n v="91.67"/>
    <x v="12"/>
    <x v="0"/>
    <x v="10"/>
    <x v="3"/>
    <x v="11"/>
  </r>
  <r>
    <x v="271"/>
    <s v="Job_Profile_873"/>
    <x v="1"/>
    <d v="2014-09-23T00:48:24"/>
    <n v="208.67"/>
    <x v="35"/>
    <x v="2"/>
    <x v="8"/>
    <x v="2"/>
    <x v="9"/>
  </r>
  <r>
    <x v="271"/>
    <s v="Job_Profile_873"/>
    <x v="0"/>
    <d v="2014-02-28T08:18:36"/>
    <n v="2"/>
    <x v="4"/>
    <x v="2"/>
    <x v="1"/>
    <x v="1"/>
    <x v="9"/>
  </r>
  <r>
    <x v="271"/>
    <s v="Job_Profile_873"/>
    <x v="0"/>
    <d v="2014-04-08T05:22:43"/>
    <n v="28.83"/>
    <x v="1"/>
    <x v="2"/>
    <x v="6"/>
    <x v="0"/>
    <x v="9"/>
  </r>
  <r>
    <x v="271"/>
    <s v="Job_Profile_873"/>
    <x v="1"/>
    <d v="2014-03-10T11:54:46"/>
    <n v="0.08"/>
    <x v="1"/>
    <x v="2"/>
    <x v="3"/>
    <x v="1"/>
    <x v="9"/>
  </r>
  <r>
    <x v="271"/>
    <s v="Job_Profile_873"/>
    <x v="1"/>
    <d v="2014-06-18T08:57:54"/>
    <n v="99.96"/>
    <x v="1"/>
    <x v="2"/>
    <x v="0"/>
    <x v="0"/>
    <x v="9"/>
  </r>
  <r>
    <x v="271"/>
    <s v="Job_Profile_873"/>
    <x v="0"/>
    <d v="2015-03-02T09:45:35"/>
    <n v="154"/>
    <x v="1"/>
    <x v="3"/>
    <x v="3"/>
    <x v="1"/>
    <x v="9"/>
  </r>
  <r>
    <x v="271"/>
    <s v="Job_Profile_873"/>
    <x v="1"/>
    <d v="2015-05-18T06:40:52"/>
    <n v="62.88"/>
    <x v="1"/>
    <x v="3"/>
    <x v="5"/>
    <x v="0"/>
    <x v="9"/>
  </r>
  <r>
    <x v="272"/>
    <s v="Job_Profile_878"/>
    <x v="0"/>
    <d v="2015-05-11T13:01:59"/>
    <n v="121.83"/>
    <x v="15"/>
    <x v="3"/>
    <x v="5"/>
    <x v="0"/>
    <x v="22"/>
  </r>
  <r>
    <x v="272"/>
    <s v="Job_Profile_878"/>
    <x v="1"/>
    <d v="2015-03-13T10:04:20"/>
    <n v="7.88"/>
    <x v="9"/>
    <x v="3"/>
    <x v="3"/>
    <x v="1"/>
    <x v="22"/>
  </r>
  <r>
    <x v="272"/>
    <s v="Job_Profile_878"/>
    <x v="1"/>
    <d v="2015-07-29T11:41:48"/>
    <n v="43.42"/>
    <x v="13"/>
    <x v="3"/>
    <x v="7"/>
    <x v="2"/>
    <x v="22"/>
  </r>
  <r>
    <x v="272"/>
    <s v="Job_Profile_878"/>
    <x v="1"/>
    <d v="2015-11-24T12:58:06"/>
    <n v="125.92"/>
    <x v="13"/>
    <x v="3"/>
    <x v="10"/>
    <x v="3"/>
    <x v="22"/>
  </r>
  <r>
    <x v="272"/>
    <s v="Job_Profile_878"/>
    <x v="1"/>
    <d v="2015-09-01T10:15:58"/>
    <n v="41.83"/>
    <x v="13"/>
    <x v="3"/>
    <x v="8"/>
    <x v="2"/>
    <x v="22"/>
  </r>
  <r>
    <x v="272"/>
    <s v="Job_Profile_878"/>
    <x v="1"/>
    <d v="2015-09-14T14:45:16"/>
    <n v="17.829999999999998"/>
    <x v="13"/>
    <x v="3"/>
    <x v="8"/>
    <x v="2"/>
    <x v="22"/>
  </r>
  <r>
    <x v="272"/>
    <s v="Job_Profile_878"/>
    <x v="1"/>
    <d v="2015-11-10T13:43:34"/>
    <n v="27.92"/>
    <x v="13"/>
    <x v="3"/>
    <x v="10"/>
    <x v="3"/>
    <x v="22"/>
  </r>
  <r>
    <x v="272"/>
    <s v="Job_Profile_878"/>
    <x v="0"/>
    <d v="2017-04-03T18:59:35"/>
    <n v="35.75"/>
    <x v="23"/>
    <x v="1"/>
    <x v="6"/>
    <x v="0"/>
    <x v="22"/>
  </r>
  <r>
    <x v="272"/>
    <s v="Job_Profile_878"/>
    <x v="1"/>
    <d v="2017-05-22T10:13:47"/>
    <n v="69.83"/>
    <x v="23"/>
    <x v="1"/>
    <x v="5"/>
    <x v="0"/>
    <x v="22"/>
  </r>
  <r>
    <x v="273"/>
    <s v="Job_Profile_880"/>
    <x v="0"/>
    <d v="2014-02-20T04:45:33"/>
    <n v="6.96"/>
    <x v="1"/>
    <x v="2"/>
    <x v="1"/>
    <x v="1"/>
    <x v="19"/>
  </r>
  <r>
    <x v="274"/>
    <s v="Job_Profile_881"/>
    <x v="1"/>
    <d v="2015-04-03T15:19:04"/>
    <n v="346.92"/>
    <x v="72"/>
    <x v="3"/>
    <x v="6"/>
    <x v="0"/>
    <x v="14"/>
  </r>
  <r>
    <x v="275"/>
    <s v="Job_Profile_883"/>
    <x v="0"/>
    <d v="2016-12-05T16:45:39"/>
    <n v="26.67"/>
    <x v="35"/>
    <x v="0"/>
    <x v="11"/>
    <x v="3"/>
    <x v="13"/>
  </r>
  <r>
    <x v="276"/>
    <s v="Job_Profile_887"/>
    <x v="1"/>
    <d v="2014-02-03T23:00:17"/>
    <n v="10.25"/>
    <x v="28"/>
    <x v="2"/>
    <x v="1"/>
    <x v="1"/>
    <x v="19"/>
  </r>
  <r>
    <x v="276"/>
    <s v="Job_Profile_887"/>
    <x v="1"/>
    <d v="2014-03-13T09:44:43"/>
    <n v="43.83"/>
    <x v="73"/>
    <x v="2"/>
    <x v="3"/>
    <x v="1"/>
    <x v="19"/>
  </r>
  <r>
    <x v="276"/>
    <s v="Job_Profile_887"/>
    <x v="1"/>
    <d v="2014-03-06T15:44:33"/>
    <n v="35.880000000000003"/>
    <x v="73"/>
    <x v="2"/>
    <x v="3"/>
    <x v="1"/>
    <x v="19"/>
  </r>
  <r>
    <x v="276"/>
    <s v="Job_Profile_887"/>
    <x v="1"/>
    <d v="2014-03-06T14:47:54"/>
    <n v="7.92"/>
    <x v="28"/>
    <x v="2"/>
    <x v="3"/>
    <x v="1"/>
    <x v="19"/>
  </r>
  <r>
    <x v="276"/>
    <s v="Job_Profile_887"/>
    <x v="0"/>
    <d v="2014-10-16T12:40:17"/>
    <n v="162.96"/>
    <x v="74"/>
    <x v="2"/>
    <x v="4"/>
    <x v="3"/>
    <x v="19"/>
  </r>
  <r>
    <x v="276"/>
    <s v="Job_Profile_887"/>
    <x v="0"/>
    <d v="2014-08-07T14:12:42"/>
    <n v="48"/>
    <x v="26"/>
    <x v="2"/>
    <x v="2"/>
    <x v="2"/>
    <x v="19"/>
  </r>
  <r>
    <x v="276"/>
    <s v="Job_Profile_887"/>
    <x v="1"/>
    <d v="2015-11-16T15:10:34"/>
    <n v="17.88"/>
    <x v="13"/>
    <x v="3"/>
    <x v="10"/>
    <x v="3"/>
    <x v="19"/>
  </r>
  <r>
    <x v="276"/>
    <s v="Job_Profile_887"/>
    <x v="1"/>
    <d v="2016-04-06T16:39:06"/>
    <n v="40.67"/>
    <x v="8"/>
    <x v="0"/>
    <x v="6"/>
    <x v="0"/>
    <x v="19"/>
  </r>
  <r>
    <x v="276"/>
    <s v="Job_Profile_887"/>
    <x v="0"/>
    <d v="2016-07-07T12:50:27"/>
    <n v="98.96"/>
    <x v="6"/>
    <x v="0"/>
    <x v="7"/>
    <x v="2"/>
    <x v="19"/>
  </r>
  <r>
    <x v="276"/>
    <s v="Job_Profile_887"/>
    <x v="1"/>
    <d v="2016-05-31T11:54:34"/>
    <n v="31.75"/>
    <x v="8"/>
    <x v="0"/>
    <x v="5"/>
    <x v="0"/>
    <x v="19"/>
  </r>
  <r>
    <x v="276"/>
    <s v="Job_Profile_887"/>
    <x v="1"/>
    <d v="2016-08-09T15:02:50"/>
    <n v="26.08"/>
    <x v="8"/>
    <x v="0"/>
    <x v="2"/>
    <x v="2"/>
    <x v="19"/>
  </r>
  <r>
    <x v="276"/>
    <s v="Job_Profile_887"/>
    <x v="0"/>
    <d v="2017-01-04T15:26:22"/>
    <n v="135.66999999999999"/>
    <x v="12"/>
    <x v="1"/>
    <x v="9"/>
    <x v="1"/>
    <x v="19"/>
  </r>
  <r>
    <x v="276"/>
    <s v="Job_Profile_887"/>
    <x v="1"/>
    <d v="2016-10-25T14:24:43"/>
    <n v="64.63"/>
    <x v="12"/>
    <x v="0"/>
    <x v="4"/>
    <x v="3"/>
    <x v="19"/>
  </r>
  <r>
    <x v="276"/>
    <s v="Job_Profile_887"/>
    <x v="0"/>
    <d v="2016-09-29T18:33:45"/>
    <n v="32.29"/>
    <x v="35"/>
    <x v="0"/>
    <x v="8"/>
    <x v="2"/>
    <x v="19"/>
  </r>
  <r>
    <x v="276"/>
    <s v="Job_Profile_887"/>
    <x v="0"/>
    <d v="2016-09-29T03:47:35"/>
    <n v="29.5"/>
    <x v="35"/>
    <x v="0"/>
    <x v="8"/>
    <x v="2"/>
    <x v="19"/>
  </r>
  <r>
    <x v="276"/>
    <s v="Job_Profile_887"/>
    <x v="0"/>
    <d v="2017-06-15T17:26:06"/>
    <n v="199.21"/>
    <x v="31"/>
    <x v="1"/>
    <x v="0"/>
    <x v="0"/>
    <x v="19"/>
  </r>
  <r>
    <x v="276"/>
    <s v="Job_Profile_887"/>
    <x v="1"/>
    <d v="2016-12-16T13:48:07"/>
    <n v="14.13"/>
    <x v="12"/>
    <x v="0"/>
    <x v="11"/>
    <x v="3"/>
    <x v="19"/>
  </r>
  <r>
    <x v="276"/>
    <s v="Job_Profile_887"/>
    <x v="1"/>
    <d v="2017-01-17T14:33:06"/>
    <n v="39.79"/>
    <x v="67"/>
    <x v="1"/>
    <x v="9"/>
    <x v="1"/>
    <x v="19"/>
  </r>
  <r>
    <x v="276"/>
    <s v="Job_Profile_887"/>
    <x v="1"/>
    <d v="2017-01-25T17:41:40"/>
    <n v="42.08"/>
    <x v="31"/>
    <x v="1"/>
    <x v="9"/>
    <x v="1"/>
    <x v="19"/>
  </r>
  <r>
    <x v="276"/>
    <s v="Job_Profile_887"/>
    <x v="1"/>
    <d v="2017-01-31T11:08:23"/>
    <n v="27.83"/>
    <x v="31"/>
    <x v="1"/>
    <x v="9"/>
    <x v="1"/>
    <x v="19"/>
  </r>
  <r>
    <x v="276"/>
    <s v="Job_Profile_887"/>
    <x v="1"/>
    <d v="2017-03-17T14:34:39"/>
    <n v="72.959999999999994"/>
    <x v="31"/>
    <x v="1"/>
    <x v="3"/>
    <x v="1"/>
    <x v="19"/>
  </r>
  <r>
    <x v="276"/>
    <s v="Job_Profile_887"/>
    <x v="1"/>
    <d v="2017-01-30T14:28:02"/>
    <n v="12.96"/>
    <x v="40"/>
    <x v="1"/>
    <x v="9"/>
    <x v="1"/>
    <x v="19"/>
  </r>
  <r>
    <x v="276"/>
    <s v="Job_Profile_887"/>
    <x v="0"/>
    <d v="2017-02-28T14:18:45"/>
    <n v="41.96"/>
    <x v="67"/>
    <x v="1"/>
    <x v="1"/>
    <x v="1"/>
    <x v="19"/>
  </r>
  <r>
    <x v="276"/>
    <s v="Job_Profile_887"/>
    <x v="1"/>
    <d v="2017-02-24T11:30:46"/>
    <n v="37.83"/>
    <x v="67"/>
    <x v="1"/>
    <x v="1"/>
    <x v="1"/>
    <x v="19"/>
  </r>
  <r>
    <x v="276"/>
    <s v="Job_Profile_887"/>
    <x v="1"/>
    <d v="2017-05-23T10:04:57"/>
    <n v="88.83"/>
    <x v="40"/>
    <x v="1"/>
    <x v="5"/>
    <x v="0"/>
    <x v="19"/>
  </r>
  <r>
    <x v="276"/>
    <s v="Job_Profile_887"/>
    <x v="0"/>
    <d v="2017-06-28T15:07:47"/>
    <n v="95.29"/>
    <x v="31"/>
    <x v="1"/>
    <x v="0"/>
    <x v="0"/>
    <x v="19"/>
  </r>
  <r>
    <x v="276"/>
    <s v="Job_Profile_887"/>
    <x v="1"/>
    <d v="2017-05-01T14:33:14"/>
    <n v="4.79"/>
    <x v="47"/>
    <x v="1"/>
    <x v="5"/>
    <x v="0"/>
    <x v="19"/>
  </r>
  <r>
    <x v="276"/>
    <s v="Job_Profile_887"/>
    <x v="0"/>
    <d v="2017-08-25T13:52:33"/>
    <n v="108.04"/>
    <x v="42"/>
    <x v="1"/>
    <x v="2"/>
    <x v="2"/>
    <x v="19"/>
  </r>
  <r>
    <x v="276"/>
    <s v="Job_Profile_887"/>
    <x v="1"/>
    <d v="2017-08-30T13:56:56"/>
    <n v="19"/>
    <x v="42"/>
    <x v="1"/>
    <x v="2"/>
    <x v="2"/>
    <x v="19"/>
  </r>
  <r>
    <x v="277"/>
    <s v="Job_Profile_888"/>
    <x v="0"/>
    <d v="2014-07-02T05:37:36"/>
    <n v="56.67"/>
    <x v="1"/>
    <x v="2"/>
    <x v="7"/>
    <x v="2"/>
    <x v="13"/>
  </r>
  <r>
    <x v="278"/>
    <s v="Job_Profile_889"/>
    <x v="1"/>
    <d v="2014-02-04T15:09:14"/>
    <n v="7.71"/>
    <x v="14"/>
    <x v="2"/>
    <x v="1"/>
    <x v="1"/>
    <x v="20"/>
  </r>
  <r>
    <x v="278"/>
    <s v="Job_Profile_889"/>
    <x v="1"/>
    <d v="2014-05-19T11:26:53"/>
    <n v="52"/>
    <x v="14"/>
    <x v="2"/>
    <x v="5"/>
    <x v="0"/>
    <x v="20"/>
  </r>
  <r>
    <x v="278"/>
    <s v="Job_Profile_889"/>
    <x v="0"/>
    <d v="2014-08-08T10:33:25"/>
    <n v="72.42"/>
    <x v="48"/>
    <x v="2"/>
    <x v="2"/>
    <x v="2"/>
    <x v="20"/>
  </r>
  <r>
    <x v="278"/>
    <s v="Job_Profile_889"/>
    <x v="0"/>
    <d v="2014-12-29T13:25:05"/>
    <n v="33.880000000000003"/>
    <x v="72"/>
    <x v="2"/>
    <x v="11"/>
    <x v="3"/>
    <x v="20"/>
  </r>
  <r>
    <x v="278"/>
    <s v="Job_Profile_889"/>
    <x v="0"/>
    <d v="2015-03-05T18:36:44"/>
    <n v="80.040000000000006"/>
    <x v="43"/>
    <x v="3"/>
    <x v="3"/>
    <x v="1"/>
    <x v="20"/>
  </r>
  <r>
    <x v="278"/>
    <s v="Job_Profile_889"/>
    <x v="1"/>
    <d v="2015-03-19T13:46:20"/>
    <n v="36.83"/>
    <x v="9"/>
    <x v="3"/>
    <x v="3"/>
    <x v="1"/>
    <x v="20"/>
  </r>
  <r>
    <x v="278"/>
    <s v="Job_Profile_889"/>
    <x v="1"/>
    <d v="2015-04-22T15:32:14"/>
    <n v="38.04"/>
    <x v="71"/>
    <x v="3"/>
    <x v="6"/>
    <x v="0"/>
    <x v="20"/>
  </r>
  <r>
    <x v="278"/>
    <s v="Job_Profile_889"/>
    <x v="1"/>
    <d v="2015-04-23T09:55:16"/>
    <n v="4.5"/>
    <x v="71"/>
    <x v="3"/>
    <x v="6"/>
    <x v="0"/>
    <x v="20"/>
  </r>
  <r>
    <x v="278"/>
    <s v="Job_Profile_889"/>
    <x v="1"/>
    <d v="2015-12-14T10:51:26"/>
    <n v="51.96"/>
    <x v="9"/>
    <x v="3"/>
    <x v="11"/>
    <x v="3"/>
    <x v="20"/>
  </r>
  <r>
    <x v="278"/>
    <s v="Job_Profile_889"/>
    <x v="0"/>
    <d v="2016-08-19T14:14:33"/>
    <n v="219.04"/>
    <x v="71"/>
    <x v="0"/>
    <x v="2"/>
    <x v="2"/>
    <x v="20"/>
  </r>
  <r>
    <x v="278"/>
    <s v="Job_Profile_889"/>
    <x v="0"/>
    <d v="2016-02-18T15:57:54"/>
    <n v="36.08"/>
    <x v="71"/>
    <x v="0"/>
    <x v="1"/>
    <x v="1"/>
    <x v="20"/>
  </r>
  <r>
    <x v="278"/>
    <s v="Job_Profile_889"/>
    <x v="0"/>
    <d v="2016-06-22T12:19:25"/>
    <n v="83.96"/>
    <x v="6"/>
    <x v="0"/>
    <x v="0"/>
    <x v="0"/>
    <x v="20"/>
  </r>
  <r>
    <x v="278"/>
    <s v="Job_Profile_889"/>
    <x v="0"/>
    <d v="2016-08-25T12:56:59"/>
    <n v="50.92"/>
    <x v="12"/>
    <x v="0"/>
    <x v="2"/>
    <x v="2"/>
    <x v="20"/>
  </r>
  <r>
    <x v="278"/>
    <s v="Job_Profile_889"/>
    <x v="1"/>
    <d v="2016-09-16T16:49:37"/>
    <n v="64.13"/>
    <x v="8"/>
    <x v="0"/>
    <x v="8"/>
    <x v="2"/>
    <x v="20"/>
  </r>
  <r>
    <x v="278"/>
    <s v="Job_Profile_889"/>
    <x v="1"/>
    <d v="2016-09-07T10:15:50"/>
    <n v="54.88"/>
    <x v="8"/>
    <x v="0"/>
    <x v="8"/>
    <x v="2"/>
    <x v="20"/>
  </r>
  <r>
    <x v="278"/>
    <s v="Job_Profile_889"/>
    <x v="0"/>
    <d v="2016-09-22T16:26:59"/>
    <n v="51.67"/>
    <x v="25"/>
    <x v="0"/>
    <x v="8"/>
    <x v="2"/>
    <x v="20"/>
  </r>
  <r>
    <x v="278"/>
    <s v="Job_Profile_889"/>
    <x v="1"/>
    <d v="2016-11-14T16:35:39"/>
    <n v="78.209999999999994"/>
    <x v="12"/>
    <x v="0"/>
    <x v="10"/>
    <x v="3"/>
    <x v="20"/>
  </r>
  <r>
    <x v="278"/>
    <s v="Job_Profile_889"/>
    <x v="0"/>
    <d v="2016-11-17T15:56:10"/>
    <n v="28.67"/>
    <x v="31"/>
    <x v="0"/>
    <x v="10"/>
    <x v="3"/>
    <x v="20"/>
  </r>
  <r>
    <x v="278"/>
    <s v="Job_Profile_889"/>
    <x v="1"/>
    <d v="2016-11-04T11:17:26"/>
    <n v="7.96"/>
    <x v="67"/>
    <x v="0"/>
    <x v="10"/>
    <x v="3"/>
    <x v="20"/>
  </r>
  <r>
    <x v="278"/>
    <s v="Job_Profile_889"/>
    <x v="1"/>
    <d v="2017-02-13T11:40:38"/>
    <n v="108.96"/>
    <x v="12"/>
    <x v="1"/>
    <x v="1"/>
    <x v="1"/>
    <x v="20"/>
  </r>
  <r>
    <x v="278"/>
    <s v="Job_Profile_889"/>
    <x v="1"/>
    <d v="2016-12-16T13:58:25"/>
    <n v="14.13"/>
    <x v="12"/>
    <x v="0"/>
    <x v="11"/>
    <x v="3"/>
    <x v="20"/>
  </r>
  <r>
    <x v="278"/>
    <s v="Job_Profile_889"/>
    <x v="0"/>
    <d v="2017-03-03T13:55:30"/>
    <n v="86"/>
    <x v="12"/>
    <x v="1"/>
    <x v="3"/>
    <x v="1"/>
    <x v="20"/>
  </r>
  <r>
    <x v="278"/>
    <s v="Job_Profile_889"/>
    <x v="1"/>
    <d v="2017-01-06T13:30:03"/>
    <n v="0.79"/>
    <x v="12"/>
    <x v="1"/>
    <x v="9"/>
    <x v="1"/>
    <x v="20"/>
  </r>
  <r>
    <x v="278"/>
    <s v="Job_Profile_889"/>
    <x v="1"/>
    <d v="2017-07-26T13:56:34"/>
    <n v="125.42"/>
    <x v="19"/>
    <x v="1"/>
    <x v="7"/>
    <x v="2"/>
    <x v="20"/>
  </r>
  <r>
    <x v="278"/>
    <s v="Job_Profile_889"/>
    <x v="1"/>
    <d v="2017-05-19T09:25:00"/>
    <n v="57.25"/>
    <x v="57"/>
    <x v="1"/>
    <x v="5"/>
    <x v="0"/>
    <x v="20"/>
  </r>
  <r>
    <x v="278"/>
    <s v="Job_Profile_889"/>
    <x v="0"/>
    <d v="2017-07-20T00:11:34"/>
    <n v="112.63"/>
    <x v="31"/>
    <x v="1"/>
    <x v="7"/>
    <x v="2"/>
    <x v="20"/>
  </r>
  <r>
    <x v="278"/>
    <s v="Job_Profile_889"/>
    <x v="1"/>
    <d v="2017-08-04T15:27:43"/>
    <n v="127.04"/>
    <x v="25"/>
    <x v="1"/>
    <x v="2"/>
    <x v="2"/>
    <x v="20"/>
  </r>
  <r>
    <x v="278"/>
    <s v="Job_Profile_889"/>
    <x v="0"/>
    <d v="2017-08-15T17:49:41"/>
    <n v="138.13"/>
    <x v="25"/>
    <x v="1"/>
    <x v="2"/>
    <x v="2"/>
    <x v="20"/>
  </r>
  <r>
    <x v="278"/>
    <s v="Job_Profile_889"/>
    <x v="1"/>
    <d v="2017-08-16T12:29:28"/>
    <n v="41.67"/>
    <x v="19"/>
    <x v="1"/>
    <x v="2"/>
    <x v="2"/>
    <x v="20"/>
  </r>
  <r>
    <x v="278"/>
    <s v="Job_Profile_889"/>
    <x v="1"/>
    <d v="2017-08-23T19:38:05"/>
    <n v="27.21"/>
    <x v="33"/>
    <x v="1"/>
    <x v="2"/>
    <x v="2"/>
    <x v="20"/>
  </r>
  <r>
    <x v="279"/>
    <s v="Job_Profile_891"/>
    <x v="0"/>
    <d v="2014-07-16T12:10:52"/>
    <n v="118.88"/>
    <x v="72"/>
    <x v="2"/>
    <x v="7"/>
    <x v="2"/>
    <x v="9"/>
  </r>
  <r>
    <x v="279"/>
    <s v="Job_Profile_891"/>
    <x v="1"/>
    <d v="2014-07-22T15:38:58"/>
    <n v="116.17"/>
    <x v="72"/>
    <x v="2"/>
    <x v="7"/>
    <x v="2"/>
    <x v="9"/>
  </r>
  <r>
    <x v="279"/>
    <s v="Job_Profile_891"/>
    <x v="1"/>
    <d v="2014-04-23T14:20:09"/>
    <n v="26.13"/>
    <x v="14"/>
    <x v="2"/>
    <x v="6"/>
    <x v="0"/>
    <x v="9"/>
  </r>
  <r>
    <x v="279"/>
    <s v="Job_Profile_891"/>
    <x v="1"/>
    <d v="2014-06-16T12:49:19"/>
    <n v="62.88"/>
    <x v="9"/>
    <x v="2"/>
    <x v="0"/>
    <x v="0"/>
    <x v="9"/>
  </r>
  <r>
    <x v="279"/>
    <s v="Job_Profile_891"/>
    <x v="1"/>
    <d v="2014-06-16T09:59:12"/>
    <n v="53.63"/>
    <x v="73"/>
    <x v="2"/>
    <x v="0"/>
    <x v="0"/>
    <x v="9"/>
  </r>
  <r>
    <x v="279"/>
    <s v="Job_Profile_891"/>
    <x v="1"/>
    <d v="2015-04-06T13:45:42"/>
    <n v="347.13"/>
    <x v="72"/>
    <x v="3"/>
    <x v="6"/>
    <x v="0"/>
    <x v="9"/>
  </r>
  <r>
    <x v="279"/>
    <s v="Job_Profile_891"/>
    <x v="1"/>
    <d v="2014-05-01T11:17:44"/>
    <n v="1.54"/>
    <x v="14"/>
    <x v="2"/>
    <x v="5"/>
    <x v="0"/>
    <x v="9"/>
  </r>
  <r>
    <x v="279"/>
    <s v="Job_Profile_891"/>
    <x v="1"/>
    <d v="2015-03-20T09:57:48"/>
    <n v="316.92"/>
    <x v="46"/>
    <x v="3"/>
    <x v="3"/>
    <x v="1"/>
    <x v="9"/>
  </r>
  <r>
    <x v="279"/>
    <s v="Job_Profile_891"/>
    <x v="1"/>
    <d v="2014-06-20T15:49:34"/>
    <n v="44.17"/>
    <x v="9"/>
    <x v="2"/>
    <x v="0"/>
    <x v="0"/>
    <x v="9"/>
  </r>
  <r>
    <x v="279"/>
    <s v="Job_Profile_891"/>
    <x v="0"/>
    <d v="2014-06-10T06:52:53"/>
    <n v="33.79"/>
    <x v="6"/>
    <x v="2"/>
    <x v="0"/>
    <x v="0"/>
    <x v="9"/>
  </r>
  <r>
    <x v="279"/>
    <s v="Job_Profile_891"/>
    <x v="1"/>
    <d v="2014-08-07T14:02:41"/>
    <n v="37.130000000000003"/>
    <x v="41"/>
    <x v="2"/>
    <x v="2"/>
    <x v="2"/>
    <x v="9"/>
  </r>
  <r>
    <x v="279"/>
    <s v="Job_Profile_891"/>
    <x v="0"/>
    <d v="2014-08-15T08:22:27"/>
    <n v="37.67"/>
    <x v="43"/>
    <x v="2"/>
    <x v="2"/>
    <x v="2"/>
    <x v="9"/>
  </r>
  <r>
    <x v="279"/>
    <s v="Job_Profile_891"/>
    <x v="0"/>
    <d v="2015-03-20T11:32:21"/>
    <n v="98.71"/>
    <x v="46"/>
    <x v="3"/>
    <x v="3"/>
    <x v="1"/>
    <x v="9"/>
  </r>
  <r>
    <x v="279"/>
    <s v="Job_Profile_891"/>
    <x v="1"/>
    <d v="2015-03-06T12:32:07"/>
    <n v="58.75"/>
    <x v="46"/>
    <x v="3"/>
    <x v="3"/>
    <x v="1"/>
    <x v="9"/>
  </r>
  <r>
    <x v="279"/>
    <s v="Job_Profile_891"/>
    <x v="1"/>
    <d v="2015-03-20T13:37:27"/>
    <n v="53.67"/>
    <x v="43"/>
    <x v="3"/>
    <x v="3"/>
    <x v="1"/>
    <x v="9"/>
  </r>
  <r>
    <x v="279"/>
    <s v="Job_Profile_891"/>
    <x v="1"/>
    <d v="2015-06-26T10:31:31"/>
    <n v="142.83000000000001"/>
    <x v="9"/>
    <x v="3"/>
    <x v="0"/>
    <x v="0"/>
    <x v="9"/>
  </r>
  <r>
    <x v="279"/>
    <s v="Job_Profile_891"/>
    <x v="0"/>
    <d v="2015-02-17T11:56:52"/>
    <n v="13.88"/>
    <x v="6"/>
    <x v="3"/>
    <x v="1"/>
    <x v="1"/>
    <x v="9"/>
  </r>
  <r>
    <x v="279"/>
    <s v="Job_Profile_891"/>
    <x v="1"/>
    <d v="2015-04-09T09:03:53"/>
    <n v="51.83"/>
    <x v="9"/>
    <x v="3"/>
    <x v="6"/>
    <x v="0"/>
    <x v="9"/>
  </r>
  <r>
    <x v="279"/>
    <s v="Job_Profile_891"/>
    <x v="0"/>
    <d v="2015-07-13T14:36:01"/>
    <n v="19.88"/>
    <x v="71"/>
    <x v="3"/>
    <x v="7"/>
    <x v="2"/>
    <x v="9"/>
  </r>
  <r>
    <x v="279"/>
    <s v="Job_Profile_891"/>
    <x v="1"/>
    <d v="2015-10-20T15:31:39"/>
    <n v="32.08"/>
    <x v="9"/>
    <x v="3"/>
    <x v="4"/>
    <x v="3"/>
    <x v="9"/>
  </r>
  <r>
    <x v="279"/>
    <s v="Job_Profile_891"/>
    <x v="1"/>
    <d v="2015-11-04T09:53:35"/>
    <n v="11.92"/>
    <x v="13"/>
    <x v="3"/>
    <x v="10"/>
    <x v="3"/>
    <x v="9"/>
  </r>
  <r>
    <x v="279"/>
    <s v="Job_Profile_891"/>
    <x v="0"/>
    <d v="2016-03-17T14:19:10"/>
    <n v="108.04"/>
    <x v="71"/>
    <x v="0"/>
    <x v="3"/>
    <x v="1"/>
    <x v="9"/>
  </r>
  <r>
    <x v="279"/>
    <s v="Job_Profile_891"/>
    <x v="1"/>
    <d v="2016-02-25T09:32:33"/>
    <n v="42.83"/>
    <x v="13"/>
    <x v="0"/>
    <x v="1"/>
    <x v="1"/>
    <x v="9"/>
  </r>
  <r>
    <x v="279"/>
    <s v="Job_Profile_891"/>
    <x v="1"/>
    <d v="2016-03-31T14:34:59"/>
    <n v="64.88"/>
    <x v="13"/>
    <x v="0"/>
    <x v="3"/>
    <x v="1"/>
    <x v="9"/>
  </r>
  <r>
    <x v="279"/>
    <s v="Job_Profile_891"/>
    <x v="0"/>
    <d v="2016-02-22T14:35:58"/>
    <n v="26.88"/>
    <x v="71"/>
    <x v="0"/>
    <x v="1"/>
    <x v="1"/>
    <x v="9"/>
  </r>
  <r>
    <x v="279"/>
    <s v="Job_Profile_891"/>
    <x v="1"/>
    <d v="2016-03-21T15:29:10"/>
    <n v="54.92"/>
    <x v="13"/>
    <x v="0"/>
    <x v="3"/>
    <x v="1"/>
    <x v="9"/>
  </r>
  <r>
    <x v="279"/>
    <s v="Job_Profile_891"/>
    <x v="1"/>
    <d v="2016-02-25T09:34:48"/>
    <n v="29.67"/>
    <x v="13"/>
    <x v="0"/>
    <x v="1"/>
    <x v="1"/>
    <x v="9"/>
  </r>
  <r>
    <x v="279"/>
    <s v="Job_Profile_891"/>
    <x v="1"/>
    <d v="2016-03-07T15:48:24"/>
    <n v="28.04"/>
    <x v="13"/>
    <x v="0"/>
    <x v="3"/>
    <x v="1"/>
    <x v="9"/>
  </r>
  <r>
    <x v="279"/>
    <s v="Job_Profile_891"/>
    <x v="0"/>
    <d v="2016-07-01T12:30:39"/>
    <n v="92.96"/>
    <x v="6"/>
    <x v="0"/>
    <x v="7"/>
    <x v="2"/>
    <x v="9"/>
  </r>
  <r>
    <x v="279"/>
    <s v="Job_Profile_891"/>
    <x v="1"/>
    <d v="2016-11-18T14:01:58"/>
    <n v="210.13"/>
    <x v="67"/>
    <x v="0"/>
    <x v="10"/>
    <x v="3"/>
    <x v="9"/>
  </r>
  <r>
    <x v="279"/>
    <s v="Job_Profile_891"/>
    <x v="0"/>
    <d v="2016-06-09T14:10:49"/>
    <n v="40.880000000000003"/>
    <x v="39"/>
    <x v="0"/>
    <x v="0"/>
    <x v="0"/>
    <x v="9"/>
  </r>
  <r>
    <x v="279"/>
    <s v="Job_Profile_891"/>
    <x v="1"/>
    <d v="2016-09-15T13:08:29"/>
    <n v="138.83000000000001"/>
    <x v="8"/>
    <x v="0"/>
    <x v="8"/>
    <x v="2"/>
    <x v="9"/>
  </r>
  <r>
    <x v="279"/>
    <s v="Job_Profile_891"/>
    <x v="0"/>
    <d v="2016-07-05T14:27:48"/>
    <n v="66.88"/>
    <x v="39"/>
    <x v="0"/>
    <x v="7"/>
    <x v="2"/>
    <x v="9"/>
  </r>
  <r>
    <x v="279"/>
    <s v="Job_Profile_891"/>
    <x v="1"/>
    <d v="2016-05-31T14:28:00"/>
    <n v="20.88"/>
    <x v="8"/>
    <x v="0"/>
    <x v="5"/>
    <x v="0"/>
    <x v="9"/>
  </r>
  <r>
    <x v="279"/>
    <s v="Job_Profile_891"/>
    <x v="1"/>
    <d v="2016-07-08T08:51:13"/>
    <n v="58.63"/>
    <x v="8"/>
    <x v="0"/>
    <x v="7"/>
    <x v="2"/>
    <x v="9"/>
  </r>
  <r>
    <x v="279"/>
    <s v="Job_Profile_891"/>
    <x v="0"/>
    <d v="2016-07-06T17:09:12"/>
    <n v="57"/>
    <x v="71"/>
    <x v="0"/>
    <x v="7"/>
    <x v="2"/>
    <x v="9"/>
  </r>
  <r>
    <x v="279"/>
    <s v="Job_Profile_891"/>
    <x v="1"/>
    <d v="2016-06-17T10:17:47"/>
    <n v="30.88"/>
    <x v="8"/>
    <x v="0"/>
    <x v="0"/>
    <x v="0"/>
    <x v="9"/>
  </r>
  <r>
    <x v="279"/>
    <s v="Job_Profile_891"/>
    <x v="0"/>
    <d v="2016-09-20T14:24:58"/>
    <n v="35.04"/>
    <x v="71"/>
    <x v="0"/>
    <x v="8"/>
    <x v="2"/>
    <x v="9"/>
  </r>
  <r>
    <x v="279"/>
    <s v="Job_Profile_891"/>
    <x v="1"/>
    <d v="2017-01-17T10:13:56"/>
    <n v="153.88"/>
    <x v="37"/>
    <x v="1"/>
    <x v="9"/>
    <x v="1"/>
    <x v="9"/>
  </r>
  <r>
    <x v="279"/>
    <s v="Job_Profile_891"/>
    <x v="1"/>
    <d v="2016-08-23T12:07:47"/>
    <n v="6.96"/>
    <x v="37"/>
    <x v="0"/>
    <x v="2"/>
    <x v="2"/>
    <x v="9"/>
  </r>
  <r>
    <x v="279"/>
    <s v="Job_Profile_891"/>
    <x v="1"/>
    <d v="2016-09-26T09:38:56"/>
    <n v="13.88"/>
    <x v="8"/>
    <x v="0"/>
    <x v="8"/>
    <x v="2"/>
    <x v="9"/>
  </r>
  <r>
    <x v="279"/>
    <s v="Job_Profile_891"/>
    <x v="0"/>
    <d v="2016-10-10T16:29:14"/>
    <n v="27.13"/>
    <x v="67"/>
    <x v="0"/>
    <x v="4"/>
    <x v="3"/>
    <x v="9"/>
  </r>
  <r>
    <x v="279"/>
    <s v="Job_Profile_891"/>
    <x v="1"/>
    <d v="2016-12-21T10:54:43"/>
    <n v="70.42"/>
    <x v="67"/>
    <x v="0"/>
    <x v="11"/>
    <x v="3"/>
    <x v="9"/>
  </r>
  <r>
    <x v="279"/>
    <s v="Job_Profile_891"/>
    <x v="0"/>
    <d v="2016-12-08T15:53:40"/>
    <n v="57.63"/>
    <x v="67"/>
    <x v="0"/>
    <x v="11"/>
    <x v="3"/>
    <x v="9"/>
  </r>
  <r>
    <x v="279"/>
    <s v="Job_Profile_891"/>
    <x v="1"/>
    <d v="2016-11-21T08:11:12"/>
    <n v="32.380000000000003"/>
    <x v="67"/>
    <x v="0"/>
    <x v="10"/>
    <x v="3"/>
    <x v="9"/>
  </r>
  <r>
    <x v="279"/>
    <s v="Job_Profile_891"/>
    <x v="1"/>
    <d v="2017-02-15T08:28:14"/>
    <n v="110.83"/>
    <x v="67"/>
    <x v="1"/>
    <x v="1"/>
    <x v="1"/>
    <x v="9"/>
  </r>
  <r>
    <x v="279"/>
    <s v="Job_Profile_891"/>
    <x v="1"/>
    <d v="2017-01-20T08:09:09"/>
    <n v="43.79"/>
    <x v="67"/>
    <x v="1"/>
    <x v="9"/>
    <x v="1"/>
    <x v="9"/>
  </r>
  <r>
    <x v="279"/>
    <s v="Job_Profile_891"/>
    <x v="1"/>
    <d v="2017-01-09T12:33:40"/>
    <n v="32.96"/>
    <x v="67"/>
    <x v="1"/>
    <x v="9"/>
    <x v="1"/>
    <x v="9"/>
  </r>
  <r>
    <x v="279"/>
    <s v="Job_Profile_891"/>
    <x v="1"/>
    <d v="2017-05-23T11:47:29"/>
    <n v="59.13"/>
    <x v="40"/>
    <x v="1"/>
    <x v="5"/>
    <x v="0"/>
    <x v="9"/>
  </r>
  <r>
    <x v="279"/>
    <s v="Job_Profile_891"/>
    <x v="1"/>
    <d v="2017-05-23T11:48:02"/>
    <n v="59.13"/>
    <x v="40"/>
    <x v="1"/>
    <x v="5"/>
    <x v="0"/>
    <x v="9"/>
  </r>
  <r>
    <x v="279"/>
    <s v="Job_Profile_891"/>
    <x v="1"/>
    <d v="2017-05-23T11:46:54"/>
    <n v="59.13"/>
    <x v="40"/>
    <x v="1"/>
    <x v="5"/>
    <x v="0"/>
    <x v="9"/>
  </r>
  <r>
    <x v="279"/>
    <s v="Job_Profile_891"/>
    <x v="1"/>
    <d v="2017-06-09T15:44:59"/>
    <n v="76.290000000000006"/>
    <x v="40"/>
    <x v="1"/>
    <x v="0"/>
    <x v="0"/>
    <x v="9"/>
  </r>
  <r>
    <x v="279"/>
    <s v="Job_Profile_891"/>
    <x v="1"/>
    <d v="2017-06-05T12:10:56"/>
    <n v="72.17"/>
    <x v="40"/>
    <x v="1"/>
    <x v="0"/>
    <x v="0"/>
    <x v="9"/>
  </r>
  <r>
    <x v="279"/>
    <s v="Job_Profile_891"/>
    <x v="1"/>
    <d v="2017-08-10T16:55:57"/>
    <n v="62.21"/>
    <x v="47"/>
    <x v="1"/>
    <x v="2"/>
    <x v="2"/>
    <x v="9"/>
  </r>
  <r>
    <x v="279"/>
    <s v="Job_Profile_891"/>
    <x v="1"/>
    <d v="2017-08-21T14:25:51"/>
    <n v="32.04"/>
    <x v="25"/>
    <x v="1"/>
    <x v="2"/>
    <x v="2"/>
    <x v="9"/>
  </r>
  <r>
    <x v="279"/>
    <s v="Job_Profile_891"/>
    <x v="1"/>
    <d v="2017-08-31T14:27:46"/>
    <n v="20.96"/>
    <x v="25"/>
    <x v="1"/>
    <x v="2"/>
    <x v="2"/>
    <x v="9"/>
  </r>
  <r>
    <x v="280"/>
    <s v="Job_Profile_892"/>
    <x v="0"/>
    <d v="2016-09-29T20:11:23"/>
    <n v="23.83"/>
    <x v="35"/>
    <x v="0"/>
    <x v="8"/>
    <x v="2"/>
    <x v="14"/>
  </r>
  <r>
    <x v="281"/>
    <s v="Job_Profile_893"/>
    <x v="0"/>
    <d v="2015-03-03T12:26:59"/>
    <n v="255.92"/>
    <x v="26"/>
    <x v="3"/>
    <x v="3"/>
    <x v="1"/>
    <x v="15"/>
  </r>
  <r>
    <x v="281"/>
    <s v="Job_Profile_893"/>
    <x v="0"/>
    <d v="2015-03-20T15:30:31"/>
    <n v="2.79"/>
    <x v="26"/>
    <x v="3"/>
    <x v="3"/>
    <x v="1"/>
    <x v="15"/>
  </r>
  <r>
    <x v="281"/>
    <s v="Job_Profile_893"/>
    <x v="1"/>
    <d v="2017-05-19T15:26:12"/>
    <n v="42.08"/>
    <x v="37"/>
    <x v="1"/>
    <x v="5"/>
    <x v="0"/>
    <x v="15"/>
  </r>
  <r>
    <x v="282"/>
    <s v="Job_Profile_894"/>
    <x v="0"/>
    <d v="2015-06-18T05:30:56"/>
    <n v="261.79000000000002"/>
    <x v="70"/>
    <x v="3"/>
    <x v="0"/>
    <x v="0"/>
    <x v="20"/>
  </r>
  <r>
    <x v="282"/>
    <s v="Job_Profile_894"/>
    <x v="0"/>
    <d v="2015-02-06T09:48:01"/>
    <n v="129.96"/>
    <x v="70"/>
    <x v="3"/>
    <x v="1"/>
    <x v="1"/>
    <x v="20"/>
  </r>
  <r>
    <x v="283"/>
    <s v="Job_Profile_899"/>
    <x v="0"/>
    <d v="2016-12-09T10:16:55"/>
    <n v="36.92"/>
    <x v="38"/>
    <x v="0"/>
    <x v="11"/>
    <x v="3"/>
    <x v="0"/>
  </r>
  <r>
    <x v="284"/>
    <s v="Job_Profile_901"/>
    <x v="0"/>
    <d v="2015-03-20T01:40:36"/>
    <n v="114.83"/>
    <x v="53"/>
    <x v="3"/>
    <x v="3"/>
    <x v="1"/>
    <x v="8"/>
  </r>
  <r>
    <x v="285"/>
    <s v="Job_Profile_902"/>
    <x v="0"/>
    <d v="2015-10-06T10:48:20"/>
    <n v="180.71"/>
    <x v="37"/>
    <x v="3"/>
    <x v="4"/>
    <x v="3"/>
    <x v="12"/>
  </r>
  <r>
    <x v="285"/>
    <s v="Job_Profile_902"/>
    <x v="0"/>
    <d v="2015-06-11T13:39:12"/>
    <n v="63.83"/>
    <x v="18"/>
    <x v="3"/>
    <x v="0"/>
    <x v="0"/>
    <x v="12"/>
  </r>
  <r>
    <x v="286"/>
    <s v="Job_Profile_909"/>
    <x v="0"/>
    <d v="2017-07-11T17:40:18"/>
    <n v="102.21"/>
    <x v="56"/>
    <x v="1"/>
    <x v="7"/>
    <x v="2"/>
    <x v="7"/>
  </r>
  <r>
    <x v="287"/>
    <s v="Job_Profile_914"/>
    <x v="0"/>
    <d v="2015-10-05T14:04:38"/>
    <n v="118.96"/>
    <x v="75"/>
    <x v="3"/>
    <x v="4"/>
    <x v="3"/>
    <x v="22"/>
  </r>
  <r>
    <x v="288"/>
    <s v="Job_Profile_918"/>
    <x v="1"/>
    <d v="2014-11-26T06:28:08"/>
    <n v="18.79"/>
    <x v="4"/>
    <x v="2"/>
    <x v="10"/>
    <x v="3"/>
    <x v="14"/>
  </r>
  <r>
    <x v="289"/>
    <s v="Job_Profile_919"/>
    <x v="1"/>
    <d v="2014-03-05T14:56:17"/>
    <n v="53.75"/>
    <x v="14"/>
    <x v="2"/>
    <x v="3"/>
    <x v="1"/>
    <x v="22"/>
  </r>
  <r>
    <x v="289"/>
    <s v="Job_Profile_919"/>
    <x v="1"/>
    <d v="2015-02-10T13:37:54"/>
    <n v="20.92"/>
    <x v="9"/>
    <x v="3"/>
    <x v="1"/>
    <x v="1"/>
    <x v="22"/>
  </r>
  <r>
    <x v="289"/>
    <s v="Job_Profile_919"/>
    <x v="1"/>
    <d v="2015-04-08T12:48:52"/>
    <n v="77.88"/>
    <x v="9"/>
    <x v="3"/>
    <x v="6"/>
    <x v="0"/>
    <x v="22"/>
  </r>
  <r>
    <x v="289"/>
    <s v="Job_Profile_919"/>
    <x v="0"/>
    <d v="2015-06-22T19:22:47"/>
    <n v="3.13"/>
    <x v="57"/>
    <x v="3"/>
    <x v="0"/>
    <x v="0"/>
    <x v="22"/>
  </r>
  <r>
    <x v="290"/>
    <s v="Job_Profile_925"/>
    <x v="0"/>
    <d v="2014-09-05T11:29:48"/>
    <n v="151"/>
    <x v="10"/>
    <x v="2"/>
    <x v="8"/>
    <x v="2"/>
    <x v="29"/>
  </r>
  <r>
    <x v="290"/>
    <s v="Job_Profile_925"/>
    <x v="0"/>
    <d v="2016-07-12T15:15:11"/>
    <n v="25.17"/>
    <x v="75"/>
    <x v="0"/>
    <x v="7"/>
    <x v="2"/>
    <x v="29"/>
  </r>
  <r>
    <x v="290"/>
    <s v="Job_Profile_925"/>
    <x v="0"/>
    <d v="2016-09-07T10:40:30"/>
    <n v="41.88"/>
    <x v="75"/>
    <x v="0"/>
    <x v="8"/>
    <x v="2"/>
    <x v="29"/>
  </r>
  <r>
    <x v="290"/>
    <s v="Job_Profile_925"/>
    <x v="0"/>
    <d v="2017-01-26T14:07:45"/>
    <n v="157"/>
    <x v="31"/>
    <x v="1"/>
    <x v="9"/>
    <x v="1"/>
    <x v="29"/>
  </r>
  <r>
    <x v="291"/>
    <s v="Job_Profile_926"/>
    <x v="1"/>
    <d v="2014-06-13T10:37:54"/>
    <n v="37.17"/>
    <x v="29"/>
    <x v="2"/>
    <x v="0"/>
    <x v="0"/>
    <x v="14"/>
  </r>
  <r>
    <x v="291"/>
    <s v="Job_Profile_926"/>
    <x v="1"/>
    <d v="2017-03-31T09:18:38"/>
    <n v="72.790000000000006"/>
    <x v="1"/>
    <x v="1"/>
    <x v="3"/>
    <x v="1"/>
    <x v="14"/>
  </r>
  <r>
    <x v="292"/>
    <s v="Job_Profile_928"/>
    <x v="0"/>
    <d v="2014-09-09T13:38:46"/>
    <n v="1.58"/>
    <x v="31"/>
    <x v="2"/>
    <x v="8"/>
    <x v="2"/>
    <x v="12"/>
  </r>
  <r>
    <x v="293"/>
    <s v="Job_Profile_934"/>
    <x v="0"/>
    <d v="2014-12-30T14:59:16"/>
    <n v="10.96"/>
    <x v="10"/>
    <x v="2"/>
    <x v="11"/>
    <x v="3"/>
    <x v="7"/>
  </r>
  <r>
    <x v="293"/>
    <s v="Job_Profile_934"/>
    <x v="0"/>
    <d v="2017-06-13T11:54:55"/>
    <n v="333.92"/>
    <x v="64"/>
    <x v="1"/>
    <x v="0"/>
    <x v="0"/>
    <x v="7"/>
  </r>
  <r>
    <x v="294"/>
    <s v="Job_Profile_951"/>
    <x v="0"/>
    <d v="2014-09-17T08:16:50"/>
    <n v="133.88"/>
    <x v="57"/>
    <x v="2"/>
    <x v="8"/>
    <x v="2"/>
    <x v="22"/>
  </r>
  <r>
    <x v="295"/>
    <s v="Job_Profile_966"/>
    <x v="0"/>
    <d v="2016-04-21T12:06:06"/>
    <n v="106.29"/>
    <x v="76"/>
    <x v="0"/>
    <x v="6"/>
    <x v="0"/>
    <x v="29"/>
  </r>
  <r>
    <x v="296"/>
    <s v="Job_Profile_970"/>
    <x v="1"/>
    <d v="2014-05-20T09:06:39"/>
    <n v="90.71"/>
    <x v="7"/>
    <x v="2"/>
    <x v="5"/>
    <x v="0"/>
    <x v="7"/>
  </r>
  <r>
    <x v="296"/>
    <s v="Job_Profile_970"/>
    <x v="0"/>
    <d v="2014-06-24T16:41:38"/>
    <n v="84.21"/>
    <x v="7"/>
    <x v="2"/>
    <x v="0"/>
    <x v="0"/>
    <x v="7"/>
  </r>
  <r>
    <x v="296"/>
    <s v="Job_Profile_970"/>
    <x v="1"/>
    <d v="2014-05-01T14:38:31"/>
    <n v="8.6300000000000008"/>
    <x v="14"/>
    <x v="2"/>
    <x v="5"/>
    <x v="0"/>
    <x v="7"/>
  </r>
  <r>
    <x v="296"/>
    <s v="Job_Profile_970"/>
    <x v="1"/>
    <d v="2014-06-18T10:23:09"/>
    <n v="48.92"/>
    <x v="28"/>
    <x v="2"/>
    <x v="0"/>
    <x v="0"/>
    <x v="7"/>
  </r>
  <r>
    <x v="296"/>
    <s v="Job_Profile_970"/>
    <x v="1"/>
    <d v="2015-03-30T10:05:52"/>
    <n v="195.67"/>
    <x v="60"/>
    <x v="3"/>
    <x v="3"/>
    <x v="1"/>
    <x v="7"/>
  </r>
  <r>
    <x v="296"/>
    <s v="Job_Profile_970"/>
    <x v="1"/>
    <d v="2015-02-16T11:50:38"/>
    <n v="76.459999999999994"/>
    <x v="9"/>
    <x v="3"/>
    <x v="1"/>
    <x v="1"/>
    <x v="7"/>
  </r>
  <r>
    <x v="296"/>
    <s v="Job_Profile_970"/>
    <x v="1"/>
    <d v="2015-05-19T15:08:38"/>
    <n v="75.08"/>
    <x v="9"/>
    <x v="3"/>
    <x v="5"/>
    <x v="0"/>
    <x v="7"/>
  </r>
  <r>
    <x v="296"/>
    <s v="Job_Profile_970"/>
    <x v="1"/>
    <d v="2015-05-14T15:00:55"/>
    <n v="36.96"/>
    <x v="57"/>
    <x v="3"/>
    <x v="5"/>
    <x v="0"/>
    <x v="7"/>
  </r>
  <r>
    <x v="296"/>
    <s v="Job_Profile_970"/>
    <x v="1"/>
    <d v="2015-12-15T08:51:39"/>
    <n v="60.83"/>
    <x v="9"/>
    <x v="3"/>
    <x v="11"/>
    <x v="3"/>
    <x v="7"/>
  </r>
  <r>
    <x v="296"/>
    <s v="Job_Profile_970"/>
    <x v="1"/>
    <d v="2016-03-07T11:00:46"/>
    <n v="59"/>
    <x v="13"/>
    <x v="0"/>
    <x v="3"/>
    <x v="1"/>
    <x v="7"/>
  </r>
  <r>
    <x v="296"/>
    <s v="Job_Profile_970"/>
    <x v="1"/>
    <d v="2016-02-26T14:43:05"/>
    <n v="38.880000000000003"/>
    <x v="13"/>
    <x v="0"/>
    <x v="1"/>
    <x v="1"/>
    <x v="7"/>
  </r>
  <r>
    <x v="296"/>
    <s v="Job_Profile_970"/>
    <x v="1"/>
    <d v="2016-11-10T09:43:38"/>
    <n v="10.63"/>
    <x v="56"/>
    <x v="0"/>
    <x v="10"/>
    <x v="3"/>
    <x v="7"/>
  </r>
  <r>
    <x v="296"/>
    <s v="Job_Profile_970"/>
    <x v="1"/>
    <d v="2017-03-02T20:54:35"/>
    <n v="28.17"/>
    <x v="10"/>
    <x v="1"/>
    <x v="3"/>
    <x v="1"/>
    <x v="7"/>
  </r>
  <r>
    <x v="297"/>
    <s v="Job_Profile_971"/>
    <x v="1"/>
    <d v="2015-02-16T21:19:22"/>
    <n v="4.92"/>
    <x v="31"/>
    <x v="3"/>
    <x v="1"/>
    <x v="1"/>
    <x v="30"/>
  </r>
  <r>
    <x v="297"/>
    <s v="Job_Profile_971"/>
    <x v="0"/>
    <d v="2015-09-18T14:26:34"/>
    <n v="18.13"/>
    <x v="64"/>
    <x v="3"/>
    <x v="8"/>
    <x v="2"/>
    <x v="30"/>
  </r>
  <r>
    <x v="298"/>
    <s v="Job_Profile_983"/>
    <x v="0"/>
    <d v="2015-02-03T13:50:02"/>
    <n v="0.92"/>
    <x v="12"/>
    <x v="3"/>
    <x v="1"/>
    <x v="1"/>
    <x v="12"/>
  </r>
  <r>
    <x v="299"/>
    <s v="Job_Profile_985"/>
    <x v="0"/>
    <d v="2014-04-10T08:08:44"/>
    <n v="1.58"/>
    <x v="12"/>
    <x v="2"/>
    <x v="6"/>
    <x v="0"/>
    <x v="7"/>
  </r>
  <r>
    <x v="300"/>
    <s v="Job_Profile_987"/>
    <x v="0"/>
    <d v="2016-01-14T21:10:13"/>
    <n v="293.92"/>
    <x v="75"/>
    <x v="0"/>
    <x v="9"/>
    <x v="1"/>
    <x v="22"/>
  </r>
  <r>
    <x v="301"/>
    <s v="Job_Profile_989"/>
    <x v="0"/>
    <d v="2014-05-28T14:34:22"/>
    <n v="43.08"/>
    <x v="12"/>
    <x v="2"/>
    <x v="5"/>
    <x v="0"/>
    <x v="22"/>
  </r>
  <r>
    <x v="302"/>
    <s v="Job_Profile_994"/>
    <x v="0"/>
    <d v="2016-08-30T10:21:37"/>
    <n v="44.79"/>
    <x v="75"/>
    <x v="0"/>
    <x v="2"/>
    <x v="2"/>
    <x v="7"/>
  </r>
  <r>
    <x v="303"/>
    <s v="Job_Profile_1008"/>
    <x v="0"/>
    <d v="2014-08-27T07:50:54"/>
    <n v="58"/>
    <x v="58"/>
    <x v="2"/>
    <x v="2"/>
    <x v="2"/>
    <x v="31"/>
  </r>
  <r>
    <x v="304"/>
    <s v="Job_Profile_1010"/>
    <x v="0"/>
    <d v="2015-08-17T11:47:16"/>
    <n v="101"/>
    <x v="57"/>
    <x v="3"/>
    <x v="2"/>
    <x v="2"/>
    <x v="12"/>
  </r>
  <r>
    <x v="305"/>
    <s v="Job_Profile_1019"/>
    <x v="1"/>
    <d v="2015-02-12T22:04:27"/>
    <n v="37.17"/>
    <x v="5"/>
    <x v="3"/>
    <x v="1"/>
    <x v="1"/>
    <x v="7"/>
  </r>
  <r>
    <x v="305"/>
    <s v="Job_Profile_1019"/>
    <x v="0"/>
    <d v="2016-01-18T12:10:33"/>
    <n v="185.88"/>
    <x v="5"/>
    <x v="0"/>
    <x v="9"/>
    <x v="1"/>
    <x v="7"/>
  </r>
  <r>
    <x v="305"/>
    <s v="Job_Profile_1019"/>
    <x v="0"/>
    <d v="2016-01-12T08:36:28"/>
    <n v="3.83"/>
    <x v="75"/>
    <x v="0"/>
    <x v="9"/>
    <x v="1"/>
    <x v="7"/>
  </r>
  <r>
    <x v="305"/>
    <s v="Job_Profile_1019"/>
    <x v="0"/>
    <d v="2016-02-22T21:59:29"/>
    <n v="32.33"/>
    <x v="75"/>
    <x v="0"/>
    <x v="1"/>
    <x v="1"/>
    <x v="7"/>
  </r>
  <r>
    <x v="305"/>
    <s v="Job_Profile_1019"/>
    <x v="0"/>
    <d v="2017-04-20T11:38:25"/>
    <n v="63.88"/>
    <x v="10"/>
    <x v="1"/>
    <x v="6"/>
    <x v="0"/>
    <x v="7"/>
  </r>
  <r>
    <x v="306"/>
    <s v="Job_Profile_1029"/>
    <x v="0"/>
    <d v="2014-11-13T10:13:39"/>
    <n v="128.75"/>
    <x v="57"/>
    <x v="2"/>
    <x v="10"/>
    <x v="3"/>
    <x v="22"/>
  </r>
  <r>
    <x v="306"/>
    <s v="Job_Profile_1029"/>
    <x v="0"/>
    <d v="2015-11-03T10:19:07"/>
    <n v="75.83"/>
    <x v="57"/>
    <x v="3"/>
    <x v="10"/>
    <x v="3"/>
    <x v="22"/>
  </r>
  <r>
    <x v="306"/>
    <s v="Job_Profile_1029"/>
    <x v="0"/>
    <d v="2015-10-27T15:35:50"/>
    <n v="69.040000000000006"/>
    <x v="57"/>
    <x v="3"/>
    <x v="4"/>
    <x v="3"/>
    <x v="22"/>
  </r>
  <r>
    <x v="307"/>
    <s v="Job_Profile_1035"/>
    <x v="1"/>
    <d v="2015-02-17T09:31:05"/>
    <n v="18.75"/>
    <x v="9"/>
    <x v="3"/>
    <x v="1"/>
    <x v="1"/>
    <x v="18"/>
  </r>
  <r>
    <x v="308"/>
    <s v="Job_Profile_1037"/>
    <x v="0"/>
    <d v="2016-01-22T15:59:52"/>
    <n v="128.13"/>
    <x v="44"/>
    <x v="0"/>
    <x v="9"/>
    <x v="1"/>
    <x v="18"/>
  </r>
  <r>
    <x v="308"/>
    <s v="Job_Profile_1037"/>
    <x v="1"/>
    <d v="2016-03-01T16:20:08"/>
    <n v="11.04"/>
    <x v="9"/>
    <x v="0"/>
    <x v="3"/>
    <x v="1"/>
    <x v="18"/>
  </r>
  <r>
    <x v="308"/>
    <s v="Job_Profile_1037"/>
    <x v="0"/>
    <d v="2016-03-02T16:23:42"/>
    <n v="1.17"/>
    <x v="62"/>
    <x v="0"/>
    <x v="3"/>
    <x v="1"/>
    <x v="18"/>
  </r>
  <r>
    <x v="309"/>
    <s v="Job_Profile_1038"/>
    <x v="0"/>
    <d v="2016-08-03T11:46:15"/>
    <n v="174.54"/>
    <x v="76"/>
    <x v="0"/>
    <x v="2"/>
    <x v="2"/>
    <x v="12"/>
  </r>
  <r>
    <x v="310"/>
    <s v="Job_Profile_1041"/>
    <x v="0"/>
    <d v="2015-05-18T09:59:39"/>
    <n v="108.42"/>
    <x v="1"/>
    <x v="3"/>
    <x v="5"/>
    <x v="0"/>
    <x v="7"/>
  </r>
  <r>
    <x v="310"/>
    <s v="Job_Profile_1041"/>
    <x v="0"/>
    <d v="2015-07-27T09:04:20"/>
    <n v="13.08"/>
    <x v="76"/>
    <x v="3"/>
    <x v="7"/>
    <x v="2"/>
    <x v="7"/>
  </r>
  <r>
    <x v="311"/>
    <s v="Job_Profile_1042"/>
    <x v="1"/>
    <d v="2014-05-02T15:50:42"/>
    <n v="0.79"/>
    <x v="62"/>
    <x v="2"/>
    <x v="5"/>
    <x v="0"/>
    <x v="7"/>
  </r>
  <r>
    <x v="311"/>
    <s v="Job_Profile_1042"/>
    <x v="1"/>
    <d v="2014-06-05T13:20:17"/>
    <n v="0"/>
    <x v="62"/>
    <x v="2"/>
    <x v="0"/>
    <x v="0"/>
    <x v="7"/>
  </r>
  <r>
    <x v="312"/>
    <s v="Job_Profile_1051"/>
    <x v="1"/>
    <d v="2014-09-30T13:00:32"/>
    <n v="230.88"/>
    <x v="9"/>
    <x v="2"/>
    <x v="8"/>
    <x v="2"/>
    <x v="7"/>
  </r>
  <r>
    <x v="312"/>
    <s v="Job_Profile_1051"/>
    <x v="0"/>
    <d v="2014-06-16T21:48:30"/>
    <n v="18"/>
    <x v="65"/>
    <x v="2"/>
    <x v="0"/>
    <x v="0"/>
    <x v="7"/>
  </r>
  <r>
    <x v="312"/>
    <s v="Job_Profile_1051"/>
    <x v="1"/>
    <d v="2014-06-23T12:53:09"/>
    <n v="5.88"/>
    <x v="65"/>
    <x v="2"/>
    <x v="0"/>
    <x v="0"/>
    <x v="7"/>
  </r>
  <r>
    <x v="312"/>
    <s v="Job_Profile_1051"/>
    <x v="1"/>
    <d v="2014-06-23T18:02:03"/>
    <n v="6.13"/>
    <x v="65"/>
    <x v="2"/>
    <x v="0"/>
    <x v="0"/>
    <x v="7"/>
  </r>
  <r>
    <x v="312"/>
    <s v="Job_Profile_1051"/>
    <x v="0"/>
    <d v="2015-05-11T07:33:16"/>
    <n v="26.67"/>
    <x v="65"/>
    <x v="3"/>
    <x v="5"/>
    <x v="0"/>
    <x v="7"/>
  </r>
  <r>
    <x v="312"/>
    <s v="Job_Profile_1051"/>
    <x v="0"/>
    <d v="2016-09-07T13:33:27"/>
    <n v="6.08"/>
    <x v="37"/>
    <x v="0"/>
    <x v="8"/>
    <x v="2"/>
    <x v="7"/>
  </r>
  <r>
    <x v="313"/>
    <s v="Job_Profile_1056"/>
    <x v="0"/>
    <d v="2015-10-16T16:31:51"/>
    <n v="92"/>
    <x v="57"/>
    <x v="3"/>
    <x v="4"/>
    <x v="3"/>
    <x v="7"/>
  </r>
  <r>
    <x v="314"/>
    <s v="Job_Profile_1058"/>
    <x v="0"/>
    <d v="2014-10-27T14:33:19"/>
    <n v="230.17"/>
    <x v="42"/>
    <x v="2"/>
    <x v="4"/>
    <x v="3"/>
    <x v="18"/>
  </r>
  <r>
    <x v="314"/>
    <s v="Job_Profile_1058"/>
    <x v="0"/>
    <d v="2015-09-01T11:41:53"/>
    <n v="97.88"/>
    <x v="75"/>
    <x v="3"/>
    <x v="8"/>
    <x v="2"/>
    <x v="18"/>
  </r>
  <r>
    <x v="315"/>
    <s v="Job_Profile_1065"/>
    <x v="0"/>
    <d v="2015-06-12T13:03:11"/>
    <n v="66.88"/>
    <x v="12"/>
    <x v="3"/>
    <x v="0"/>
    <x v="0"/>
    <x v="7"/>
  </r>
  <r>
    <x v="316"/>
    <s v="Job_Profile_1068"/>
    <x v="0"/>
    <d v="2015-01-05T19:17:20"/>
    <n v="27"/>
    <x v="53"/>
    <x v="3"/>
    <x v="9"/>
    <x v="1"/>
    <x v="32"/>
  </r>
  <r>
    <x v="317"/>
    <s v="Job_Profile_1074"/>
    <x v="0"/>
    <d v="2016-02-03T15:50:49"/>
    <n v="145.91999999999999"/>
    <x v="64"/>
    <x v="0"/>
    <x v="1"/>
    <x v="1"/>
    <x v="7"/>
  </r>
  <r>
    <x v="317"/>
    <s v="Job_Profile_1074"/>
    <x v="0"/>
    <d v="2016-01-04T13:33:39"/>
    <n v="115.83"/>
    <x v="64"/>
    <x v="0"/>
    <x v="9"/>
    <x v="1"/>
    <x v="7"/>
  </r>
  <r>
    <x v="317"/>
    <s v="Job_Profile_1074"/>
    <x v="1"/>
    <d v="2015-11-16T11:55:06"/>
    <n v="2.71"/>
    <x v="9"/>
    <x v="3"/>
    <x v="10"/>
    <x v="3"/>
    <x v="7"/>
  </r>
  <r>
    <x v="318"/>
    <s v="Job_Profile_1075"/>
    <x v="0"/>
    <d v="2014-05-28T16:56:48"/>
    <n v="68.13"/>
    <x v="21"/>
    <x v="2"/>
    <x v="5"/>
    <x v="0"/>
    <x v="32"/>
  </r>
  <r>
    <x v="318"/>
    <s v="Job_Profile_1075"/>
    <x v="1"/>
    <d v="2015-03-30T08:30:50"/>
    <n v="20.58"/>
    <x v="9"/>
    <x v="3"/>
    <x v="3"/>
    <x v="1"/>
    <x v="32"/>
  </r>
  <r>
    <x v="318"/>
    <s v="Job_Profile_1075"/>
    <x v="0"/>
    <d v="2015-06-29T16:39:02"/>
    <n v="0.04"/>
    <x v="64"/>
    <x v="3"/>
    <x v="0"/>
    <x v="0"/>
    <x v="32"/>
  </r>
  <r>
    <x v="318"/>
    <s v="Job_Profile_1075"/>
    <x v="1"/>
    <d v="2016-09-27T14:03:46"/>
    <n v="32.96"/>
    <x v="23"/>
    <x v="0"/>
    <x v="8"/>
    <x v="2"/>
    <x v="32"/>
  </r>
  <r>
    <x v="318"/>
    <s v="Job_Profile_1075"/>
    <x v="1"/>
    <d v="2017-02-28T16:32:44"/>
    <n v="10.88"/>
    <x v="37"/>
    <x v="1"/>
    <x v="1"/>
    <x v="1"/>
    <x v="32"/>
  </r>
  <r>
    <x v="319"/>
    <s v="Job_Profile_1076"/>
    <x v="0"/>
    <d v="2015-05-19T17:06:00"/>
    <n v="92.33"/>
    <x v="57"/>
    <x v="3"/>
    <x v="5"/>
    <x v="0"/>
    <x v="7"/>
  </r>
  <r>
    <x v="320"/>
    <s v="Job_Profile_1085"/>
    <x v="1"/>
    <d v="2014-05-09T19:27:50"/>
    <n v="35.83"/>
    <x v="26"/>
    <x v="2"/>
    <x v="5"/>
    <x v="0"/>
    <x v="18"/>
  </r>
  <r>
    <x v="320"/>
    <s v="Job_Profile_1085"/>
    <x v="1"/>
    <d v="2014-12-15T11:33:55"/>
    <n v="61.88"/>
    <x v="56"/>
    <x v="2"/>
    <x v="11"/>
    <x v="3"/>
    <x v="18"/>
  </r>
  <r>
    <x v="320"/>
    <s v="Job_Profile_1085"/>
    <x v="1"/>
    <d v="2015-01-21T14:42:14"/>
    <n v="11.96"/>
    <x v="26"/>
    <x v="3"/>
    <x v="9"/>
    <x v="1"/>
    <x v="18"/>
  </r>
  <r>
    <x v="320"/>
    <s v="Job_Profile_1085"/>
    <x v="1"/>
    <d v="2015-04-22T10:14:03"/>
    <n v="40.92"/>
    <x v="57"/>
    <x v="3"/>
    <x v="6"/>
    <x v="0"/>
    <x v="18"/>
  </r>
  <r>
    <x v="320"/>
    <s v="Job_Profile_1085"/>
    <x v="0"/>
    <d v="2015-09-01T16:50:33"/>
    <n v="147"/>
    <x v="57"/>
    <x v="3"/>
    <x v="8"/>
    <x v="2"/>
    <x v="18"/>
  </r>
  <r>
    <x v="320"/>
    <s v="Job_Profile_1085"/>
    <x v="0"/>
    <d v="2015-07-15T10:50:24"/>
    <n v="18.96"/>
    <x v="65"/>
    <x v="3"/>
    <x v="7"/>
    <x v="2"/>
    <x v="18"/>
  </r>
  <r>
    <x v="320"/>
    <s v="Job_Profile_1085"/>
    <x v="1"/>
    <d v="2015-10-01T08:32:04"/>
    <n v="36.380000000000003"/>
    <x v="9"/>
    <x v="3"/>
    <x v="4"/>
    <x v="3"/>
    <x v="18"/>
  </r>
  <r>
    <x v="320"/>
    <s v="Job_Profile_1085"/>
    <x v="1"/>
    <d v="2016-06-06T15:16:24"/>
    <n v="38"/>
    <x v="9"/>
    <x v="0"/>
    <x v="0"/>
    <x v="0"/>
    <x v="18"/>
  </r>
  <r>
    <x v="321"/>
    <s v="Job_Profile_1086"/>
    <x v="0"/>
    <d v="2017-06-22T10:26:33"/>
    <n v="155.88"/>
    <x v="31"/>
    <x v="1"/>
    <x v="0"/>
    <x v="0"/>
    <x v="33"/>
  </r>
  <r>
    <x v="322"/>
    <s v="Job_Profile_1098"/>
    <x v="1"/>
    <d v="2016-01-28T10:07:16"/>
    <n v="100.92"/>
    <x v="13"/>
    <x v="0"/>
    <x v="9"/>
    <x v="1"/>
    <x v="31"/>
  </r>
  <r>
    <x v="322"/>
    <s v="Job_Profile_1098"/>
    <x v="0"/>
    <d v="2016-08-15T12:53:02"/>
    <n v="4.92"/>
    <x v="64"/>
    <x v="0"/>
    <x v="2"/>
    <x v="2"/>
    <x v="31"/>
  </r>
  <r>
    <x v="323"/>
    <s v="Job_Profile_1100"/>
    <x v="0"/>
    <d v="2016-06-22T11:07:53"/>
    <n v="118"/>
    <x v="76"/>
    <x v="0"/>
    <x v="0"/>
    <x v="0"/>
    <x v="15"/>
  </r>
  <r>
    <x v="324"/>
    <s v="Job_Profile_1108"/>
    <x v="0"/>
    <d v="2016-04-11T14:30:00"/>
    <n v="13.08"/>
    <x v="75"/>
    <x v="0"/>
    <x v="6"/>
    <x v="0"/>
    <x v="18"/>
  </r>
  <r>
    <x v="325"/>
    <s v="Job_Profile_1120"/>
    <x v="1"/>
    <d v="2017-02-02T14:18:12"/>
    <n v="1.96"/>
    <x v="64"/>
    <x v="1"/>
    <x v="1"/>
    <x v="1"/>
    <x v="18"/>
  </r>
  <r>
    <x v="326"/>
    <s v="Job_Profile_1131"/>
    <x v="0"/>
    <d v="2015-03-02T11:27:17"/>
    <n v="384.92"/>
    <x v="1"/>
    <x v="3"/>
    <x v="3"/>
    <x v="1"/>
    <x v="11"/>
  </r>
  <r>
    <x v="327"/>
    <s v="Job_Profile_1137"/>
    <x v="1"/>
    <d v="2015-06-03T12:10:11"/>
    <n v="89.21"/>
    <x v="10"/>
    <x v="3"/>
    <x v="0"/>
    <x v="0"/>
    <x v="10"/>
  </r>
  <r>
    <x v="327"/>
    <s v="Job_Profile_1137"/>
    <x v="0"/>
    <d v="2015-10-07T14:52:54"/>
    <n v="40.83"/>
    <x v="5"/>
    <x v="3"/>
    <x v="4"/>
    <x v="3"/>
    <x v="10"/>
  </r>
  <r>
    <x v="327"/>
    <s v="Job_Profile_1137"/>
    <x v="0"/>
    <d v="2015-10-27T16:50:42"/>
    <n v="8.17"/>
    <x v="5"/>
    <x v="3"/>
    <x v="4"/>
    <x v="3"/>
    <x v="10"/>
  </r>
  <r>
    <x v="327"/>
    <s v="Job_Profile_1137"/>
    <x v="1"/>
    <d v="2016-02-25T16:04:55"/>
    <n v="24.17"/>
    <x v="9"/>
    <x v="0"/>
    <x v="1"/>
    <x v="1"/>
    <x v="10"/>
  </r>
  <r>
    <x v="328"/>
    <s v="Job_Profile_1140"/>
    <x v="0"/>
    <d v="2015-06-08T11:33:30"/>
    <n v="82.96"/>
    <x v="12"/>
    <x v="3"/>
    <x v="0"/>
    <x v="0"/>
    <x v="11"/>
  </r>
  <r>
    <x v="329"/>
    <s v="Job_Profile_1141"/>
    <x v="1"/>
    <d v="2015-05-29T10:20:35"/>
    <n v="72.92"/>
    <x v="9"/>
    <x v="3"/>
    <x v="5"/>
    <x v="0"/>
    <x v="9"/>
  </r>
  <r>
    <x v="330"/>
    <s v="Job_Profile_1142"/>
    <x v="0"/>
    <d v="2016-06-24T15:40:45"/>
    <n v="4.17"/>
    <x v="10"/>
    <x v="0"/>
    <x v="0"/>
    <x v="0"/>
    <x v="14"/>
  </r>
  <r>
    <x v="331"/>
    <s v="Job_Profile_1149"/>
    <x v="1"/>
    <d v="2014-05-09T11:15:44"/>
    <n v="35.5"/>
    <x v="7"/>
    <x v="2"/>
    <x v="5"/>
    <x v="0"/>
    <x v="5"/>
  </r>
  <r>
    <x v="331"/>
    <s v="Job_Profile_1149"/>
    <x v="0"/>
    <d v="2014-08-28T12:28:08"/>
    <n v="146.54"/>
    <x v="14"/>
    <x v="2"/>
    <x v="2"/>
    <x v="2"/>
    <x v="5"/>
  </r>
  <r>
    <x v="332"/>
    <s v="Job_Profile_1161"/>
    <x v="0"/>
    <d v="2014-07-08T07:41:41"/>
    <n v="49.67"/>
    <x v="47"/>
    <x v="2"/>
    <x v="7"/>
    <x v="2"/>
    <x v="14"/>
  </r>
  <r>
    <x v="332"/>
    <s v="Job_Profile_1161"/>
    <x v="0"/>
    <d v="2016-09-09T15:00:02"/>
    <n v="226.13"/>
    <x v="57"/>
    <x v="0"/>
    <x v="8"/>
    <x v="2"/>
    <x v="14"/>
  </r>
  <r>
    <x v="332"/>
    <s v="Job_Profile_1161"/>
    <x v="0"/>
    <d v="2017-05-09T22:15:38"/>
    <n v="92.42"/>
    <x v="57"/>
    <x v="1"/>
    <x v="5"/>
    <x v="0"/>
    <x v="14"/>
  </r>
  <r>
    <x v="332"/>
    <s v="Job_Profile_1161"/>
    <x v="1"/>
    <d v="2017-05-19T10:12:44"/>
    <n v="101.92"/>
    <x v="19"/>
    <x v="1"/>
    <x v="5"/>
    <x v="0"/>
    <x v="14"/>
  </r>
  <r>
    <x v="333"/>
    <s v="Job_Profile_1169"/>
    <x v="0"/>
    <d v="2014-09-03T08:04:39"/>
    <n v="139.83000000000001"/>
    <x v="31"/>
    <x v="2"/>
    <x v="8"/>
    <x v="2"/>
    <x v="29"/>
  </r>
  <r>
    <x v="333"/>
    <s v="Job_Profile_1169"/>
    <x v="0"/>
    <d v="2014-08-25T07:55:31"/>
    <n v="130.79"/>
    <x v="31"/>
    <x v="2"/>
    <x v="2"/>
    <x v="2"/>
    <x v="29"/>
  </r>
  <r>
    <x v="333"/>
    <s v="Job_Profile_1169"/>
    <x v="0"/>
    <d v="2015-04-28T10:16:08"/>
    <n v="91.46"/>
    <x v="31"/>
    <x v="3"/>
    <x v="6"/>
    <x v="0"/>
    <x v="29"/>
  </r>
  <r>
    <x v="333"/>
    <s v="Job_Profile_1169"/>
    <x v="0"/>
    <d v="2015-05-27T13:06:10"/>
    <n v="120.58"/>
    <x v="31"/>
    <x v="3"/>
    <x v="5"/>
    <x v="0"/>
    <x v="29"/>
  </r>
  <r>
    <x v="333"/>
    <s v="Job_Profile_1169"/>
    <x v="0"/>
    <d v="2016-03-22T09:59:51"/>
    <n v="306.63"/>
    <x v="77"/>
    <x v="0"/>
    <x v="3"/>
    <x v="1"/>
    <x v="29"/>
  </r>
  <r>
    <x v="333"/>
    <s v="Job_Profile_1169"/>
    <x v="0"/>
    <d v="2015-12-23T09:25:47"/>
    <n v="216.63"/>
    <x v="77"/>
    <x v="3"/>
    <x v="11"/>
    <x v="3"/>
    <x v="29"/>
  </r>
  <r>
    <x v="333"/>
    <s v="Job_Profile_1169"/>
    <x v="0"/>
    <d v="2015-10-28T10:20:39"/>
    <n v="108.38"/>
    <x v="77"/>
    <x v="3"/>
    <x v="4"/>
    <x v="3"/>
    <x v="29"/>
  </r>
  <r>
    <x v="333"/>
    <s v="Job_Profile_1169"/>
    <x v="0"/>
    <d v="2016-05-20T16:35:49"/>
    <n v="17.88"/>
    <x v="77"/>
    <x v="0"/>
    <x v="5"/>
    <x v="0"/>
    <x v="29"/>
  </r>
  <r>
    <x v="333"/>
    <s v="Job_Profile_1169"/>
    <x v="0"/>
    <d v="2016-09-02T11:29:14"/>
    <n v="43.08"/>
    <x v="77"/>
    <x v="0"/>
    <x v="8"/>
    <x v="2"/>
    <x v="29"/>
  </r>
  <r>
    <x v="333"/>
    <s v="Job_Profile_1169"/>
    <x v="0"/>
    <d v="2016-11-23T15:23:30"/>
    <n v="118.96"/>
    <x v="77"/>
    <x v="0"/>
    <x v="10"/>
    <x v="3"/>
    <x v="29"/>
  </r>
  <r>
    <x v="333"/>
    <s v="Job_Profile_1169"/>
    <x v="0"/>
    <d v="2016-11-14T17:24:26"/>
    <n v="104"/>
    <x v="77"/>
    <x v="0"/>
    <x v="10"/>
    <x v="3"/>
    <x v="29"/>
  </r>
  <r>
    <x v="334"/>
    <s v="Job_Profile_1172"/>
    <x v="1"/>
    <d v="2014-02-18T13:06:35"/>
    <n v="34.92"/>
    <x v="14"/>
    <x v="2"/>
    <x v="1"/>
    <x v="1"/>
    <x v="31"/>
  </r>
  <r>
    <x v="334"/>
    <s v="Job_Profile_1172"/>
    <x v="1"/>
    <d v="2014-02-18T11:26:06"/>
    <n v="34.83"/>
    <x v="14"/>
    <x v="2"/>
    <x v="1"/>
    <x v="1"/>
    <x v="31"/>
  </r>
  <r>
    <x v="334"/>
    <s v="Job_Profile_1172"/>
    <x v="0"/>
    <d v="2014-06-13T07:06:01"/>
    <n v="101.71"/>
    <x v="31"/>
    <x v="2"/>
    <x v="0"/>
    <x v="0"/>
    <x v="31"/>
  </r>
  <r>
    <x v="334"/>
    <s v="Job_Profile_1172"/>
    <x v="0"/>
    <d v="2014-07-08T13:36:56"/>
    <n v="83.04"/>
    <x v="31"/>
    <x v="2"/>
    <x v="7"/>
    <x v="2"/>
    <x v="31"/>
  </r>
  <r>
    <x v="334"/>
    <s v="Job_Profile_1172"/>
    <x v="0"/>
    <d v="2014-06-05T14:02:01"/>
    <n v="50.08"/>
    <x v="31"/>
    <x v="2"/>
    <x v="0"/>
    <x v="0"/>
    <x v="31"/>
  </r>
  <r>
    <x v="334"/>
    <s v="Job_Profile_1172"/>
    <x v="0"/>
    <d v="2014-08-06T07:51:27"/>
    <n v="111.79"/>
    <x v="15"/>
    <x v="2"/>
    <x v="2"/>
    <x v="2"/>
    <x v="31"/>
  </r>
  <r>
    <x v="334"/>
    <s v="Job_Profile_1172"/>
    <x v="0"/>
    <d v="2014-06-13T06:46:31"/>
    <n v="57.75"/>
    <x v="31"/>
    <x v="2"/>
    <x v="0"/>
    <x v="0"/>
    <x v="31"/>
  </r>
  <r>
    <x v="334"/>
    <s v="Job_Profile_1172"/>
    <x v="0"/>
    <d v="2014-06-10T06:47:21"/>
    <n v="34.75"/>
    <x v="31"/>
    <x v="2"/>
    <x v="0"/>
    <x v="0"/>
    <x v="31"/>
  </r>
  <r>
    <x v="334"/>
    <s v="Job_Profile_1172"/>
    <x v="0"/>
    <d v="2015-06-25T15:32:46"/>
    <n v="111.33"/>
    <x v="77"/>
    <x v="3"/>
    <x v="0"/>
    <x v="0"/>
    <x v="31"/>
  </r>
  <r>
    <x v="334"/>
    <s v="Job_Profile_1172"/>
    <x v="0"/>
    <d v="2015-04-02T12:47:08"/>
    <n v="27.21"/>
    <x v="15"/>
    <x v="3"/>
    <x v="6"/>
    <x v="0"/>
    <x v="31"/>
  </r>
  <r>
    <x v="334"/>
    <s v="Job_Profile_1172"/>
    <x v="0"/>
    <d v="2015-10-27T17:04:40"/>
    <n v="223.08"/>
    <x v="77"/>
    <x v="3"/>
    <x v="4"/>
    <x v="3"/>
    <x v="31"/>
  </r>
  <r>
    <x v="334"/>
    <s v="Job_Profile_1172"/>
    <x v="0"/>
    <d v="2015-03-26T14:31:44"/>
    <n v="7.96"/>
    <x v="31"/>
    <x v="3"/>
    <x v="3"/>
    <x v="1"/>
    <x v="31"/>
  </r>
  <r>
    <x v="334"/>
    <s v="Job_Profile_1172"/>
    <x v="0"/>
    <d v="2015-05-07T14:50:32"/>
    <n v="28.63"/>
    <x v="31"/>
    <x v="3"/>
    <x v="5"/>
    <x v="0"/>
    <x v="31"/>
  </r>
  <r>
    <x v="334"/>
    <s v="Job_Profile_1172"/>
    <x v="0"/>
    <d v="2016-03-21T13:10:46"/>
    <n v="296.92"/>
    <x v="77"/>
    <x v="0"/>
    <x v="3"/>
    <x v="1"/>
    <x v="31"/>
  </r>
  <r>
    <x v="334"/>
    <s v="Job_Profile_1172"/>
    <x v="0"/>
    <d v="2015-09-11T09:59:11"/>
    <n v="37.96"/>
    <x v="77"/>
    <x v="3"/>
    <x v="8"/>
    <x v="2"/>
    <x v="31"/>
  </r>
  <r>
    <x v="334"/>
    <s v="Job_Profile_1172"/>
    <x v="0"/>
    <d v="2015-10-08T09:37:47"/>
    <n v="62.75"/>
    <x v="77"/>
    <x v="3"/>
    <x v="4"/>
    <x v="3"/>
    <x v="31"/>
  </r>
  <r>
    <x v="334"/>
    <s v="Job_Profile_1172"/>
    <x v="0"/>
    <d v="2015-08-28T09:51:44"/>
    <n v="17.88"/>
    <x v="77"/>
    <x v="3"/>
    <x v="2"/>
    <x v="2"/>
    <x v="31"/>
  </r>
  <r>
    <x v="334"/>
    <s v="Job_Profile_1172"/>
    <x v="0"/>
    <d v="2015-08-28T10:10:21"/>
    <n v="16.920000000000002"/>
    <x v="77"/>
    <x v="3"/>
    <x v="2"/>
    <x v="2"/>
    <x v="31"/>
  </r>
  <r>
    <x v="334"/>
    <s v="Job_Profile_1172"/>
    <x v="0"/>
    <d v="2015-11-25T08:39:41"/>
    <n v="76.67"/>
    <x v="77"/>
    <x v="3"/>
    <x v="10"/>
    <x v="3"/>
    <x v="31"/>
  </r>
  <r>
    <x v="334"/>
    <s v="Job_Profile_1172"/>
    <x v="0"/>
    <d v="2015-12-23T12:44:47"/>
    <n v="104.83"/>
    <x v="77"/>
    <x v="3"/>
    <x v="11"/>
    <x v="3"/>
    <x v="31"/>
  </r>
  <r>
    <x v="334"/>
    <s v="Job_Profile_1172"/>
    <x v="0"/>
    <d v="2015-09-22T16:57:44"/>
    <n v="4.88"/>
    <x v="77"/>
    <x v="3"/>
    <x v="8"/>
    <x v="2"/>
    <x v="31"/>
  </r>
  <r>
    <x v="334"/>
    <s v="Job_Profile_1172"/>
    <x v="0"/>
    <d v="2016-04-22T13:13:24"/>
    <n v="210.83"/>
    <x v="77"/>
    <x v="0"/>
    <x v="6"/>
    <x v="0"/>
    <x v="31"/>
  </r>
  <r>
    <x v="334"/>
    <s v="Job_Profile_1172"/>
    <x v="0"/>
    <d v="2016-03-21T14:11:27"/>
    <n v="178.88"/>
    <x v="77"/>
    <x v="0"/>
    <x v="3"/>
    <x v="1"/>
    <x v="31"/>
  </r>
  <r>
    <x v="334"/>
    <s v="Job_Profile_1172"/>
    <x v="0"/>
    <d v="2016-06-22T16:30:17"/>
    <n v="112.88"/>
    <x v="15"/>
    <x v="0"/>
    <x v="0"/>
    <x v="0"/>
    <x v="31"/>
  </r>
  <r>
    <x v="334"/>
    <s v="Job_Profile_1172"/>
    <x v="0"/>
    <d v="2016-11-02T13:32:38"/>
    <n v="215.75"/>
    <x v="77"/>
    <x v="0"/>
    <x v="10"/>
    <x v="3"/>
    <x v="31"/>
  </r>
  <r>
    <x v="334"/>
    <s v="Job_Profile_1172"/>
    <x v="0"/>
    <d v="2016-07-13T17:33:42"/>
    <n v="78.040000000000006"/>
    <x v="15"/>
    <x v="0"/>
    <x v="7"/>
    <x v="2"/>
    <x v="31"/>
  </r>
  <r>
    <x v="334"/>
    <s v="Job_Profile_1172"/>
    <x v="0"/>
    <d v="2016-07-22T10:23:04"/>
    <n v="86.75"/>
    <x v="77"/>
    <x v="0"/>
    <x v="7"/>
    <x v="2"/>
    <x v="31"/>
  </r>
  <r>
    <x v="334"/>
    <s v="Job_Profile_1172"/>
    <x v="0"/>
    <d v="2016-06-21T12:56:54"/>
    <n v="31.96"/>
    <x v="77"/>
    <x v="0"/>
    <x v="0"/>
    <x v="0"/>
    <x v="31"/>
  </r>
  <r>
    <x v="334"/>
    <s v="Job_Profile_1172"/>
    <x v="0"/>
    <d v="2016-10-05T11:09:43"/>
    <n v="105.5"/>
    <x v="77"/>
    <x v="0"/>
    <x v="4"/>
    <x v="3"/>
    <x v="31"/>
  </r>
  <r>
    <x v="334"/>
    <s v="Job_Profile_1172"/>
    <x v="0"/>
    <d v="2016-11-15T10:02:04"/>
    <n v="118.88"/>
    <x v="17"/>
    <x v="0"/>
    <x v="10"/>
    <x v="3"/>
    <x v="31"/>
  </r>
  <r>
    <x v="334"/>
    <s v="Job_Profile_1172"/>
    <x v="0"/>
    <d v="2016-08-31T09:28:12"/>
    <n v="41.67"/>
    <x v="37"/>
    <x v="0"/>
    <x v="2"/>
    <x v="2"/>
    <x v="31"/>
  </r>
  <r>
    <x v="334"/>
    <s v="Job_Profile_1172"/>
    <x v="0"/>
    <d v="2016-11-29T13:57:22"/>
    <n v="131.83000000000001"/>
    <x v="37"/>
    <x v="0"/>
    <x v="10"/>
    <x v="3"/>
    <x v="31"/>
  </r>
  <r>
    <x v="334"/>
    <s v="Job_Profile_1172"/>
    <x v="0"/>
    <d v="2016-10-18T16:40:59"/>
    <n v="89.29"/>
    <x v="77"/>
    <x v="0"/>
    <x v="4"/>
    <x v="3"/>
    <x v="31"/>
  </r>
  <r>
    <x v="334"/>
    <s v="Job_Profile_1172"/>
    <x v="0"/>
    <d v="2016-10-25T14:06:09"/>
    <n v="96.21"/>
    <x v="77"/>
    <x v="0"/>
    <x v="4"/>
    <x v="3"/>
    <x v="31"/>
  </r>
  <r>
    <x v="334"/>
    <s v="Job_Profile_1172"/>
    <x v="0"/>
    <d v="2016-10-07T12:47:20"/>
    <n v="71.83"/>
    <x v="77"/>
    <x v="0"/>
    <x v="4"/>
    <x v="3"/>
    <x v="31"/>
  </r>
  <r>
    <x v="334"/>
    <s v="Job_Profile_1172"/>
    <x v="1"/>
    <d v="2016-11-08T10:21:28"/>
    <n v="52.83"/>
    <x v="37"/>
    <x v="0"/>
    <x v="10"/>
    <x v="3"/>
    <x v="31"/>
  </r>
  <r>
    <x v="335"/>
    <s v="Job_Profile_1173"/>
    <x v="1"/>
    <d v="2014-09-16T17:58:08"/>
    <n v="47.17"/>
    <x v="57"/>
    <x v="2"/>
    <x v="8"/>
    <x v="2"/>
    <x v="8"/>
  </r>
  <r>
    <x v="335"/>
    <s v="Job_Profile_1173"/>
    <x v="1"/>
    <d v="2015-02-05T16:04:28"/>
    <n v="115.21"/>
    <x v="57"/>
    <x v="3"/>
    <x v="1"/>
    <x v="1"/>
    <x v="8"/>
  </r>
  <r>
    <x v="335"/>
    <s v="Job_Profile_1173"/>
    <x v="0"/>
    <d v="2014-12-17T15:27:10"/>
    <n v="47.92"/>
    <x v="57"/>
    <x v="2"/>
    <x v="11"/>
    <x v="3"/>
    <x v="8"/>
  </r>
  <r>
    <x v="335"/>
    <s v="Job_Profile_1173"/>
    <x v="1"/>
    <d v="2015-06-30T17:28:27"/>
    <n v="27.25"/>
    <x v="57"/>
    <x v="3"/>
    <x v="0"/>
    <x v="0"/>
    <x v="8"/>
  </r>
  <r>
    <x v="335"/>
    <s v="Job_Profile_1173"/>
    <x v="1"/>
    <d v="2015-12-03T07:55:50"/>
    <n v="55.79"/>
    <x v="9"/>
    <x v="3"/>
    <x v="11"/>
    <x v="3"/>
    <x v="8"/>
  </r>
  <r>
    <x v="335"/>
    <s v="Job_Profile_1173"/>
    <x v="1"/>
    <d v="2016-02-02T09:18:42"/>
    <n v="28.79"/>
    <x v="9"/>
    <x v="0"/>
    <x v="1"/>
    <x v="1"/>
    <x v="8"/>
  </r>
  <r>
    <x v="336"/>
    <s v="Job_Profile_1174"/>
    <x v="1"/>
    <d v="2014-12-11T16:02:52"/>
    <n v="59.21"/>
    <x v="57"/>
    <x v="2"/>
    <x v="11"/>
    <x v="3"/>
    <x v="16"/>
  </r>
  <r>
    <x v="337"/>
    <s v="Job_Profile_1176"/>
    <x v="0"/>
    <d v="2014-08-12T15:12:44"/>
    <n v="98.13"/>
    <x v="31"/>
    <x v="2"/>
    <x v="2"/>
    <x v="2"/>
    <x v="22"/>
  </r>
  <r>
    <x v="338"/>
    <s v="Job_Profile_1177"/>
    <x v="0"/>
    <d v="2015-05-28T10:36:07"/>
    <n v="35.54"/>
    <x v="23"/>
    <x v="3"/>
    <x v="5"/>
    <x v="0"/>
    <x v="6"/>
  </r>
  <r>
    <x v="339"/>
    <s v="Job_Profile_1184"/>
    <x v="1"/>
    <d v="2015-06-02T06:55:03"/>
    <n v="87.96"/>
    <x v="4"/>
    <x v="3"/>
    <x v="0"/>
    <x v="0"/>
    <x v="14"/>
  </r>
  <r>
    <x v="339"/>
    <s v="Job_Profile_1184"/>
    <x v="0"/>
    <d v="2017-07-26T05:48:33"/>
    <n v="29.63"/>
    <x v="0"/>
    <x v="1"/>
    <x v="7"/>
    <x v="2"/>
    <x v="14"/>
  </r>
  <r>
    <x v="340"/>
    <s v="Job_Profile_1185"/>
    <x v="0"/>
    <d v="2014-09-30T03:55:50"/>
    <n v="249.63"/>
    <x v="52"/>
    <x v="2"/>
    <x v="8"/>
    <x v="2"/>
    <x v="10"/>
  </r>
  <r>
    <x v="340"/>
    <s v="Job_Profile_1185"/>
    <x v="1"/>
    <d v="2015-11-11T10:02:05"/>
    <n v="36.92"/>
    <x v="0"/>
    <x v="3"/>
    <x v="10"/>
    <x v="3"/>
    <x v="10"/>
  </r>
  <r>
    <x v="340"/>
    <s v="Job_Profile_1185"/>
    <x v="0"/>
    <d v="2016-11-23T04:36:26"/>
    <n v="6.63"/>
    <x v="0"/>
    <x v="0"/>
    <x v="10"/>
    <x v="3"/>
    <x v="10"/>
  </r>
  <r>
    <x v="341"/>
    <s v="Job_Profile_1187"/>
    <x v="1"/>
    <d v="2016-04-15T06:30:20"/>
    <n v="171.67"/>
    <x v="0"/>
    <x v="0"/>
    <x v="6"/>
    <x v="0"/>
    <x v="11"/>
  </r>
  <r>
    <x v="341"/>
    <s v="Job_Profile_1187"/>
    <x v="1"/>
    <d v="2016-06-08T03:25:15"/>
    <n v="225.54"/>
    <x v="0"/>
    <x v="0"/>
    <x v="0"/>
    <x v="0"/>
    <x v="11"/>
  </r>
  <r>
    <x v="341"/>
    <s v="Job_Profile_1187"/>
    <x v="1"/>
    <d v="2015-11-24T05:44:44"/>
    <n v="28.63"/>
    <x v="0"/>
    <x v="3"/>
    <x v="10"/>
    <x v="3"/>
    <x v="11"/>
  </r>
  <r>
    <x v="341"/>
    <s v="Job_Profile_1187"/>
    <x v="0"/>
    <d v="2016-02-26T10:17:28"/>
    <n v="122.83"/>
    <x v="0"/>
    <x v="0"/>
    <x v="1"/>
    <x v="1"/>
    <x v="11"/>
  </r>
  <r>
    <x v="341"/>
    <s v="Job_Profile_1187"/>
    <x v="1"/>
    <d v="2016-06-08T03:34:54"/>
    <n v="225.54"/>
    <x v="0"/>
    <x v="0"/>
    <x v="0"/>
    <x v="0"/>
    <x v="11"/>
  </r>
  <r>
    <x v="341"/>
    <s v="Job_Profile_1187"/>
    <x v="0"/>
    <d v="2016-06-02T06:10:44"/>
    <n v="106.79"/>
    <x v="0"/>
    <x v="0"/>
    <x v="0"/>
    <x v="0"/>
    <x v="11"/>
  </r>
  <r>
    <x v="342"/>
    <s v="Job_Profile_1189"/>
    <x v="0"/>
    <d v="2017-06-05T04:36:09"/>
    <n v="25.17"/>
    <x v="35"/>
    <x v="1"/>
    <x v="0"/>
    <x v="0"/>
    <x v="14"/>
  </r>
  <r>
    <x v="342"/>
    <s v="Job_Profile_1189"/>
    <x v="0"/>
    <d v="2017-07-31T03:53:27"/>
    <n v="81.13"/>
    <x v="35"/>
    <x v="1"/>
    <x v="7"/>
    <x v="2"/>
    <x v="14"/>
  </r>
  <r>
    <x v="343"/>
    <s v="Job_Profile_1192"/>
    <x v="1"/>
    <d v="2014-03-28T10:09:55"/>
    <n v="27.92"/>
    <x v="14"/>
    <x v="2"/>
    <x v="3"/>
    <x v="1"/>
    <x v="9"/>
  </r>
  <r>
    <x v="344"/>
    <s v="Job_Profile_1195"/>
    <x v="0"/>
    <d v="2016-09-15T11:32:23"/>
    <n v="220.25"/>
    <x v="78"/>
    <x v="0"/>
    <x v="8"/>
    <x v="2"/>
    <x v="15"/>
  </r>
  <r>
    <x v="344"/>
    <s v="Job_Profile_1195"/>
    <x v="0"/>
    <d v="2016-11-07T05:14:27"/>
    <n v="229.92"/>
    <x v="78"/>
    <x v="0"/>
    <x v="10"/>
    <x v="3"/>
    <x v="15"/>
  </r>
  <r>
    <x v="344"/>
    <s v="Job_Profile_1195"/>
    <x v="0"/>
    <d v="2016-05-31T11:07:13"/>
    <n v="70.17"/>
    <x v="78"/>
    <x v="0"/>
    <x v="5"/>
    <x v="0"/>
    <x v="15"/>
  </r>
  <r>
    <x v="344"/>
    <s v="Job_Profile_1195"/>
    <x v="0"/>
    <d v="2016-11-25T05:53:23"/>
    <n v="62.83"/>
    <x v="78"/>
    <x v="0"/>
    <x v="10"/>
    <x v="3"/>
    <x v="15"/>
  </r>
  <r>
    <x v="344"/>
    <s v="Job_Profile_1195"/>
    <x v="0"/>
    <d v="2016-11-17T08:09:55"/>
    <n v="0.96"/>
    <x v="78"/>
    <x v="0"/>
    <x v="10"/>
    <x v="3"/>
    <x v="15"/>
  </r>
  <r>
    <x v="345"/>
    <s v="Job_Profile_1196"/>
    <x v="1"/>
    <d v="2015-08-17T10:18:45"/>
    <n v="164.13"/>
    <x v="13"/>
    <x v="3"/>
    <x v="2"/>
    <x v="2"/>
    <x v="31"/>
  </r>
  <r>
    <x v="345"/>
    <s v="Job_Profile_1196"/>
    <x v="1"/>
    <d v="2015-12-03T14:09:19"/>
    <n v="41.13"/>
    <x v="13"/>
    <x v="3"/>
    <x v="11"/>
    <x v="3"/>
    <x v="31"/>
  </r>
  <r>
    <x v="345"/>
    <s v="Job_Profile_1196"/>
    <x v="0"/>
    <d v="2016-05-06T10:58:52"/>
    <n v="57.67"/>
    <x v="31"/>
    <x v="0"/>
    <x v="5"/>
    <x v="0"/>
    <x v="31"/>
  </r>
  <r>
    <x v="345"/>
    <s v="Job_Profile_1196"/>
    <x v="1"/>
    <d v="2017-02-13T14:25:18"/>
    <n v="53"/>
    <x v="57"/>
    <x v="1"/>
    <x v="1"/>
    <x v="1"/>
    <x v="31"/>
  </r>
  <r>
    <x v="346"/>
    <s v="Job_Profile_1199"/>
    <x v="0"/>
    <d v="2014-12-09T14:12:21"/>
    <n v="238.96"/>
    <x v="31"/>
    <x v="2"/>
    <x v="11"/>
    <x v="3"/>
    <x v="22"/>
  </r>
  <r>
    <x v="346"/>
    <s v="Job_Profile_1199"/>
    <x v="1"/>
    <d v="2014-08-12T10:28:34"/>
    <n v="91.88"/>
    <x v="31"/>
    <x v="2"/>
    <x v="2"/>
    <x v="2"/>
    <x v="22"/>
  </r>
  <r>
    <x v="346"/>
    <s v="Job_Profile_1199"/>
    <x v="0"/>
    <d v="2015-05-06T14:00:13"/>
    <n v="61.29"/>
    <x v="15"/>
    <x v="3"/>
    <x v="5"/>
    <x v="0"/>
    <x v="22"/>
  </r>
  <r>
    <x v="347"/>
    <s v="Job_Profile_1201"/>
    <x v="0"/>
    <d v="2017-07-25T12:23:06"/>
    <n v="12.38"/>
    <x v="35"/>
    <x v="1"/>
    <x v="7"/>
    <x v="2"/>
    <x v="14"/>
  </r>
  <r>
    <x v="348"/>
    <s v="Job_Profile_1203"/>
    <x v="1"/>
    <d v="2016-02-16T11:32:52"/>
    <n v="39.130000000000003"/>
    <x v="0"/>
    <x v="0"/>
    <x v="1"/>
    <x v="1"/>
    <x v="0"/>
  </r>
  <r>
    <x v="348"/>
    <s v="Job_Profile_1203"/>
    <x v="0"/>
    <d v="2016-03-14T03:55:02"/>
    <n v="6.63"/>
    <x v="0"/>
    <x v="0"/>
    <x v="3"/>
    <x v="1"/>
    <x v="0"/>
  </r>
  <r>
    <x v="348"/>
    <s v="Job_Profile_1203"/>
    <x v="1"/>
    <d v="2016-03-29T04:36:33"/>
    <n v="12.63"/>
    <x v="0"/>
    <x v="0"/>
    <x v="3"/>
    <x v="1"/>
    <x v="0"/>
  </r>
  <r>
    <x v="348"/>
    <s v="Job_Profile_1203"/>
    <x v="0"/>
    <d v="2016-06-16T05:33:33"/>
    <n v="47.71"/>
    <x v="0"/>
    <x v="0"/>
    <x v="0"/>
    <x v="0"/>
    <x v="0"/>
  </r>
  <r>
    <x v="348"/>
    <s v="Job_Profile_1203"/>
    <x v="1"/>
    <d v="2017-06-08T12:37:48"/>
    <n v="23.21"/>
    <x v="0"/>
    <x v="1"/>
    <x v="0"/>
    <x v="0"/>
    <x v="0"/>
  </r>
  <r>
    <x v="349"/>
    <s v="Job_Profile_1204"/>
    <x v="0"/>
    <d v="2014-11-24T11:20:34"/>
    <n v="60"/>
    <x v="4"/>
    <x v="2"/>
    <x v="10"/>
    <x v="3"/>
    <x v="20"/>
  </r>
  <r>
    <x v="350"/>
    <s v="Job_Profile_1208"/>
    <x v="0"/>
    <d v="2016-05-19T10:56:29"/>
    <n v="37.17"/>
    <x v="3"/>
    <x v="0"/>
    <x v="5"/>
    <x v="0"/>
    <x v="17"/>
  </r>
  <r>
    <x v="351"/>
    <s v="Job_Profile_1209"/>
    <x v="1"/>
    <d v="2015-07-10T12:10:53"/>
    <n v="83.92"/>
    <x v="46"/>
    <x v="3"/>
    <x v="7"/>
    <x v="2"/>
    <x v="0"/>
  </r>
  <r>
    <x v="352"/>
    <s v="Job_Profile_1210"/>
    <x v="1"/>
    <d v="2014-05-20T04:24:45"/>
    <n v="35.92"/>
    <x v="3"/>
    <x v="2"/>
    <x v="5"/>
    <x v="0"/>
    <x v="16"/>
  </r>
  <r>
    <x v="353"/>
    <s v="Job_Profile_1211"/>
    <x v="1"/>
    <d v="2014-12-19T14:41:03"/>
    <n v="7.71"/>
    <x v="9"/>
    <x v="2"/>
    <x v="11"/>
    <x v="3"/>
    <x v="17"/>
  </r>
  <r>
    <x v="353"/>
    <s v="Job_Profile_1211"/>
    <x v="0"/>
    <d v="2015-07-02T13:54:24"/>
    <n v="6.67"/>
    <x v="5"/>
    <x v="3"/>
    <x v="7"/>
    <x v="2"/>
    <x v="17"/>
  </r>
  <r>
    <x v="353"/>
    <s v="Job_Profile_1211"/>
    <x v="0"/>
    <d v="2015-06-26T13:31:59"/>
    <n v="0.67"/>
    <x v="5"/>
    <x v="3"/>
    <x v="0"/>
    <x v="0"/>
    <x v="17"/>
  </r>
  <r>
    <x v="353"/>
    <s v="Job_Profile_1211"/>
    <x v="0"/>
    <d v="2015-06-26T13:39:11"/>
    <n v="0.67"/>
    <x v="5"/>
    <x v="3"/>
    <x v="0"/>
    <x v="0"/>
    <x v="17"/>
  </r>
  <r>
    <x v="353"/>
    <s v="Job_Profile_1211"/>
    <x v="0"/>
    <d v="2017-06-12T22:07:24"/>
    <n v="47.13"/>
    <x v="10"/>
    <x v="1"/>
    <x v="0"/>
    <x v="0"/>
    <x v="17"/>
  </r>
  <r>
    <x v="354"/>
    <s v="Job_Profile_1216"/>
    <x v="0"/>
    <d v="2017-05-25T15:35:26"/>
    <n v="1.92"/>
    <x v="62"/>
    <x v="1"/>
    <x v="5"/>
    <x v="0"/>
    <x v="34"/>
  </r>
  <r>
    <x v="355"/>
    <s v="Job_Profile_1217"/>
    <x v="0"/>
    <d v="2015-12-09T10:01:45"/>
    <n v="0.63"/>
    <x v="62"/>
    <x v="3"/>
    <x v="11"/>
    <x v="3"/>
    <x v="26"/>
  </r>
  <r>
    <x v="356"/>
    <s v="Job_Profile_1219"/>
    <x v="0"/>
    <d v="2015-09-10T09:29:31"/>
    <n v="5.63"/>
    <x v="38"/>
    <x v="3"/>
    <x v="8"/>
    <x v="2"/>
    <x v="13"/>
  </r>
  <r>
    <x v="356"/>
    <s v="Job_Profile_1219"/>
    <x v="0"/>
    <d v="2016-01-18T10:42:33"/>
    <n v="60.79"/>
    <x v="16"/>
    <x v="0"/>
    <x v="9"/>
    <x v="1"/>
    <x v="13"/>
  </r>
  <r>
    <x v="357"/>
    <s v="Job_Profile_1220"/>
    <x v="1"/>
    <d v="2015-04-23T11:02:11"/>
    <n v="70.959999999999994"/>
    <x v="50"/>
    <x v="3"/>
    <x v="6"/>
    <x v="0"/>
    <x v="0"/>
  </r>
  <r>
    <x v="358"/>
    <s v="Job_Profile_1221"/>
    <x v="0"/>
    <d v="2015-09-14T15:25:08"/>
    <n v="108.21"/>
    <x v="38"/>
    <x v="3"/>
    <x v="8"/>
    <x v="2"/>
    <x v="6"/>
  </r>
  <r>
    <x v="358"/>
    <s v="Job_Profile_1221"/>
    <x v="0"/>
    <d v="2015-12-03T13:29:55"/>
    <n v="89.79"/>
    <x v="38"/>
    <x v="3"/>
    <x v="11"/>
    <x v="3"/>
    <x v="6"/>
  </r>
  <r>
    <x v="358"/>
    <s v="Job_Profile_1221"/>
    <x v="0"/>
    <d v="2016-01-29T16:09:25"/>
    <n v="72.040000000000006"/>
    <x v="16"/>
    <x v="0"/>
    <x v="9"/>
    <x v="1"/>
    <x v="6"/>
  </r>
  <r>
    <x v="358"/>
    <s v="Job_Profile_1221"/>
    <x v="1"/>
    <d v="2016-02-17T16:10:18"/>
    <n v="44.08"/>
    <x v="9"/>
    <x v="0"/>
    <x v="1"/>
    <x v="1"/>
    <x v="6"/>
  </r>
  <r>
    <x v="358"/>
    <s v="Job_Profile_1221"/>
    <x v="0"/>
    <d v="2016-03-09T12:19:41"/>
    <n v="53.96"/>
    <x v="6"/>
    <x v="0"/>
    <x v="3"/>
    <x v="1"/>
    <x v="6"/>
  </r>
  <r>
    <x v="359"/>
    <s v="Job_Profile_1223"/>
    <x v="0"/>
    <d v="2014-06-04T08:21:25"/>
    <n v="1.04"/>
    <x v="4"/>
    <x v="2"/>
    <x v="0"/>
    <x v="0"/>
    <x v="11"/>
  </r>
  <r>
    <x v="360"/>
    <s v="Job_Profile_1224"/>
    <x v="0"/>
    <d v="2014-04-30T04:01:27"/>
    <n v="1.79"/>
    <x v="58"/>
    <x v="2"/>
    <x v="6"/>
    <x v="0"/>
    <x v="3"/>
  </r>
  <r>
    <x v="360"/>
    <s v="Job_Profile_1224"/>
    <x v="0"/>
    <d v="2014-06-09T08:13:23"/>
    <n v="11.13"/>
    <x v="3"/>
    <x v="2"/>
    <x v="0"/>
    <x v="0"/>
    <x v="3"/>
  </r>
  <r>
    <x v="360"/>
    <s v="Job_Profile_1224"/>
    <x v="0"/>
    <d v="2014-09-02T07:52:27"/>
    <n v="47.75"/>
    <x v="3"/>
    <x v="2"/>
    <x v="8"/>
    <x v="2"/>
    <x v="3"/>
  </r>
  <r>
    <x v="360"/>
    <s v="Job_Profile_1224"/>
    <x v="0"/>
    <d v="2015-02-16T04:52:32"/>
    <n v="24.75"/>
    <x v="3"/>
    <x v="3"/>
    <x v="1"/>
    <x v="1"/>
    <x v="3"/>
  </r>
  <r>
    <x v="360"/>
    <s v="Job_Profile_1224"/>
    <x v="1"/>
    <d v="2015-05-11T11:53:16"/>
    <n v="48.04"/>
    <x v="3"/>
    <x v="3"/>
    <x v="5"/>
    <x v="0"/>
    <x v="3"/>
  </r>
  <r>
    <x v="360"/>
    <s v="Job_Profile_1224"/>
    <x v="0"/>
    <d v="2015-05-11T06:33:27"/>
    <n v="41.5"/>
    <x v="3"/>
    <x v="3"/>
    <x v="5"/>
    <x v="0"/>
    <x v="3"/>
  </r>
  <r>
    <x v="360"/>
    <s v="Job_Profile_1224"/>
    <x v="0"/>
    <d v="2015-12-22T07:19:42"/>
    <n v="7.04"/>
    <x v="3"/>
    <x v="3"/>
    <x v="11"/>
    <x v="3"/>
    <x v="3"/>
  </r>
  <r>
    <x v="360"/>
    <s v="Job_Profile_1224"/>
    <x v="0"/>
    <d v="2016-02-19T08:55:29"/>
    <n v="23.92"/>
    <x v="3"/>
    <x v="0"/>
    <x v="1"/>
    <x v="1"/>
    <x v="3"/>
  </r>
  <r>
    <x v="360"/>
    <s v="Job_Profile_1224"/>
    <x v="0"/>
    <d v="2016-04-29T09:50:06"/>
    <n v="38.08"/>
    <x v="3"/>
    <x v="0"/>
    <x v="6"/>
    <x v="0"/>
    <x v="3"/>
  </r>
  <r>
    <x v="360"/>
    <s v="Job_Profile_1224"/>
    <x v="0"/>
    <d v="2016-06-29T04:22:30"/>
    <n v="11.92"/>
    <x v="3"/>
    <x v="0"/>
    <x v="0"/>
    <x v="0"/>
    <x v="3"/>
  </r>
  <r>
    <x v="360"/>
    <s v="Job_Profile_1224"/>
    <x v="0"/>
    <d v="2016-11-18T04:07:55"/>
    <n v="13.79"/>
    <x v="3"/>
    <x v="0"/>
    <x v="10"/>
    <x v="3"/>
    <x v="3"/>
  </r>
  <r>
    <x v="361"/>
    <s v="Job_Profile_1225"/>
    <x v="0"/>
    <d v="2014-03-03T10:52:49"/>
    <n v="3.92"/>
    <x v="79"/>
    <x v="2"/>
    <x v="3"/>
    <x v="1"/>
    <x v="0"/>
  </r>
  <r>
    <x v="361"/>
    <s v="Job_Profile_1225"/>
    <x v="0"/>
    <d v="2014-07-24T18:33:59"/>
    <n v="0.33"/>
    <x v="74"/>
    <x v="2"/>
    <x v="7"/>
    <x v="2"/>
    <x v="0"/>
  </r>
  <r>
    <x v="361"/>
    <s v="Job_Profile_1225"/>
    <x v="0"/>
    <d v="2014-09-30T10:48:17"/>
    <n v="55.88"/>
    <x v="74"/>
    <x v="2"/>
    <x v="8"/>
    <x v="2"/>
    <x v="0"/>
  </r>
  <r>
    <x v="361"/>
    <s v="Job_Profile_1225"/>
    <x v="1"/>
    <d v="2015-02-23T15:21:23"/>
    <n v="25.13"/>
    <x v="9"/>
    <x v="3"/>
    <x v="1"/>
    <x v="1"/>
    <x v="0"/>
  </r>
  <r>
    <x v="361"/>
    <s v="Job_Profile_1225"/>
    <x v="0"/>
    <d v="2015-04-20T12:01:36"/>
    <n v="76"/>
    <x v="12"/>
    <x v="3"/>
    <x v="6"/>
    <x v="0"/>
    <x v="0"/>
  </r>
  <r>
    <x v="361"/>
    <s v="Job_Profile_1225"/>
    <x v="0"/>
    <d v="2015-04-03T12:54:29"/>
    <n v="36.75"/>
    <x v="12"/>
    <x v="3"/>
    <x v="6"/>
    <x v="0"/>
    <x v="0"/>
  </r>
  <r>
    <x v="361"/>
    <s v="Job_Profile_1225"/>
    <x v="1"/>
    <d v="2015-07-30T11:12:34"/>
    <n v="149.88"/>
    <x v="9"/>
    <x v="3"/>
    <x v="7"/>
    <x v="2"/>
    <x v="0"/>
  </r>
  <r>
    <x v="361"/>
    <s v="Job_Profile_1225"/>
    <x v="1"/>
    <d v="2016-03-14T15:18:42"/>
    <n v="5.83"/>
    <x v="62"/>
    <x v="0"/>
    <x v="3"/>
    <x v="1"/>
    <x v="0"/>
  </r>
  <r>
    <x v="361"/>
    <s v="Job_Profile_1225"/>
    <x v="0"/>
    <d v="2016-08-05T17:01:05"/>
    <n v="45.04"/>
    <x v="10"/>
    <x v="0"/>
    <x v="2"/>
    <x v="2"/>
    <x v="0"/>
  </r>
  <r>
    <x v="361"/>
    <s v="Job_Profile_1225"/>
    <x v="0"/>
    <d v="2017-06-14T15:09:37"/>
    <n v="26.04"/>
    <x v="56"/>
    <x v="1"/>
    <x v="0"/>
    <x v="0"/>
    <x v="0"/>
  </r>
  <r>
    <x v="362"/>
    <s v="Job_Profile_1228"/>
    <x v="0"/>
    <d v="2014-06-06T15:29:45"/>
    <n v="63.13"/>
    <x v="34"/>
    <x v="2"/>
    <x v="0"/>
    <x v="0"/>
    <x v="12"/>
  </r>
  <r>
    <x v="362"/>
    <s v="Job_Profile_1228"/>
    <x v="0"/>
    <d v="2015-02-06T10:59:08"/>
    <n v="15.79"/>
    <x v="34"/>
    <x v="3"/>
    <x v="1"/>
    <x v="1"/>
    <x v="12"/>
  </r>
  <r>
    <x v="362"/>
    <s v="Job_Profile_1228"/>
    <x v="0"/>
    <d v="2015-04-16T08:06:39"/>
    <n v="8.3800000000000008"/>
    <x v="62"/>
    <x v="3"/>
    <x v="6"/>
    <x v="0"/>
    <x v="12"/>
  </r>
  <r>
    <x v="363"/>
    <s v="Job_Profile_1233"/>
    <x v="0"/>
    <d v="2016-05-13T09:50:10"/>
    <n v="23.79"/>
    <x v="3"/>
    <x v="0"/>
    <x v="5"/>
    <x v="0"/>
    <x v="1"/>
  </r>
  <r>
    <x v="364"/>
    <s v="Job_Profile_1246"/>
    <x v="1"/>
    <d v="2015-05-06T08:25:34"/>
    <n v="27.13"/>
    <x v="4"/>
    <x v="3"/>
    <x v="5"/>
    <x v="0"/>
    <x v="12"/>
  </r>
  <r>
    <x v="364"/>
    <s v="Job_Profile_1246"/>
    <x v="1"/>
    <d v="2015-05-07T05:32:32"/>
    <n v="28"/>
    <x v="4"/>
    <x v="3"/>
    <x v="5"/>
    <x v="0"/>
    <x v="12"/>
  </r>
  <r>
    <x v="364"/>
    <s v="Job_Profile_1246"/>
    <x v="0"/>
    <d v="2015-06-15T10:21:53"/>
    <n v="67.209999999999994"/>
    <x v="4"/>
    <x v="3"/>
    <x v="0"/>
    <x v="0"/>
    <x v="12"/>
  </r>
  <r>
    <x v="364"/>
    <s v="Job_Profile_1246"/>
    <x v="0"/>
    <d v="2015-04-28T02:50:13"/>
    <n v="18.88"/>
    <x v="4"/>
    <x v="3"/>
    <x v="6"/>
    <x v="0"/>
    <x v="12"/>
  </r>
  <r>
    <x v="365"/>
    <s v="Job_Profile_1247"/>
    <x v="0"/>
    <d v="2016-11-09T13:31:55"/>
    <n v="110.54"/>
    <x v="23"/>
    <x v="0"/>
    <x v="10"/>
    <x v="3"/>
    <x v="29"/>
  </r>
  <r>
    <x v="366"/>
    <s v="Job_Profile_1248"/>
    <x v="1"/>
    <d v="2014-07-30T12:44:06"/>
    <n v="153"/>
    <x v="31"/>
    <x v="2"/>
    <x v="7"/>
    <x v="2"/>
    <x v="31"/>
  </r>
  <r>
    <x v="366"/>
    <s v="Job_Profile_1248"/>
    <x v="1"/>
    <d v="2014-12-22T15:29:06"/>
    <n v="298.13"/>
    <x v="31"/>
    <x v="2"/>
    <x v="11"/>
    <x v="3"/>
    <x v="31"/>
  </r>
  <r>
    <x v="366"/>
    <s v="Job_Profile_1248"/>
    <x v="1"/>
    <d v="2014-09-03T10:25:31"/>
    <n v="0.46"/>
    <x v="31"/>
    <x v="2"/>
    <x v="8"/>
    <x v="2"/>
    <x v="31"/>
  </r>
  <r>
    <x v="366"/>
    <s v="Job_Profile_1248"/>
    <x v="1"/>
    <d v="2015-01-05T12:05:46"/>
    <n v="0"/>
    <x v="31"/>
    <x v="3"/>
    <x v="9"/>
    <x v="1"/>
    <x v="31"/>
  </r>
  <r>
    <x v="366"/>
    <s v="Job_Profile_1248"/>
    <x v="1"/>
    <d v="2015-03-24T09:44:48"/>
    <n v="40.42"/>
    <x v="31"/>
    <x v="3"/>
    <x v="3"/>
    <x v="1"/>
    <x v="31"/>
  </r>
  <r>
    <x v="366"/>
    <s v="Job_Profile_1248"/>
    <x v="0"/>
    <d v="2015-07-21T14:45:13"/>
    <n v="83.71"/>
    <x v="31"/>
    <x v="3"/>
    <x v="7"/>
    <x v="2"/>
    <x v="31"/>
  </r>
  <r>
    <x v="366"/>
    <s v="Job_Profile_1248"/>
    <x v="0"/>
    <d v="2015-09-01T16:58:59"/>
    <n v="15.13"/>
    <x v="37"/>
    <x v="3"/>
    <x v="8"/>
    <x v="2"/>
    <x v="31"/>
  </r>
  <r>
    <x v="366"/>
    <s v="Job_Profile_1248"/>
    <x v="0"/>
    <d v="2015-08-20T15:40:01"/>
    <n v="3.08"/>
    <x v="31"/>
    <x v="3"/>
    <x v="2"/>
    <x v="2"/>
    <x v="31"/>
  </r>
  <r>
    <x v="366"/>
    <s v="Job_Profile_1248"/>
    <x v="0"/>
    <d v="2015-11-10T16:54:08"/>
    <n v="85.13"/>
    <x v="31"/>
    <x v="3"/>
    <x v="10"/>
    <x v="3"/>
    <x v="31"/>
  </r>
  <r>
    <x v="366"/>
    <s v="Job_Profile_1248"/>
    <x v="0"/>
    <d v="2016-03-02T15:32:03"/>
    <n v="198.08"/>
    <x v="31"/>
    <x v="0"/>
    <x v="3"/>
    <x v="1"/>
    <x v="31"/>
  </r>
  <r>
    <x v="366"/>
    <s v="Job_Profile_1248"/>
    <x v="0"/>
    <d v="2015-08-31T13:26:05"/>
    <n v="14"/>
    <x v="31"/>
    <x v="3"/>
    <x v="2"/>
    <x v="2"/>
    <x v="31"/>
  </r>
  <r>
    <x v="366"/>
    <s v="Job_Profile_1248"/>
    <x v="0"/>
    <d v="2015-09-04T09:35:52"/>
    <n v="17.829999999999998"/>
    <x v="31"/>
    <x v="3"/>
    <x v="8"/>
    <x v="2"/>
    <x v="31"/>
  </r>
  <r>
    <x v="366"/>
    <s v="Job_Profile_1248"/>
    <x v="0"/>
    <d v="2015-12-18T09:44:18"/>
    <n v="73.67"/>
    <x v="10"/>
    <x v="3"/>
    <x v="11"/>
    <x v="3"/>
    <x v="31"/>
  </r>
  <r>
    <x v="366"/>
    <s v="Job_Profile_1248"/>
    <x v="0"/>
    <d v="2016-05-27T09:01:50"/>
    <n v="197.63"/>
    <x v="15"/>
    <x v="0"/>
    <x v="5"/>
    <x v="0"/>
    <x v="31"/>
  </r>
  <r>
    <x v="366"/>
    <s v="Job_Profile_1248"/>
    <x v="0"/>
    <d v="2016-04-29T14:34:21"/>
    <n v="169.83"/>
    <x v="15"/>
    <x v="0"/>
    <x v="6"/>
    <x v="0"/>
    <x v="31"/>
  </r>
  <r>
    <x v="366"/>
    <s v="Job_Profile_1248"/>
    <x v="0"/>
    <d v="2016-02-26T10:16:02"/>
    <n v="106.67"/>
    <x v="15"/>
    <x v="0"/>
    <x v="1"/>
    <x v="1"/>
    <x v="31"/>
  </r>
  <r>
    <x v="366"/>
    <s v="Job_Profile_1248"/>
    <x v="1"/>
    <d v="2016-02-01T11:34:55"/>
    <n v="81.709999999999994"/>
    <x v="13"/>
    <x v="0"/>
    <x v="1"/>
    <x v="1"/>
    <x v="31"/>
  </r>
  <r>
    <x v="366"/>
    <s v="Job_Profile_1248"/>
    <x v="0"/>
    <d v="2016-02-12T12:41:20"/>
    <n v="92.75"/>
    <x v="15"/>
    <x v="0"/>
    <x v="1"/>
    <x v="1"/>
    <x v="31"/>
  </r>
  <r>
    <x v="366"/>
    <s v="Job_Profile_1248"/>
    <x v="0"/>
    <d v="2016-02-24T09:23:48"/>
    <n v="65"/>
    <x v="15"/>
    <x v="0"/>
    <x v="1"/>
    <x v="1"/>
    <x v="31"/>
  </r>
  <r>
    <x v="366"/>
    <s v="Job_Profile_1248"/>
    <x v="0"/>
    <d v="2016-02-10T13:40:01"/>
    <n v="30"/>
    <x v="15"/>
    <x v="0"/>
    <x v="1"/>
    <x v="1"/>
    <x v="31"/>
  </r>
  <r>
    <x v="366"/>
    <s v="Job_Profile_1248"/>
    <x v="1"/>
    <d v="2016-01-29T15:27:02"/>
    <n v="8.9600000000000009"/>
    <x v="15"/>
    <x v="0"/>
    <x v="9"/>
    <x v="1"/>
    <x v="31"/>
  </r>
  <r>
    <x v="366"/>
    <s v="Job_Profile_1248"/>
    <x v="0"/>
    <d v="2016-02-12T17:03:26"/>
    <n v="23.04"/>
    <x v="77"/>
    <x v="0"/>
    <x v="1"/>
    <x v="1"/>
    <x v="31"/>
  </r>
  <r>
    <x v="366"/>
    <s v="Job_Profile_1248"/>
    <x v="0"/>
    <d v="2016-03-08T14:09:06"/>
    <n v="41.88"/>
    <x v="37"/>
    <x v="0"/>
    <x v="3"/>
    <x v="1"/>
    <x v="31"/>
  </r>
  <r>
    <x v="366"/>
    <s v="Job_Profile_1248"/>
    <x v="1"/>
    <d v="2016-02-24T18:51:52"/>
    <n v="29.04"/>
    <x v="13"/>
    <x v="0"/>
    <x v="1"/>
    <x v="1"/>
    <x v="31"/>
  </r>
  <r>
    <x v="366"/>
    <s v="Job_Profile_1248"/>
    <x v="0"/>
    <d v="2016-03-15T13:52:16"/>
    <n v="43"/>
    <x v="80"/>
    <x v="0"/>
    <x v="3"/>
    <x v="1"/>
    <x v="31"/>
  </r>
  <r>
    <x v="366"/>
    <s v="Job_Profile_1248"/>
    <x v="0"/>
    <d v="2016-03-15T16:10:34"/>
    <n v="43.13"/>
    <x v="80"/>
    <x v="0"/>
    <x v="3"/>
    <x v="1"/>
    <x v="31"/>
  </r>
  <r>
    <x v="366"/>
    <s v="Job_Profile_1248"/>
    <x v="0"/>
    <d v="2016-06-07T14:55:11"/>
    <n v="112.67"/>
    <x v="15"/>
    <x v="0"/>
    <x v="0"/>
    <x v="0"/>
    <x v="31"/>
  </r>
  <r>
    <x v="366"/>
    <s v="Job_Profile_1248"/>
    <x v="1"/>
    <d v="2016-08-08T09:54:33"/>
    <n v="138.91999999999999"/>
    <x v="8"/>
    <x v="0"/>
    <x v="2"/>
    <x v="2"/>
    <x v="31"/>
  </r>
  <r>
    <x v="366"/>
    <s v="Job_Profile_1248"/>
    <x v="0"/>
    <d v="2016-05-25T13:03:32"/>
    <n v="21.83"/>
    <x v="15"/>
    <x v="0"/>
    <x v="5"/>
    <x v="0"/>
    <x v="31"/>
  </r>
  <r>
    <x v="366"/>
    <s v="Job_Profile_1248"/>
    <x v="0"/>
    <d v="2017-02-14T10:34:38"/>
    <n v="118.96"/>
    <x v="31"/>
    <x v="1"/>
    <x v="1"/>
    <x v="1"/>
    <x v="31"/>
  </r>
  <r>
    <x v="367"/>
    <s v="Job_Profile_1251"/>
    <x v="1"/>
    <d v="2014-09-18T09:48:33"/>
    <n v="21"/>
    <x v="4"/>
    <x v="2"/>
    <x v="8"/>
    <x v="2"/>
    <x v="14"/>
  </r>
  <r>
    <x v="368"/>
    <s v="Job_Profile_1260"/>
    <x v="0"/>
    <d v="2017-08-03T12:20:19"/>
    <n v="70.13"/>
    <x v="3"/>
    <x v="1"/>
    <x v="2"/>
    <x v="2"/>
    <x v="9"/>
  </r>
  <r>
    <x v="369"/>
    <s v="Job_Profile_1263"/>
    <x v="0"/>
    <d v="2014-11-12T08:58:47"/>
    <n v="49.13"/>
    <x v="4"/>
    <x v="2"/>
    <x v="10"/>
    <x v="3"/>
    <x v="10"/>
  </r>
  <r>
    <x v="369"/>
    <s v="Job_Profile_1263"/>
    <x v="0"/>
    <d v="2016-06-20T07:49:17"/>
    <n v="117.08"/>
    <x v="29"/>
    <x v="0"/>
    <x v="0"/>
    <x v="0"/>
    <x v="10"/>
  </r>
  <r>
    <x v="370"/>
    <s v="Job_Profile_1264"/>
    <x v="0"/>
    <d v="2016-06-08T04:14:06"/>
    <n v="89.96"/>
    <x v="29"/>
    <x v="0"/>
    <x v="0"/>
    <x v="0"/>
    <x v="6"/>
  </r>
  <r>
    <x v="370"/>
    <s v="Job_Profile_1264"/>
    <x v="1"/>
    <d v="2017-05-22T07:10:14"/>
    <n v="28"/>
    <x v="29"/>
    <x v="1"/>
    <x v="5"/>
    <x v="0"/>
    <x v="6"/>
  </r>
  <r>
    <x v="371"/>
    <s v="Job_Profile_1265"/>
    <x v="1"/>
    <d v="2014-06-10T17:41:17"/>
    <n v="14.08"/>
    <x v="9"/>
    <x v="2"/>
    <x v="0"/>
    <x v="0"/>
    <x v="11"/>
  </r>
  <r>
    <x v="371"/>
    <s v="Job_Profile_1265"/>
    <x v="0"/>
    <d v="2015-06-12T10:02:55"/>
    <n v="42.92"/>
    <x v="12"/>
    <x v="3"/>
    <x v="0"/>
    <x v="0"/>
    <x v="11"/>
  </r>
  <r>
    <x v="371"/>
    <s v="Job_Profile_1265"/>
    <x v="0"/>
    <d v="2016-06-23T14:05:37"/>
    <n v="0.13"/>
    <x v="12"/>
    <x v="0"/>
    <x v="0"/>
    <x v="0"/>
    <x v="11"/>
  </r>
  <r>
    <x v="372"/>
    <s v="Job_Profile_1266"/>
    <x v="0"/>
    <d v="2016-02-01T05:50:33"/>
    <n v="47.96"/>
    <x v="29"/>
    <x v="0"/>
    <x v="1"/>
    <x v="1"/>
    <x v="8"/>
  </r>
  <r>
    <x v="372"/>
    <s v="Job_Profile_1266"/>
    <x v="0"/>
    <d v="2016-08-08T06:37:27"/>
    <n v="41.92"/>
    <x v="29"/>
    <x v="0"/>
    <x v="2"/>
    <x v="2"/>
    <x v="8"/>
  </r>
  <r>
    <x v="373"/>
    <s v="Job_Profile_1267"/>
    <x v="0"/>
    <d v="2015-03-31T19:36:01"/>
    <n v="0.17"/>
    <x v="12"/>
    <x v="3"/>
    <x v="3"/>
    <x v="1"/>
    <x v="6"/>
  </r>
  <r>
    <x v="373"/>
    <s v="Job_Profile_1267"/>
    <x v="0"/>
    <d v="2015-06-08T09:06:28"/>
    <n v="2.83"/>
    <x v="12"/>
    <x v="3"/>
    <x v="0"/>
    <x v="0"/>
    <x v="6"/>
  </r>
  <r>
    <x v="373"/>
    <s v="Job_Profile_1267"/>
    <x v="0"/>
    <d v="2015-07-20T16:29:01"/>
    <n v="45.13"/>
    <x v="12"/>
    <x v="3"/>
    <x v="7"/>
    <x v="2"/>
    <x v="6"/>
  </r>
  <r>
    <x v="373"/>
    <s v="Job_Profile_1267"/>
    <x v="0"/>
    <d v="2015-09-08T16:30:39"/>
    <n v="15.04"/>
    <x v="8"/>
    <x v="3"/>
    <x v="8"/>
    <x v="2"/>
    <x v="6"/>
  </r>
  <r>
    <x v="373"/>
    <s v="Job_Profile_1267"/>
    <x v="0"/>
    <d v="2016-10-17T11:07:26"/>
    <n v="81.790000000000006"/>
    <x v="12"/>
    <x v="0"/>
    <x v="4"/>
    <x v="3"/>
    <x v="6"/>
  </r>
  <r>
    <x v="373"/>
    <s v="Job_Profile_1267"/>
    <x v="0"/>
    <d v="2017-05-31T14:14:43"/>
    <n v="36.83"/>
    <x v="10"/>
    <x v="1"/>
    <x v="5"/>
    <x v="0"/>
    <x v="6"/>
  </r>
  <r>
    <x v="373"/>
    <s v="Job_Profile_1267"/>
    <x v="0"/>
    <d v="2017-07-05T10:54:32"/>
    <n v="71.67"/>
    <x v="10"/>
    <x v="1"/>
    <x v="7"/>
    <x v="2"/>
    <x v="6"/>
  </r>
  <r>
    <x v="373"/>
    <s v="Job_Profile_1267"/>
    <x v="0"/>
    <d v="2017-06-06T10:32:11"/>
    <n v="31.75"/>
    <x v="10"/>
    <x v="1"/>
    <x v="0"/>
    <x v="0"/>
    <x v="6"/>
  </r>
  <r>
    <x v="374"/>
    <s v="Job_Profile_1268"/>
    <x v="0"/>
    <d v="2014-06-16T04:30:15"/>
    <n v="74"/>
    <x v="4"/>
    <x v="2"/>
    <x v="0"/>
    <x v="0"/>
    <x v="16"/>
  </r>
  <r>
    <x v="374"/>
    <s v="Job_Profile_1268"/>
    <x v="0"/>
    <d v="2016-03-01T11:27:48"/>
    <n v="43.04"/>
    <x v="29"/>
    <x v="0"/>
    <x v="3"/>
    <x v="1"/>
    <x v="16"/>
  </r>
  <r>
    <x v="374"/>
    <s v="Job_Profile_1268"/>
    <x v="0"/>
    <d v="2017-07-11T09:35:22"/>
    <n v="76.17"/>
    <x v="3"/>
    <x v="1"/>
    <x v="7"/>
    <x v="2"/>
    <x v="16"/>
  </r>
  <r>
    <x v="375"/>
    <s v="Job_Profile_1269"/>
    <x v="0"/>
    <d v="2014-06-17T14:39:30"/>
    <n v="117.08"/>
    <x v="12"/>
    <x v="2"/>
    <x v="0"/>
    <x v="0"/>
    <x v="17"/>
  </r>
  <r>
    <x v="375"/>
    <s v="Job_Profile_1269"/>
    <x v="1"/>
    <d v="2014-06-02T13:49:12"/>
    <n v="5.92"/>
    <x v="12"/>
    <x v="2"/>
    <x v="0"/>
    <x v="0"/>
    <x v="17"/>
  </r>
  <r>
    <x v="375"/>
    <s v="Job_Profile_1269"/>
    <x v="0"/>
    <d v="2014-08-20T13:47:23"/>
    <n v="12"/>
    <x v="12"/>
    <x v="2"/>
    <x v="2"/>
    <x v="2"/>
    <x v="17"/>
  </r>
  <r>
    <x v="375"/>
    <s v="Job_Profile_1269"/>
    <x v="0"/>
    <d v="2015-03-10T14:14:17"/>
    <n v="192.92"/>
    <x v="12"/>
    <x v="3"/>
    <x v="3"/>
    <x v="1"/>
    <x v="17"/>
  </r>
  <r>
    <x v="375"/>
    <s v="Job_Profile_1269"/>
    <x v="1"/>
    <d v="2015-03-03T10:00:24"/>
    <n v="35.880000000000003"/>
    <x v="12"/>
    <x v="3"/>
    <x v="3"/>
    <x v="1"/>
    <x v="17"/>
  </r>
  <r>
    <x v="375"/>
    <s v="Job_Profile_1269"/>
    <x v="0"/>
    <d v="2015-02-24T17:02:58"/>
    <n v="0.13"/>
    <x v="12"/>
    <x v="3"/>
    <x v="1"/>
    <x v="1"/>
    <x v="17"/>
  </r>
  <r>
    <x v="375"/>
    <s v="Job_Profile_1269"/>
    <x v="0"/>
    <d v="2015-06-01T14:46:04"/>
    <n v="76.08"/>
    <x v="12"/>
    <x v="3"/>
    <x v="0"/>
    <x v="0"/>
    <x v="17"/>
  </r>
  <r>
    <x v="375"/>
    <s v="Job_Profile_1269"/>
    <x v="0"/>
    <d v="2015-07-09T14:48:00"/>
    <n v="40.92"/>
    <x v="12"/>
    <x v="3"/>
    <x v="7"/>
    <x v="2"/>
    <x v="17"/>
  </r>
  <r>
    <x v="375"/>
    <s v="Job_Profile_1269"/>
    <x v="1"/>
    <d v="2015-06-17T16:01:53"/>
    <n v="0.21"/>
    <x v="12"/>
    <x v="3"/>
    <x v="0"/>
    <x v="0"/>
    <x v="17"/>
  </r>
  <r>
    <x v="375"/>
    <s v="Job_Profile_1269"/>
    <x v="0"/>
    <d v="2016-07-07T16:51:28"/>
    <n v="115.04"/>
    <x v="12"/>
    <x v="0"/>
    <x v="7"/>
    <x v="2"/>
    <x v="17"/>
  </r>
  <r>
    <x v="375"/>
    <s v="Job_Profile_1269"/>
    <x v="0"/>
    <d v="2016-07-26T14:39:02"/>
    <n v="49.96"/>
    <x v="12"/>
    <x v="0"/>
    <x v="7"/>
    <x v="2"/>
    <x v="17"/>
  </r>
  <r>
    <x v="375"/>
    <s v="Job_Profile_1269"/>
    <x v="0"/>
    <d v="2016-06-15T15:42:43"/>
    <n v="9"/>
    <x v="12"/>
    <x v="0"/>
    <x v="0"/>
    <x v="0"/>
    <x v="17"/>
  </r>
  <r>
    <x v="376"/>
    <s v="Job_Profile_1270"/>
    <x v="1"/>
    <d v="2016-11-01T18:50:32"/>
    <n v="15.29"/>
    <x v="35"/>
    <x v="0"/>
    <x v="10"/>
    <x v="3"/>
    <x v="10"/>
  </r>
  <r>
    <x v="377"/>
    <s v="Job_Profile_1271"/>
    <x v="0"/>
    <d v="2015-07-31T07:33:54"/>
    <n v="15.79"/>
    <x v="1"/>
    <x v="3"/>
    <x v="7"/>
    <x v="2"/>
    <x v="11"/>
  </r>
  <r>
    <x v="377"/>
    <s v="Job_Profile_1271"/>
    <x v="0"/>
    <d v="2016-11-30T10:41:05"/>
    <n v="50.83"/>
    <x v="29"/>
    <x v="0"/>
    <x v="10"/>
    <x v="3"/>
    <x v="11"/>
  </r>
  <r>
    <x v="377"/>
    <s v="Job_Profile_1271"/>
    <x v="0"/>
    <d v="2016-11-18T04:01:58"/>
    <n v="38.58"/>
    <x v="29"/>
    <x v="0"/>
    <x v="10"/>
    <x v="3"/>
    <x v="11"/>
  </r>
  <r>
    <x v="378"/>
    <s v="Job_Profile_1272"/>
    <x v="1"/>
    <d v="2014-08-01T09:27:25"/>
    <n v="0.83"/>
    <x v="9"/>
    <x v="2"/>
    <x v="2"/>
    <x v="2"/>
    <x v="11"/>
  </r>
  <r>
    <x v="378"/>
    <s v="Job_Profile_1272"/>
    <x v="0"/>
    <d v="2014-10-29T15:03:48"/>
    <n v="13.13"/>
    <x v="12"/>
    <x v="2"/>
    <x v="4"/>
    <x v="3"/>
    <x v="11"/>
  </r>
  <r>
    <x v="378"/>
    <s v="Job_Profile_1272"/>
    <x v="1"/>
    <d v="2015-03-25T08:34:36"/>
    <n v="54.83"/>
    <x v="12"/>
    <x v="3"/>
    <x v="3"/>
    <x v="1"/>
    <x v="11"/>
  </r>
  <r>
    <x v="378"/>
    <s v="Job_Profile_1272"/>
    <x v="0"/>
    <d v="2016-08-23T09:53:26"/>
    <n v="39.79"/>
    <x v="10"/>
    <x v="0"/>
    <x v="2"/>
    <x v="2"/>
    <x v="11"/>
  </r>
  <r>
    <x v="378"/>
    <s v="Job_Profile_1272"/>
    <x v="0"/>
    <d v="2016-08-12T12:00:24"/>
    <n v="10.5"/>
    <x v="12"/>
    <x v="0"/>
    <x v="2"/>
    <x v="2"/>
    <x v="11"/>
  </r>
  <r>
    <x v="379"/>
    <s v="Job_Profile_1275"/>
    <x v="0"/>
    <d v="2015-11-19T16:30:29"/>
    <n v="14.08"/>
    <x v="12"/>
    <x v="3"/>
    <x v="10"/>
    <x v="3"/>
    <x v="10"/>
  </r>
  <r>
    <x v="380"/>
    <s v="Job_Profile_1279"/>
    <x v="1"/>
    <d v="2014-09-09T14:34:08"/>
    <n v="19.920000000000002"/>
    <x v="9"/>
    <x v="2"/>
    <x v="8"/>
    <x v="2"/>
    <x v="8"/>
  </r>
  <r>
    <x v="380"/>
    <s v="Job_Profile_1279"/>
    <x v="1"/>
    <d v="2015-11-13T10:28:16"/>
    <n v="3.71"/>
    <x v="13"/>
    <x v="3"/>
    <x v="10"/>
    <x v="3"/>
    <x v="8"/>
  </r>
  <r>
    <x v="381"/>
    <s v="Job_Profile_1280"/>
    <x v="0"/>
    <d v="2015-02-23T13:32:54"/>
    <n v="95.79"/>
    <x v="69"/>
    <x v="3"/>
    <x v="1"/>
    <x v="1"/>
    <x v="8"/>
  </r>
  <r>
    <x v="381"/>
    <s v="Job_Profile_1280"/>
    <x v="0"/>
    <d v="2015-02-23T16:03:42"/>
    <n v="95.92"/>
    <x v="69"/>
    <x v="3"/>
    <x v="1"/>
    <x v="1"/>
    <x v="8"/>
  </r>
  <r>
    <x v="381"/>
    <s v="Job_Profile_1280"/>
    <x v="0"/>
    <d v="2015-02-23T13:07:24"/>
    <n v="95.79"/>
    <x v="69"/>
    <x v="3"/>
    <x v="1"/>
    <x v="1"/>
    <x v="8"/>
  </r>
  <r>
    <x v="381"/>
    <s v="Job_Profile_1280"/>
    <x v="0"/>
    <d v="2014-11-21T13:40:01"/>
    <n v="1.79"/>
    <x v="69"/>
    <x v="2"/>
    <x v="10"/>
    <x v="3"/>
    <x v="8"/>
  </r>
  <r>
    <x v="381"/>
    <s v="Job_Profile_1280"/>
    <x v="0"/>
    <d v="2014-11-21T13:32:55"/>
    <n v="1.79"/>
    <x v="69"/>
    <x v="2"/>
    <x v="10"/>
    <x v="3"/>
    <x v="8"/>
  </r>
  <r>
    <x v="381"/>
    <s v="Job_Profile_1280"/>
    <x v="0"/>
    <d v="2014-11-21T13:23:07"/>
    <n v="1.79"/>
    <x v="69"/>
    <x v="2"/>
    <x v="10"/>
    <x v="3"/>
    <x v="8"/>
  </r>
  <r>
    <x v="381"/>
    <s v="Job_Profile_1280"/>
    <x v="0"/>
    <d v="2014-11-21T13:16:27"/>
    <n v="1.79"/>
    <x v="69"/>
    <x v="2"/>
    <x v="10"/>
    <x v="3"/>
    <x v="8"/>
  </r>
  <r>
    <x v="381"/>
    <s v="Job_Profile_1280"/>
    <x v="0"/>
    <d v="2014-11-21T13:11:38"/>
    <n v="1.79"/>
    <x v="69"/>
    <x v="2"/>
    <x v="10"/>
    <x v="3"/>
    <x v="8"/>
  </r>
  <r>
    <x v="381"/>
    <s v="Job_Profile_1280"/>
    <x v="0"/>
    <d v="2014-11-21T13:07:13"/>
    <n v="1.79"/>
    <x v="69"/>
    <x v="2"/>
    <x v="10"/>
    <x v="3"/>
    <x v="8"/>
  </r>
  <r>
    <x v="381"/>
    <s v="Job_Profile_1280"/>
    <x v="0"/>
    <d v="2016-06-10T11:33:47"/>
    <n v="28"/>
    <x v="45"/>
    <x v="0"/>
    <x v="0"/>
    <x v="0"/>
    <x v="8"/>
  </r>
  <r>
    <x v="381"/>
    <s v="Job_Profile_1280"/>
    <x v="0"/>
    <d v="2016-06-10T11:47:53"/>
    <n v="28"/>
    <x v="45"/>
    <x v="0"/>
    <x v="0"/>
    <x v="0"/>
    <x v="8"/>
  </r>
  <r>
    <x v="381"/>
    <s v="Job_Profile_1280"/>
    <x v="0"/>
    <d v="2016-06-10T12:24:13"/>
    <n v="28.04"/>
    <x v="45"/>
    <x v="0"/>
    <x v="0"/>
    <x v="0"/>
    <x v="8"/>
  </r>
  <r>
    <x v="381"/>
    <s v="Job_Profile_1280"/>
    <x v="0"/>
    <d v="2016-06-14T13:35:22"/>
    <n v="32.08"/>
    <x v="45"/>
    <x v="0"/>
    <x v="0"/>
    <x v="0"/>
    <x v="8"/>
  </r>
  <r>
    <x v="381"/>
    <s v="Job_Profile_1280"/>
    <x v="0"/>
    <d v="2016-06-10T12:29:29"/>
    <n v="28.04"/>
    <x v="45"/>
    <x v="0"/>
    <x v="0"/>
    <x v="0"/>
    <x v="8"/>
  </r>
  <r>
    <x v="382"/>
    <s v="Job_Profile_1284"/>
    <x v="0"/>
    <d v="2015-11-10T12:35:57"/>
    <n v="7.96"/>
    <x v="62"/>
    <x v="3"/>
    <x v="10"/>
    <x v="3"/>
    <x v="35"/>
  </r>
  <r>
    <x v="383"/>
    <s v="Job_Profile_1290"/>
    <x v="1"/>
    <d v="2014-04-30T14:48:45"/>
    <n v="23.13"/>
    <x v="14"/>
    <x v="2"/>
    <x v="6"/>
    <x v="0"/>
    <x v="29"/>
  </r>
  <r>
    <x v="383"/>
    <s v="Job_Profile_1290"/>
    <x v="0"/>
    <d v="2014-12-02T10:37:33"/>
    <n v="111.83"/>
    <x v="10"/>
    <x v="2"/>
    <x v="11"/>
    <x v="3"/>
    <x v="29"/>
  </r>
  <r>
    <x v="383"/>
    <s v="Job_Profile_1290"/>
    <x v="0"/>
    <d v="2015-02-27T14:57:34"/>
    <n v="51.83"/>
    <x v="5"/>
    <x v="3"/>
    <x v="1"/>
    <x v="1"/>
    <x v="29"/>
  </r>
  <r>
    <x v="383"/>
    <s v="Job_Profile_1290"/>
    <x v="0"/>
    <d v="2015-08-04T09:48:20"/>
    <n v="189.42"/>
    <x v="10"/>
    <x v="3"/>
    <x v="2"/>
    <x v="2"/>
    <x v="29"/>
  </r>
  <r>
    <x v="383"/>
    <s v="Job_Profile_1290"/>
    <x v="0"/>
    <d v="2015-05-20T09:25:05"/>
    <n v="99.92"/>
    <x v="10"/>
    <x v="3"/>
    <x v="5"/>
    <x v="0"/>
    <x v="29"/>
  </r>
  <r>
    <x v="383"/>
    <s v="Job_Profile_1290"/>
    <x v="0"/>
    <d v="2015-04-09T18:21:35"/>
    <n v="59.29"/>
    <x v="5"/>
    <x v="3"/>
    <x v="6"/>
    <x v="0"/>
    <x v="29"/>
  </r>
  <r>
    <x v="383"/>
    <s v="Job_Profile_1290"/>
    <x v="0"/>
    <d v="2015-04-06T08:40:40"/>
    <n v="11.71"/>
    <x v="5"/>
    <x v="3"/>
    <x v="6"/>
    <x v="0"/>
    <x v="29"/>
  </r>
  <r>
    <x v="383"/>
    <s v="Job_Profile_1290"/>
    <x v="0"/>
    <d v="2015-06-15T15:03:13"/>
    <n v="74.040000000000006"/>
    <x v="10"/>
    <x v="3"/>
    <x v="0"/>
    <x v="0"/>
    <x v="29"/>
  </r>
  <r>
    <x v="383"/>
    <s v="Job_Profile_1290"/>
    <x v="1"/>
    <d v="2016-02-09T09:47:27"/>
    <n v="112.88"/>
    <x v="77"/>
    <x v="0"/>
    <x v="1"/>
    <x v="1"/>
    <x v="29"/>
  </r>
  <r>
    <x v="383"/>
    <s v="Job_Profile_1290"/>
    <x v="0"/>
    <d v="2016-08-10T09:17:55"/>
    <n v="155.41999999999999"/>
    <x v="31"/>
    <x v="0"/>
    <x v="2"/>
    <x v="2"/>
    <x v="29"/>
  </r>
  <r>
    <x v="383"/>
    <s v="Job_Profile_1290"/>
    <x v="0"/>
    <d v="2016-05-17T16:49:38"/>
    <n v="70.709999999999994"/>
    <x v="31"/>
    <x v="0"/>
    <x v="5"/>
    <x v="0"/>
    <x v="29"/>
  </r>
  <r>
    <x v="383"/>
    <s v="Job_Profile_1290"/>
    <x v="1"/>
    <d v="2016-06-24T09:39:37"/>
    <n v="0.42"/>
    <x v="8"/>
    <x v="0"/>
    <x v="0"/>
    <x v="0"/>
    <x v="29"/>
  </r>
  <r>
    <x v="383"/>
    <s v="Job_Profile_1290"/>
    <x v="0"/>
    <d v="2016-11-01T12:57:37"/>
    <n v="53.96"/>
    <x v="15"/>
    <x v="0"/>
    <x v="10"/>
    <x v="3"/>
    <x v="29"/>
  </r>
  <r>
    <x v="383"/>
    <s v="Job_Profile_1290"/>
    <x v="1"/>
    <d v="2017-01-09T14:23:26"/>
    <n v="3.79"/>
    <x v="15"/>
    <x v="1"/>
    <x v="9"/>
    <x v="1"/>
    <x v="29"/>
  </r>
  <r>
    <x v="383"/>
    <s v="Job_Profile_1290"/>
    <x v="1"/>
    <d v="2017-02-28T10:06:30"/>
    <n v="46.75"/>
    <x v="15"/>
    <x v="1"/>
    <x v="1"/>
    <x v="1"/>
    <x v="29"/>
  </r>
  <r>
    <x v="384"/>
    <s v="Job_Profile_1301"/>
    <x v="1"/>
    <d v="2014-04-23T09:40:35"/>
    <n v="18.88"/>
    <x v="47"/>
    <x v="2"/>
    <x v="6"/>
    <x v="0"/>
    <x v="10"/>
  </r>
  <r>
    <x v="385"/>
    <s v="Job_Profile_1308"/>
    <x v="0"/>
    <d v="2016-06-29T11:14:52"/>
    <n v="60.96"/>
    <x v="3"/>
    <x v="0"/>
    <x v="0"/>
    <x v="0"/>
    <x v="9"/>
  </r>
  <r>
    <x v="385"/>
    <s v="Job_Profile_1308"/>
    <x v="1"/>
    <d v="2016-10-25T05:32:50"/>
    <n v="14.88"/>
    <x v="78"/>
    <x v="0"/>
    <x v="4"/>
    <x v="3"/>
    <x v="9"/>
  </r>
  <r>
    <x v="386"/>
    <s v="Job_Profile_1309"/>
    <x v="0"/>
    <d v="2015-12-02T06:09:14"/>
    <n v="306.70999999999998"/>
    <x v="3"/>
    <x v="3"/>
    <x v="11"/>
    <x v="3"/>
    <x v="0"/>
  </r>
  <r>
    <x v="387"/>
    <s v="Job_Profile_1313"/>
    <x v="1"/>
    <d v="2016-01-21T09:00:08"/>
    <n v="62.71"/>
    <x v="9"/>
    <x v="0"/>
    <x v="9"/>
    <x v="1"/>
    <x v="0"/>
  </r>
  <r>
    <x v="388"/>
    <s v="Job_Profile_1314"/>
    <x v="1"/>
    <d v="2017-01-03T16:03:03"/>
    <n v="0.13"/>
    <x v="11"/>
    <x v="1"/>
    <x v="9"/>
    <x v="1"/>
    <x v="3"/>
  </r>
  <r>
    <x v="388"/>
    <s v="Job_Profile_1314"/>
    <x v="0"/>
    <d v="2017-05-15T14:24:47"/>
    <n v="6.96"/>
    <x v="5"/>
    <x v="1"/>
    <x v="5"/>
    <x v="0"/>
    <x v="3"/>
  </r>
  <r>
    <x v="389"/>
    <s v="Job_Profile_1315"/>
    <x v="1"/>
    <d v="2017-05-22T10:20:57"/>
    <n v="89.46"/>
    <x v="5"/>
    <x v="1"/>
    <x v="5"/>
    <x v="0"/>
    <x v="10"/>
  </r>
  <r>
    <x v="390"/>
    <s v="Job_Profile_1316"/>
    <x v="0"/>
    <d v="2014-09-25T20:19:51"/>
    <n v="10.38"/>
    <x v="47"/>
    <x v="2"/>
    <x v="8"/>
    <x v="2"/>
    <x v="5"/>
  </r>
  <r>
    <x v="390"/>
    <s v="Job_Profile_1316"/>
    <x v="0"/>
    <d v="2014-09-26T08:25:37"/>
    <n v="10.88"/>
    <x v="47"/>
    <x v="2"/>
    <x v="8"/>
    <x v="2"/>
    <x v="5"/>
  </r>
  <r>
    <x v="390"/>
    <s v="Job_Profile_1316"/>
    <x v="0"/>
    <d v="2014-09-25T20:34:49"/>
    <n v="10.38"/>
    <x v="47"/>
    <x v="2"/>
    <x v="8"/>
    <x v="2"/>
    <x v="5"/>
  </r>
  <r>
    <x v="390"/>
    <s v="Job_Profile_1316"/>
    <x v="0"/>
    <d v="2014-09-25T20:51:28"/>
    <n v="10.38"/>
    <x v="47"/>
    <x v="2"/>
    <x v="8"/>
    <x v="2"/>
    <x v="5"/>
  </r>
  <r>
    <x v="390"/>
    <s v="Job_Profile_1316"/>
    <x v="0"/>
    <d v="2015-08-19T09:09:09"/>
    <n v="33.92"/>
    <x v="47"/>
    <x v="3"/>
    <x v="2"/>
    <x v="2"/>
    <x v="5"/>
  </r>
  <r>
    <x v="390"/>
    <s v="Job_Profile_1316"/>
    <x v="0"/>
    <d v="2015-08-25T15:28:24"/>
    <n v="26.96"/>
    <x v="47"/>
    <x v="3"/>
    <x v="2"/>
    <x v="2"/>
    <x v="5"/>
  </r>
  <r>
    <x v="390"/>
    <s v="Job_Profile_1316"/>
    <x v="0"/>
    <d v="2015-12-04T11:19:33"/>
    <n v="4"/>
    <x v="47"/>
    <x v="3"/>
    <x v="11"/>
    <x v="3"/>
    <x v="5"/>
  </r>
  <r>
    <x v="390"/>
    <s v="Job_Profile_1316"/>
    <x v="0"/>
    <d v="2017-07-12T22:56:47"/>
    <n v="7.42"/>
    <x v="47"/>
    <x v="1"/>
    <x v="7"/>
    <x v="2"/>
    <x v="5"/>
  </r>
  <r>
    <x v="391"/>
    <s v="Job_Profile_1323"/>
    <x v="1"/>
    <d v="2014-04-28T04:24:46"/>
    <n v="47.79"/>
    <x v="81"/>
    <x v="2"/>
    <x v="6"/>
    <x v="0"/>
    <x v="10"/>
  </r>
  <r>
    <x v="392"/>
    <s v="Job_Profile_1324"/>
    <x v="0"/>
    <d v="2014-06-03T10:13:42"/>
    <n v="5.13"/>
    <x v="81"/>
    <x v="2"/>
    <x v="0"/>
    <x v="0"/>
    <x v="15"/>
  </r>
  <r>
    <x v="393"/>
    <s v="Job_Profile_1347"/>
    <x v="0"/>
    <d v="2014-09-17T04:48:11"/>
    <n v="62.75"/>
    <x v="29"/>
    <x v="2"/>
    <x v="8"/>
    <x v="2"/>
    <x v="10"/>
  </r>
  <r>
    <x v="394"/>
    <s v="Job_Profile_1353"/>
    <x v="0"/>
    <d v="2016-05-18T22:24:29"/>
    <n v="8.9600000000000009"/>
    <x v="35"/>
    <x v="0"/>
    <x v="5"/>
    <x v="0"/>
    <x v="12"/>
  </r>
  <r>
    <x v="395"/>
    <s v="Job_Profile_1359"/>
    <x v="1"/>
    <d v="2014-12-17T15:58:54"/>
    <n v="54.13"/>
    <x v="12"/>
    <x v="2"/>
    <x v="11"/>
    <x v="3"/>
    <x v="9"/>
  </r>
  <r>
    <x v="396"/>
    <s v="Job_Profile_1360"/>
    <x v="0"/>
    <d v="2014-12-16T09:36:00"/>
    <n v="46.67"/>
    <x v="12"/>
    <x v="2"/>
    <x v="11"/>
    <x v="3"/>
    <x v="0"/>
  </r>
  <r>
    <x v="396"/>
    <s v="Job_Profile_1360"/>
    <x v="0"/>
    <d v="2016-04-21T08:25:02"/>
    <n v="50.38"/>
    <x v="12"/>
    <x v="0"/>
    <x v="6"/>
    <x v="0"/>
    <x v="0"/>
  </r>
  <r>
    <x v="397"/>
    <s v="Job_Profile_1362"/>
    <x v="0"/>
    <d v="2014-11-21T15:15:41"/>
    <n v="6.88"/>
    <x v="47"/>
    <x v="2"/>
    <x v="10"/>
    <x v="3"/>
    <x v="12"/>
  </r>
  <r>
    <x v="398"/>
    <s v="Job_Profile_1366"/>
    <x v="0"/>
    <d v="2015-09-21T09:07:25"/>
    <n v="104.88"/>
    <x v="3"/>
    <x v="3"/>
    <x v="8"/>
    <x v="2"/>
    <x v="9"/>
  </r>
  <r>
    <x v="399"/>
    <s v="Job_Profile_1367"/>
    <x v="1"/>
    <d v="2014-05-15T13:26:00"/>
    <n v="23.04"/>
    <x v="47"/>
    <x v="2"/>
    <x v="5"/>
    <x v="0"/>
    <x v="20"/>
  </r>
  <r>
    <x v="399"/>
    <s v="Job_Profile_1367"/>
    <x v="1"/>
    <d v="2017-08-01T18:30:14"/>
    <n v="20.170000000000002"/>
    <x v="13"/>
    <x v="1"/>
    <x v="2"/>
    <x v="2"/>
    <x v="20"/>
  </r>
  <r>
    <x v="399"/>
    <s v="Job_Profile_1367"/>
    <x v="1"/>
    <d v="2017-08-03T12:04:30"/>
    <n v="0.79"/>
    <x v="13"/>
    <x v="1"/>
    <x v="2"/>
    <x v="2"/>
    <x v="20"/>
  </r>
  <r>
    <x v="400"/>
    <s v="Job_Profile_1368"/>
    <x v="0"/>
    <d v="2014-09-29T07:57:33"/>
    <n v="24.83"/>
    <x v="35"/>
    <x v="2"/>
    <x v="8"/>
    <x v="2"/>
    <x v="27"/>
  </r>
  <r>
    <x v="401"/>
    <s v="Job_Profile_1371"/>
    <x v="0"/>
    <d v="2015-03-31T05:08:13"/>
    <n v="334.67"/>
    <x v="58"/>
    <x v="3"/>
    <x v="3"/>
    <x v="1"/>
    <x v="12"/>
  </r>
  <r>
    <x v="402"/>
    <s v="Job_Profile_1375"/>
    <x v="0"/>
    <d v="2015-07-07T21:28:59"/>
    <n v="41.67"/>
    <x v="35"/>
    <x v="3"/>
    <x v="7"/>
    <x v="2"/>
    <x v="4"/>
  </r>
  <r>
    <x v="403"/>
    <s v="Job_Profile_1378"/>
    <x v="0"/>
    <d v="2014-06-27T09:50:09"/>
    <n v="71.92"/>
    <x v="3"/>
    <x v="2"/>
    <x v="0"/>
    <x v="0"/>
    <x v="5"/>
  </r>
  <r>
    <x v="403"/>
    <s v="Job_Profile_1378"/>
    <x v="0"/>
    <d v="2017-08-17T05:59:40"/>
    <n v="30.46"/>
    <x v="1"/>
    <x v="1"/>
    <x v="2"/>
    <x v="2"/>
    <x v="5"/>
  </r>
  <r>
    <x v="404"/>
    <s v="Job_Profile_1381"/>
    <x v="1"/>
    <d v="2014-04-23T09:36:32"/>
    <n v="18.88"/>
    <x v="47"/>
    <x v="2"/>
    <x v="6"/>
    <x v="0"/>
    <x v="6"/>
  </r>
  <r>
    <x v="404"/>
    <s v="Job_Profile_1381"/>
    <x v="0"/>
    <d v="2014-11-18T13:15:33"/>
    <n v="3.79"/>
    <x v="12"/>
    <x v="2"/>
    <x v="10"/>
    <x v="3"/>
    <x v="6"/>
  </r>
  <r>
    <x v="404"/>
    <s v="Job_Profile_1381"/>
    <x v="0"/>
    <d v="2016-07-22T13:41:00"/>
    <n v="169.88"/>
    <x v="12"/>
    <x v="0"/>
    <x v="7"/>
    <x v="2"/>
    <x v="6"/>
  </r>
  <r>
    <x v="404"/>
    <s v="Job_Profile_1381"/>
    <x v="1"/>
    <d v="2017-08-03T17:06:32"/>
    <n v="22.13"/>
    <x v="13"/>
    <x v="1"/>
    <x v="2"/>
    <x v="2"/>
    <x v="6"/>
  </r>
  <r>
    <x v="404"/>
    <s v="Job_Profile_1381"/>
    <x v="1"/>
    <d v="2017-08-03T15:44:29"/>
    <n v="0.92"/>
    <x v="13"/>
    <x v="1"/>
    <x v="2"/>
    <x v="2"/>
    <x v="6"/>
  </r>
  <r>
    <x v="405"/>
    <s v="Job_Profile_1384"/>
    <x v="1"/>
    <d v="2014-03-25T08:44:28"/>
    <n v="55.83"/>
    <x v="12"/>
    <x v="2"/>
    <x v="3"/>
    <x v="1"/>
    <x v="11"/>
  </r>
  <r>
    <x v="406"/>
    <s v="Job_Profile_1394"/>
    <x v="1"/>
    <d v="2016-02-23T09:27:45"/>
    <n v="42.83"/>
    <x v="3"/>
    <x v="0"/>
    <x v="1"/>
    <x v="1"/>
    <x v="16"/>
  </r>
  <r>
    <x v="407"/>
    <s v="Job_Profile_1402"/>
    <x v="1"/>
    <d v="2014-02-05T11:10:52"/>
    <n v="0.88"/>
    <x v="14"/>
    <x v="2"/>
    <x v="1"/>
    <x v="1"/>
    <x v="9"/>
  </r>
  <r>
    <x v="408"/>
    <s v="Job_Profile_1405"/>
    <x v="1"/>
    <d v="2014-04-23T10:48:47"/>
    <n v="50.63"/>
    <x v="47"/>
    <x v="2"/>
    <x v="6"/>
    <x v="0"/>
    <x v="8"/>
  </r>
  <r>
    <x v="408"/>
    <s v="Job_Profile_1405"/>
    <x v="1"/>
    <d v="2016-03-14T15:15:57"/>
    <n v="5.83"/>
    <x v="62"/>
    <x v="0"/>
    <x v="3"/>
    <x v="1"/>
    <x v="8"/>
  </r>
  <r>
    <x v="409"/>
    <s v="Job_Profile_1407"/>
    <x v="1"/>
    <d v="2015-10-30T12:59:30"/>
    <n v="41.96"/>
    <x v="9"/>
    <x v="3"/>
    <x v="4"/>
    <x v="3"/>
    <x v="3"/>
  </r>
  <r>
    <x v="409"/>
    <s v="Job_Profile_1407"/>
    <x v="1"/>
    <d v="2017-08-03T15:05:34"/>
    <n v="0.75"/>
    <x v="13"/>
    <x v="1"/>
    <x v="2"/>
    <x v="2"/>
    <x v="3"/>
  </r>
  <r>
    <x v="410"/>
    <s v="Job_Profile_1408"/>
    <x v="1"/>
    <d v="2015-04-24T14:25:57"/>
    <n v="247.08"/>
    <x v="9"/>
    <x v="3"/>
    <x v="6"/>
    <x v="0"/>
    <x v="16"/>
  </r>
  <r>
    <x v="410"/>
    <s v="Job_Profile_1408"/>
    <x v="0"/>
    <d v="2017-09-01T14:03:13"/>
    <n v="29.71"/>
    <x v="9"/>
    <x v="1"/>
    <x v="8"/>
    <x v="2"/>
    <x v="16"/>
  </r>
  <r>
    <x v="411"/>
    <s v="Job_Profile_1411"/>
    <x v="0"/>
    <d v="2014-12-08T03:46:55"/>
    <n v="59.63"/>
    <x v="3"/>
    <x v="2"/>
    <x v="11"/>
    <x v="3"/>
    <x v="1"/>
  </r>
  <r>
    <x v="411"/>
    <s v="Job_Profile_1411"/>
    <x v="0"/>
    <d v="2016-03-17T06:19:45"/>
    <n v="54.79"/>
    <x v="3"/>
    <x v="0"/>
    <x v="3"/>
    <x v="1"/>
    <x v="1"/>
  </r>
  <r>
    <x v="412"/>
    <s v="Job_Profile_1414"/>
    <x v="1"/>
    <d v="2017-05-18T02:53:26"/>
    <n v="43.08"/>
    <x v="35"/>
    <x v="1"/>
    <x v="5"/>
    <x v="0"/>
    <x v="22"/>
  </r>
  <r>
    <x v="413"/>
    <s v="Job_Profile_1418"/>
    <x v="1"/>
    <d v="2016-09-28T20:15:28"/>
    <n v="12.92"/>
    <x v="35"/>
    <x v="0"/>
    <x v="8"/>
    <x v="2"/>
    <x v="0"/>
  </r>
  <r>
    <x v="414"/>
    <s v="Job_Profile_1420"/>
    <x v="1"/>
    <d v="2016-07-07T20:54:38"/>
    <n v="1.71"/>
    <x v="35"/>
    <x v="0"/>
    <x v="7"/>
    <x v="2"/>
    <x v="20"/>
  </r>
  <r>
    <x v="415"/>
    <s v="Job_Profile_1421"/>
    <x v="0"/>
    <d v="2014-05-01T14:54:17"/>
    <n v="3"/>
    <x v="21"/>
    <x v="2"/>
    <x v="5"/>
    <x v="0"/>
    <x v="6"/>
  </r>
  <r>
    <x v="416"/>
    <s v="Job_Profile_1423"/>
    <x v="0"/>
    <d v="2015-01-29T10:09:56"/>
    <n v="40.92"/>
    <x v="4"/>
    <x v="3"/>
    <x v="9"/>
    <x v="1"/>
    <x v="8"/>
  </r>
  <r>
    <x v="416"/>
    <s v="Job_Profile_1423"/>
    <x v="0"/>
    <d v="2016-07-12T04:18:48"/>
    <n v="137.63"/>
    <x v="0"/>
    <x v="0"/>
    <x v="7"/>
    <x v="2"/>
    <x v="8"/>
  </r>
  <r>
    <x v="416"/>
    <s v="Job_Profile_1423"/>
    <x v="0"/>
    <d v="2016-11-09T02:48:26"/>
    <n v="133.66999999999999"/>
    <x v="0"/>
    <x v="0"/>
    <x v="10"/>
    <x v="3"/>
    <x v="8"/>
  </r>
  <r>
    <x v="416"/>
    <s v="Job_Profile_1423"/>
    <x v="0"/>
    <d v="2016-11-23T11:14:53"/>
    <n v="148.04"/>
    <x v="0"/>
    <x v="0"/>
    <x v="10"/>
    <x v="3"/>
    <x v="8"/>
  </r>
  <r>
    <x v="417"/>
    <s v="Job_Profile_1430"/>
    <x v="0"/>
    <d v="2015-04-28T12:49:26"/>
    <n v="28.79"/>
    <x v="57"/>
    <x v="3"/>
    <x v="6"/>
    <x v="0"/>
    <x v="15"/>
  </r>
  <r>
    <x v="417"/>
    <s v="Job_Profile_1430"/>
    <x v="0"/>
    <d v="2015-10-23T12:33:53"/>
    <n v="52.04"/>
    <x v="57"/>
    <x v="3"/>
    <x v="4"/>
    <x v="3"/>
    <x v="15"/>
  </r>
  <r>
    <x v="417"/>
    <s v="Job_Profile_1430"/>
    <x v="0"/>
    <d v="2017-06-12T22:23:22"/>
    <n v="103.25"/>
    <x v="56"/>
    <x v="1"/>
    <x v="0"/>
    <x v="0"/>
    <x v="15"/>
  </r>
  <r>
    <x v="418"/>
    <s v="Job_Profile_1435"/>
    <x v="0"/>
    <d v="2015-03-02T03:29:15"/>
    <n v="41.88"/>
    <x v="3"/>
    <x v="3"/>
    <x v="3"/>
    <x v="1"/>
    <x v="8"/>
  </r>
  <r>
    <x v="418"/>
    <s v="Job_Profile_1435"/>
    <x v="1"/>
    <d v="2016-09-06T05:22:13"/>
    <n v="111.67"/>
    <x v="3"/>
    <x v="0"/>
    <x v="8"/>
    <x v="2"/>
    <x v="8"/>
  </r>
  <r>
    <x v="418"/>
    <s v="Job_Profile_1435"/>
    <x v="1"/>
    <d v="2016-10-26T03:24:08"/>
    <n v="161.58000000000001"/>
    <x v="3"/>
    <x v="0"/>
    <x v="4"/>
    <x v="3"/>
    <x v="8"/>
  </r>
  <r>
    <x v="419"/>
    <s v="Job_Profile_1436"/>
    <x v="1"/>
    <d v="2014-06-17T14:00:56"/>
    <n v="15.88"/>
    <x v="9"/>
    <x v="2"/>
    <x v="0"/>
    <x v="0"/>
    <x v="3"/>
  </r>
  <r>
    <x v="420"/>
    <s v="Job_Profile_1437"/>
    <x v="1"/>
    <d v="2014-11-17T08:14:32"/>
    <n v="18"/>
    <x v="3"/>
    <x v="2"/>
    <x v="10"/>
    <x v="3"/>
    <x v="16"/>
  </r>
  <r>
    <x v="421"/>
    <s v="Job_Profile_1438"/>
    <x v="1"/>
    <d v="2015-03-26T16:20:49"/>
    <n v="20.92"/>
    <x v="9"/>
    <x v="3"/>
    <x v="3"/>
    <x v="1"/>
    <x v="16"/>
  </r>
  <r>
    <x v="421"/>
    <s v="Job_Profile_1438"/>
    <x v="1"/>
    <d v="2016-08-02T12:20:11"/>
    <n v="27.88"/>
    <x v="8"/>
    <x v="0"/>
    <x v="2"/>
    <x v="2"/>
    <x v="16"/>
  </r>
  <r>
    <x v="422"/>
    <s v="Job_Profile_1439"/>
    <x v="0"/>
    <d v="2014-09-02T05:21:05"/>
    <n v="33.96"/>
    <x v="50"/>
    <x v="2"/>
    <x v="8"/>
    <x v="2"/>
    <x v="5"/>
  </r>
  <r>
    <x v="422"/>
    <s v="Job_Profile_1439"/>
    <x v="0"/>
    <d v="2015-01-23T09:49:39"/>
    <n v="49.88"/>
    <x v="3"/>
    <x v="3"/>
    <x v="9"/>
    <x v="1"/>
    <x v="5"/>
  </r>
  <r>
    <x v="422"/>
    <s v="Job_Profile_1439"/>
    <x v="1"/>
    <d v="2015-01-29T11:45:43"/>
    <n v="10.210000000000001"/>
    <x v="3"/>
    <x v="3"/>
    <x v="9"/>
    <x v="1"/>
    <x v="5"/>
  </r>
  <r>
    <x v="422"/>
    <s v="Job_Profile_1439"/>
    <x v="0"/>
    <d v="2015-03-30T05:38:07"/>
    <n v="3.92"/>
    <x v="29"/>
    <x v="3"/>
    <x v="3"/>
    <x v="1"/>
    <x v="5"/>
  </r>
  <r>
    <x v="422"/>
    <s v="Job_Profile_1439"/>
    <x v="0"/>
    <d v="2015-05-19T06:22:43"/>
    <n v="35.75"/>
    <x v="3"/>
    <x v="3"/>
    <x v="5"/>
    <x v="0"/>
    <x v="5"/>
  </r>
  <r>
    <x v="422"/>
    <s v="Job_Profile_1439"/>
    <x v="0"/>
    <d v="2015-11-17T09:30:31"/>
    <n v="20.04"/>
    <x v="29"/>
    <x v="3"/>
    <x v="10"/>
    <x v="3"/>
    <x v="5"/>
  </r>
  <r>
    <x v="422"/>
    <s v="Job_Profile_1439"/>
    <x v="0"/>
    <d v="2015-11-06T05:17:53"/>
    <n v="8.8800000000000008"/>
    <x v="50"/>
    <x v="3"/>
    <x v="10"/>
    <x v="3"/>
    <x v="5"/>
  </r>
  <r>
    <x v="422"/>
    <s v="Job_Profile_1439"/>
    <x v="0"/>
    <d v="2016-06-13T10:27:12"/>
    <n v="18.88"/>
    <x v="3"/>
    <x v="0"/>
    <x v="0"/>
    <x v="0"/>
    <x v="5"/>
  </r>
  <r>
    <x v="422"/>
    <s v="Job_Profile_1439"/>
    <x v="1"/>
    <d v="2016-09-26T10:16:14"/>
    <n v="25.13"/>
    <x v="3"/>
    <x v="0"/>
    <x v="8"/>
    <x v="2"/>
    <x v="5"/>
  </r>
  <r>
    <x v="423"/>
    <s v="Job_Profile_1440"/>
    <x v="1"/>
    <d v="2014-06-13T16:06:17"/>
    <n v="16.170000000000002"/>
    <x v="9"/>
    <x v="2"/>
    <x v="0"/>
    <x v="0"/>
    <x v="1"/>
  </r>
  <r>
    <x v="423"/>
    <s v="Job_Profile_1440"/>
    <x v="1"/>
    <d v="2014-07-22T08:04:52"/>
    <n v="20.88"/>
    <x v="9"/>
    <x v="2"/>
    <x v="7"/>
    <x v="2"/>
    <x v="1"/>
  </r>
  <r>
    <x v="423"/>
    <s v="Job_Profile_1440"/>
    <x v="0"/>
    <d v="2014-08-19T10:12:54"/>
    <n v="48.96"/>
    <x v="5"/>
    <x v="2"/>
    <x v="2"/>
    <x v="2"/>
    <x v="1"/>
  </r>
  <r>
    <x v="423"/>
    <s v="Job_Profile_1440"/>
    <x v="1"/>
    <d v="2014-07-29T13:09:26"/>
    <n v="28.08"/>
    <x v="9"/>
    <x v="2"/>
    <x v="7"/>
    <x v="2"/>
    <x v="1"/>
  </r>
  <r>
    <x v="423"/>
    <s v="Job_Profile_1440"/>
    <x v="0"/>
    <d v="2014-10-27T14:20:40"/>
    <n v="10.17"/>
    <x v="5"/>
    <x v="2"/>
    <x v="4"/>
    <x v="3"/>
    <x v="1"/>
  </r>
  <r>
    <x v="423"/>
    <s v="Job_Profile_1440"/>
    <x v="1"/>
    <d v="2015-02-17T09:25:03"/>
    <n v="27.54"/>
    <x v="9"/>
    <x v="3"/>
    <x v="1"/>
    <x v="1"/>
    <x v="1"/>
  </r>
  <r>
    <x v="423"/>
    <s v="Job_Profile_1440"/>
    <x v="0"/>
    <d v="2015-03-25T16:35:05"/>
    <n v="40.96"/>
    <x v="17"/>
    <x v="3"/>
    <x v="3"/>
    <x v="1"/>
    <x v="1"/>
  </r>
  <r>
    <x v="423"/>
    <s v="Job_Profile_1440"/>
    <x v="1"/>
    <d v="2015-03-02T08:06:53"/>
    <n v="17.63"/>
    <x v="9"/>
    <x v="3"/>
    <x v="3"/>
    <x v="1"/>
    <x v="1"/>
  </r>
  <r>
    <x v="423"/>
    <s v="Job_Profile_1440"/>
    <x v="0"/>
    <d v="2015-03-25T16:13:24"/>
    <n v="28.88"/>
    <x v="17"/>
    <x v="3"/>
    <x v="3"/>
    <x v="1"/>
    <x v="1"/>
  </r>
  <r>
    <x v="423"/>
    <s v="Job_Profile_1440"/>
    <x v="1"/>
    <d v="2015-02-27T09:54:39"/>
    <n v="2.58"/>
    <x v="9"/>
    <x v="3"/>
    <x v="1"/>
    <x v="1"/>
    <x v="1"/>
  </r>
  <r>
    <x v="423"/>
    <s v="Job_Profile_1440"/>
    <x v="1"/>
    <d v="2015-05-01T10:15:43"/>
    <n v="36.630000000000003"/>
    <x v="9"/>
    <x v="3"/>
    <x v="5"/>
    <x v="0"/>
    <x v="1"/>
  </r>
  <r>
    <x v="423"/>
    <s v="Job_Profile_1440"/>
    <x v="1"/>
    <d v="2015-09-11T14:13:53"/>
    <n v="15.08"/>
    <x v="13"/>
    <x v="3"/>
    <x v="8"/>
    <x v="2"/>
    <x v="1"/>
  </r>
  <r>
    <x v="423"/>
    <s v="Job_Profile_1440"/>
    <x v="0"/>
    <d v="2015-11-05T13:02:56"/>
    <n v="15.92"/>
    <x v="13"/>
    <x v="3"/>
    <x v="10"/>
    <x v="3"/>
    <x v="1"/>
  </r>
  <r>
    <x v="423"/>
    <s v="Job_Profile_1440"/>
    <x v="1"/>
    <d v="2015-11-09T16:06:35"/>
    <n v="10.92"/>
    <x v="13"/>
    <x v="3"/>
    <x v="10"/>
    <x v="3"/>
    <x v="1"/>
  </r>
  <r>
    <x v="423"/>
    <s v="Job_Profile_1440"/>
    <x v="1"/>
    <d v="2016-09-08T11:19:08"/>
    <n v="0.96"/>
    <x v="9"/>
    <x v="0"/>
    <x v="8"/>
    <x v="2"/>
    <x v="1"/>
  </r>
  <r>
    <x v="424"/>
    <s v="Job_Profile_1448"/>
    <x v="1"/>
    <d v="2015-10-22T10:59:19"/>
    <n v="23.79"/>
    <x v="13"/>
    <x v="3"/>
    <x v="4"/>
    <x v="3"/>
    <x v="0"/>
  </r>
  <r>
    <x v="425"/>
    <s v="Job_Profile_1451"/>
    <x v="1"/>
    <d v="2014-10-03T08:14:36"/>
    <n v="42.88"/>
    <x v="9"/>
    <x v="2"/>
    <x v="4"/>
    <x v="3"/>
    <x v="9"/>
  </r>
  <r>
    <x v="425"/>
    <s v="Job_Profile_1451"/>
    <x v="1"/>
    <d v="2014-12-15T15:58:26"/>
    <n v="47.96"/>
    <x v="9"/>
    <x v="2"/>
    <x v="11"/>
    <x v="3"/>
    <x v="9"/>
  </r>
  <r>
    <x v="425"/>
    <s v="Job_Profile_1451"/>
    <x v="1"/>
    <d v="2015-02-17T10:00:08"/>
    <n v="59.79"/>
    <x v="9"/>
    <x v="3"/>
    <x v="1"/>
    <x v="1"/>
    <x v="9"/>
  </r>
  <r>
    <x v="425"/>
    <s v="Job_Profile_1451"/>
    <x v="1"/>
    <d v="2015-01-28T15:32:42"/>
    <n v="30.08"/>
    <x v="9"/>
    <x v="3"/>
    <x v="9"/>
    <x v="1"/>
    <x v="9"/>
  </r>
  <r>
    <x v="425"/>
    <s v="Job_Profile_1451"/>
    <x v="1"/>
    <d v="2015-04-03T12:40:57"/>
    <n v="15.04"/>
    <x v="9"/>
    <x v="3"/>
    <x v="6"/>
    <x v="0"/>
    <x v="9"/>
  </r>
  <r>
    <x v="426"/>
    <s v="Job_Profile_1454"/>
    <x v="1"/>
    <d v="2014-07-01T08:56:38"/>
    <n v="0.13"/>
    <x v="29"/>
    <x v="2"/>
    <x v="7"/>
    <x v="2"/>
    <x v="6"/>
  </r>
  <r>
    <x v="427"/>
    <s v="Job_Profile_1455"/>
    <x v="1"/>
    <d v="2016-02-29T11:17:41"/>
    <n v="42.04"/>
    <x v="3"/>
    <x v="0"/>
    <x v="1"/>
    <x v="1"/>
    <x v="11"/>
  </r>
  <r>
    <x v="428"/>
    <s v="Job_Profile_1469"/>
    <x v="0"/>
    <d v="2015-03-05T02:55:42"/>
    <n v="9.58"/>
    <x v="53"/>
    <x v="3"/>
    <x v="3"/>
    <x v="1"/>
    <x v="11"/>
  </r>
  <r>
    <x v="429"/>
    <s v="Job_Profile_1473"/>
    <x v="0"/>
    <d v="2014-05-23T12:12:04"/>
    <n v="36.96"/>
    <x v="73"/>
    <x v="2"/>
    <x v="5"/>
    <x v="0"/>
    <x v="11"/>
  </r>
  <r>
    <x v="429"/>
    <s v="Job_Profile_1473"/>
    <x v="1"/>
    <d v="2015-06-18T08:45:02"/>
    <n v="62.71"/>
    <x v="9"/>
    <x v="3"/>
    <x v="0"/>
    <x v="0"/>
    <x v="11"/>
  </r>
  <r>
    <x v="429"/>
    <s v="Job_Profile_1473"/>
    <x v="1"/>
    <d v="2016-03-31T10:49:27"/>
    <n v="1.71"/>
    <x v="45"/>
    <x v="0"/>
    <x v="3"/>
    <x v="1"/>
    <x v="11"/>
  </r>
  <r>
    <x v="429"/>
    <s v="Job_Profile_1473"/>
    <x v="1"/>
    <d v="2016-03-31T10:46:55"/>
    <n v="1.71"/>
    <x v="45"/>
    <x v="0"/>
    <x v="3"/>
    <x v="1"/>
    <x v="11"/>
  </r>
  <r>
    <x v="429"/>
    <s v="Job_Profile_1473"/>
    <x v="0"/>
    <d v="2016-10-26T13:46:48"/>
    <n v="26"/>
    <x v="25"/>
    <x v="0"/>
    <x v="4"/>
    <x v="3"/>
    <x v="11"/>
  </r>
  <r>
    <x v="430"/>
    <s v="Job_Profile_1480"/>
    <x v="0"/>
    <d v="2014-07-01T05:47:41"/>
    <n v="119.42"/>
    <x v="3"/>
    <x v="2"/>
    <x v="7"/>
    <x v="2"/>
    <x v="6"/>
  </r>
  <r>
    <x v="430"/>
    <s v="Job_Profile_1480"/>
    <x v="0"/>
    <d v="2015-05-21T04:46:05"/>
    <n v="75.67"/>
    <x v="3"/>
    <x v="3"/>
    <x v="5"/>
    <x v="0"/>
    <x v="6"/>
  </r>
  <r>
    <x v="431"/>
    <s v="Job_Profile_1482"/>
    <x v="1"/>
    <d v="2016-04-29T09:24:44"/>
    <n v="38.83"/>
    <x v="50"/>
    <x v="0"/>
    <x v="6"/>
    <x v="0"/>
    <x v="0"/>
  </r>
  <r>
    <x v="432"/>
    <s v="Job_Profile_1490"/>
    <x v="1"/>
    <d v="2015-08-14T11:46:34"/>
    <n v="122.83"/>
    <x v="13"/>
    <x v="3"/>
    <x v="2"/>
    <x v="2"/>
    <x v="20"/>
  </r>
  <r>
    <x v="433"/>
    <s v="Job_Profile_1493"/>
    <x v="0"/>
    <d v="2016-02-25T13:49:47"/>
    <n v="7.83"/>
    <x v="17"/>
    <x v="0"/>
    <x v="1"/>
    <x v="1"/>
    <x v="9"/>
  </r>
  <r>
    <x v="433"/>
    <s v="Job_Profile_1493"/>
    <x v="0"/>
    <d v="2016-03-14T12:47:07"/>
    <n v="25.79"/>
    <x v="23"/>
    <x v="0"/>
    <x v="3"/>
    <x v="1"/>
    <x v="9"/>
  </r>
  <r>
    <x v="433"/>
    <s v="Job_Profile_1493"/>
    <x v="0"/>
    <d v="2016-11-17T11:20:27"/>
    <n v="26.79"/>
    <x v="17"/>
    <x v="0"/>
    <x v="10"/>
    <x v="3"/>
    <x v="9"/>
  </r>
  <r>
    <x v="433"/>
    <s v="Job_Profile_1493"/>
    <x v="0"/>
    <d v="2017-04-20T21:47:33"/>
    <n v="43.17"/>
    <x v="19"/>
    <x v="1"/>
    <x v="6"/>
    <x v="0"/>
    <x v="9"/>
  </r>
  <r>
    <x v="434"/>
    <s v="Job_Profile_1494"/>
    <x v="0"/>
    <d v="2016-02-29T15:44:47"/>
    <n v="11.92"/>
    <x v="17"/>
    <x v="0"/>
    <x v="1"/>
    <x v="1"/>
    <x v="6"/>
  </r>
  <r>
    <x v="434"/>
    <s v="Job_Profile_1494"/>
    <x v="0"/>
    <d v="2016-05-31T10:19:20"/>
    <n v="28.67"/>
    <x v="17"/>
    <x v="0"/>
    <x v="5"/>
    <x v="0"/>
    <x v="6"/>
  </r>
  <r>
    <x v="434"/>
    <s v="Job_Profile_1494"/>
    <x v="0"/>
    <d v="2016-06-20T13:22:45"/>
    <n v="10.79"/>
    <x v="17"/>
    <x v="0"/>
    <x v="0"/>
    <x v="0"/>
    <x v="6"/>
  </r>
  <r>
    <x v="434"/>
    <s v="Job_Profile_1494"/>
    <x v="0"/>
    <d v="2016-06-22T13:21:09"/>
    <n v="0.57999999999999996"/>
    <x v="17"/>
    <x v="0"/>
    <x v="0"/>
    <x v="0"/>
    <x v="6"/>
  </r>
  <r>
    <x v="434"/>
    <s v="Job_Profile_1494"/>
    <x v="0"/>
    <d v="2016-07-28T13:24:30"/>
    <n v="9.5399999999999991"/>
    <x v="17"/>
    <x v="0"/>
    <x v="7"/>
    <x v="2"/>
    <x v="6"/>
  </r>
  <r>
    <x v="434"/>
    <s v="Job_Profile_1494"/>
    <x v="0"/>
    <d v="2016-11-18T13:37:21"/>
    <n v="3.79"/>
    <x v="17"/>
    <x v="0"/>
    <x v="10"/>
    <x v="3"/>
    <x v="6"/>
  </r>
  <r>
    <x v="435"/>
    <s v="Job_Profile_1495"/>
    <x v="0"/>
    <d v="2015-07-21T00:05:37"/>
    <n v="27.92"/>
    <x v="35"/>
    <x v="3"/>
    <x v="7"/>
    <x v="2"/>
    <x v="0"/>
  </r>
  <r>
    <x v="435"/>
    <s v="Job_Profile_1495"/>
    <x v="0"/>
    <d v="2015-08-25T15:24:55"/>
    <n v="42.88"/>
    <x v="23"/>
    <x v="3"/>
    <x v="2"/>
    <x v="2"/>
    <x v="0"/>
  </r>
  <r>
    <x v="435"/>
    <s v="Job_Profile_1495"/>
    <x v="1"/>
    <d v="2016-02-17T12:03:51"/>
    <n v="11.96"/>
    <x v="9"/>
    <x v="0"/>
    <x v="1"/>
    <x v="1"/>
    <x v="0"/>
  </r>
  <r>
    <x v="435"/>
    <s v="Job_Profile_1495"/>
    <x v="0"/>
    <d v="2016-02-25T17:30:02"/>
    <n v="8"/>
    <x v="23"/>
    <x v="0"/>
    <x v="1"/>
    <x v="1"/>
    <x v="0"/>
  </r>
  <r>
    <x v="435"/>
    <s v="Job_Profile_1495"/>
    <x v="0"/>
    <d v="2016-04-01T15:49:04"/>
    <n v="43.92"/>
    <x v="23"/>
    <x v="0"/>
    <x v="6"/>
    <x v="0"/>
    <x v="0"/>
  </r>
  <r>
    <x v="435"/>
    <s v="Job_Profile_1495"/>
    <x v="0"/>
    <d v="2016-03-03T09:38:58"/>
    <n v="14.67"/>
    <x v="17"/>
    <x v="0"/>
    <x v="3"/>
    <x v="1"/>
    <x v="0"/>
  </r>
  <r>
    <x v="435"/>
    <s v="Job_Profile_1495"/>
    <x v="0"/>
    <d v="2016-02-22T22:42:56"/>
    <n v="5.21"/>
    <x v="17"/>
    <x v="0"/>
    <x v="1"/>
    <x v="1"/>
    <x v="0"/>
  </r>
  <r>
    <x v="435"/>
    <s v="Job_Profile_1495"/>
    <x v="0"/>
    <d v="2016-03-07T17:40:16"/>
    <n v="19"/>
    <x v="17"/>
    <x v="0"/>
    <x v="3"/>
    <x v="1"/>
    <x v="0"/>
  </r>
  <r>
    <x v="435"/>
    <s v="Job_Profile_1495"/>
    <x v="0"/>
    <d v="2016-03-04T12:53:50"/>
    <n v="15.79"/>
    <x v="17"/>
    <x v="0"/>
    <x v="3"/>
    <x v="1"/>
    <x v="0"/>
  </r>
  <r>
    <x v="435"/>
    <s v="Job_Profile_1495"/>
    <x v="1"/>
    <d v="2016-02-23T11:35:14"/>
    <n v="5.75"/>
    <x v="9"/>
    <x v="0"/>
    <x v="1"/>
    <x v="1"/>
    <x v="0"/>
  </r>
  <r>
    <x v="435"/>
    <s v="Job_Profile_1495"/>
    <x v="0"/>
    <d v="2016-02-29T16:48:23"/>
    <n v="11.96"/>
    <x v="17"/>
    <x v="0"/>
    <x v="1"/>
    <x v="1"/>
    <x v="0"/>
  </r>
  <r>
    <x v="435"/>
    <s v="Job_Profile_1495"/>
    <x v="0"/>
    <d v="2016-03-11T15:51:19"/>
    <n v="22.92"/>
    <x v="17"/>
    <x v="0"/>
    <x v="3"/>
    <x v="1"/>
    <x v="0"/>
  </r>
  <r>
    <x v="435"/>
    <s v="Job_Profile_1495"/>
    <x v="0"/>
    <d v="2016-02-22T14:53:13"/>
    <n v="4.88"/>
    <x v="17"/>
    <x v="0"/>
    <x v="1"/>
    <x v="1"/>
    <x v="0"/>
  </r>
  <r>
    <x v="435"/>
    <s v="Job_Profile_1495"/>
    <x v="0"/>
    <d v="2016-04-04T11:52:51"/>
    <n v="5.96"/>
    <x v="54"/>
    <x v="0"/>
    <x v="6"/>
    <x v="0"/>
    <x v="0"/>
  </r>
  <r>
    <x v="435"/>
    <s v="Job_Profile_1495"/>
    <x v="0"/>
    <d v="2016-05-06T15:38:12"/>
    <n v="3.88"/>
    <x v="17"/>
    <x v="0"/>
    <x v="5"/>
    <x v="0"/>
    <x v="0"/>
  </r>
  <r>
    <x v="435"/>
    <s v="Job_Profile_1495"/>
    <x v="0"/>
    <d v="2016-08-16T09:24:36"/>
    <n v="7.54"/>
    <x v="17"/>
    <x v="0"/>
    <x v="2"/>
    <x v="2"/>
    <x v="0"/>
  </r>
  <r>
    <x v="435"/>
    <s v="Job_Profile_1495"/>
    <x v="0"/>
    <d v="2017-06-22T10:22:11"/>
    <n v="29.88"/>
    <x v="23"/>
    <x v="1"/>
    <x v="0"/>
    <x v="0"/>
    <x v="0"/>
  </r>
  <r>
    <x v="435"/>
    <s v="Job_Profile_1495"/>
    <x v="0"/>
    <d v="2017-06-22T15:21:40"/>
    <n v="29.88"/>
    <x v="23"/>
    <x v="1"/>
    <x v="0"/>
    <x v="0"/>
    <x v="0"/>
  </r>
  <r>
    <x v="435"/>
    <s v="Job_Profile_1495"/>
    <x v="0"/>
    <d v="2017-06-26T15:31:44"/>
    <n v="5.04"/>
    <x v="23"/>
    <x v="1"/>
    <x v="0"/>
    <x v="0"/>
    <x v="0"/>
  </r>
  <r>
    <x v="436"/>
    <s v="Job_Profile_1504"/>
    <x v="0"/>
    <d v="2015-09-02T09:25:29"/>
    <n v="78.33"/>
    <x v="10"/>
    <x v="3"/>
    <x v="8"/>
    <x v="2"/>
    <x v="11"/>
  </r>
  <r>
    <x v="437"/>
    <s v="Job_Profile_1508"/>
    <x v="0"/>
    <d v="2015-11-10T03:56:42"/>
    <n v="83.21"/>
    <x v="3"/>
    <x v="3"/>
    <x v="10"/>
    <x v="3"/>
    <x v="3"/>
  </r>
  <r>
    <x v="437"/>
    <s v="Job_Profile_1508"/>
    <x v="0"/>
    <d v="2017-08-29T05:29:20"/>
    <n v="25.75"/>
    <x v="3"/>
    <x v="1"/>
    <x v="2"/>
    <x v="2"/>
    <x v="3"/>
  </r>
  <r>
    <x v="438"/>
    <s v="Job_Profile_1516"/>
    <x v="1"/>
    <d v="2015-04-16T04:10:21"/>
    <n v="37.75"/>
    <x v="4"/>
    <x v="3"/>
    <x v="6"/>
    <x v="0"/>
    <x v="5"/>
  </r>
  <r>
    <x v="438"/>
    <s v="Job_Profile_1516"/>
    <x v="1"/>
    <d v="2015-04-15T02:48:20"/>
    <n v="36.67"/>
    <x v="4"/>
    <x v="3"/>
    <x v="6"/>
    <x v="0"/>
    <x v="5"/>
  </r>
  <r>
    <x v="438"/>
    <s v="Job_Profile_1516"/>
    <x v="1"/>
    <d v="2015-05-26T03:20:45"/>
    <n v="45.75"/>
    <x v="4"/>
    <x v="3"/>
    <x v="5"/>
    <x v="0"/>
    <x v="5"/>
  </r>
  <r>
    <x v="438"/>
    <s v="Job_Profile_1516"/>
    <x v="1"/>
    <d v="2015-07-31T04:08:53"/>
    <n v="42.42"/>
    <x v="29"/>
    <x v="3"/>
    <x v="7"/>
    <x v="2"/>
    <x v="5"/>
  </r>
  <r>
    <x v="438"/>
    <s v="Job_Profile_1516"/>
    <x v="0"/>
    <d v="2015-10-09T05:07:53"/>
    <n v="22.88"/>
    <x v="0"/>
    <x v="3"/>
    <x v="4"/>
    <x v="3"/>
    <x v="5"/>
  </r>
  <r>
    <x v="438"/>
    <s v="Job_Profile_1516"/>
    <x v="0"/>
    <d v="2016-06-02T04:45:23"/>
    <n v="26.92"/>
    <x v="0"/>
    <x v="0"/>
    <x v="0"/>
    <x v="0"/>
    <x v="5"/>
  </r>
  <r>
    <x v="438"/>
    <s v="Job_Profile_1516"/>
    <x v="0"/>
    <d v="2016-08-09T11:27:12"/>
    <n v="42.04"/>
    <x v="0"/>
    <x v="0"/>
    <x v="2"/>
    <x v="2"/>
    <x v="5"/>
  </r>
  <r>
    <x v="438"/>
    <s v="Job_Profile_1516"/>
    <x v="1"/>
    <d v="2016-10-05T09:51:38"/>
    <n v="22.08"/>
    <x v="0"/>
    <x v="0"/>
    <x v="4"/>
    <x v="3"/>
    <x v="5"/>
  </r>
  <r>
    <x v="438"/>
    <s v="Job_Profile_1516"/>
    <x v="0"/>
    <d v="2016-10-20T09:29:12"/>
    <n v="27"/>
    <x v="0"/>
    <x v="0"/>
    <x v="4"/>
    <x v="3"/>
    <x v="5"/>
  </r>
  <r>
    <x v="439"/>
    <s v="Job_Profile_1517"/>
    <x v="0"/>
    <d v="2015-02-13T08:42:58"/>
    <n v="115.75"/>
    <x v="4"/>
    <x v="3"/>
    <x v="1"/>
    <x v="1"/>
    <x v="11"/>
  </r>
  <r>
    <x v="440"/>
    <s v="Job_Profile_1518"/>
    <x v="0"/>
    <d v="2016-08-11T06:08:15"/>
    <n v="22.79"/>
    <x v="3"/>
    <x v="0"/>
    <x v="2"/>
    <x v="2"/>
    <x v="10"/>
  </r>
  <r>
    <x v="441"/>
    <s v="Job_Profile_1523"/>
    <x v="0"/>
    <d v="2014-01-16T13:33:02"/>
    <n v="3.17"/>
    <x v="32"/>
    <x v="2"/>
    <x v="9"/>
    <x v="1"/>
    <x v="26"/>
  </r>
  <r>
    <x v="441"/>
    <s v="Job_Profile_1523"/>
    <x v="0"/>
    <d v="2014-03-06T09:01:57"/>
    <n v="26.79"/>
    <x v="69"/>
    <x v="2"/>
    <x v="3"/>
    <x v="1"/>
    <x v="26"/>
  </r>
  <r>
    <x v="441"/>
    <s v="Job_Profile_1523"/>
    <x v="0"/>
    <d v="2014-03-04T09:37:17"/>
    <n v="20.71"/>
    <x v="40"/>
    <x v="2"/>
    <x v="3"/>
    <x v="1"/>
    <x v="26"/>
  </r>
  <r>
    <x v="441"/>
    <s v="Job_Profile_1523"/>
    <x v="0"/>
    <d v="2014-02-28T10:59:47"/>
    <n v="16.75"/>
    <x v="40"/>
    <x v="2"/>
    <x v="1"/>
    <x v="1"/>
    <x v="26"/>
  </r>
  <r>
    <x v="441"/>
    <s v="Job_Profile_1523"/>
    <x v="0"/>
    <d v="2014-02-25T14:42:08"/>
    <n v="13.92"/>
    <x v="40"/>
    <x v="2"/>
    <x v="1"/>
    <x v="1"/>
    <x v="26"/>
  </r>
  <r>
    <x v="441"/>
    <s v="Job_Profile_1523"/>
    <x v="0"/>
    <d v="2014-03-19T10:50:24"/>
    <n v="35.75"/>
    <x v="40"/>
    <x v="2"/>
    <x v="3"/>
    <x v="1"/>
    <x v="26"/>
  </r>
  <r>
    <x v="441"/>
    <s v="Job_Profile_1523"/>
    <x v="0"/>
    <d v="2014-03-06T08:51:56"/>
    <n v="13.71"/>
    <x v="69"/>
    <x v="2"/>
    <x v="3"/>
    <x v="1"/>
    <x v="26"/>
  </r>
  <r>
    <x v="441"/>
    <s v="Job_Profile_1523"/>
    <x v="0"/>
    <d v="2014-03-25T11:45:53"/>
    <n v="32.79"/>
    <x v="40"/>
    <x v="2"/>
    <x v="3"/>
    <x v="1"/>
    <x v="26"/>
  </r>
  <r>
    <x v="441"/>
    <s v="Job_Profile_1523"/>
    <x v="0"/>
    <d v="2014-04-15T11:29:05"/>
    <n v="53.71"/>
    <x v="40"/>
    <x v="2"/>
    <x v="6"/>
    <x v="0"/>
    <x v="26"/>
  </r>
  <r>
    <x v="441"/>
    <s v="Job_Profile_1523"/>
    <x v="0"/>
    <d v="2014-05-13T09:04:27"/>
    <n v="81.63"/>
    <x v="40"/>
    <x v="2"/>
    <x v="5"/>
    <x v="0"/>
    <x v="26"/>
  </r>
  <r>
    <x v="441"/>
    <s v="Job_Profile_1523"/>
    <x v="0"/>
    <d v="2014-08-06T15:59:35"/>
    <n v="126.88"/>
    <x v="69"/>
    <x v="2"/>
    <x v="2"/>
    <x v="2"/>
    <x v="26"/>
  </r>
  <r>
    <x v="441"/>
    <s v="Job_Profile_1523"/>
    <x v="0"/>
    <d v="2014-05-07T14:43:23"/>
    <n v="34.96"/>
    <x v="69"/>
    <x v="2"/>
    <x v="5"/>
    <x v="0"/>
    <x v="26"/>
  </r>
  <r>
    <x v="441"/>
    <s v="Job_Profile_1523"/>
    <x v="0"/>
    <d v="2014-04-10T14:49:59"/>
    <n v="1.1299999999999999"/>
    <x v="69"/>
    <x v="2"/>
    <x v="6"/>
    <x v="0"/>
    <x v="26"/>
  </r>
  <r>
    <x v="441"/>
    <s v="Job_Profile_1523"/>
    <x v="0"/>
    <d v="2014-04-25T13:36:23"/>
    <n v="1.79"/>
    <x v="69"/>
    <x v="2"/>
    <x v="6"/>
    <x v="0"/>
    <x v="26"/>
  </r>
  <r>
    <x v="441"/>
    <s v="Job_Profile_1523"/>
    <x v="0"/>
    <d v="2014-04-29T10:03:27"/>
    <n v="1.38"/>
    <x v="40"/>
    <x v="2"/>
    <x v="6"/>
    <x v="0"/>
    <x v="26"/>
  </r>
  <r>
    <x v="441"/>
    <s v="Job_Profile_1523"/>
    <x v="0"/>
    <d v="2014-05-30T13:03:14"/>
    <n v="28.71"/>
    <x v="69"/>
    <x v="2"/>
    <x v="5"/>
    <x v="0"/>
    <x v="26"/>
  </r>
  <r>
    <x v="441"/>
    <s v="Job_Profile_1523"/>
    <x v="0"/>
    <d v="2014-05-30T07:54:56"/>
    <n v="28.46"/>
    <x v="69"/>
    <x v="2"/>
    <x v="5"/>
    <x v="0"/>
    <x v="26"/>
  </r>
  <r>
    <x v="441"/>
    <s v="Job_Profile_1523"/>
    <x v="0"/>
    <d v="2014-05-20T13:13:24"/>
    <n v="6.75"/>
    <x v="69"/>
    <x v="2"/>
    <x v="5"/>
    <x v="0"/>
    <x v="26"/>
  </r>
  <r>
    <x v="441"/>
    <s v="Job_Profile_1523"/>
    <x v="0"/>
    <d v="2014-05-28T08:56:24"/>
    <n v="11.88"/>
    <x v="40"/>
    <x v="2"/>
    <x v="5"/>
    <x v="0"/>
    <x v="26"/>
  </r>
  <r>
    <x v="441"/>
    <s v="Job_Profile_1523"/>
    <x v="0"/>
    <d v="2015-05-14T22:54:57"/>
    <n v="267.17"/>
    <x v="45"/>
    <x v="3"/>
    <x v="5"/>
    <x v="0"/>
    <x v="26"/>
  </r>
  <r>
    <x v="441"/>
    <s v="Job_Profile_1523"/>
    <x v="0"/>
    <d v="2015-05-19T15:28:55"/>
    <n v="271.88"/>
    <x v="45"/>
    <x v="3"/>
    <x v="5"/>
    <x v="0"/>
    <x v="26"/>
  </r>
  <r>
    <x v="441"/>
    <s v="Job_Profile_1523"/>
    <x v="0"/>
    <d v="2014-09-22T07:32:22"/>
    <n v="13.71"/>
    <x v="40"/>
    <x v="2"/>
    <x v="8"/>
    <x v="2"/>
    <x v="26"/>
  </r>
  <r>
    <x v="441"/>
    <s v="Job_Profile_1523"/>
    <x v="0"/>
    <d v="2014-11-11T09:42:34"/>
    <n v="11.96"/>
    <x v="45"/>
    <x v="2"/>
    <x v="10"/>
    <x v="3"/>
    <x v="26"/>
  </r>
  <r>
    <x v="441"/>
    <s v="Job_Profile_1523"/>
    <x v="0"/>
    <d v="2015-04-22T08:46:22"/>
    <n v="173.92"/>
    <x v="45"/>
    <x v="3"/>
    <x v="6"/>
    <x v="0"/>
    <x v="26"/>
  </r>
  <r>
    <x v="441"/>
    <s v="Job_Profile_1523"/>
    <x v="0"/>
    <d v="2014-11-12T15:56:48"/>
    <n v="13.21"/>
    <x v="45"/>
    <x v="2"/>
    <x v="10"/>
    <x v="3"/>
    <x v="26"/>
  </r>
  <r>
    <x v="441"/>
    <s v="Job_Profile_1523"/>
    <x v="0"/>
    <d v="2015-01-08T10:54:55"/>
    <n v="1.67"/>
    <x v="40"/>
    <x v="3"/>
    <x v="9"/>
    <x v="1"/>
    <x v="26"/>
  </r>
  <r>
    <x v="441"/>
    <s v="Job_Profile_1523"/>
    <x v="0"/>
    <d v="2015-04-29T06:57:12"/>
    <n v="77.5"/>
    <x v="24"/>
    <x v="3"/>
    <x v="6"/>
    <x v="0"/>
    <x v="26"/>
  </r>
  <r>
    <x v="441"/>
    <s v="Job_Profile_1523"/>
    <x v="0"/>
    <d v="2015-02-19T11:02:58"/>
    <n v="2.92"/>
    <x v="69"/>
    <x v="3"/>
    <x v="1"/>
    <x v="1"/>
    <x v="26"/>
  </r>
  <r>
    <x v="441"/>
    <s v="Job_Profile_1523"/>
    <x v="0"/>
    <d v="2015-04-07T16:10:02"/>
    <n v="48.04"/>
    <x v="45"/>
    <x v="3"/>
    <x v="6"/>
    <x v="0"/>
    <x v="26"/>
  </r>
  <r>
    <x v="441"/>
    <s v="Job_Profile_1523"/>
    <x v="0"/>
    <d v="2015-05-05T19:12:16"/>
    <n v="76.17"/>
    <x v="45"/>
    <x v="3"/>
    <x v="5"/>
    <x v="0"/>
    <x v="26"/>
  </r>
  <r>
    <x v="441"/>
    <s v="Job_Profile_1523"/>
    <x v="0"/>
    <d v="2015-03-10T13:40:14"/>
    <n v="19.920000000000002"/>
    <x v="40"/>
    <x v="3"/>
    <x v="3"/>
    <x v="1"/>
    <x v="26"/>
  </r>
  <r>
    <x v="441"/>
    <s v="Job_Profile_1523"/>
    <x v="0"/>
    <d v="2015-03-12T08:49:21"/>
    <n v="21.71"/>
    <x v="40"/>
    <x v="3"/>
    <x v="3"/>
    <x v="1"/>
    <x v="26"/>
  </r>
  <r>
    <x v="441"/>
    <s v="Job_Profile_1523"/>
    <x v="0"/>
    <d v="2015-03-06T18:29:06"/>
    <n v="16.13"/>
    <x v="40"/>
    <x v="3"/>
    <x v="3"/>
    <x v="1"/>
    <x v="26"/>
  </r>
  <r>
    <x v="441"/>
    <s v="Job_Profile_1523"/>
    <x v="0"/>
    <d v="2015-04-06T13:38:38"/>
    <n v="19.71"/>
    <x v="24"/>
    <x v="3"/>
    <x v="6"/>
    <x v="0"/>
    <x v="26"/>
  </r>
  <r>
    <x v="441"/>
    <s v="Job_Profile_1523"/>
    <x v="0"/>
    <d v="2015-04-07T08:35:36"/>
    <n v="17.79"/>
    <x v="24"/>
    <x v="3"/>
    <x v="6"/>
    <x v="0"/>
    <x v="26"/>
  </r>
  <r>
    <x v="441"/>
    <s v="Job_Profile_1523"/>
    <x v="0"/>
    <d v="2015-04-07T12:50:39"/>
    <n v="15"/>
    <x v="45"/>
    <x v="3"/>
    <x v="6"/>
    <x v="0"/>
    <x v="26"/>
  </r>
  <r>
    <x v="441"/>
    <s v="Job_Profile_1523"/>
    <x v="0"/>
    <d v="2015-05-15T15:04:02"/>
    <n v="42.83"/>
    <x v="45"/>
    <x v="3"/>
    <x v="5"/>
    <x v="0"/>
    <x v="26"/>
  </r>
  <r>
    <x v="441"/>
    <s v="Job_Profile_1523"/>
    <x v="0"/>
    <d v="2015-05-14T22:42:42"/>
    <n v="42.13"/>
    <x v="45"/>
    <x v="3"/>
    <x v="5"/>
    <x v="0"/>
    <x v="26"/>
  </r>
  <r>
    <x v="441"/>
    <s v="Job_Profile_1523"/>
    <x v="0"/>
    <d v="2015-05-14T22:27:02"/>
    <n v="42.13"/>
    <x v="45"/>
    <x v="3"/>
    <x v="5"/>
    <x v="0"/>
    <x v="26"/>
  </r>
  <r>
    <x v="441"/>
    <s v="Job_Profile_1523"/>
    <x v="0"/>
    <d v="2015-04-30T14:43:16"/>
    <n v="27.79"/>
    <x v="45"/>
    <x v="3"/>
    <x v="6"/>
    <x v="0"/>
    <x v="26"/>
  </r>
  <r>
    <x v="441"/>
    <s v="Job_Profile_1523"/>
    <x v="0"/>
    <d v="2015-05-04T21:07:29"/>
    <n v="22.42"/>
    <x v="24"/>
    <x v="3"/>
    <x v="5"/>
    <x v="0"/>
    <x v="26"/>
  </r>
  <r>
    <x v="441"/>
    <s v="Job_Profile_1523"/>
    <x v="0"/>
    <d v="2015-05-04T21:00:59"/>
    <n v="22.42"/>
    <x v="24"/>
    <x v="3"/>
    <x v="5"/>
    <x v="0"/>
    <x v="26"/>
  </r>
  <r>
    <x v="441"/>
    <s v="Job_Profile_1523"/>
    <x v="0"/>
    <d v="2015-05-27T09:49:39"/>
    <n v="26.88"/>
    <x v="45"/>
    <x v="3"/>
    <x v="5"/>
    <x v="0"/>
    <x v="26"/>
  </r>
  <r>
    <x v="441"/>
    <s v="Job_Profile_1523"/>
    <x v="0"/>
    <d v="2015-05-20T16:37:09"/>
    <n v="5.17"/>
    <x v="45"/>
    <x v="3"/>
    <x v="5"/>
    <x v="0"/>
    <x v="26"/>
  </r>
  <r>
    <x v="441"/>
    <s v="Job_Profile_1523"/>
    <x v="0"/>
    <d v="2015-05-20T15:55:32"/>
    <n v="5.13"/>
    <x v="45"/>
    <x v="3"/>
    <x v="5"/>
    <x v="0"/>
    <x v="26"/>
  </r>
  <r>
    <x v="441"/>
    <s v="Job_Profile_1523"/>
    <x v="0"/>
    <d v="2015-05-20T09:26:15"/>
    <n v="4.88"/>
    <x v="45"/>
    <x v="3"/>
    <x v="5"/>
    <x v="0"/>
    <x v="26"/>
  </r>
  <r>
    <x v="441"/>
    <s v="Job_Profile_1523"/>
    <x v="0"/>
    <d v="2015-05-20T16:07:31"/>
    <n v="5.17"/>
    <x v="45"/>
    <x v="3"/>
    <x v="5"/>
    <x v="0"/>
    <x v="26"/>
  </r>
  <r>
    <x v="441"/>
    <s v="Job_Profile_1523"/>
    <x v="0"/>
    <d v="2015-06-04T09:34:20"/>
    <n v="14.42"/>
    <x v="45"/>
    <x v="3"/>
    <x v="0"/>
    <x v="0"/>
    <x v="26"/>
  </r>
  <r>
    <x v="441"/>
    <s v="Job_Profile_1523"/>
    <x v="0"/>
    <d v="2015-07-07T12:34:44"/>
    <n v="41.88"/>
    <x v="45"/>
    <x v="3"/>
    <x v="7"/>
    <x v="2"/>
    <x v="26"/>
  </r>
  <r>
    <x v="441"/>
    <s v="Job_Profile_1523"/>
    <x v="0"/>
    <d v="2015-06-08T12:29:10"/>
    <n v="11"/>
    <x v="45"/>
    <x v="3"/>
    <x v="0"/>
    <x v="0"/>
    <x v="26"/>
  </r>
  <r>
    <x v="441"/>
    <s v="Job_Profile_1523"/>
    <x v="0"/>
    <d v="2016-01-21T11:18:50"/>
    <n v="124.92"/>
    <x v="45"/>
    <x v="0"/>
    <x v="9"/>
    <x v="1"/>
    <x v="26"/>
  </r>
  <r>
    <x v="441"/>
    <s v="Job_Profile_1523"/>
    <x v="0"/>
    <d v="2016-01-28T08:54:21"/>
    <n v="131.79"/>
    <x v="45"/>
    <x v="0"/>
    <x v="9"/>
    <x v="1"/>
    <x v="26"/>
  </r>
  <r>
    <x v="441"/>
    <s v="Job_Profile_1523"/>
    <x v="0"/>
    <d v="2016-01-13T16:16:53"/>
    <n v="99.96"/>
    <x v="45"/>
    <x v="0"/>
    <x v="9"/>
    <x v="1"/>
    <x v="26"/>
  </r>
  <r>
    <x v="441"/>
    <s v="Job_Profile_1523"/>
    <x v="0"/>
    <d v="2016-04-04T11:37:13"/>
    <n v="181.75"/>
    <x v="45"/>
    <x v="0"/>
    <x v="6"/>
    <x v="0"/>
    <x v="26"/>
  </r>
  <r>
    <x v="441"/>
    <s v="Job_Profile_1523"/>
    <x v="0"/>
    <d v="2016-01-04T10:52:39"/>
    <n v="90.71"/>
    <x v="45"/>
    <x v="0"/>
    <x v="9"/>
    <x v="1"/>
    <x v="26"/>
  </r>
  <r>
    <x v="441"/>
    <s v="Job_Profile_1523"/>
    <x v="0"/>
    <d v="2015-11-25T11:17:44"/>
    <n v="42.79"/>
    <x v="45"/>
    <x v="3"/>
    <x v="10"/>
    <x v="3"/>
    <x v="26"/>
  </r>
  <r>
    <x v="441"/>
    <s v="Job_Profile_1523"/>
    <x v="0"/>
    <d v="2015-11-11T16:23:36"/>
    <n v="29"/>
    <x v="45"/>
    <x v="3"/>
    <x v="10"/>
    <x v="3"/>
    <x v="26"/>
  </r>
  <r>
    <x v="441"/>
    <s v="Job_Profile_1523"/>
    <x v="0"/>
    <d v="2016-02-05T13:45:06"/>
    <n v="108.79"/>
    <x v="45"/>
    <x v="0"/>
    <x v="1"/>
    <x v="1"/>
    <x v="26"/>
  </r>
  <r>
    <x v="441"/>
    <s v="Job_Profile_1523"/>
    <x v="0"/>
    <d v="2016-04-14T16:56:25"/>
    <n v="177.92"/>
    <x v="11"/>
    <x v="0"/>
    <x v="6"/>
    <x v="0"/>
    <x v="26"/>
  </r>
  <r>
    <x v="441"/>
    <s v="Job_Profile_1523"/>
    <x v="0"/>
    <d v="2016-05-03T16:25:52"/>
    <n v="196.92"/>
    <x v="11"/>
    <x v="0"/>
    <x v="5"/>
    <x v="0"/>
    <x v="26"/>
  </r>
  <r>
    <x v="441"/>
    <s v="Job_Profile_1523"/>
    <x v="0"/>
    <d v="2016-02-26T10:00:48"/>
    <n v="129.66999999999999"/>
    <x v="11"/>
    <x v="0"/>
    <x v="1"/>
    <x v="1"/>
    <x v="26"/>
  </r>
  <r>
    <x v="441"/>
    <s v="Job_Profile_1523"/>
    <x v="0"/>
    <d v="2016-01-06T14:12:53"/>
    <n v="78.83"/>
    <x v="45"/>
    <x v="0"/>
    <x v="9"/>
    <x v="1"/>
    <x v="26"/>
  </r>
  <r>
    <x v="441"/>
    <s v="Job_Profile_1523"/>
    <x v="0"/>
    <d v="2015-11-11T15:20:19"/>
    <n v="22.88"/>
    <x v="45"/>
    <x v="3"/>
    <x v="10"/>
    <x v="3"/>
    <x v="26"/>
  </r>
  <r>
    <x v="441"/>
    <s v="Job_Profile_1523"/>
    <x v="0"/>
    <d v="2016-04-15T12:45:23"/>
    <n v="161.91999999999999"/>
    <x v="13"/>
    <x v="0"/>
    <x v="6"/>
    <x v="0"/>
    <x v="26"/>
  </r>
  <r>
    <x v="441"/>
    <s v="Job_Profile_1523"/>
    <x v="0"/>
    <d v="2016-04-13T16:49:27"/>
    <n v="160.08000000000001"/>
    <x v="11"/>
    <x v="0"/>
    <x v="6"/>
    <x v="0"/>
    <x v="26"/>
  </r>
  <r>
    <x v="441"/>
    <s v="Job_Profile_1523"/>
    <x v="0"/>
    <d v="2016-03-18T08:56:29"/>
    <n v="126.54"/>
    <x v="45"/>
    <x v="0"/>
    <x v="3"/>
    <x v="1"/>
    <x v="26"/>
  </r>
  <r>
    <x v="441"/>
    <s v="Job_Profile_1523"/>
    <x v="0"/>
    <d v="2016-04-15T13:07:10"/>
    <n v="148.88"/>
    <x v="13"/>
    <x v="0"/>
    <x v="6"/>
    <x v="0"/>
    <x v="26"/>
  </r>
  <r>
    <x v="441"/>
    <s v="Job_Profile_1523"/>
    <x v="1"/>
    <d v="2016-01-05T10:01:18"/>
    <n v="35.79"/>
    <x v="11"/>
    <x v="0"/>
    <x v="9"/>
    <x v="1"/>
    <x v="26"/>
  </r>
  <r>
    <x v="441"/>
    <s v="Job_Profile_1523"/>
    <x v="0"/>
    <d v="2016-01-26T14:33:01"/>
    <n v="48.92"/>
    <x v="11"/>
    <x v="0"/>
    <x v="9"/>
    <x v="1"/>
    <x v="26"/>
  </r>
  <r>
    <x v="441"/>
    <s v="Job_Profile_1523"/>
    <x v="1"/>
    <d v="2016-05-02T11:03:55"/>
    <n v="60.71"/>
    <x v="13"/>
    <x v="0"/>
    <x v="5"/>
    <x v="0"/>
    <x v="26"/>
  </r>
  <r>
    <x v="441"/>
    <s v="Job_Profile_1523"/>
    <x v="0"/>
    <d v="2016-05-10T10:15:39"/>
    <n v="63.5"/>
    <x v="13"/>
    <x v="0"/>
    <x v="5"/>
    <x v="0"/>
    <x v="26"/>
  </r>
  <r>
    <x v="441"/>
    <s v="Job_Profile_1523"/>
    <x v="0"/>
    <d v="2016-04-21T14:23:59"/>
    <n v="10.039999999999999"/>
    <x v="13"/>
    <x v="0"/>
    <x v="6"/>
    <x v="0"/>
    <x v="26"/>
  </r>
  <r>
    <x v="441"/>
    <s v="Job_Profile_1523"/>
    <x v="0"/>
    <d v="2016-05-19T15:29:39"/>
    <n v="28.13"/>
    <x v="13"/>
    <x v="0"/>
    <x v="5"/>
    <x v="0"/>
    <x v="26"/>
  </r>
  <r>
    <x v="441"/>
    <s v="Job_Profile_1523"/>
    <x v="0"/>
    <d v="2016-06-22T16:14:45"/>
    <n v="40.17"/>
    <x v="11"/>
    <x v="0"/>
    <x v="0"/>
    <x v="0"/>
    <x v="26"/>
  </r>
  <r>
    <x v="441"/>
    <s v="Job_Profile_1523"/>
    <x v="0"/>
    <d v="2016-08-10T12:41:29"/>
    <n v="15.83"/>
    <x v="13"/>
    <x v="0"/>
    <x v="2"/>
    <x v="2"/>
    <x v="26"/>
  </r>
  <r>
    <x v="441"/>
    <s v="Job_Profile_1523"/>
    <x v="0"/>
    <d v="2016-08-30T16:53:22"/>
    <n v="36"/>
    <x v="11"/>
    <x v="0"/>
    <x v="2"/>
    <x v="2"/>
    <x v="26"/>
  </r>
  <r>
    <x v="441"/>
    <s v="Job_Profile_1523"/>
    <x v="0"/>
    <d v="2016-08-23T11:49:07"/>
    <n v="14.71"/>
    <x v="13"/>
    <x v="0"/>
    <x v="2"/>
    <x v="2"/>
    <x v="26"/>
  </r>
  <r>
    <x v="441"/>
    <s v="Job_Profile_1523"/>
    <x v="0"/>
    <d v="2016-09-26T11:20:50"/>
    <n v="39.92"/>
    <x v="11"/>
    <x v="0"/>
    <x v="8"/>
    <x v="2"/>
    <x v="26"/>
  </r>
  <r>
    <x v="441"/>
    <s v="Job_Profile_1523"/>
    <x v="0"/>
    <d v="2016-09-29T14:38:00"/>
    <n v="35.58"/>
    <x v="13"/>
    <x v="0"/>
    <x v="8"/>
    <x v="2"/>
    <x v="26"/>
  </r>
  <r>
    <x v="441"/>
    <s v="Job_Profile_1523"/>
    <x v="0"/>
    <d v="2016-09-12T14:48:14"/>
    <n v="4.04"/>
    <x v="13"/>
    <x v="0"/>
    <x v="8"/>
    <x v="2"/>
    <x v="26"/>
  </r>
  <r>
    <x v="441"/>
    <s v="Job_Profile_1523"/>
    <x v="1"/>
    <d v="2017-01-11T15:49:04"/>
    <n v="93"/>
    <x v="11"/>
    <x v="1"/>
    <x v="9"/>
    <x v="1"/>
    <x v="26"/>
  </r>
  <r>
    <x v="441"/>
    <s v="Job_Profile_1523"/>
    <x v="0"/>
    <d v="2016-12-06T13:40:54"/>
    <n v="41.88"/>
    <x v="45"/>
    <x v="0"/>
    <x v="11"/>
    <x v="3"/>
    <x v="26"/>
  </r>
  <r>
    <x v="441"/>
    <s v="Job_Profile_1523"/>
    <x v="0"/>
    <d v="2017-04-14T12:47:07"/>
    <n v="163"/>
    <x v="13"/>
    <x v="1"/>
    <x v="6"/>
    <x v="0"/>
    <x v="26"/>
  </r>
  <r>
    <x v="441"/>
    <s v="Job_Profile_1523"/>
    <x v="0"/>
    <d v="2017-05-17T15:17:12"/>
    <n v="196.13"/>
    <x v="13"/>
    <x v="1"/>
    <x v="5"/>
    <x v="0"/>
    <x v="26"/>
  </r>
  <r>
    <x v="441"/>
    <s v="Job_Profile_1523"/>
    <x v="0"/>
    <d v="2017-05-11T22:33:46"/>
    <n v="190.42"/>
    <x v="13"/>
    <x v="1"/>
    <x v="5"/>
    <x v="0"/>
    <x v="26"/>
  </r>
  <r>
    <x v="441"/>
    <s v="Job_Profile_1523"/>
    <x v="0"/>
    <d v="2017-05-09T22:39:19"/>
    <n v="188.42"/>
    <x v="13"/>
    <x v="1"/>
    <x v="5"/>
    <x v="0"/>
    <x v="26"/>
  </r>
  <r>
    <x v="441"/>
    <s v="Job_Profile_1523"/>
    <x v="0"/>
    <d v="2017-04-25T14:29:15"/>
    <n v="174.08"/>
    <x v="13"/>
    <x v="1"/>
    <x v="6"/>
    <x v="0"/>
    <x v="26"/>
  </r>
  <r>
    <x v="441"/>
    <s v="Job_Profile_1523"/>
    <x v="0"/>
    <d v="2016-11-30T14:05:07"/>
    <n v="20.79"/>
    <x v="45"/>
    <x v="0"/>
    <x v="10"/>
    <x v="3"/>
    <x v="26"/>
  </r>
  <r>
    <x v="441"/>
    <s v="Job_Profile_1523"/>
    <x v="0"/>
    <d v="2016-11-30T14:02:10"/>
    <n v="20.79"/>
    <x v="45"/>
    <x v="0"/>
    <x v="10"/>
    <x v="3"/>
    <x v="26"/>
  </r>
  <r>
    <x v="441"/>
    <s v="Job_Profile_1523"/>
    <x v="0"/>
    <d v="2016-11-30T13:58:43"/>
    <n v="20.75"/>
    <x v="45"/>
    <x v="0"/>
    <x v="10"/>
    <x v="3"/>
    <x v="26"/>
  </r>
  <r>
    <x v="441"/>
    <s v="Job_Profile_1523"/>
    <x v="0"/>
    <d v="2016-12-19T11:15:19"/>
    <n v="9.75"/>
    <x v="45"/>
    <x v="0"/>
    <x v="11"/>
    <x v="3"/>
    <x v="26"/>
  </r>
  <r>
    <x v="441"/>
    <s v="Job_Profile_1523"/>
    <x v="0"/>
    <d v="2017-03-01T12:12:11"/>
    <n v="40.71"/>
    <x v="11"/>
    <x v="1"/>
    <x v="3"/>
    <x v="1"/>
    <x v="26"/>
  </r>
  <r>
    <x v="441"/>
    <s v="Job_Profile_1523"/>
    <x v="0"/>
    <d v="2017-04-13T10:05:48"/>
    <n v="47.83"/>
    <x v="13"/>
    <x v="1"/>
    <x v="6"/>
    <x v="0"/>
    <x v="26"/>
  </r>
  <r>
    <x v="441"/>
    <s v="Job_Profile_1523"/>
    <x v="0"/>
    <d v="2017-03-10T10:47:43"/>
    <n v="13.83"/>
    <x v="11"/>
    <x v="1"/>
    <x v="3"/>
    <x v="1"/>
    <x v="26"/>
  </r>
  <r>
    <x v="441"/>
    <s v="Job_Profile_1523"/>
    <x v="0"/>
    <d v="2017-04-03T17:54:03"/>
    <n v="38.130000000000003"/>
    <x v="11"/>
    <x v="1"/>
    <x v="6"/>
    <x v="0"/>
    <x v="26"/>
  </r>
  <r>
    <x v="441"/>
    <s v="Job_Profile_1523"/>
    <x v="0"/>
    <d v="2017-03-28T15:00:46"/>
    <n v="32.04"/>
    <x v="11"/>
    <x v="1"/>
    <x v="3"/>
    <x v="1"/>
    <x v="26"/>
  </r>
  <r>
    <x v="441"/>
    <s v="Job_Profile_1523"/>
    <x v="0"/>
    <d v="2017-03-23T17:13:55"/>
    <n v="27.13"/>
    <x v="11"/>
    <x v="1"/>
    <x v="3"/>
    <x v="1"/>
    <x v="26"/>
  </r>
  <r>
    <x v="441"/>
    <s v="Job_Profile_1523"/>
    <x v="0"/>
    <d v="2017-05-09T09:13:15"/>
    <n v="54.67"/>
    <x v="11"/>
    <x v="1"/>
    <x v="5"/>
    <x v="0"/>
    <x v="26"/>
  </r>
  <r>
    <x v="441"/>
    <s v="Job_Profile_1523"/>
    <x v="0"/>
    <d v="2017-05-24T21:11:36"/>
    <n v="64.88"/>
    <x v="13"/>
    <x v="1"/>
    <x v="5"/>
    <x v="0"/>
    <x v="26"/>
  </r>
  <r>
    <x v="441"/>
    <s v="Job_Profile_1523"/>
    <x v="0"/>
    <d v="2017-05-22T14:24:09"/>
    <n v="48.08"/>
    <x v="11"/>
    <x v="1"/>
    <x v="5"/>
    <x v="0"/>
    <x v="26"/>
  </r>
  <r>
    <x v="441"/>
    <s v="Job_Profile_1523"/>
    <x v="0"/>
    <d v="2017-04-24T17:46:22"/>
    <n v="13.96"/>
    <x v="13"/>
    <x v="1"/>
    <x v="6"/>
    <x v="0"/>
    <x v="26"/>
  </r>
  <r>
    <x v="441"/>
    <s v="Job_Profile_1523"/>
    <x v="0"/>
    <d v="2017-05-04T13:57:58"/>
    <n v="2.88"/>
    <x v="13"/>
    <x v="1"/>
    <x v="5"/>
    <x v="0"/>
    <x v="26"/>
  </r>
  <r>
    <x v="441"/>
    <s v="Job_Profile_1523"/>
    <x v="1"/>
    <d v="2017-05-02T16:16:43"/>
    <n v="1"/>
    <x v="11"/>
    <x v="1"/>
    <x v="5"/>
    <x v="0"/>
    <x v="26"/>
  </r>
  <r>
    <x v="441"/>
    <s v="Job_Profile_1523"/>
    <x v="0"/>
    <d v="2017-05-09T13:54:52"/>
    <n v="0.08"/>
    <x v="11"/>
    <x v="1"/>
    <x v="5"/>
    <x v="0"/>
    <x v="26"/>
  </r>
  <r>
    <x v="441"/>
    <s v="Job_Profile_1523"/>
    <x v="0"/>
    <d v="2017-08-17T16:59:36"/>
    <n v="16.96"/>
    <x v="13"/>
    <x v="1"/>
    <x v="2"/>
    <x v="2"/>
    <x v="26"/>
  </r>
  <r>
    <x v="442"/>
    <s v="Job_Profile_1525"/>
    <x v="0"/>
    <d v="2014-03-10T10:47:07"/>
    <n v="56.04"/>
    <x v="40"/>
    <x v="2"/>
    <x v="3"/>
    <x v="1"/>
    <x v="26"/>
  </r>
  <r>
    <x v="442"/>
    <s v="Job_Profile_1525"/>
    <x v="0"/>
    <d v="2014-01-20T09:38:23"/>
    <n v="2.71"/>
    <x v="40"/>
    <x v="2"/>
    <x v="9"/>
    <x v="1"/>
    <x v="26"/>
  </r>
  <r>
    <x v="442"/>
    <s v="Job_Profile_1525"/>
    <x v="0"/>
    <d v="2014-03-03T14:21:45"/>
    <n v="31.92"/>
    <x v="69"/>
    <x v="2"/>
    <x v="3"/>
    <x v="1"/>
    <x v="26"/>
  </r>
  <r>
    <x v="442"/>
    <s v="Job_Profile_1525"/>
    <x v="0"/>
    <d v="2014-08-12T09:46:36"/>
    <n v="193.71"/>
    <x v="69"/>
    <x v="2"/>
    <x v="2"/>
    <x v="2"/>
    <x v="26"/>
  </r>
  <r>
    <x v="442"/>
    <s v="Job_Profile_1525"/>
    <x v="0"/>
    <d v="2014-02-28T10:43:53"/>
    <n v="16.75"/>
    <x v="40"/>
    <x v="2"/>
    <x v="1"/>
    <x v="1"/>
    <x v="26"/>
  </r>
  <r>
    <x v="442"/>
    <s v="Job_Profile_1525"/>
    <x v="0"/>
    <d v="2014-03-10T12:31:27"/>
    <n v="26.83"/>
    <x v="40"/>
    <x v="2"/>
    <x v="3"/>
    <x v="1"/>
    <x v="26"/>
  </r>
  <r>
    <x v="442"/>
    <s v="Job_Profile_1525"/>
    <x v="0"/>
    <d v="2014-03-06T08:27:28"/>
    <n v="0.71"/>
    <x v="69"/>
    <x v="2"/>
    <x v="3"/>
    <x v="1"/>
    <x v="26"/>
  </r>
  <r>
    <x v="442"/>
    <s v="Job_Profile_1525"/>
    <x v="0"/>
    <d v="2014-03-07T07:25:47"/>
    <n v="1.67"/>
    <x v="40"/>
    <x v="2"/>
    <x v="3"/>
    <x v="1"/>
    <x v="26"/>
  </r>
  <r>
    <x v="442"/>
    <s v="Job_Profile_1525"/>
    <x v="0"/>
    <d v="2014-04-25T10:53:10"/>
    <n v="50.71"/>
    <x v="12"/>
    <x v="2"/>
    <x v="6"/>
    <x v="0"/>
    <x v="26"/>
  </r>
  <r>
    <x v="442"/>
    <s v="Job_Profile_1525"/>
    <x v="0"/>
    <d v="2014-03-24T11:19:44"/>
    <n v="5.67"/>
    <x v="69"/>
    <x v="2"/>
    <x v="3"/>
    <x v="1"/>
    <x v="26"/>
  </r>
  <r>
    <x v="442"/>
    <s v="Job_Profile_1525"/>
    <x v="0"/>
    <d v="2014-04-07T06:39:59"/>
    <n v="11.75"/>
    <x v="40"/>
    <x v="2"/>
    <x v="6"/>
    <x v="0"/>
    <x v="26"/>
  </r>
  <r>
    <x v="442"/>
    <s v="Job_Profile_1525"/>
    <x v="0"/>
    <d v="2014-04-25T14:25:03"/>
    <n v="9.0399999999999991"/>
    <x v="12"/>
    <x v="2"/>
    <x v="6"/>
    <x v="0"/>
    <x v="26"/>
  </r>
  <r>
    <x v="442"/>
    <s v="Job_Profile_1525"/>
    <x v="0"/>
    <d v="2014-05-28T13:31:00"/>
    <n v="14.04"/>
    <x v="12"/>
    <x v="2"/>
    <x v="5"/>
    <x v="0"/>
    <x v="26"/>
  </r>
  <r>
    <x v="442"/>
    <s v="Job_Profile_1525"/>
    <x v="0"/>
    <d v="2014-06-06T08:02:50"/>
    <n v="22.83"/>
    <x v="40"/>
    <x v="2"/>
    <x v="0"/>
    <x v="0"/>
    <x v="26"/>
  </r>
  <r>
    <x v="442"/>
    <s v="Job_Profile_1525"/>
    <x v="0"/>
    <d v="2014-05-19T16:33:16"/>
    <n v="3.21"/>
    <x v="40"/>
    <x v="2"/>
    <x v="5"/>
    <x v="0"/>
    <x v="26"/>
  </r>
  <r>
    <x v="442"/>
    <s v="Job_Profile_1525"/>
    <x v="0"/>
    <d v="2014-05-28T08:51:41"/>
    <n v="11.88"/>
    <x v="40"/>
    <x v="2"/>
    <x v="5"/>
    <x v="0"/>
    <x v="26"/>
  </r>
  <r>
    <x v="442"/>
    <s v="Job_Profile_1525"/>
    <x v="0"/>
    <d v="2014-05-28T08:46:42"/>
    <n v="11.88"/>
    <x v="40"/>
    <x v="2"/>
    <x v="5"/>
    <x v="0"/>
    <x v="26"/>
  </r>
  <r>
    <x v="442"/>
    <s v="Job_Profile_1525"/>
    <x v="0"/>
    <d v="2014-05-20T13:23:37"/>
    <n v="1.04"/>
    <x v="40"/>
    <x v="2"/>
    <x v="5"/>
    <x v="0"/>
    <x v="26"/>
  </r>
  <r>
    <x v="442"/>
    <s v="Job_Profile_1525"/>
    <x v="0"/>
    <d v="2014-11-12T14:58:53"/>
    <n v="175"/>
    <x v="45"/>
    <x v="2"/>
    <x v="10"/>
    <x v="3"/>
    <x v="26"/>
  </r>
  <r>
    <x v="442"/>
    <s v="Job_Profile_1525"/>
    <x v="0"/>
    <d v="2014-05-28T09:08:41"/>
    <n v="0.79"/>
    <x v="40"/>
    <x v="2"/>
    <x v="5"/>
    <x v="0"/>
    <x v="26"/>
  </r>
  <r>
    <x v="442"/>
    <s v="Job_Profile_1525"/>
    <x v="0"/>
    <d v="2014-05-31T16:49:13"/>
    <n v="0.88"/>
    <x v="40"/>
    <x v="2"/>
    <x v="5"/>
    <x v="0"/>
    <x v="26"/>
  </r>
  <r>
    <x v="442"/>
    <s v="Job_Profile_1525"/>
    <x v="0"/>
    <d v="2014-10-17T15:18:20"/>
    <n v="3.04"/>
    <x v="69"/>
    <x v="2"/>
    <x v="4"/>
    <x v="3"/>
    <x v="26"/>
  </r>
  <r>
    <x v="442"/>
    <s v="Job_Profile_1525"/>
    <x v="0"/>
    <d v="2014-11-17T14:20:46"/>
    <n v="24.08"/>
    <x v="40"/>
    <x v="2"/>
    <x v="10"/>
    <x v="3"/>
    <x v="26"/>
  </r>
  <r>
    <x v="442"/>
    <s v="Job_Profile_1525"/>
    <x v="0"/>
    <d v="2014-12-01T14:35:59"/>
    <n v="25.17"/>
    <x v="40"/>
    <x v="2"/>
    <x v="11"/>
    <x v="3"/>
    <x v="26"/>
  </r>
  <r>
    <x v="442"/>
    <s v="Job_Profile_1525"/>
    <x v="0"/>
    <d v="2014-11-18T10:54:23"/>
    <n v="0.67"/>
    <x v="69"/>
    <x v="2"/>
    <x v="10"/>
    <x v="3"/>
    <x v="26"/>
  </r>
  <r>
    <x v="442"/>
    <s v="Job_Profile_1525"/>
    <x v="0"/>
    <d v="2014-11-18T11:02:24"/>
    <n v="0.71"/>
    <x v="69"/>
    <x v="2"/>
    <x v="10"/>
    <x v="3"/>
    <x v="26"/>
  </r>
  <r>
    <x v="442"/>
    <s v="Job_Profile_1525"/>
    <x v="0"/>
    <d v="2014-11-18T16:49:31"/>
    <n v="0.92"/>
    <x v="69"/>
    <x v="2"/>
    <x v="10"/>
    <x v="3"/>
    <x v="26"/>
  </r>
  <r>
    <x v="442"/>
    <s v="Job_Profile_1525"/>
    <x v="0"/>
    <d v="2014-12-05T15:43:31"/>
    <n v="1.17"/>
    <x v="45"/>
    <x v="2"/>
    <x v="11"/>
    <x v="3"/>
    <x v="26"/>
  </r>
  <r>
    <x v="442"/>
    <s v="Job_Profile_1525"/>
    <x v="0"/>
    <d v="2014-12-02T14:51:50"/>
    <n v="12.96"/>
    <x v="45"/>
    <x v="2"/>
    <x v="11"/>
    <x v="3"/>
    <x v="26"/>
  </r>
  <r>
    <x v="442"/>
    <s v="Job_Profile_1525"/>
    <x v="0"/>
    <d v="2014-12-01T09:44:22"/>
    <n v="11.63"/>
    <x v="40"/>
    <x v="2"/>
    <x v="11"/>
    <x v="3"/>
    <x v="26"/>
  </r>
  <r>
    <x v="442"/>
    <s v="Job_Profile_1525"/>
    <x v="0"/>
    <d v="2015-01-23T10:54:21"/>
    <n v="58.88"/>
    <x v="69"/>
    <x v="3"/>
    <x v="9"/>
    <x v="1"/>
    <x v="26"/>
  </r>
  <r>
    <x v="442"/>
    <s v="Job_Profile_1525"/>
    <x v="0"/>
    <d v="2015-01-09T11:59:18"/>
    <n v="37.83"/>
    <x v="69"/>
    <x v="3"/>
    <x v="9"/>
    <x v="1"/>
    <x v="26"/>
  </r>
  <r>
    <x v="442"/>
    <s v="Job_Profile_1525"/>
    <x v="0"/>
    <d v="2014-12-08T10:42:18"/>
    <n v="3.5"/>
    <x v="45"/>
    <x v="2"/>
    <x v="11"/>
    <x v="3"/>
    <x v="26"/>
  </r>
  <r>
    <x v="442"/>
    <s v="Job_Profile_1525"/>
    <x v="1"/>
    <d v="2015-01-05T13:52:37"/>
    <n v="27.88"/>
    <x v="69"/>
    <x v="3"/>
    <x v="9"/>
    <x v="1"/>
    <x v="26"/>
  </r>
  <r>
    <x v="442"/>
    <s v="Job_Profile_1525"/>
    <x v="0"/>
    <d v="2014-12-19T15:44:29"/>
    <n v="0"/>
    <x v="40"/>
    <x v="2"/>
    <x v="11"/>
    <x v="3"/>
    <x v="26"/>
  </r>
  <r>
    <x v="442"/>
    <s v="Job_Profile_1525"/>
    <x v="0"/>
    <d v="2015-01-14T13:23:54"/>
    <n v="7.79"/>
    <x v="45"/>
    <x v="3"/>
    <x v="9"/>
    <x v="1"/>
    <x v="26"/>
  </r>
  <r>
    <x v="442"/>
    <s v="Job_Profile_1525"/>
    <x v="0"/>
    <d v="2015-05-19T15:41:05"/>
    <n v="118"/>
    <x v="24"/>
    <x v="3"/>
    <x v="5"/>
    <x v="0"/>
    <x v="26"/>
  </r>
  <r>
    <x v="442"/>
    <s v="Job_Profile_1525"/>
    <x v="0"/>
    <d v="2015-01-29T14:49:24"/>
    <n v="6.96"/>
    <x v="40"/>
    <x v="3"/>
    <x v="9"/>
    <x v="1"/>
    <x v="26"/>
  </r>
  <r>
    <x v="442"/>
    <s v="Job_Profile_1525"/>
    <x v="0"/>
    <d v="2015-02-05T16:57:01"/>
    <n v="14.04"/>
    <x v="69"/>
    <x v="3"/>
    <x v="1"/>
    <x v="1"/>
    <x v="26"/>
  </r>
  <r>
    <x v="442"/>
    <s v="Job_Profile_1525"/>
    <x v="0"/>
    <d v="2015-02-02T16:53:08"/>
    <n v="11.04"/>
    <x v="69"/>
    <x v="3"/>
    <x v="1"/>
    <x v="1"/>
    <x v="26"/>
  </r>
  <r>
    <x v="442"/>
    <s v="Job_Profile_1525"/>
    <x v="0"/>
    <d v="2015-01-29T16:53:41"/>
    <n v="2.04"/>
    <x v="40"/>
    <x v="3"/>
    <x v="9"/>
    <x v="1"/>
    <x v="26"/>
  </r>
  <r>
    <x v="442"/>
    <s v="Job_Profile_1525"/>
    <x v="0"/>
    <d v="2015-03-05T14:32:59"/>
    <n v="35.08"/>
    <x v="69"/>
    <x v="3"/>
    <x v="3"/>
    <x v="1"/>
    <x v="26"/>
  </r>
  <r>
    <x v="442"/>
    <s v="Job_Profile_1525"/>
    <x v="0"/>
    <d v="2015-03-03T15:51:51"/>
    <n v="33.130000000000003"/>
    <x v="69"/>
    <x v="3"/>
    <x v="3"/>
    <x v="1"/>
    <x v="26"/>
  </r>
  <r>
    <x v="442"/>
    <s v="Job_Profile_1525"/>
    <x v="0"/>
    <d v="2015-03-02T17:48:42"/>
    <n v="32.21"/>
    <x v="69"/>
    <x v="3"/>
    <x v="3"/>
    <x v="1"/>
    <x v="26"/>
  </r>
  <r>
    <x v="442"/>
    <s v="Job_Profile_1525"/>
    <x v="0"/>
    <d v="2015-02-04T10:40:24"/>
    <n v="5.92"/>
    <x v="69"/>
    <x v="3"/>
    <x v="1"/>
    <x v="1"/>
    <x v="26"/>
  </r>
  <r>
    <x v="442"/>
    <s v="Job_Profile_1525"/>
    <x v="0"/>
    <d v="2015-01-30T17:22:56"/>
    <n v="1.21"/>
    <x v="69"/>
    <x v="3"/>
    <x v="9"/>
    <x v="1"/>
    <x v="26"/>
  </r>
  <r>
    <x v="442"/>
    <s v="Job_Profile_1525"/>
    <x v="0"/>
    <d v="2015-01-30T18:47:06"/>
    <n v="1.25"/>
    <x v="69"/>
    <x v="3"/>
    <x v="9"/>
    <x v="1"/>
    <x v="26"/>
  </r>
  <r>
    <x v="442"/>
    <s v="Job_Profile_1525"/>
    <x v="0"/>
    <d v="2015-01-30T18:08:27"/>
    <n v="1.25"/>
    <x v="69"/>
    <x v="3"/>
    <x v="9"/>
    <x v="1"/>
    <x v="26"/>
  </r>
  <r>
    <x v="442"/>
    <s v="Job_Profile_1525"/>
    <x v="0"/>
    <d v="2015-01-30T18:24:25"/>
    <n v="1.25"/>
    <x v="69"/>
    <x v="3"/>
    <x v="9"/>
    <x v="1"/>
    <x v="26"/>
  </r>
  <r>
    <x v="442"/>
    <s v="Job_Profile_1525"/>
    <x v="0"/>
    <d v="2015-02-05T17:06:00"/>
    <n v="7.21"/>
    <x v="69"/>
    <x v="3"/>
    <x v="1"/>
    <x v="1"/>
    <x v="26"/>
  </r>
  <r>
    <x v="442"/>
    <s v="Job_Profile_1525"/>
    <x v="0"/>
    <d v="2015-02-04T18:34:55"/>
    <n v="6.25"/>
    <x v="69"/>
    <x v="3"/>
    <x v="1"/>
    <x v="1"/>
    <x v="26"/>
  </r>
  <r>
    <x v="442"/>
    <s v="Job_Profile_1525"/>
    <x v="0"/>
    <d v="2015-02-04T10:44:26"/>
    <n v="5.92"/>
    <x v="69"/>
    <x v="3"/>
    <x v="1"/>
    <x v="1"/>
    <x v="26"/>
  </r>
  <r>
    <x v="442"/>
    <s v="Job_Profile_1525"/>
    <x v="0"/>
    <d v="2015-01-30T17:30:29"/>
    <n v="1.21"/>
    <x v="69"/>
    <x v="3"/>
    <x v="9"/>
    <x v="1"/>
    <x v="26"/>
  </r>
  <r>
    <x v="442"/>
    <s v="Job_Profile_1525"/>
    <x v="0"/>
    <d v="2015-03-20T14:36:41"/>
    <n v="28.92"/>
    <x v="45"/>
    <x v="3"/>
    <x v="3"/>
    <x v="1"/>
    <x v="26"/>
  </r>
  <r>
    <x v="442"/>
    <s v="Job_Profile_1525"/>
    <x v="0"/>
    <d v="2015-03-23T17:25:11"/>
    <n v="32.04"/>
    <x v="24"/>
    <x v="3"/>
    <x v="3"/>
    <x v="1"/>
    <x v="26"/>
  </r>
  <r>
    <x v="442"/>
    <s v="Job_Profile_1525"/>
    <x v="0"/>
    <d v="2015-03-02T17:30:02"/>
    <n v="3.17"/>
    <x v="69"/>
    <x v="3"/>
    <x v="3"/>
    <x v="1"/>
    <x v="26"/>
  </r>
  <r>
    <x v="442"/>
    <s v="Job_Profile_1525"/>
    <x v="0"/>
    <d v="2015-04-06T08:09:46"/>
    <n v="33.83"/>
    <x v="24"/>
    <x v="3"/>
    <x v="6"/>
    <x v="0"/>
    <x v="26"/>
  </r>
  <r>
    <x v="442"/>
    <s v="Job_Profile_1525"/>
    <x v="0"/>
    <d v="2015-03-10T13:11:23"/>
    <n v="1.58"/>
    <x v="69"/>
    <x v="3"/>
    <x v="3"/>
    <x v="1"/>
    <x v="26"/>
  </r>
  <r>
    <x v="442"/>
    <s v="Job_Profile_1525"/>
    <x v="0"/>
    <d v="2015-03-16T15:06:49"/>
    <n v="1"/>
    <x v="45"/>
    <x v="3"/>
    <x v="3"/>
    <x v="1"/>
    <x v="26"/>
  </r>
  <r>
    <x v="442"/>
    <s v="Job_Profile_1525"/>
    <x v="0"/>
    <d v="2015-05-21T15:28:13"/>
    <n v="67"/>
    <x v="45"/>
    <x v="3"/>
    <x v="5"/>
    <x v="0"/>
    <x v="26"/>
  </r>
  <r>
    <x v="442"/>
    <s v="Job_Profile_1525"/>
    <x v="0"/>
    <d v="2015-04-29T06:52:22"/>
    <n v="33.29"/>
    <x v="24"/>
    <x v="3"/>
    <x v="6"/>
    <x v="0"/>
    <x v="26"/>
  </r>
  <r>
    <x v="442"/>
    <s v="Job_Profile_1525"/>
    <x v="1"/>
    <d v="2015-08-20T14:40:48"/>
    <n v="146.54"/>
    <x v="45"/>
    <x v="3"/>
    <x v="2"/>
    <x v="2"/>
    <x v="26"/>
  </r>
  <r>
    <x v="442"/>
    <s v="Job_Profile_1525"/>
    <x v="0"/>
    <d v="2015-04-20T19:44:29"/>
    <n v="20.170000000000002"/>
    <x v="24"/>
    <x v="3"/>
    <x v="6"/>
    <x v="0"/>
    <x v="26"/>
  </r>
  <r>
    <x v="442"/>
    <s v="Job_Profile_1525"/>
    <x v="0"/>
    <d v="2015-04-17T15:45:19"/>
    <n v="15"/>
    <x v="24"/>
    <x v="3"/>
    <x v="6"/>
    <x v="0"/>
    <x v="26"/>
  </r>
  <r>
    <x v="442"/>
    <s v="Job_Profile_1525"/>
    <x v="0"/>
    <d v="2015-04-21T15:27:09"/>
    <n v="18.829999999999998"/>
    <x v="24"/>
    <x v="3"/>
    <x v="6"/>
    <x v="0"/>
    <x v="26"/>
  </r>
  <r>
    <x v="442"/>
    <s v="Job_Profile_1525"/>
    <x v="0"/>
    <d v="2015-05-12T23:12:38"/>
    <n v="36.29"/>
    <x v="45"/>
    <x v="3"/>
    <x v="5"/>
    <x v="0"/>
    <x v="26"/>
  </r>
  <r>
    <x v="442"/>
    <s v="Job_Profile_1525"/>
    <x v="0"/>
    <d v="2015-06-08T10:22:21"/>
    <n v="23.92"/>
    <x v="45"/>
    <x v="3"/>
    <x v="0"/>
    <x v="0"/>
    <x v="26"/>
  </r>
  <r>
    <x v="442"/>
    <s v="Job_Profile_1525"/>
    <x v="0"/>
    <d v="2015-07-14T09:34:28"/>
    <n v="48.75"/>
    <x v="45"/>
    <x v="3"/>
    <x v="7"/>
    <x v="2"/>
    <x v="26"/>
  </r>
  <r>
    <x v="442"/>
    <s v="Job_Profile_1525"/>
    <x v="0"/>
    <d v="2015-06-05T11:02:33"/>
    <n v="6.96"/>
    <x v="45"/>
    <x v="3"/>
    <x v="0"/>
    <x v="0"/>
    <x v="26"/>
  </r>
  <r>
    <x v="442"/>
    <s v="Job_Profile_1525"/>
    <x v="0"/>
    <d v="2015-08-05T13:44:46"/>
    <n v="47.92"/>
    <x v="45"/>
    <x v="3"/>
    <x v="2"/>
    <x v="2"/>
    <x v="26"/>
  </r>
  <r>
    <x v="442"/>
    <s v="Job_Profile_1525"/>
    <x v="0"/>
    <d v="2015-08-27T14:55:56"/>
    <n v="65.92"/>
    <x v="11"/>
    <x v="3"/>
    <x v="2"/>
    <x v="2"/>
    <x v="26"/>
  </r>
  <r>
    <x v="442"/>
    <s v="Job_Profile_1525"/>
    <x v="0"/>
    <d v="2015-08-04T09:52:53"/>
    <n v="26.83"/>
    <x v="11"/>
    <x v="3"/>
    <x v="2"/>
    <x v="2"/>
    <x v="26"/>
  </r>
  <r>
    <x v="442"/>
    <s v="Job_Profile_1525"/>
    <x v="0"/>
    <d v="2015-08-17T12:12:29"/>
    <n v="13.25"/>
    <x v="11"/>
    <x v="3"/>
    <x v="2"/>
    <x v="2"/>
    <x v="26"/>
  </r>
  <r>
    <x v="442"/>
    <s v="Job_Profile_1525"/>
    <x v="0"/>
    <d v="2015-08-24T14:32:10"/>
    <n v="19.96"/>
    <x v="11"/>
    <x v="3"/>
    <x v="2"/>
    <x v="2"/>
    <x v="26"/>
  </r>
  <r>
    <x v="442"/>
    <s v="Job_Profile_1525"/>
    <x v="0"/>
    <d v="2015-09-15T14:59:20"/>
    <n v="15.13"/>
    <x v="11"/>
    <x v="3"/>
    <x v="8"/>
    <x v="2"/>
    <x v="26"/>
  </r>
  <r>
    <x v="442"/>
    <s v="Job_Profile_1525"/>
    <x v="0"/>
    <d v="2015-11-09T12:16:10"/>
    <n v="61.58"/>
    <x v="11"/>
    <x v="3"/>
    <x v="10"/>
    <x v="3"/>
    <x v="26"/>
  </r>
  <r>
    <x v="442"/>
    <s v="Job_Profile_1525"/>
    <x v="0"/>
    <d v="2015-10-22T17:11:34"/>
    <n v="34.21"/>
    <x v="11"/>
    <x v="3"/>
    <x v="4"/>
    <x v="3"/>
    <x v="26"/>
  </r>
  <r>
    <x v="442"/>
    <s v="Job_Profile_1525"/>
    <x v="0"/>
    <d v="2015-10-28T16:45:12"/>
    <n v="40.17"/>
    <x v="11"/>
    <x v="3"/>
    <x v="4"/>
    <x v="3"/>
    <x v="26"/>
  </r>
  <r>
    <x v="442"/>
    <s v="Job_Profile_1525"/>
    <x v="0"/>
    <d v="2015-11-13T09:15:29"/>
    <n v="49.92"/>
    <x v="11"/>
    <x v="3"/>
    <x v="10"/>
    <x v="3"/>
    <x v="26"/>
  </r>
  <r>
    <x v="442"/>
    <s v="Job_Profile_1525"/>
    <x v="0"/>
    <d v="2016-01-08T14:15:42"/>
    <n v="106.08"/>
    <x v="45"/>
    <x v="0"/>
    <x v="9"/>
    <x v="1"/>
    <x v="26"/>
  </r>
  <r>
    <x v="442"/>
    <s v="Job_Profile_1525"/>
    <x v="0"/>
    <d v="2015-11-12T15:09:44"/>
    <n v="45.13"/>
    <x v="45"/>
    <x v="3"/>
    <x v="10"/>
    <x v="3"/>
    <x v="26"/>
  </r>
  <r>
    <x v="442"/>
    <s v="Job_Profile_1525"/>
    <x v="0"/>
    <d v="2015-11-12T16:34:31"/>
    <n v="45.17"/>
    <x v="45"/>
    <x v="3"/>
    <x v="10"/>
    <x v="3"/>
    <x v="26"/>
  </r>
  <r>
    <x v="442"/>
    <s v="Job_Profile_1525"/>
    <x v="0"/>
    <d v="2016-05-17T15:51:36"/>
    <n v="229"/>
    <x v="13"/>
    <x v="0"/>
    <x v="5"/>
    <x v="0"/>
    <x v="26"/>
  </r>
  <r>
    <x v="442"/>
    <s v="Job_Profile_1525"/>
    <x v="0"/>
    <d v="2016-04-22T13:53:21"/>
    <n v="199.92"/>
    <x v="45"/>
    <x v="0"/>
    <x v="6"/>
    <x v="0"/>
    <x v="26"/>
  </r>
  <r>
    <x v="442"/>
    <s v="Job_Profile_1525"/>
    <x v="0"/>
    <d v="2015-11-13T11:44:30"/>
    <n v="38.83"/>
    <x v="45"/>
    <x v="3"/>
    <x v="10"/>
    <x v="3"/>
    <x v="26"/>
  </r>
  <r>
    <x v="442"/>
    <s v="Job_Profile_1525"/>
    <x v="0"/>
    <d v="2015-11-13T16:26:47"/>
    <n v="39.04"/>
    <x v="11"/>
    <x v="3"/>
    <x v="10"/>
    <x v="3"/>
    <x v="26"/>
  </r>
  <r>
    <x v="442"/>
    <s v="Job_Profile_1525"/>
    <x v="0"/>
    <d v="2015-11-13T14:46:23"/>
    <n v="38.96"/>
    <x v="11"/>
    <x v="3"/>
    <x v="10"/>
    <x v="3"/>
    <x v="26"/>
  </r>
  <r>
    <x v="442"/>
    <s v="Job_Profile_1525"/>
    <x v="0"/>
    <d v="2015-11-13T16:33:38"/>
    <n v="39.04"/>
    <x v="11"/>
    <x v="3"/>
    <x v="10"/>
    <x v="3"/>
    <x v="26"/>
  </r>
  <r>
    <x v="442"/>
    <s v="Job_Profile_1525"/>
    <x v="0"/>
    <d v="2015-11-13T16:55:48"/>
    <n v="39.04"/>
    <x v="11"/>
    <x v="3"/>
    <x v="10"/>
    <x v="3"/>
    <x v="26"/>
  </r>
  <r>
    <x v="442"/>
    <s v="Job_Profile_1525"/>
    <x v="0"/>
    <d v="2015-11-13T16:06:27"/>
    <n v="39.04"/>
    <x v="11"/>
    <x v="3"/>
    <x v="10"/>
    <x v="3"/>
    <x v="26"/>
  </r>
  <r>
    <x v="442"/>
    <s v="Job_Profile_1525"/>
    <x v="0"/>
    <d v="2015-11-13T15:51:05"/>
    <n v="39"/>
    <x v="11"/>
    <x v="3"/>
    <x v="10"/>
    <x v="3"/>
    <x v="26"/>
  </r>
  <r>
    <x v="442"/>
    <s v="Job_Profile_1525"/>
    <x v="0"/>
    <d v="2015-11-12T16:00:16"/>
    <n v="38.04"/>
    <x v="11"/>
    <x v="3"/>
    <x v="10"/>
    <x v="3"/>
    <x v="26"/>
  </r>
  <r>
    <x v="442"/>
    <s v="Job_Profile_1525"/>
    <x v="0"/>
    <d v="2016-02-05T13:25:09"/>
    <n v="122.83"/>
    <x v="45"/>
    <x v="0"/>
    <x v="1"/>
    <x v="1"/>
    <x v="26"/>
  </r>
  <r>
    <x v="442"/>
    <s v="Job_Profile_1525"/>
    <x v="0"/>
    <d v="2015-11-12T15:37:21"/>
    <n v="37.92"/>
    <x v="45"/>
    <x v="3"/>
    <x v="10"/>
    <x v="3"/>
    <x v="26"/>
  </r>
  <r>
    <x v="442"/>
    <s v="Job_Profile_1525"/>
    <x v="0"/>
    <d v="2016-04-29T16:20:28"/>
    <n v="204.25"/>
    <x v="11"/>
    <x v="0"/>
    <x v="6"/>
    <x v="0"/>
    <x v="26"/>
  </r>
  <r>
    <x v="442"/>
    <s v="Job_Profile_1525"/>
    <x v="0"/>
    <d v="2015-11-12T16:54:46"/>
    <n v="30.63"/>
    <x v="45"/>
    <x v="3"/>
    <x v="10"/>
    <x v="3"/>
    <x v="26"/>
  </r>
  <r>
    <x v="442"/>
    <s v="Job_Profile_1525"/>
    <x v="0"/>
    <d v="2015-11-19T11:07:20"/>
    <n v="36.79"/>
    <x v="45"/>
    <x v="3"/>
    <x v="10"/>
    <x v="3"/>
    <x v="26"/>
  </r>
  <r>
    <x v="442"/>
    <s v="Job_Profile_1525"/>
    <x v="0"/>
    <d v="2015-11-12T16:40:39"/>
    <n v="26.96"/>
    <x v="45"/>
    <x v="3"/>
    <x v="10"/>
    <x v="3"/>
    <x v="26"/>
  </r>
  <r>
    <x v="442"/>
    <s v="Job_Profile_1525"/>
    <x v="0"/>
    <d v="2015-11-12T16:12:29"/>
    <n v="26.96"/>
    <x v="45"/>
    <x v="3"/>
    <x v="10"/>
    <x v="3"/>
    <x v="26"/>
  </r>
  <r>
    <x v="442"/>
    <s v="Job_Profile_1525"/>
    <x v="0"/>
    <d v="2015-11-23T10:09:15"/>
    <n v="35.42"/>
    <x v="45"/>
    <x v="3"/>
    <x v="10"/>
    <x v="3"/>
    <x v="26"/>
  </r>
  <r>
    <x v="442"/>
    <s v="Job_Profile_1525"/>
    <x v="0"/>
    <d v="2016-02-01T14:16:30"/>
    <n v="104.83"/>
    <x v="45"/>
    <x v="0"/>
    <x v="1"/>
    <x v="1"/>
    <x v="26"/>
  </r>
  <r>
    <x v="442"/>
    <s v="Job_Profile_1525"/>
    <x v="0"/>
    <d v="2015-11-11T15:50:33"/>
    <n v="22.88"/>
    <x v="45"/>
    <x v="3"/>
    <x v="10"/>
    <x v="3"/>
    <x v="26"/>
  </r>
  <r>
    <x v="442"/>
    <s v="Job_Profile_1525"/>
    <x v="0"/>
    <d v="2015-11-12T16:06:35"/>
    <n v="19.21"/>
    <x v="45"/>
    <x v="3"/>
    <x v="10"/>
    <x v="3"/>
    <x v="26"/>
  </r>
  <r>
    <x v="442"/>
    <s v="Job_Profile_1525"/>
    <x v="0"/>
    <d v="2016-04-13T16:10:43"/>
    <n v="166.08"/>
    <x v="11"/>
    <x v="0"/>
    <x v="6"/>
    <x v="0"/>
    <x v="26"/>
  </r>
  <r>
    <x v="442"/>
    <s v="Job_Profile_1525"/>
    <x v="0"/>
    <d v="2016-04-13T15:45:07"/>
    <n v="166.04"/>
    <x v="11"/>
    <x v="0"/>
    <x v="6"/>
    <x v="0"/>
    <x v="26"/>
  </r>
  <r>
    <x v="442"/>
    <s v="Job_Profile_1525"/>
    <x v="0"/>
    <d v="2016-05-17T13:45:16"/>
    <n v="189.92"/>
    <x v="11"/>
    <x v="0"/>
    <x v="5"/>
    <x v="0"/>
    <x v="26"/>
  </r>
  <r>
    <x v="442"/>
    <s v="Job_Profile_1525"/>
    <x v="0"/>
    <d v="2016-02-24T10:52:15"/>
    <n v="92.71"/>
    <x v="11"/>
    <x v="0"/>
    <x v="1"/>
    <x v="1"/>
    <x v="26"/>
  </r>
  <r>
    <x v="442"/>
    <s v="Job_Profile_1525"/>
    <x v="0"/>
    <d v="2016-04-06T12:44:11"/>
    <n v="89.83"/>
    <x v="11"/>
    <x v="0"/>
    <x v="6"/>
    <x v="0"/>
    <x v="26"/>
  </r>
  <r>
    <x v="442"/>
    <s v="Job_Profile_1525"/>
    <x v="0"/>
    <d v="2016-02-03T15:05:19"/>
    <n v="26.96"/>
    <x v="11"/>
    <x v="0"/>
    <x v="1"/>
    <x v="1"/>
    <x v="26"/>
  </r>
  <r>
    <x v="442"/>
    <s v="Job_Profile_1525"/>
    <x v="0"/>
    <d v="2016-03-29T17:42:00"/>
    <n v="81.25"/>
    <x v="11"/>
    <x v="0"/>
    <x v="3"/>
    <x v="1"/>
    <x v="26"/>
  </r>
  <r>
    <x v="442"/>
    <s v="Job_Profile_1525"/>
    <x v="0"/>
    <d v="2016-05-06T09:28:36"/>
    <n v="92.92"/>
    <x v="11"/>
    <x v="0"/>
    <x v="5"/>
    <x v="0"/>
    <x v="26"/>
  </r>
  <r>
    <x v="442"/>
    <s v="Job_Profile_1525"/>
    <x v="0"/>
    <d v="2016-03-07T16:20:35"/>
    <n v="31.13"/>
    <x v="11"/>
    <x v="0"/>
    <x v="3"/>
    <x v="1"/>
    <x v="26"/>
  </r>
  <r>
    <x v="442"/>
    <s v="Job_Profile_1525"/>
    <x v="0"/>
    <d v="2016-06-01T16:45:55"/>
    <n v="112.17"/>
    <x v="11"/>
    <x v="0"/>
    <x v="0"/>
    <x v="0"/>
    <x v="26"/>
  </r>
  <r>
    <x v="442"/>
    <s v="Job_Profile_1525"/>
    <x v="0"/>
    <d v="2016-05-19T15:33:41"/>
    <n v="83"/>
    <x v="11"/>
    <x v="0"/>
    <x v="5"/>
    <x v="0"/>
    <x v="26"/>
  </r>
  <r>
    <x v="442"/>
    <s v="Job_Profile_1525"/>
    <x v="0"/>
    <d v="2016-03-24T10:25:21"/>
    <n v="26.79"/>
    <x v="13"/>
    <x v="0"/>
    <x v="3"/>
    <x v="1"/>
    <x v="26"/>
  </r>
  <r>
    <x v="442"/>
    <s v="Job_Profile_1525"/>
    <x v="0"/>
    <d v="2016-05-26T17:12:09"/>
    <n v="83.29"/>
    <x v="13"/>
    <x v="0"/>
    <x v="5"/>
    <x v="0"/>
    <x v="26"/>
  </r>
  <r>
    <x v="442"/>
    <s v="Job_Profile_1525"/>
    <x v="0"/>
    <d v="2016-04-18T12:55:26"/>
    <n v="26"/>
    <x v="11"/>
    <x v="0"/>
    <x v="6"/>
    <x v="0"/>
    <x v="26"/>
  </r>
  <r>
    <x v="442"/>
    <s v="Job_Profile_1525"/>
    <x v="0"/>
    <d v="2016-04-19T17:08:54"/>
    <n v="8.17"/>
    <x v="11"/>
    <x v="0"/>
    <x v="6"/>
    <x v="0"/>
    <x v="26"/>
  </r>
  <r>
    <x v="442"/>
    <s v="Job_Profile_1525"/>
    <x v="0"/>
    <d v="2016-05-05T14:02:04"/>
    <n v="22.96"/>
    <x v="13"/>
    <x v="0"/>
    <x v="5"/>
    <x v="0"/>
    <x v="26"/>
  </r>
  <r>
    <x v="442"/>
    <s v="Job_Profile_1525"/>
    <x v="0"/>
    <d v="2016-05-18T14:32:16"/>
    <n v="29.67"/>
    <x v="11"/>
    <x v="0"/>
    <x v="5"/>
    <x v="0"/>
    <x v="26"/>
  </r>
  <r>
    <x v="442"/>
    <s v="Job_Profile_1525"/>
    <x v="0"/>
    <d v="2016-06-10T07:30:12"/>
    <n v="52.38"/>
    <x v="11"/>
    <x v="0"/>
    <x v="0"/>
    <x v="0"/>
    <x v="26"/>
  </r>
  <r>
    <x v="442"/>
    <s v="Job_Profile_1525"/>
    <x v="0"/>
    <d v="2016-06-02T14:55:09"/>
    <n v="42.08"/>
    <x v="11"/>
    <x v="0"/>
    <x v="0"/>
    <x v="0"/>
    <x v="26"/>
  </r>
  <r>
    <x v="442"/>
    <s v="Job_Profile_1525"/>
    <x v="0"/>
    <d v="2016-05-05T13:38:52"/>
    <n v="7.63"/>
    <x v="13"/>
    <x v="0"/>
    <x v="5"/>
    <x v="0"/>
    <x v="26"/>
  </r>
  <r>
    <x v="442"/>
    <s v="Job_Profile_1525"/>
    <x v="0"/>
    <d v="2016-06-20T13:49:29"/>
    <n v="40.880000000000003"/>
    <x v="11"/>
    <x v="0"/>
    <x v="0"/>
    <x v="0"/>
    <x v="26"/>
  </r>
  <r>
    <x v="442"/>
    <s v="Job_Profile_1525"/>
    <x v="0"/>
    <d v="2016-06-16T10:24:29"/>
    <n v="36.75"/>
    <x v="13"/>
    <x v="0"/>
    <x v="0"/>
    <x v="0"/>
    <x v="26"/>
  </r>
  <r>
    <x v="442"/>
    <s v="Job_Profile_1525"/>
    <x v="0"/>
    <d v="2016-06-15T14:45:58"/>
    <n v="35.83"/>
    <x v="11"/>
    <x v="0"/>
    <x v="0"/>
    <x v="0"/>
    <x v="26"/>
  </r>
  <r>
    <x v="442"/>
    <s v="Job_Profile_1525"/>
    <x v="0"/>
    <d v="2016-06-15T13:18:54"/>
    <n v="35.79"/>
    <x v="11"/>
    <x v="0"/>
    <x v="0"/>
    <x v="0"/>
    <x v="26"/>
  </r>
  <r>
    <x v="442"/>
    <s v="Job_Profile_1525"/>
    <x v="0"/>
    <d v="2016-05-25T15:22:07"/>
    <n v="12.13"/>
    <x v="13"/>
    <x v="0"/>
    <x v="5"/>
    <x v="0"/>
    <x v="26"/>
  </r>
  <r>
    <x v="442"/>
    <s v="Job_Profile_1525"/>
    <x v="0"/>
    <d v="2016-05-31T13:17:15"/>
    <n v="18.04"/>
    <x v="13"/>
    <x v="0"/>
    <x v="5"/>
    <x v="0"/>
    <x v="26"/>
  </r>
  <r>
    <x v="442"/>
    <s v="Job_Profile_1525"/>
    <x v="0"/>
    <d v="2016-05-25T15:13:18"/>
    <n v="12.13"/>
    <x v="11"/>
    <x v="0"/>
    <x v="5"/>
    <x v="0"/>
    <x v="26"/>
  </r>
  <r>
    <x v="442"/>
    <s v="Job_Profile_1525"/>
    <x v="0"/>
    <d v="2016-05-25T16:02:43"/>
    <n v="12.17"/>
    <x v="11"/>
    <x v="0"/>
    <x v="5"/>
    <x v="0"/>
    <x v="26"/>
  </r>
  <r>
    <x v="442"/>
    <s v="Job_Profile_1525"/>
    <x v="0"/>
    <d v="2016-06-06T13:33:28"/>
    <n v="24.04"/>
    <x v="11"/>
    <x v="0"/>
    <x v="0"/>
    <x v="0"/>
    <x v="26"/>
  </r>
  <r>
    <x v="442"/>
    <s v="Job_Profile_1525"/>
    <x v="0"/>
    <d v="2016-05-17T15:47:51"/>
    <n v="4.13"/>
    <x v="13"/>
    <x v="0"/>
    <x v="5"/>
    <x v="0"/>
    <x v="26"/>
  </r>
  <r>
    <x v="442"/>
    <s v="Job_Profile_1525"/>
    <x v="0"/>
    <d v="2016-05-27T13:50:14"/>
    <n v="7"/>
    <x v="13"/>
    <x v="0"/>
    <x v="5"/>
    <x v="0"/>
    <x v="26"/>
  </r>
  <r>
    <x v="442"/>
    <s v="Job_Profile_1525"/>
    <x v="0"/>
    <d v="2016-06-21T16:24:13"/>
    <n v="28.17"/>
    <x v="11"/>
    <x v="0"/>
    <x v="0"/>
    <x v="0"/>
    <x v="26"/>
  </r>
  <r>
    <x v="442"/>
    <s v="Job_Profile_1525"/>
    <x v="0"/>
    <d v="2016-06-15T12:01:21"/>
    <n v="14.04"/>
    <x v="11"/>
    <x v="0"/>
    <x v="0"/>
    <x v="0"/>
    <x v="26"/>
  </r>
  <r>
    <x v="442"/>
    <s v="Job_Profile_1525"/>
    <x v="0"/>
    <d v="2016-06-15T13:37:07"/>
    <n v="2"/>
    <x v="11"/>
    <x v="0"/>
    <x v="0"/>
    <x v="0"/>
    <x v="26"/>
  </r>
  <r>
    <x v="442"/>
    <s v="Job_Profile_1525"/>
    <x v="0"/>
    <d v="2016-07-20T13:22:34"/>
    <n v="5.96"/>
    <x v="13"/>
    <x v="0"/>
    <x v="7"/>
    <x v="2"/>
    <x v="26"/>
  </r>
  <r>
    <x v="442"/>
    <s v="Job_Profile_1525"/>
    <x v="0"/>
    <d v="2016-08-02T13:50:46"/>
    <n v="7.88"/>
    <x v="13"/>
    <x v="0"/>
    <x v="2"/>
    <x v="2"/>
    <x v="26"/>
  </r>
  <r>
    <x v="442"/>
    <s v="Job_Profile_1525"/>
    <x v="0"/>
    <d v="2016-08-29T17:09:46"/>
    <n v="33.96"/>
    <x v="11"/>
    <x v="0"/>
    <x v="2"/>
    <x v="2"/>
    <x v="26"/>
  </r>
  <r>
    <x v="442"/>
    <s v="Job_Profile_1525"/>
    <x v="0"/>
    <d v="2016-08-30T15:32:47"/>
    <n v="21.88"/>
    <x v="11"/>
    <x v="0"/>
    <x v="2"/>
    <x v="2"/>
    <x v="26"/>
  </r>
  <r>
    <x v="442"/>
    <s v="Job_Profile_1525"/>
    <x v="0"/>
    <d v="2016-09-08T14:41:00"/>
    <n v="22.04"/>
    <x v="11"/>
    <x v="0"/>
    <x v="8"/>
    <x v="2"/>
    <x v="26"/>
  </r>
  <r>
    <x v="442"/>
    <s v="Job_Profile_1525"/>
    <x v="0"/>
    <d v="2016-11-09T10:11:42"/>
    <n v="79.459999999999994"/>
    <x v="11"/>
    <x v="0"/>
    <x v="10"/>
    <x v="3"/>
    <x v="26"/>
  </r>
  <r>
    <x v="442"/>
    <s v="Job_Profile_1525"/>
    <x v="0"/>
    <d v="2016-09-26T14:39:07"/>
    <n v="5.88"/>
    <x v="11"/>
    <x v="0"/>
    <x v="8"/>
    <x v="2"/>
    <x v="26"/>
  </r>
  <r>
    <x v="442"/>
    <s v="Job_Profile_1525"/>
    <x v="0"/>
    <d v="2016-11-11T11:38:00"/>
    <n v="31.83"/>
    <x v="11"/>
    <x v="0"/>
    <x v="10"/>
    <x v="3"/>
    <x v="26"/>
  </r>
  <r>
    <x v="442"/>
    <s v="Job_Profile_1525"/>
    <x v="0"/>
    <d v="2016-12-13T12:13:47"/>
    <n v="48.83"/>
    <x v="45"/>
    <x v="0"/>
    <x v="11"/>
    <x v="3"/>
    <x v="26"/>
  </r>
  <r>
    <x v="442"/>
    <s v="Job_Profile_1525"/>
    <x v="0"/>
    <d v="2016-12-19T11:20:09"/>
    <n v="54.79"/>
    <x v="45"/>
    <x v="0"/>
    <x v="11"/>
    <x v="3"/>
    <x v="26"/>
  </r>
  <r>
    <x v="442"/>
    <s v="Job_Profile_1525"/>
    <x v="0"/>
    <d v="2017-04-12T15:09:00"/>
    <n v="161.13"/>
    <x v="13"/>
    <x v="1"/>
    <x v="6"/>
    <x v="0"/>
    <x v="26"/>
  </r>
  <r>
    <x v="442"/>
    <s v="Job_Profile_1525"/>
    <x v="0"/>
    <d v="2017-05-24T14:17:09"/>
    <n v="203.08"/>
    <x v="13"/>
    <x v="1"/>
    <x v="5"/>
    <x v="0"/>
    <x v="26"/>
  </r>
  <r>
    <x v="442"/>
    <s v="Job_Profile_1525"/>
    <x v="0"/>
    <d v="2017-04-20T15:01:57"/>
    <n v="169.13"/>
    <x v="13"/>
    <x v="1"/>
    <x v="6"/>
    <x v="0"/>
    <x v="26"/>
  </r>
  <r>
    <x v="442"/>
    <s v="Job_Profile_1525"/>
    <x v="0"/>
    <d v="2017-06-16T11:28:13"/>
    <n v="225.96"/>
    <x v="13"/>
    <x v="1"/>
    <x v="0"/>
    <x v="0"/>
    <x v="26"/>
  </r>
  <r>
    <x v="442"/>
    <s v="Job_Profile_1525"/>
    <x v="0"/>
    <d v="2017-04-07T15:31:33"/>
    <n v="148.83000000000001"/>
    <x v="11"/>
    <x v="1"/>
    <x v="6"/>
    <x v="0"/>
    <x v="26"/>
  </r>
  <r>
    <x v="442"/>
    <s v="Job_Profile_1525"/>
    <x v="0"/>
    <d v="2017-05-03T18:30:58"/>
    <n v="174.96"/>
    <x v="11"/>
    <x v="1"/>
    <x v="5"/>
    <x v="0"/>
    <x v="26"/>
  </r>
  <r>
    <x v="442"/>
    <s v="Job_Profile_1525"/>
    <x v="0"/>
    <d v="2016-12-02T17:14:06"/>
    <n v="22.25"/>
    <x v="11"/>
    <x v="0"/>
    <x v="11"/>
    <x v="3"/>
    <x v="26"/>
  </r>
  <r>
    <x v="442"/>
    <s v="Job_Profile_1525"/>
    <x v="0"/>
    <d v="2016-11-16T16:28:41"/>
    <n v="6.21"/>
    <x v="11"/>
    <x v="0"/>
    <x v="10"/>
    <x v="3"/>
    <x v="26"/>
  </r>
  <r>
    <x v="442"/>
    <s v="Job_Profile_1525"/>
    <x v="0"/>
    <d v="2016-11-16T16:20:23"/>
    <n v="6.21"/>
    <x v="11"/>
    <x v="0"/>
    <x v="10"/>
    <x v="3"/>
    <x v="26"/>
  </r>
  <r>
    <x v="442"/>
    <s v="Job_Profile_1525"/>
    <x v="0"/>
    <d v="2016-12-16T15:18:04"/>
    <n v="23.17"/>
    <x v="13"/>
    <x v="0"/>
    <x v="11"/>
    <x v="3"/>
    <x v="26"/>
  </r>
  <r>
    <x v="442"/>
    <s v="Job_Profile_1525"/>
    <x v="0"/>
    <d v="2016-12-12T16:13:27"/>
    <n v="14"/>
    <x v="45"/>
    <x v="0"/>
    <x v="11"/>
    <x v="3"/>
    <x v="26"/>
  </r>
  <r>
    <x v="442"/>
    <s v="Job_Profile_1525"/>
    <x v="0"/>
    <d v="2016-12-13T12:17:04"/>
    <n v="3.79"/>
    <x v="45"/>
    <x v="0"/>
    <x v="11"/>
    <x v="3"/>
    <x v="26"/>
  </r>
  <r>
    <x v="442"/>
    <s v="Job_Profile_1525"/>
    <x v="0"/>
    <d v="2016-12-12T14:39:16"/>
    <n v="2.88"/>
    <x v="45"/>
    <x v="0"/>
    <x v="11"/>
    <x v="3"/>
    <x v="26"/>
  </r>
  <r>
    <x v="442"/>
    <s v="Job_Profile_1525"/>
    <x v="0"/>
    <d v="2016-12-14T14:44:21"/>
    <n v="4.88"/>
    <x v="45"/>
    <x v="0"/>
    <x v="11"/>
    <x v="3"/>
    <x v="26"/>
  </r>
  <r>
    <x v="442"/>
    <s v="Job_Profile_1525"/>
    <x v="0"/>
    <d v="2016-12-13T12:11:00"/>
    <n v="3.79"/>
    <x v="45"/>
    <x v="0"/>
    <x v="11"/>
    <x v="3"/>
    <x v="26"/>
  </r>
  <r>
    <x v="442"/>
    <s v="Job_Profile_1525"/>
    <x v="0"/>
    <d v="2017-03-14T11:00:48"/>
    <n v="91.88"/>
    <x v="11"/>
    <x v="1"/>
    <x v="3"/>
    <x v="1"/>
    <x v="26"/>
  </r>
  <r>
    <x v="442"/>
    <s v="Job_Profile_1525"/>
    <x v="0"/>
    <d v="2017-01-13T10:07:11"/>
    <n v="9"/>
    <x v="13"/>
    <x v="1"/>
    <x v="9"/>
    <x v="1"/>
    <x v="26"/>
  </r>
  <r>
    <x v="442"/>
    <s v="Job_Profile_1525"/>
    <x v="0"/>
    <d v="2017-03-20T11:25:48"/>
    <n v="62"/>
    <x v="13"/>
    <x v="1"/>
    <x v="3"/>
    <x v="1"/>
    <x v="26"/>
  </r>
  <r>
    <x v="442"/>
    <s v="Job_Profile_1525"/>
    <x v="0"/>
    <d v="2017-03-06T17:15:11"/>
    <n v="45.92"/>
    <x v="11"/>
    <x v="1"/>
    <x v="3"/>
    <x v="1"/>
    <x v="26"/>
  </r>
  <r>
    <x v="442"/>
    <s v="Job_Profile_1525"/>
    <x v="0"/>
    <d v="2017-04-21T14:08:57"/>
    <n v="56"/>
    <x v="13"/>
    <x v="1"/>
    <x v="6"/>
    <x v="0"/>
    <x v="26"/>
  </r>
  <r>
    <x v="442"/>
    <s v="Job_Profile_1525"/>
    <x v="0"/>
    <d v="2017-03-23T17:10:59"/>
    <n v="27.13"/>
    <x v="13"/>
    <x v="1"/>
    <x v="3"/>
    <x v="1"/>
    <x v="26"/>
  </r>
  <r>
    <x v="442"/>
    <s v="Job_Profile_1525"/>
    <x v="1"/>
    <d v="2017-04-04T11:53:39"/>
    <n v="38.880000000000003"/>
    <x v="13"/>
    <x v="1"/>
    <x v="6"/>
    <x v="0"/>
    <x v="26"/>
  </r>
  <r>
    <x v="442"/>
    <s v="Job_Profile_1525"/>
    <x v="0"/>
    <d v="2017-04-04T14:19:07"/>
    <n v="39"/>
    <x v="11"/>
    <x v="1"/>
    <x v="6"/>
    <x v="0"/>
    <x v="26"/>
  </r>
  <r>
    <x v="442"/>
    <s v="Job_Profile_1525"/>
    <x v="0"/>
    <d v="2017-03-17T10:21:44"/>
    <n v="20.83"/>
    <x v="11"/>
    <x v="1"/>
    <x v="3"/>
    <x v="1"/>
    <x v="26"/>
  </r>
  <r>
    <x v="442"/>
    <s v="Job_Profile_1525"/>
    <x v="0"/>
    <d v="2017-04-04T16:19:53"/>
    <n v="39.08"/>
    <x v="11"/>
    <x v="1"/>
    <x v="6"/>
    <x v="0"/>
    <x v="26"/>
  </r>
  <r>
    <x v="442"/>
    <s v="Job_Profile_1525"/>
    <x v="0"/>
    <d v="2017-03-16T12:07:17"/>
    <n v="19.829999999999998"/>
    <x v="11"/>
    <x v="1"/>
    <x v="3"/>
    <x v="1"/>
    <x v="26"/>
  </r>
  <r>
    <x v="442"/>
    <s v="Job_Profile_1525"/>
    <x v="0"/>
    <d v="2017-03-20T11:37:54"/>
    <n v="5.96"/>
    <x v="13"/>
    <x v="1"/>
    <x v="3"/>
    <x v="1"/>
    <x v="26"/>
  </r>
  <r>
    <x v="442"/>
    <s v="Job_Profile_1525"/>
    <x v="0"/>
    <d v="2017-04-18T16:32:14"/>
    <n v="33.96"/>
    <x v="11"/>
    <x v="1"/>
    <x v="6"/>
    <x v="0"/>
    <x v="26"/>
  </r>
  <r>
    <x v="442"/>
    <s v="Job_Profile_1525"/>
    <x v="0"/>
    <d v="2017-04-14T16:33:38"/>
    <n v="10.17"/>
    <x v="11"/>
    <x v="1"/>
    <x v="6"/>
    <x v="0"/>
    <x v="26"/>
  </r>
  <r>
    <x v="442"/>
    <s v="Job_Profile_1525"/>
    <x v="0"/>
    <d v="2017-05-08T14:13:07"/>
    <n v="11.79"/>
    <x v="13"/>
    <x v="1"/>
    <x v="5"/>
    <x v="0"/>
    <x v="26"/>
  </r>
  <r>
    <x v="442"/>
    <s v="Job_Profile_1525"/>
    <x v="0"/>
    <d v="2017-08-07T18:41:21"/>
    <n v="26.75"/>
    <x v="13"/>
    <x v="1"/>
    <x v="2"/>
    <x v="2"/>
    <x v="26"/>
  </r>
  <r>
    <x v="442"/>
    <s v="Job_Profile_1525"/>
    <x v="0"/>
    <d v="2017-08-14T22:22:31"/>
    <n v="12.21"/>
    <x v="13"/>
    <x v="1"/>
    <x v="2"/>
    <x v="2"/>
    <x v="26"/>
  </r>
  <r>
    <x v="442"/>
    <s v="Job_Profile_1525"/>
    <x v="0"/>
    <d v="2017-08-29T12:53:09"/>
    <n v="20.83"/>
    <x v="13"/>
    <x v="1"/>
    <x v="2"/>
    <x v="2"/>
    <x v="26"/>
  </r>
  <r>
    <x v="443"/>
    <s v="Job_Profile_1526"/>
    <x v="0"/>
    <d v="2016-02-29T08:23:52"/>
    <n v="6.04"/>
    <x v="3"/>
    <x v="0"/>
    <x v="1"/>
    <x v="1"/>
    <x v="26"/>
  </r>
  <r>
    <x v="443"/>
    <s v="Job_Profile_1526"/>
    <x v="0"/>
    <d v="2016-02-24T11:14:42"/>
    <n v="1.17"/>
    <x v="3"/>
    <x v="0"/>
    <x v="1"/>
    <x v="1"/>
    <x v="26"/>
  </r>
  <r>
    <x v="443"/>
    <s v="Job_Profile_1526"/>
    <x v="0"/>
    <d v="2016-02-25T03:21:56"/>
    <n v="1.83"/>
    <x v="3"/>
    <x v="0"/>
    <x v="1"/>
    <x v="1"/>
    <x v="26"/>
  </r>
  <r>
    <x v="443"/>
    <s v="Job_Profile_1526"/>
    <x v="0"/>
    <d v="2016-02-24T11:07:36"/>
    <n v="1.17"/>
    <x v="3"/>
    <x v="0"/>
    <x v="1"/>
    <x v="1"/>
    <x v="26"/>
  </r>
  <r>
    <x v="443"/>
    <s v="Job_Profile_1526"/>
    <x v="0"/>
    <d v="2016-02-25T06:27:46"/>
    <n v="1.96"/>
    <x v="3"/>
    <x v="0"/>
    <x v="1"/>
    <x v="1"/>
    <x v="26"/>
  </r>
  <r>
    <x v="443"/>
    <s v="Job_Profile_1526"/>
    <x v="0"/>
    <d v="2016-02-24T04:59:23"/>
    <n v="0.88"/>
    <x v="3"/>
    <x v="0"/>
    <x v="1"/>
    <x v="1"/>
    <x v="26"/>
  </r>
  <r>
    <x v="443"/>
    <s v="Job_Profile_1526"/>
    <x v="0"/>
    <d v="2016-02-29T08:13:45"/>
    <n v="6.04"/>
    <x v="3"/>
    <x v="0"/>
    <x v="1"/>
    <x v="1"/>
    <x v="26"/>
  </r>
  <r>
    <x v="443"/>
    <s v="Job_Profile_1526"/>
    <x v="0"/>
    <d v="2017-03-07T05:51:44"/>
    <n v="7.79"/>
    <x v="3"/>
    <x v="1"/>
    <x v="3"/>
    <x v="1"/>
    <x v="26"/>
  </r>
  <r>
    <x v="443"/>
    <s v="Job_Profile_1526"/>
    <x v="0"/>
    <d v="2017-03-07T04:58:10"/>
    <n v="7.75"/>
    <x v="3"/>
    <x v="1"/>
    <x v="3"/>
    <x v="1"/>
    <x v="26"/>
  </r>
  <r>
    <x v="443"/>
    <s v="Job_Profile_1526"/>
    <x v="0"/>
    <d v="2017-03-07T09:26:30"/>
    <n v="7.96"/>
    <x v="3"/>
    <x v="1"/>
    <x v="3"/>
    <x v="1"/>
    <x v="26"/>
  </r>
  <r>
    <x v="443"/>
    <s v="Job_Profile_1526"/>
    <x v="0"/>
    <d v="2017-03-07T05:38:37"/>
    <n v="7.79"/>
    <x v="3"/>
    <x v="1"/>
    <x v="3"/>
    <x v="1"/>
    <x v="26"/>
  </r>
  <r>
    <x v="444"/>
    <s v="Job_Profile_1527"/>
    <x v="0"/>
    <d v="2014-01-16T07:59:26"/>
    <n v="2.92"/>
    <x v="32"/>
    <x v="2"/>
    <x v="9"/>
    <x v="1"/>
    <x v="26"/>
  </r>
  <r>
    <x v="444"/>
    <s v="Job_Profile_1527"/>
    <x v="0"/>
    <d v="2014-02-20T08:23:04"/>
    <n v="20.67"/>
    <x v="12"/>
    <x v="2"/>
    <x v="1"/>
    <x v="1"/>
    <x v="26"/>
  </r>
  <r>
    <x v="444"/>
    <s v="Job_Profile_1527"/>
    <x v="0"/>
    <d v="2014-03-24T11:47:25"/>
    <n v="40.79"/>
    <x v="40"/>
    <x v="2"/>
    <x v="3"/>
    <x v="1"/>
    <x v="26"/>
  </r>
  <r>
    <x v="444"/>
    <s v="Job_Profile_1527"/>
    <x v="0"/>
    <d v="2014-03-03T14:11:53"/>
    <n v="10.96"/>
    <x v="40"/>
    <x v="2"/>
    <x v="3"/>
    <x v="1"/>
    <x v="26"/>
  </r>
  <r>
    <x v="444"/>
    <s v="Job_Profile_1527"/>
    <x v="0"/>
    <d v="2014-03-19T11:33:10"/>
    <n v="13.96"/>
    <x v="12"/>
    <x v="2"/>
    <x v="3"/>
    <x v="1"/>
    <x v="26"/>
  </r>
  <r>
    <x v="444"/>
    <s v="Job_Profile_1527"/>
    <x v="0"/>
    <d v="2014-03-10T09:15:06"/>
    <n v="3.83"/>
    <x v="47"/>
    <x v="2"/>
    <x v="3"/>
    <x v="1"/>
    <x v="26"/>
  </r>
  <r>
    <x v="444"/>
    <s v="Job_Profile_1527"/>
    <x v="0"/>
    <d v="2014-03-31T08:27:03"/>
    <n v="3.58"/>
    <x v="69"/>
    <x v="2"/>
    <x v="3"/>
    <x v="1"/>
    <x v="26"/>
  </r>
  <r>
    <x v="444"/>
    <s v="Job_Profile_1527"/>
    <x v="0"/>
    <d v="2014-04-07T06:30:18"/>
    <n v="6.54"/>
    <x v="69"/>
    <x v="2"/>
    <x v="6"/>
    <x v="0"/>
    <x v="26"/>
  </r>
  <r>
    <x v="444"/>
    <s v="Job_Profile_1527"/>
    <x v="0"/>
    <d v="2014-05-22T10:57:11"/>
    <n v="50.67"/>
    <x v="12"/>
    <x v="2"/>
    <x v="5"/>
    <x v="0"/>
    <x v="26"/>
  </r>
  <r>
    <x v="444"/>
    <s v="Job_Profile_1527"/>
    <x v="0"/>
    <d v="2014-04-25T14:10:42"/>
    <n v="9.0399999999999991"/>
    <x v="12"/>
    <x v="2"/>
    <x v="6"/>
    <x v="0"/>
    <x v="26"/>
  </r>
  <r>
    <x v="444"/>
    <s v="Job_Profile_1527"/>
    <x v="0"/>
    <d v="2014-05-16T07:41:14"/>
    <n v="1.79"/>
    <x v="40"/>
    <x v="2"/>
    <x v="5"/>
    <x v="0"/>
    <x v="26"/>
  </r>
  <r>
    <x v="444"/>
    <s v="Job_Profile_1527"/>
    <x v="0"/>
    <d v="2014-05-16T08:53:15"/>
    <n v="1.83"/>
    <x v="40"/>
    <x v="2"/>
    <x v="5"/>
    <x v="0"/>
    <x v="26"/>
  </r>
  <r>
    <x v="444"/>
    <s v="Job_Profile_1527"/>
    <x v="0"/>
    <d v="2014-05-16T07:38:42"/>
    <n v="1.79"/>
    <x v="40"/>
    <x v="2"/>
    <x v="5"/>
    <x v="0"/>
    <x v="26"/>
  </r>
  <r>
    <x v="444"/>
    <s v="Job_Profile_1527"/>
    <x v="0"/>
    <d v="2014-05-19T13:56:09"/>
    <n v="5.04"/>
    <x v="40"/>
    <x v="2"/>
    <x v="5"/>
    <x v="0"/>
    <x v="26"/>
  </r>
  <r>
    <x v="444"/>
    <s v="Job_Profile_1527"/>
    <x v="0"/>
    <d v="2014-05-28T09:00:31"/>
    <n v="11.92"/>
    <x v="40"/>
    <x v="2"/>
    <x v="5"/>
    <x v="0"/>
    <x v="26"/>
  </r>
  <r>
    <x v="444"/>
    <s v="Job_Profile_1527"/>
    <x v="0"/>
    <d v="2014-05-16T11:35:19"/>
    <n v="0"/>
    <x v="40"/>
    <x v="2"/>
    <x v="5"/>
    <x v="0"/>
    <x v="26"/>
  </r>
  <r>
    <x v="444"/>
    <s v="Job_Profile_1527"/>
    <x v="0"/>
    <d v="2014-07-11T08:15:19"/>
    <n v="35.54"/>
    <x v="40"/>
    <x v="2"/>
    <x v="7"/>
    <x v="2"/>
    <x v="26"/>
  </r>
  <r>
    <x v="444"/>
    <s v="Job_Profile_1527"/>
    <x v="0"/>
    <d v="2014-07-03T10:15:31"/>
    <n v="1.96"/>
    <x v="69"/>
    <x v="2"/>
    <x v="7"/>
    <x v="2"/>
    <x v="26"/>
  </r>
  <r>
    <x v="444"/>
    <s v="Job_Profile_1527"/>
    <x v="0"/>
    <d v="2014-10-03T12:35:26"/>
    <n v="43.75"/>
    <x v="40"/>
    <x v="2"/>
    <x v="4"/>
    <x v="3"/>
    <x v="26"/>
  </r>
  <r>
    <x v="444"/>
    <s v="Job_Profile_1527"/>
    <x v="0"/>
    <d v="2014-09-22T13:51:08"/>
    <n v="32.79"/>
    <x v="40"/>
    <x v="2"/>
    <x v="8"/>
    <x v="2"/>
    <x v="26"/>
  </r>
  <r>
    <x v="444"/>
    <s v="Job_Profile_1527"/>
    <x v="0"/>
    <d v="2014-09-19T13:41:30"/>
    <n v="1.96"/>
    <x v="40"/>
    <x v="2"/>
    <x v="8"/>
    <x v="2"/>
    <x v="26"/>
  </r>
  <r>
    <x v="444"/>
    <s v="Job_Profile_1527"/>
    <x v="0"/>
    <d v="2014-09-19T14:07:33"/>
    <n v="2"/>
    <x v="40"/>
    <x v="2"/>
    <x v="8"/>
    <x v="2"/>
    <x v="26"/>
  </r>
  <r>
    <x v="444"/>
    <s v="Job_Profile_1527"/>
    <x v="0"/>
    <d v="2014-11-21T16:38:28"/>
    <n v="2.08"/>
    <x v="45"/>
    <x v="2"/>
    <x v="10"/>
    <x v="3"/>
    <x v="26"/>
  </r>
  <r>
    <x v="444"/>
    <s v="Job_Profile_1527"/>
    <x v="0"/>
    <d v="2014-12-03T13:24:08"/>
    <n v="13.96"/>
    <x v="45"/>
    <x v="2"/>
    <x v="11"/>
    <x v="3"/>
    <x v="26"/>
  </r>
  <r>
    <x v="444"/>
    <s v="Job_Profile_1527"/>
    <x v="0"/>
    <d v="2014-11-21T15:41:16"/>
    <n v="2"/>
    <x v="45"/>
    <x v="2"/>
    <x v="10"/>
    <x v="3"/>
    <x v="26"/>
  </r>
  <r>
    <x v="444"/>
    <s v="Job_Profile_1527"/>
    <x v="0"/>
    <d v="2014-12-03T13:03:49"/>
    <n v="8"/>
    <x v="45"/>
    <x v="2"/>
    <x v="11"/>
    <x v="3"/>
    <x v="26"/>
  </r>
  <r>
    <x v="444"/>
    <s v="Job_Profile_1527"/>
    <x v="0"/>
    <d v="2015-02-13T09:42:39"/>
    <n v="22.75"/>
    <x v="69"/>
    <x v="3"/>
    <x v="1"/>
    <x v="1"/>
    <x v="26"/>
  </r>
  <r>
    <x v="444"/>
    <s v="Job_Profile_1527"/>
    <x v="0"/>
    <d v="2015-03-03T15:43:38"/>
    <n v="33.130000000000003"/>
    <x v="69"/>
    <x v="3"/>
    <x v="3"/>
    <x v="1"/>
    <x v="26"/>
  </r>
  <r>
    <x v="444"/>
    <s v="Job_Profile_1527"/>
    <x v="0"/>
    <d v="2015-03-03T11:45:21"/>
    <n v="32.96"/>
    <x v="69"/>
    <x v="3"/>
    <x v="3"/>
    <x v="1"/>
    <x v="26"/>
  </r>
  <r>
    <x v="444"/>
    <s v="Job_Profile_1527"/>
    <x v="0"/>
    <d v="2015-02-06T16:21:08"/>
    <n v="8.17"/>
    <x v="69"/>
    <x v="3"/>
    <x v="1"/>
    <x v="1"/>
    <x v="26"/>
  </r>
  <r>
    <x v="444"/>
    <s v="Job_Profile_1527"/>
    <x v="0"/>
    <d v="2015-01-30T18:19:05"/>
    <n v="1.25"/>
    <x v="69"/>
    <x v="3"/>
    <x v="9"/>
    <x v="1"/>
    <x v="26"/>
  </r>
  <r>
    <x v="444"/>
    <s v="Job_Profile_1527"/>
    <x v="0"/>
    <d v="2015-02-06T16:09:59"/>
    <n v="8.17"/>
    <x v="69"/>
    <x v="3"/>
    <x v="1"/>
    <x v="1"/>
    <x v="26"/>
  </r>
  <r>
    <x v="444"/>
    <s v="Job_Profile_1527"/>
    <x v="0"/>
    <d v="2015-02-04T18:42:10"/>
    <n v="6.25"/>
    <x v="69"/>
    <x v="3"/>
    <x v="1"/>
    <x v="1"/>
    <x v="26"/>
  </r>
  <r>
    <x v="444"/>
    <s v="Job_Profile_1527"/>
    <x v="0"/>
    <d v="2015-02-05T09:57:36"/>
    <n v="6.88"/>
    <x v="69"/>
    <x v="3"/>
    <x v="1"/>
    <x v="1"/>
    <x v="26"/>
  </r>
  <r>
    <x v="444"/>
    <s v="Job_Profile_1527"/>
    <x v="0"/>
    <d v="2015-02-06T16:15:27"/>
    <n v="8.17"/>
    <x v="69"/>
    <x v="3"/>
    <x v="1"/>
    <x v="1"/>
    <x v="26"/>
  </r>
  <r>
    <x v="444"/>
    <s v="Job_Profile_1527"/>
    <x v="0"/>
    <d v="2015-01-30T18:12:58"/>
    <n v="1.25"/>
    <x v="69"/>
    <x v="3"/>
    <x v="9"/>
    <x v="1"/>
    <x v="26"/>
  </r>
  <r>
    <x v="444"/>
    <s v="Job_Profile_1527"/>
    <x v="0"/>
    <d v="2015-01-30T18:42:44"/>
    <n v="1.25"/>
    <x v="69"/>
    <x v="3"/>
    <x v="9"/>
    <x v="1"/>
    <x v="26"/>
  </r>
  <r>
    <x v="444"/>
    <s v="Job_Profile_1527"/>
    <x v="0"/>
    <d v="2015-03-23T17:28:51"/>
    <n v="40.96"/>
    <x v="24"/>
    <x v="3"/>
    <x v="3"/>
    <x v="1"/>
    <x v="26"/>
  </r>
  <r>
    <x v="444"/>
    <s v="Job_Profile_1527"/>
    <x v="0"/>
    <d v="2015-03-02T18:06:28"/>
    <n v="10.130000000000001"/>
    <x v="69"/>
    <x v="3"/>
    <x v="3"/>
    <x v="1"/>
    <x v="26"/>
  </r>
  <r>
    <x v="444"/>
    <s v="Job_Profile_1527"/>
    <x v="0"/>
    <d v="2015-02-25T16:31:48"/>
    <n v="5.04"/>
    <x v="69"/>
    <x v="3"/>
    <x v="1"/>
    <x v="1"/>
    <x v="26"/>
  </r>
  <r>
    <x v="444"/>
    <s v="Job_Profile_1527"/>
    <x v="0"/>
    <d v="2015-03-04T16:04:29"/>
    <n v="7.08"/>
    <x v="69"/>
    <x v="3"/>
    <x v="3"/>
    <x v="1"/>
    <x v="26"/>
  </r>
  <r>
    <x v="444"/>
    <s v="Job_Profile_1527"/>
    <x v="0"/>
    <d v="2015-06-01T12:55:47"/>
    <n v="66.540000000000006"/>
    <x v="24"/>
    <x v="3"/>
    <x v="0"/>
    <x v="0"/>
    <x v="26"/>
  </r>
  <r>
    <x v="444"/>
    <s v="Job_Profile_1527"/>
    <x v="0"/>
    <d v="2015-04-27T13:59:23"/>
    <n v="15.08"/>
    <x v="45"/>
    <x v="3"/>
    <x v="6"/>
    <x v="0"/>
    <x v="26"/>
  </r>
  <r>
    <x v="444"/>
    <s v="Job_Profile_1527"/>
    <x v="0"/>
    <d v="2015-04-27T14:52:52"/>
    <n v="10.92"/>
    <x v="40"/>
    <x v="3"/>
    <x v="6"/>
    <x v="0"/>
    <x v="26"/>
  </r>
  <r>
    <x v="444"/>
    <s v="Job_Profile_1527"/>
    <x v="0"/>
    <d v="2015-07-07T12:41:09"/>
    <n v="28.88"/>
    <x v="45"/>
    <x v="3"/>
    <x v="7"/>
    <x v="2"/>
    <x v="26"/>
  </r>
  <r>
    <x v="444"/>
    <s v="Job_Profile_1527"/>
    <x v="0"/>
    <d v="2015-11-19T11:24:12"/>
    <n v="61.96"/>
    <x v="11"/>
    <x v="3"/>
    <x v="10"/>
    <x v="3"/>
    <x v="26"/>
  </r>
  <r>
    <x v="444"/>
    <s v="Job_Profile_1527"/>
    <x v="0"/>
    <d v="2015-10-06T17:21:10"/>
    <n v="18.21"/>
    <x v="11"/>
    <x v="3"/>
    <x v="4"/>
    <x v="3"/>
    <x v="26"/>
  </r>
  <r>
    <x v="444"/>
    <s v="Job_Profile_1527"/>
    <x v="0"/>
    <d v="2015-11-12T17:00:04"/>
    <n v="38.08"/>
    <x v="11"/>
    <x v="3"/>
    <x v="10"/>
    <x v="3"/>
    <x v="26"/>
  </r>
  <r>
    <x v="444"/>
    <s v="Job_Profile_1527"/>
    <x v="0"/>
    <d v="2016-02-25T17:46:15"/>
    <n v="143.08000000000001"/>
    <x v="45"/>
    <x v="0"/>
    <x v="1"/>
    <x v="1"/>
    <x v="26"/>
  </r>
  <r>
    <x v="444"/>
    <s v="Job_Profile_1527"/>
    <x v="0"/>
    <d v="2015-11-13T09:23:41"/>
    <n v="38.75"/>
    <x v="11"/>
    <x v="3"/>
    <x v="10"/>
    <x v="3"/>
    <x v="26"/>
  </r>
  <r>
    <x v="444"/>
    <s v="Job_Profile_1527"/>
    <x v="0"/>
    <d v="2015-11-12T14:52:46"/>
    <n v="37.96"/>
    <x v="11"/>
    <x v="3"/>
    <x v="10"/>
    <x v="3"/>
    <x v="26"/>
  </r>
  <r>
    <x v="444"/>
    <s v="Job_Profile_1527"/>
    <x v="0"/>
    <d v="2015-11-12T17:08:28"/>
    <n v="38.08"/>
    <x v="11"/>
    <x v="3"/>
    <x v="10"/>
    <x v="3"/>
    <x v="26"/>
  </r>
  <r>
    <x v="444"/>
    <s v="Job_Profile_1527"/>
    <x v="0"/>
    <d v="2015-11-13T13:21:03"/>
    <n v="38.92"/>
    <x v="11"/>
    <x v="3"/>
    <x v="10"/>
    <x v="3"/>
    <x v="26"/>
  </r>
  <r>
    <x v="444"/>
    <s v="Job_Profile_1527"/>
    <x v="0"/>
    <d v="2015-11-13T16:52:13"/>
    <n v="39.04"/>
    <x v="11"/>
    <x v="3"/>
    <x v="10"/>
    <x v="3"/>
    <x v="26"/>
  </r>
  <r>
    <x v="444"/>
    <s v="Job_Profile_1527"/>
    <x v="0"/>
    <d v="2015-11-13T12:46:30"/>
    <n v="38.880000000000003"/>
    <x v="11"/>
    <x v="3"/>
    <x v="10"/>
    <x v="3"/>
    <x v="26"/>
  </r>
  <r>
    <x v="444"/>
    <s v="Job_Profile_1527"/>
    <x v="0"/>
    <d v="2015-11-13T16:20:48"/>
    <n v="39.04"/>
    <x v="11"/>
    <x v="3"/>
    <x v="10"/>
    <x v="3"/>
    <x v="26"/>
  </r>
  <r>
    <x v="444"/>
    <s v="Job_Profile_1527"/>
    <x v="0"/>
    <d v="2015-11-13T16:40:26"/>
    <n v="39.04"/>
    <x v="11"/>
    <x v="3"/>
    <x v="10"/>
    <x v="3"/>
    <x v="26"/>
  </r>
  <r>
    <x v="444"/>
    <s v="Job_Profile_1527"/>
    <x v="0"/>
    <d v="2015-10-19T12:49:12"/>
    <n v="13.79"/>
    <x v="11"/>
    <x v="3"/>
    <x v="4"/>
    <x v="3"/>
    <x v="26"/>
  </r>
  <r>
    <x v="444"/>
    <s v="Job_Profile_1527"/>
    <x v="0"/>
    <d v="2015-11-19T10:58:10"/>
    <n v="44.71"/>
    <x v="45"/>
    <x v="3"/>
    <x v="10"/>
    <x v="3"/>
    <x v="26"/>
  </r>
  <r>
    <x v="444"/>
    <s v="Job_Profile_1527"/>
    <x v="0"/>
    <d v="2015-11-12T15:18:19"/>
    <n v="30.58"/>
    <x v="45"/>
    <x v="3"/>
    <x v="10"/>
    <x v="3"/>
    <x v="26"/>
  </r>
  <r>
    <x v="444"/>
    <s v="Job_Profile_1527"/>
    <x v="0"/>
    <d v="2016-03-14T13:00:55"/>
    <n v="129.96"/>
    <x v="11"/>
    <x v="0"/>
    <x v="3"/>
    <x v="1"/>
    <x v="26"/>
  </r>
  <r>
    <x v="444"/>
    <s v="Job_Profile_1527"/>
    <x v="0"/>
    <d v="2016-04-15T10:51:22"/>
    <n v="157.79"/>
    <x v="13"/>
    <x v="0"/>
    <x v="6"/>
    <x v="0"/>
    <x v="26"/>
  </r>
  <r>
    <x v="444"/>
    <s v="Job_Profile_1527"/>
    <x v="0"/>
    <d v="2016-04-15T13:36:08"/>
    <n v="156.96"/>
    <x v="13"/>
    <x v="0"/>
    <x v="6"/>
    <x v="0"/>
    <x v="26"/>
  </r>
  <r>
    <x v="444"/>
    <s v="Job_Profile_1527"/>
    <x v="0"/>
    <d v="2016-04-18T14:40:03"/>
    <n v="160"/>
    <x v="13"/>
    <x v="0"/>
    <x v="6"/>
    <x v="0"/>
    <x v="26"/>
  </r>
  <r>
    <x v="444"/>
    <s v="Job_Profile_1527"/>
    <x v="0"/>
    <d v="2016-04-15T13:20:11"/>
    <n v="156.96"/>
    <x v="13"/>
    <x v="0"/>
    <x v="6"/>
    <x v="0"/>
    <x v="26"/>
  </r>
  <r>
    <x v="444"/>
    <s v="Job_Profile_1527"/>
    <x v="0"/>
    <d v="2016-03-30T17:11:26"/>
    <n v="60.96"/>
    <x v="11"/>
    <x v="0"/>
    <x v="3"/>
    <x v="1"/>
    <x v="26"/>
  </r>
  <r>
    <x v="444"/>
    <s v="Job_Profile_1527"/>
    <x v="0"/>
    <d v="2016-03-24T12:28:52"/>
    <n v="41.88"/>
    <x v="11"/>
    <x v="0"/>
    <x v="3"/>
    <x v="1"/>
    <x v="26"/>
  </r>
  <r>
    <x v="444"/>
    <s v="Job_Profile_1527"/>
    <x v="0"/>
    <d v="2016-03-28T14:41:10"/>
    <n v="20.67"/>
    <x v="13"/>
    <x v="0"/>
    <x v="3"/>
    <x v="1"/>
    <x v="26"/>
  </r>
  <r>
    <x v="444"/>
    <s v="Job_Profile_1527"/>
    <x v="0"/>
    <d v="2016-04-28T14:22:22"/>
    <n v="9.67"/>
    <x v="13"/>
    <x v="0"/>
    <x v="6"/>
    <x v="0"/>
    <x v="26"/>
  </r>
  <r>
    <x v="444"/>
    <s v="Job_Profile_1527"/>
    <x v="0"/>
    <d v="2016-04-29T14:40:14"/>
    <n v="6.83"/>
    <x v="13"/>
    <x v="0"/>
    <x v="6"/>
    <x v="0"/>
    <x v="26"/>
  </r>
  <r>
    <x v="444"/>
    <s v="Job_Profile_1527"/>
    <x v="0"/>
    <d v="2016-05-09T15:32:01"/>
    <n v="6.83"/>
    <x v="11"/>
    <x v="0"/>
    <x v="5"/>
    <x v="0"/>
    <x v="26"/>
  </r>
  <r>
    <x v="444"/>
    <s v="Job_Profile_1527"/>
    <x v="0"/>
    <d v="2016-05-16T11:25:17"/>
    <n v="9.7100000000000009"/>
    <x v="13"/>
    <x v="0"/>
    <x v="5"/>
    <x v="0"/>
    <x v="26"/>
  </r>
  <r>
    <x v="444"/>
    <s v="Job_Profile_1527"/>
    <x v="0"/>
    <d v="2016-05-18T11:22:23"/>
    <n v="4.96"/>
    <x v="13"/>
    <x v="0"/>
    <x v="5"/>
    <x v="0"/>
    <x v="26"/>
  </r>
  <r>
    <x v="444"/>
    <s v="Job_Profile_1527"/>
    <x v="0"/>
    <d v="2016-10-24T15:58:41"/>
    <n v="26.92"/>
    <x v="13"/>
    <x v="0"/>
    <x v="4"/>
    <x v="3"/>
    <x v="26"/>
  </r>
  <r>
    <x v="444"/>
    <s v="Job_Profile_1527"/>
    <x v="0"/>
    <d v="2016-10-14T09:57:08"/>
    <n v="16.670000000000002"/>
    <x v="13"/>
    <x v="0"/>
    <x v="4"/>
    <x v="3"/>
    <x v="26"/>
  </r>
  <r>
    <x v="444"/>
    <s v="Job_Profile_1527"/>
    <x v="0"/>
    <d v="2016-10-26T15:14:15"/>
    <n v="15.13"/>
    <x v="13"/>
    <x v="0"/>
    <x v="4"/>
    <x v="3"/>
    <x v="26"/>
  </r>
  <r>
    <x v="444"/>
    <s v="Job_Profile_1527"/>
    <x v="0"/>
    <d v="2016-12-06T13:44:06"/>
    <n v="41.88"/>
    <x v="45"/>
    <x v="0"/>
    <x v="11"/>
    <x v="3"/>
    <x v="26"/>
  </r>
  <r>
    <x v="444"/>
    <s v="Job_Profile_1527"/>
    <x v="0"/>
    <d v="2016-12-15T15:53:40"/>
    <n v="5.92"/>
    <x v="45"/>
    <x v="0"/>
    <x v="11"/>
    <x v="3"/>
    <x v="26"/>
  </r>
  <r>
    <x v="444"/>
    <s v="Job_Profile_1527"/>
    <x v="0"/>
    <d v="2016-12-19T11:10:54"/>
    <n v="9.75"/>
    <x v="45"/>
    <x v="0"/>
    <x v="11"/>
    <x v="3"/>
    <x v="26"/>
  </r>
  <r>
    <x v="444"/>
    <s v="Job_Profile_1527"/>
    <x v="0"/>
    <d v="2017-03-23T17:17:25"/>
    <n v="27.13"/>
    <x v="13"/>
    <x v="1"/>
    <x v="3"/>
    <x v="1"/>
    <x v="26"/>
  </r>
  <r>
    <x v="444"/>
    <s v="Job_Profile_1527"/>
    <x v="0"/>
    <d v="2017-04-06T11:07:52"/>
    <n v="40.880000000000003"/>
    <x v="13"/>
    <x v="1"/>
    <x v="6"/>
    <x v="0"/>
    <x v="26"/>
  </r>
  <r>
    <x v="444"/>
    <s v="Job_Profile_1527"/>
    <x v="0"/>
    <d v="2017-04-25T18:31:01"/>
    <n v="21.25"/>
    <x v="11"/>
    <x v="1"/>
    <x v="6"/>
    <x v="0"/>
    <x v="26"/>
  </r>
  <r>
    <x v="444"/>
    <s v="Job_Profile_1527"/>
    <x v="0"/>
    <d v="2017-07-11T14:44:26"/>
    <n v="0.08"/>
    <x v="40"/>
    <x v="1"/>
    <x v="7"/>
    <x v="2"/>
    <x v="26"/>
  </r>
  <r>
    <x v="445"/>
    <s v="Job_Profile_1531"/>
    <x v="0"/>
    <d v="2017-03-20T13:08:45"/>
    <n v="60.08"/>
    <x v="3"/>
    <x v="1"/>
    <x v="3"/>
    <x v="1"/>
    <x v="1"/>
  </r>
  <r>
    <x v="446"/>
    <s v="Job_Profile_1532"/>
    <x v="0"/>
    <d v="2014-07-30T02:31:18"/>
    <n v="63.46"/>
    <x v="4"/>
    <x v="2"/>
    <x v="7"/>
    <x v="2"/>
    <x v="21"/>
  </r>
  <r>
    <x v="447"/>
    <s v="Job_Profile_1540"/>
    <x v="1"/>
    <d v="2014-05-15T07:58:05"/>
    <n v="0.83"/>
    <x v="50"/>
    <x v="2"/>
    <x v="5"/>
    <x v="0"/>
    <x v="4"/>
  </r>
  <r>
    <x v="448"/>
    <s v="Job_Profile_1541"/>
    <x v="0"/>
    <d v="2014-10-09T11:04:51"/>
    <n v="30.88"/>
    <x v="56"/>
    <x v="2"/>
    <x v="4"/>
    <x v="3"/>
    <x v="1"/>
  </r>
  <r>
    <x v="448"/>
    <s v="Job_Profile_1541"/>
    <x v="0"/>
    <d v="2015-03-13T13:30:46"/>
    <n v="1.04"/>
    <x v="56"/>
    <x v="3"/>
    <x v="3"/>
    <x v="1"/>
    <x v="1"/>
  </r>
  <r>
    <x v="448"/>
    <s v="Job_Profile_1541"/>
    <x v="0"/>
    <d v="2015-08-11T15:49:09"/>
    <n v="106.13"/>
    <x v="11"/>
    <x v="3"/>
    <x v="2"/>
    <x v="2"/>
    <x v="1"/>
  </r>
  <r>
    <x v="448"/>
    <s v="Job_Profile_1541"/>
    <x v="0"/>
    <d v="2015-08-17T13:12:02"/>
    <n v="110.88"/>
    <x v="11"/>
    <x v="3"/>
    <x v="2"/>
    <x v="2"/>
    <x v="1"/>
  </r>
  <r>
    <x v="448"/>
    <s v="Job_Profile_1541"/>
    <x v="0"/>
    <d v="2015-10-02T13:27:31"/>
    <n v="1.63"/>
    <x v="12"/>
    <x v="3"/>
    <x v="4"/>
    <x v="3"/>
    <x v="1"/>
  </r>
  <r>
    <x v="448"/>
    <s v="Job_Profile_1541"/>
    <x v="0"/>
    <d v="2016-10-04T16:32:56"/>
    <n v="8.1300000000000008"/>
    <x v="56"/>
    <x v="0"/>
    <x v="4"/>
    <x v="3"/>
    <x v="1"/>
  </r>
  <r>
    <x v="448"/>
    <s v="Job_Profile_1541"/>
    <x v="0"/>
    <d v="2016-11-03T13:43:21"/>
    <n v="15.88"/>
    <x v="38"/>
    <x v="0"/>
    <x v="10"/>
    <x v="3"/>
    <x v="1"/>
  </r>
  <r>
    <x v="449"/>
    <s v="Job_Profile_1542"/>
    <x v="0"/>
    <d v="2014-05-20T11:11:08"/>
    <n v="21.25"/>
    <x v="50"/>
    <x v="2"/>
    <x v="5"/>
    <x v="0"/>
    <x v="27"/>
  </r>
  <r>
    <x v="449"/>
    <s v="Job_Profile_1542"/>
    <x v="0"/>
    <d v="2014-08-21T08:02:19"/>
    <n v="17.04"/>
    <x v="50"/>
    <x v="2"/>
    <x v="2"/>
    <x v="2"/>
    <x v="27"/>
  </r>
  <r>
    <x v="449"/>
    <s v="Job_Profile_1542"/>
    <x v="0"/>
    <d v="2015-01-16T08:15:23"/>
    <n v="58.08"/>
    <x v="50"/>
    <x v="3"/>
    <x v="9"/>
    <x v="1"/>
    <x v="27"/>
  </r>
  <r>
    <x v="449"/>
    <s v="Job_Profile_1542"/>
    <x v="0"/>
    <d v="2015-03-26T10:26:19"/>
    <n v="125.08"/>
    <x v="3"/>
    <x v="3"/>
    <x v="3"/>
    <x v="1"/>
    <x v="27"/>
  </r>
  <r>
    <x v="449"/>
    <s v="Job_Profile_1542"/>
    <x v="0"/>
    <d v="2015-01-16T06:00:15"/>
    <n v="55.92"/>
    <x v="50"/>
    <x v="3"/>
    <x v="9"/>
    <x v="1"/>
    <x v="27"/>
  </r>
  <r>
    <x v="449"/>
    <s v="Job_Profile_1542"/>
    <x v="0"/>
    <d v="2014-12-05T04:54:36"/>
    <n v="13.83"/>
    <x v="50"/>
    <x v="2"/>
    <x v="11"/>
    <x v="3"/>
    <x v="27"/>
  </r>
  <r>
    <x v="449"/>
    <s v="Job_Profile_1542"/>
    <x v="0"/>
    <d v="2015-05-11T10:29:11"/>
    <n v="5.88"/>
    <x v="3"/>
    <x v="3"/>
    <x v="5"/>
    <x v="0"/>
    <x v="27"/>
  </r>
  <r>
    <x v="449"/>
    <s v="Job_Profile_1542"/>
    <x v="0"/>
    <d v="2015-06-09T12:20:35"/>
    <n v="21.04"/>
    <x v="3"/>
    <x v="3"/>
    <x v="0"/>
    <x v="0"/>
    <x v="27"/>
  </r>
  <r>
    <x v="449"/>
    <s v="Job_Profile_1542"/>
    <x v="0"/>
    <d v="2015-06-18T12:03:46"/>
    <n v="30.04"/>
    <x v="3"/>
    <x v="3"/>
    <x v="0"/>
    <x v="0"/>
    <x v="27"/>
  </r>
  <r>
    <x v="449"/>
    <s v="Job_Profile_1542"/>
    <x v="0"/>
    <d v="2015-10-12T11:41:56"/>
    <n v="35.17"/>
    <x v="3"/>
    <x v="3"/>
    <x v="4"/>
    <x v="3"/>
    <x v="27"/>
  </r>
  <r>
    <x v="449"/>
    <s v="Job_Profile_1542"/>
    <x v="0"/>
    <d v="2015-10-02T03:58:25"/>
    <n v="24.83"/>
    <x v="3"/>
    <x v="3"/>
    <x v="4"/>
    <x v="3"/>
    <x v="27"/>
  </r>
  <r>
    <x v="449"/>
    <s v="Job_Profile_1542"/>
    <x v="0"/>
    <d v="2015-09-16T11:04:12"/>
    <n v="9.17"/>
    <x v="3"/>
    <x v="3"/>
    <x v="8"/>
    <x v="2"/>
    <x v="27"/>
  </r>
  <r>
    <x v="449"/>
    <s v="Job_Profile_1542"/>
    <x v="0"/>
    <d v="2015-12-30T08:25:46"/>
    <n v="37.130000000000003"/>
    <x v="3"/>
    <x v="3"/>
    <x v="11"/>
    <x v="3"/>
    <x v="27"/>
  </r>
  <r>
    <x v="449"/>
    <s v="Job_Profile_1542"/>
    <x v="0"/>
    <d v="2016-04-08T09:20:34"/>
    <n v="22.83"/>
    <x v="3"/>
    <x v="0"/>
    <x v="6"/>
    <x v="0"/>
    <x v="27"/>
  </r>
  <r>
    <x v="449"/>
    <s v="Job_Profile_1542"/>
    <x v="0"/>
    <d v="2016-08-16T03:33:07"/>
    <n v="33.75"/>
    <x v="3"/>
    <x v="0"/>
    <x v="2"/>
    <x v="2"/>
    <x v="27"/>
  </r>
  <r>
    <x v="449"/>
    <s v="Job_Profile_1542"/>
    <x v="0"/>
    <d v="2016-12-22T03:43:08"/>
    <n v="35.75"/>
    <x v="3"/>
    <x v="0"/>
    <x v="11"/>
    <x v="3"/>
    <x v="27"/>
  </r>
  <r>
    <x v="450"/>
    <s v="Job_Profile_1543"/>
    <x v="0"/>
    <d v="2014-02-19T12:35:41"/>
    <n v="22"/>
    <x v="56"/>
    <x v="2"/>
    <x v="1"/>
    <x v="1"/>
    <x v="4"/>
  </r>
  <r>
    <x v="450"/>
    <s v="Job_Profile_1543"/>
    <x v="0"/>
    <d v="2014-05-15T12:11:13"/>
    <n v="30"/>
    <x v="56"/>
    <x v="2"/>
    <x v="5"/>
    <x v="0"/>
    <x v="4"/>
  </r>
  <r>
    <x v="450"/>
    <s v="Job_Profile_1543"/>
    <x v="0"/>
    <d v="2014-06-27T07:58:44"/>
    <n v="29.75"/>
    <x v="12"/>
    <x v="2"/>
    <x v="0"/>
    <x v="0"/>
    <x v="4"/>
  </r>
  <r>
    <x v="450"/>
    <s v="Job_Profile_1543"/>
    <x v="0"/>
    <d v="2014-06-17T14:59:00"/>
    <n v="6.96"/>
    <x v="12"/>
    <x v="2"/>
    <x v="0"/>
    <x v="0"/>
    <x v="4"/>
  </r>
  <r>
    <x v="450"/>
    <s v="Job_Profile_1543"/>
    <x v="0"/>
    <d v="2014-06-18T09:48:28"/>
    <n v="0.92"/>
    <x v="12"/>
    <x v="2"/>
    <x v="0"/>
    <x v="0"/>
    <x v="4"/>
  </r>
  <r>
    <x v="450"/>
    <s v="Job_Profile_1543"/>
    <x v="0"/>
    <d v="2014-08-19T14:53:46"/>
    <n v="63.13"/>
    <x v="12"/>
    <x v="2"/>
    <x v="2"/>
    <x v="2"/>
    <x v="4"/>
  </r>
  <r>
    <x v="450"/>
    <s v="Job_Profile_1543"/>
    <x v="0"/>
    <d v="2015-02-23T10:19:22"/>
    <n v="3.71"/>
    <x v="56"/>
    <x v="3"/>
    <x v="1"/>
    <x v="1"/>
    <x v="4"/>
  </r>
  <r>
    <x v="450"/>
    <s v="Job_Profile_1543"/>
    <x v="0"/>
    <d v="2015-04-17T14:20:16"/>
    <n v="56.88"/>
    <x v="12"/>
    <x v="3"/>
    <x v="6"/>
    <x v="0"/>
    <x v="4"/>
  </r>
  <r>
    <x v="450"/>
    <s v="Job_Profile_1543"/>
    <x v="0"/>
    <d v="2015-08-07T10:25:17"/>
    <n v="24.58"/>
    <x v="11"/>
    <x v="3"/>
    <x v="2"/>
    <x v="2"/>
    <x v="4"/>
  </r>
  <r>
    <x v="450"/>
    <s v="Job_Profile_1543"/>
    <x v="0"/>
    <d v="2015-12-11T10:44:39"/>
    <n v="44.71"/>
    <x v="12"/>
    <x v="3"/>
    <x v="11"/>
    <x v="3"/>
    <x v="4"/>
  </r>
  <r>
    <x v="450"/>
    <s v="Job_Profile_1543"/>
    <x v="0"/>
    <d v="2015-12-11T10:21:59"/>
    <n v="44.71"/>
    <x v="12"/>
    <x v="3"/>
    <x v="11"/>
    <x v="3"/>
    <x v="4"/>
  </r>
  <r>
    <x v="450"/>
    <s v="Job_Profile_1543"/>
    <x v="0"/>
    <d v="2016-02-12T14:52:26"/>
    <n v="107.88"/>
    <x v="12"/>
    <x v="0"/>
    <x v="1"/>
    <x v="1"/>
    <x v="4"/>
  </r>
  <r>
    <x v="450"/>
    <s v="Job_Profile_1543"/>
    <x v="0"/>
    <d v="2016-02-15T13:11:14"/>
    <n v="110.83"/>
    <x v="12"/>
    <x v="0"/>
    <x v="1"/>
    <x v="1"/>
    <x v="4"/>
  </r>
  <r>
    <x v="450"/>
    <s v="Job_Profile_1543"/>
    <x v="0"/>
    <d v="2016-02-10T16:45:53"/>
    <n v="105.96"/>
    <x v="12"/>
    <x v="0"/>
    <x v="1"/>
    <x v="1"/>
    <x v="4"/>
  </r>
  <r>
    <x v="450"/>
    <s v="Job_Profile_1543"/>
    <x v="0"/>
    <d v="2015-12-11T10:06:46"/>
    <n v="44.71"/>
    <x v="12"/>
    <x v="3"/>
    <x v="11"/>
    <x v="3"/>
    <x v="4"/>
  </r>
  <r>
    <x v="450"/>
    <s v="Job_Profile_1543"/>
    <x v="0"/>
    <d v="2016-02-10T16:11:25"/>
    <n v="26.13"/>
    <x v="12"/>
    <x v="0"/>
    <x v="1"/>
    <x v="1"/>
    <x v="4"/>
  </r>
  <r>
    <x v="450"/>
    <s v="Job_Profile_1543"/>
    <x v="0"/>
    <d v="2016-02-16T10:40:04"/>
    <n v="0.92"/>
    <x v="12"/>
    <x v="0"/>
    <x v="1"/>
    <x v="1"/>
    <x v="4"/>
  </r>
  <r>
    <x v="450"/>
    <s v="Job_Profile_1543"/>
    <x v="0"/>
    <d v="2016-06-06T16:51:53"/>
    <n v="17"/>
    <x v="12"/>
    <x v="0"/>
    <x v="0"/>
    <x v="0"/>
    <x v="4"/>
  </r>
  <r>
    <x v="450"/>
    <s v="Job_Profile_1543"/>
    <x v="0"/>
    <d v="2016-08-15T10:24:51"/>
    <n v="27.83"/>
    <x v="38"/>
    <x v="0"/>
    <x v="2"/>
    <x v="2"/>
    <x v="4"/>
  </r>
  <r>
    <x v="450"/>
    <s v="Job_Profile_1543"/>
    <x v="0"/>
    <d v="2016-08-01T14:57:57"/>
    <n v="4.92"/>
    <x v="12"/>
    <x v="0"/>
    <x v="2"/>
    <x v="2"/>
    <x v="4"/>
  </r>
  <r>
    <x v="450"/>
    <s v="Job_Profile_1543"/>
    <x v="0"/>
    <d v="2016-11-17T11:31:22"/>
    <n v="30.96"/>
    <x v="38"/>
    <x v="0"/>
    <x v="10"/>
    <x v="3"/>
    <x v="4"/>
  </r>
  <r>
    <x v="450"/>
    <s v="Job_Profile_1543"/>
    <x v="0"/>
    <d v="2016-12-22T09:59:02"/>
    <n v="19.829999999999998"/>
    <x v="56"/>
    <x v="0"/>
    <x v="11"/>
    <x v="3"/>
    <x v="4"/>
  </r>
  <r>
    <x v="451"/>
    <s v="Job_Profile_1545"/>
    <x v="0"/>
    <d v="2015-04-01T10:32:46"/>
    <n v="117.92"/>
    <x v="50"/>
    <x v="3"/>
    <x v="6"/>
    <x v="0"/>
    <x v="6"/>
  </r>
  <r>
    <x v="452"/>
    <s v="Job_Profile_1546"/>
    <x v="1"/>
    <d v="2015-02-13T05:58:00"/>
    <n v="31.92"/>
    <x v="50"/>
    <x v="3"/>
    <x v="1"/>
    <x v="1"/>
    <x v="8"/>
  </r>
  <r>
    <x v="453"/>
    <s v="Job_Profile_1547"/>
    <x v="1"/>
    <d v="2015-01-16T08:46:15"/>
    <n v="63.71"/>
    <x v="9"/>
    <x v="3"/>
    <x v="9"/>
    <x v="1"/>
    <x v="6"/>
  </r>
  <r>
    <x v="453"/>
    <s v="Job_Profile_1547"/>
    <x v="1"/>
    <d v="2016-02-16T15:43:07"/>
    <n v="106.04"/>
    <x v="9"/>
    <x v="0"/>
    <x v="1"/>
    <x v="1"/>
    <x v="6"/>
  </r>
  <r>
    <x v="453"/>
    <s v="Job_Profile_1547"/>
    <x v="1"/>
    <d v="2016-03-30T13:39:39"/>
    <n v="9.08"/>
    <x v="9"/>
    <x v="0"/>
    <x v="3"/>
    <x v="1"/>
    <x v="6"/>
  </r>
  <r>
    <x v="453"/>
    <s v="Job_Profile_1547"/>
    <x v="1"/>
    <d v="2016-05-20T13:30:49"/>
    <n v="7.79"/>
    <x v="9"/>
    <x v="0"/>
    <x v="5"/>
    <x v="0"/>
    <x v="6"/>
  </r>
  <r>
    <x v="454"/>
    <s v="Job_Profile_1555"/>
    <x v="0"/>
    <d v="2017-05-31T12:13:27"/>
    <n v="7.96"/>
    <x v="10"/>
    <x v="1"/>
    <x v="5"/>
    <x v="0"/>
    <x v="17"/>
  </r>
  <r>
    <x v="455"/>
    <s v="Job_Profile_1560"/>
    <x v="1"/>
    <d v="2016-02-03T09:29:55"/>
    <n v="22.79"/>
    <x v="9"/>
    <x v="0"/>
    <x v="1"/>
    <x v="1"/>
    <x v="9"/>
  </r>
  <r>
    <x v="456"/>
    <s v="Job_Profile_1565"/>
    <x v="1"/>
    <d v="2015-05-06T12:22:32"/>
    <n v="51.13"/>
    <x v="29"/>
    <x v="3"/>
    <x v="5"/>
    <x v="0"/>
    <x v="13"/>
  </r>
  <r>
    <x v="457"/>
    <s v="Job_Profile_1566"/>
    <x v="1"/>
    <d v="2015-04-07T05:20:19"/>
    <n v="21.83"/>
    <x v="3"/>
    <x v="3"/>
    <x v="6"/>
    <x v="0"/>
    <x v="0"/>
  </r>
  <r>
    <x v="458"/>
    <s v="Job_Profile_1571"/>
    <x v="1"/>
    <d v="2014-09-10T13:03:24"/>
    <n v="20.079999999999998"/>
    <x v="9"/>
    <x v="2"/>
    <x v="8"/>
    <x v="2"/>
    <x v="0"/>
  </r>
  <r>
    <x v="459"/>
    <s v="Job_Profile_1572"/>
    <x v="1"/>
    <d v="2014-05-05T14:48:49"/>
    <n v="28.13"/>
    <x v="14"/>
    <x v="2"/>
    <x v="5"/>
    <x v="0"/>
    <x v="8"/>
  </r>
  <r>
    <x v="459"/>
    <s v="Job_Profile_1572"/>
    <x v="1"/>
    <d v="2014-05-16T09:34:17"/>
    <n v="38.92"/>
    <x v="14"/>
    <x v="2"/>
    <x v="5"/>
    <x v="0"/>
    <x v="8"/>
  </r>
  <r>
    <x v="459"/>
    <s v="Job_Profile_1572"/>
    <x v="0"/>
    <d v="2015-04-14T19:17:05"/>
    <n v="36.04"/>
    <x v="17"/>
    <x v="3"/>
    <x v="6"/>
    <x v="0"/>
    <x v="8"/>
  </r>
  <r>
    <x v="459"/>
    <s v="Job_Profile_1572"/>
    <x v="1"/>
    <d v="2016-04-11T09:10:17"/>
    <n v="46.54"/>
    <x v="8"/>
    <x v="0"/>
    <x v="6"/>
    <x v="0"/>
    <x v="8"/>
  </r>
  <r>
    <x v="459"/>
    <s v="Job_Profile_1572"/>
    <x v="1"/>
    <d v="2016-09-15T15:08:28"/>
    <n v="13.08"/>
    <x v="8"/>
    <x v="0"/>
    <x v="8"/>
    <x v="2"/>
    <x v="8"/>
  </r>
  <r>
    <x v="459"/>
    <s v="Job_Profile_1572"/>
    <x v="1"/>
    <d v="2016-09-16T16:48:34"/>
    <n v="14.13"/>
    <x v="8"/>
    <x v="0"/>
    <x v="8"/>
    <x v="2"/>
    <x v="8"/>
  </r>
  <r>
    <x v="459"/>
    <s v="Job_Profile_1572"/>
    <x v="1"/>
    <d v="2016-09-15T15:34:36"/>
    <n v="13.08"/>
    <x v="8"/>
    <x v="0"/>
    <x v="8"/>
    <x v="2"/>
    <x v="8"/>
  </r>
  <r>
    <x v="460"/>
    <s v="Job_Profile_1574"/>
    <x v="0"/>
    <d v="2014-04-07T15:15:50"/>
    <n v="48.92"/>
    <x v="6"/>
    <x v="2"/>
    <x v="6"/>
    <x v="0"/>
    <x v="4"/>
  </r>
  <r>
    <x v="460"/>
    <s v="Job_Profile_1574"/>
    <x v="0"/>
    <d v="2014-04-04T10:43:06"/>
    <n v="30.67"/>
    <x v="6"/>
    <x v="2"/>
    <x v="6"/>
    <x v="0"/>
    <x v="4"/>
  </r>
  <r>
    <x v="460"/>
    <s v="Job_Profile_1574"/>
    <x v="0"/>
    <d v="2014-08-19T15:10:39"/>
    <n v="60.04"/>
    <x v="5"/>
    <x v="2"/>
    <x v="2"/>
    <x v="2"/>
    <x v="4"/>
  </r>
  <r>
    <x v="461"/>
    <s v="Job_Profile_1579"/>
    <x v="1"/>
    <d v="2014-06-18T10:23:29"/>
    <n v="34.79"/>
    <x v="28"/>
    <x v="2"/>
    <x v="0"/>
    <x v="0"/>
    <x v="19"/>
  </r>
  <r>
    <x v="462"/>
    <s v="Job_Profile_1580"/>
    <x v="1"/>
    <d v="2015-02-13T18:11:59"/>
    <n v="3.04"/>
    <x v="9"/>
    <x v="3"/>
    <x v="1"/>
    <x v="1"/>
    <x v="11"/>
  </r>
  <r>
    <x v="463"/>
    <s v="Job_Profile_1585"/>
    <x v="1"/>
    <d v="2017-07-20T11:43:45"/>
    <n v="43.96"/>
    <x v="10"/>
    <x v="1"/>
    <x v="7"/>
    <x v="2"/>
    <x v="20"/>
  </r>
  <r>
    <x v="464"/>
    <s v="Job_Profile_1587"/>
    <x v="0"/>
    <d v="2014-12-05T04:39:25"/>
    <n v="111.83"/>
    <x v="4"/>
    <x v="2"/>
    <x v="11"/>
    <x v="3"/>
    <x v="20"/>
  </r>
  <r>
    <x v="464"/>
    <s v="Job_Profile_1587"/>
    <x v="0"/>
    <d v="2016-06-03T09:51:06"/>
    <n v="37.79"/>
    <x v="29"/>
    <x v="0"/>
    <x v="0"/>
    <x v="0"/>
    <x v="20"/>
  </r>
  <r>
    <x v="465"/>
    <s v="Job_Profile_1597"/>
    <x v="0"/>
    <d v="2017-02-15T17:58:10"/>
    <n v="175.13"/>
    <x v="43"/>
    <x v="1"/>
    <x v="1"/>
    <x v="1"/>
    <x v="14"/>
  </r>
  <r>
    <x v="466"/>
    <s v="Job_Profile_1598"/>
    <x v="1"/>
    <d v="2014-01-27T09:53:00"/>
    <n v="4.92"/>
    <x v="14"/>
    <x v="2"/>
    <x v="9"/>
    <x v="1"/>
    <x v="16"/>
  </r>
  <r>
    <x v="466"/>
    <s v="Job_Profile_1598"/>
    <x v="1"/>
    <d v="2014-01-27T09:47:36"/>
    <n v="4.92"/>
    <x v="14"/>
    <x v="2"/>
    <x v="9"/>
    <x v="1"/>
    <x v="16"/>
  </r>
  <r>
    <x v="466"/>
    <s v="Job_Profile_1598"/>
    <x v="1"/>
    <d v="2014-06-11T07:52:04"/>
    <n v="11.67"/>
    <x v="9"/>
    <x v="2"/>
    <x v="0"/>
    <x v="0"/>
    <x v="16"/>
  </r>
  <r>
    <x v="466"/>
    <s v="Job_Profile_1598"/>
    <x v="1"/>
    <d v="2014-06-18T10:29:26"/>
    <n v="1.54"/>
    <x v="9"/>
    <x v="2"/>
    <x v="0"/>
    <x v="0"/>
    <x v="16"/>
  </r>
  <r>
    <x v="466"/>
    <s v="Job_Profile_1598"/>
    <x v="1"/>
    <d v="2014-08-20T11:08:53"/>
    <n v="33.75"/>
    <x v="9"/>
    <x v="2"/>
    <x v="2"/>
    <x v="2"/>
    <x v="16"/>
  </r>
  <r>
    <x v="467"/>
    <s v="Job_Profile_1600"/>
    <x v="1"/>
    <d v="2014-09-10T13:04:48"/>
    <n v="56"/>
    <x v="9"/>
    <x v="2"/>
    <x v="8"/>
    <x v="2"/>
    <x v="0"/>
  </r>
  <r>
    <x v="467"/>
    <s v="Job_Profile_1600"/>
    <x v="1"/>
    <d v="2014-08-27T10:57:35"/>
    <n v="12.75"/>
    <x v="9"/>
    <x v="2"/>
    <x v="2"/>
    <x v="2"/>
    <x v="0"/>
  </r>
  <r>
    <x v="467"/>
    <s v="Job_Profile_1600"/>
    <x v="1"/>
    <d v="2014-11-18T14:41:09"/>
    <n v="19.170000000000002"/>
    <x v="9"/>
    <x v="2"/>
    <x v="10"/>
    <x v="3"/>
    <x v="0"/>
  </r>
  <r>
    <x v="467"/>
    <s v="Job_Profile_1600"/>
    <x v="1"/>
    <d v="2015-05-01T08:14:37"/>
    <n v="13.67"/>
    <x v="9"/>
    <x v="3"/>
    <x v="5"/>
    <x v="0"/>
    <x v="0"/>
  </r>
  <r>
    <x v="467"/>
    <s v="Job_Profile_1600"/>
    <x v="1"/>
    <d v="2015-05-15T08:22:55"/>
    <n v="6.79"/>
    <x v="9"/>
    <x v="3"/>
    <x v="5"/>
    <x v="0"/>
    <x v="0"/>
  </r>
  <r>
    <x v="467"/>
    <s v="Job_Profile_1600"/>
    <x v="1"/>
    <d v="2015-08-05T14:52:27"/>
    <n v="34.04"/>
    <x v="9"/>
    <x v="3"/>
    <x v="2"/>
    <x v="2"/>
    <x v="0"/>
  </r>
  <r>
    <x v="467"/>
    <s v="Job_Profile_1600"/>
    <x v="1"/>
    <d v="2015-08-05T14:47:20"/>
    <n v="34.04"/>
    <x v="9"/>
    <x v="3"/>
    <x v="2"/>
    <x v="2"/>
    <x v="0"/>
  </r>
  <r>
    <x v="467"/>
    <s v="Job_Profile_1600"/>
    <x v="1"/>
    <d v="2015-12-23T21:01:03"/>
    <n v="5.21"/>
    <x v="9"/>
    <x v="3"/>
    <x v="11"/>
    <x v="3"/>
    <x v="0"/>
  </r>
  <r>
    <x v="467"/>
    <s v="Job_Profile_1600"/>
    <x v="1"/>
    <d v="2016-04-05T11:22:51"/>
    <n v="35.71"/>
    <x v="8"/>
    <x v="0"/>
    <x v="6"/>
    <x v="0"/>
    <x v="0"/>
  </r>
  <r>
    <x v="467"/>
    <s v="Job_Profile_1600"/>
    <x v="1"/>
    <d v="2016-04-05T10:30:07"/>
    <n v="35.67"/>
    <x v="8"/>
    <x v="0"/>
    <x v="6"/>
    <x v="0"/>
    <x v="0"/>
  </r>
  <r>
    <x v="467"/>
    <s v="Job_Profile_1600"/>
    <x v="1"/>
    <d v="2016-10-03T09:20:51"/>
    <n v="48.63"/>
    <x v="8"/>
    <x v="0"/>
    <x v="4"/>
    <x v="3"/>
    <x v="0"/>
  </r>
  <r>
    <x v="467"/>
    <s v="Job_Profile_1600"/>
    <x v="1"/>
    <d v="2016-10-20T09:07:52"/>
    <n v="65.63"/>
    <x v="8"/>
    <x v="0"/>
    <x v="4"/>
    <x v="3"/>
    <x v="0"/>
  </r>
  <r>
    <x v="467"/>
    <s v="Job_Profile_1600"/>
    <x v="1"/>
    <d v="2017-04-17T10:39:29"/>
    <n v="32.58"/>
    <x v="9"/>
    <x v="1"/>
    <x v="6"/>
    <x v="0"/>
    <x v="0"/>
  </r>
  <r>
    <x v="467"/>
    <s v="Job_Profile_1600"/>
    <x v="1"/>
    <d v="2017-04-17T10:00:34"/>
    <n v="23.88"/>
    <x v="9"/>
    <x v="1"/>
    <x v="6"/>
    <x v="0"/>
    <x v="0"/>
  </r>
  <r>
    <x v="468"/>
    <s v="Job_Profile_1605"/>
    <x v="0"/>
    <d v="2014-04-22T07:00:48"/>
    <n v="3.88"/>
    <x v="20"/>
    <x v="2"/>
    <x v="6"/>
    <x v="0"/>
    <x v="16"/>
  </r>
  <r>
    <x v="469"/>
    <s v="Job_Profile_1608"/>
    <x v="0"/>
    <d v="2016-09-05T01:25:37"/>
    <n v="55.13"/>
    <x v="35"/>
    <x v="0"/>
    <x v="8"/>
    <x v="2"/>
    <x v="22"/>
  </r>
  <r>
    <x v="470"/>
    <s v="Job_Profile_1609"/>
    <x v="1"/>
    <d v="2014-12-21T19:51:35"/>
    <n v="69.5"/>
    <x v="53"/>
    <x v="2"/>
    <x v="11"/>
    <x v="3"/>
    <x v="11"/>
  </r>
  <r>
    <x v="471"/>
    <s v="Job_Profile_1611"/>
    <x v="1"/>
    <d v="2014-02-19T07:00:39"/>
    <n v="90.71"/>
    <x v="29"/>
    <x v="2"/>
    <x v="1"/>
    <x v="1"/>
    <x v="15"/>
  </r>
  <r>
    <x v="471"/>
    <s v="Job_Profile_1611"/>
    <x v="0"/>
    <d v="2014-08-27T07:58:29"/>
    <n v="169.92"/>
    <x v="59"/>
    <x v="2"/>
    <x v="2"/>
    <x v="2"/>
    <x v="15"/>
  </r>
  <r>
    <x v="471"/>
    <s v="Job_Profile_1611"/>
    <x v="0"/>
    <d v="2014-11-25T09:17:36"/>
    <n v="126.13"/>
    <x v="59"/>
    <x v="2"/>
    <x v="10"/>
    <x v="3"/>
    <x v="15"/>
  </r>
  <r>
    <x v="471"/>
    <s v="Job_Profile_1611"/>
    <x v="1"/>
    <d v="2014-12-23T05:58:24"/>
    <n v="101.88"/>
    <x v="29"/>
    <x v="2"/>
    <x v="11"/>
    <x v="3"/>
    <x v="15"/>
  </r>
  <r>
    <x v="471"/>
    <s v="Job_Profile_1611"/>
    <x v="0"/>
    <d v="2015-04-27T10:13:53"/>
    <n v="69.209999999999994"/>
    <x v="1"/>
    <x v="3"/>
    <x v="6"/>
    <x v="0"/>
    <x v="15"/>
  </r>
  <r>
    <x v="471"/>
    <s v="Job_Profile_1611"/>
    <x v="0"/>
    <d v="2015-05-22T09:00:21"/>
    <n v="0.21"/>
    <x v="30"/>
    <x v="3"/>
    <x v="5"/>
    <x v="0"/>
    <x v="15"/>
  </r>
  <r>
    <x v="471"/>
    <s v="Job_Profile_1611"/>
    <x v="1"/>
    <d v="2015-07-21T11:10:06"/>
    <n v="49.88"/>
    <x v="1"/>
    <x v="3"/>
    <x v="7"/>
    <x v="2"/>
    <x v="15"/>
  </r>
  <r>
    <x v="471"/>
    <s v="Job_Profile_1611"/>
    <x v="0"/>
    <d v="2016-07-08T05:09:48"/>
    <n v="147.66999999999999"/>
    <x v="49"/>
    <x v="0"/>
    <x v="7"/>
    <x v="2"/>
    <x v="15"/>
  </r>
  <r>
    <x v="471"/>
    <s v="Job_Profile_1611"/>
    <x v="0"/>
    <d v="2016-09-15T10:44:54"/>
    <n v="191.92"/>
    <x v="49"/>
    <x v="0"/>
    <x v="8"/>
    <x v="2"/>
    <x v="15"/>
  </r>
  <r>
    <x v="471"/>
    <s v="Job_Profile_1611"/>
    <x v="1"/>
    <d v="2016-09-09T08:41:04"/>
    <n v="67"/>
    <x v="82"/>
    <x v="0"/>
    <x v="8"/>
    <x v="2"/>
    <x v="15"/>
  </r>
  <r>
    <x v="471"/>
    <s v="Job_Profile_1611"/>
    <x v="1"/>
    <d v="2016-11-01T13:02:52"/>
    <n v="47.29"/>
    <x v="49"/>
    <x v="0"/>
    <x v="10"/>
    <x v="3"/>
    <x v="15"/>
  </r>
  <r>
    <x v="471"/>
    <s v="Job_Profile_1611"/>
    <x v="0"/>
    <d v="2016-11-01T04:18:45"/>
    <n v="42.79"/>
    <x v="49"/>
    <x v="0"/>
    <x v="10"/>
    <x v="3"/>
    <x v="15"/>
  </r>
  <r>
    <x v="471"/>
    <s v="Job_Profile_1611"/>
    <x v="1"/>
    <d v="2017-03-31T06:23:52"/>
    <n v="146.66999999999999"/>
    <x v="49"/>
    <x v="1"/>
    <x v="3"/>
    <x v="1"/>
    <x v="15"/>
  </r>
  <r>
    <x v="471"/>
    <s v="Job_Profile_1611"/>
    <x v="0"/>
    <d v="2017-05-16T04:09:09"/>
    <n v="91.88"/>
    <x v="1"/>
    <x v="1"/>
    <x v="5"/>
    <x v="0"/>
    <x v="15"/>
  </r>
  <r>
    <x v="471"/>
    <s v="Job_Profile_1611"/>
    <x v="1"/>
    <d v="2017-05-19T09:03:48"/>
    <n v="95.08"/>
    <x v="1"/>
    <x v="1"/>
    <x v="5"/>
    <x v="0"/>
    <x v="15"/>
  </r>
  <r>
    <x v="471"/>
    <s v="Job_Profile_1611"/>
    <x v="1"/>
    <d v="2017-05-26T07:57:21"/>
    <n v="0.92"/>
    <x v="49"/>
    <x v="1"/>
    <x v="5"/>
    <x v="0"/>
    <x v="15"/>
  </r>
  <r>
    <x v="471"/>
    <s v="Job_Profile_1611"/>
    <x v="1"/>
    <d v="2017-08-10T13:16:30"/>
    <n v="69.959999999999994"/>
    <x v="1"/>
    <x v="1"/>
    <x v="2"/>
    <x v="2"/>
    <x v="15"/>
  </r>
  <r>
    <x v="471"/>
    <s v="Job_Profile_1611"/>
    <x v="1"/>
    <d v="2017-08-16T13:21:41"/>
    <n v="8.17"/>
    <x v="1"/>
    <x v="1"/>
    <x v="2"/>
    <x v="2"/>
    <x v="15"/>
  </r>
  <r>
    <x v="472"/>
    <s v="Job_Profile_1612"/>
    <x v="0"/>
    <d v="2014-08-06T04:37:29"/>
    <n v="154.79"/>
    <x v="59"/>
    <x v="2"/>
    <x v="2"/>
    <x v="2"/>
    <x v="10"/>
  </r>
  <r>
    <x v="472"/>
    <s v="Job_Profile_1612"/>
    <x v="0"/>
    <d v="2014-09-04T08:44:14"/>
    <n v="44.08"/>
    <x v="30"/>
    <x v="2"/>
    <x v="8"/>
    <x v="2"/>
    <x v="10"/>
  </r>
  <r>
    <x v="472"/>
    <s v="Job_Profile_1612"/>
    <x v="1"/>
    <d v="2015-02-16T04:51:19"/>
    <n v="156.83000000000001"/>
    <x v="29"/>
    <x v="3"/>
    <x v="1"/>
    <x v="1"/>
    <x v="10"/>
  </r>
  <r>
    <x v="472"/>
    <s v="Job_Profile_1612"/>
    <x v="1"/>
    <d v="2015-02-16T05:49:04"/>
    <n v="156.88"/>
    <x v="29"/>
    <x v="3"/>
    <x v="1"/>
    <x v="1"/>
    <x v="10"/>
  </r>
  <r>
    <x v="472"/>
    <s v="Job_Profile_1612"/>
    <x v="0"/>
    <d v="2015-01-13T10:57:10"/>
    <n v="112"/>
    <x v="1"/>
    <x v="3"/>
    <x v="9"/>
    <x v="1"/>
    <x v="10"/>
  </r>
  <r>
    <x v="472"/>
    <s v="Job_Profile_1612"/>
    <x v="1"/>
    <d v="2015-05-20T04:17:37"/>
    <n v="238.63"/>
    <x v="29"/>
    <x v="3"/>
    <x v="5"/>
    <x v="0"/>
    <x v="10"/>
  </r>
  <r>
    <x v="472"/>
    <s v="Job_Profile_1612"/>
    <x v="0"/>
    <d v="2015-04-30T10:07:17"/>
    <n v="211.96"/>
    <x v="1"/>
    <x v="3"/>
    <x v="6"/>
    <x v="0"/>
    <x v="10"/>
  </r>
  <r>
    <x v="472"/>
    <s v="Job_Profile_1612"/>
    <x v="0"/>
    <d v="2014-09-30T11:01:59"/>
    <n v="0"/>
    <x v="1"/>
    <x v="2"/>
    <x v="8"/>
    <x v="2"/>
    <x v="10"/>
  </r>
  <r>
    <x v="472"/>
    <s v="Job_Profile_1612"/>
    <x v="0"/>
    <d v="2015-04-20T05:13:59"/>
    <n v="97.92"/>
    <x v="1"/>
    <x v="3"/>
    <x v="6"/>
    <x v="0"/>
    <x v="10"/>
  </r>
  <r>
    <x v="472"/>
    <s v="Job_Profile_1612"/>
    <x v="1"/>
    <d v="2015-05-06T06:14:45"/>
    <n v="56.67"/>
    <x v="1"/>
    <x v="3"/>
    <x v="5"/>
    <x v="0"/>
    <x v="10"/>
  </r>
  <r>
    <x v="472"/>
    <s v="Job_Profile_1612"/>
    <x v="1"/>
    <d v="2015-05-20T08:21:21"/>
    <n v="70.75"/>
    <x v="1"/>
    <x v="3"/>
    <x v="5"/>
    <x v="0"/>
    <x v="10"/>
  </r>
  <r>
    <x v="472"/>
    <s v="Job_Profile_1612"/>
    <x v="1"/>
    <d v="2016-06-16T09:17:28"/>
    <n v="129.16999999999999"/>
    <x v="49"/>
    <x v="0"/>
    <x v="0"/>
    <x v="0"/>
    <x v="10"/>
  </r>
  <r>
    <x v="472"/>
    <s v="Job_Profile_1612"/>
    <x v="0"/>
    <d v="2016-05-03T11:15:53"/>
    <n v="56.96"/>
    <x v="49"/>
    <x v="0"/>
    <x v="5"/>
    <x v="0"/>
    <x v="10"/>
  </r>
  <r>
    <x v="472"/>
    <s v="Job_Profile_1612"/>
    <x v="1"/>
    <d v="2016-10-03T11:10:08"/>
    <n v="94.21"/>
    <x v="49"/>
    <x v="0"/>
    <x v="4"/>
    <x v="3"/>
    <x v="10"/>
  </r>
  <r>
    <x v="472"/>
    <s v="Job_Profile_1612"/>
    <x v="1"/>
    <d v="2016-09-01T09:17:57"/>
    <n v="62.13"/>
    <x v="49"/>
    <x v="0"/>
    <x v="8"/>
    <x v="2"/>
    <x v="10"/>
  </r>
  <r>
    <x v="472"/>
    <s v="Job_Profile_1612"/>
    <x v="1"/>
    <d v="2016-10-14T10:10:45"/>
    <n v="29.17"/>
    <x v="49"/>
    <x v="0"/>
    <x v="4"/>
    <x v="3"/>
    <x v="10"/>
  </r>
  <r>
    <x v="472"/>
    <s v="Job_Profile_1612"/>
    <x v="1"/>
    <d v="2017-05-23T08:47:15"/>
    <n v="155.91999999999999"/>
    <x v="1"/>
    <x v="1"/>
    <x v="5"/>
    <x v="0"/>
    <x v="10"/>
  </r>
  <r>
    <x v="472"/>
    <s v="Job_Profile_1612"/>
    <x v="0"/>
    <d v="2017-04-26T11:25:16"/>
    <n v="26.17"/>
    <x v="1"/>
    <x v="1"/>
    <x v="6"/>
    <x v="0"/>
    <x v="10"/>
  </r>
  <r>
    <x v="473"/>
    <s v="Job_Profile_1613"/>
    <x v="0"/>
    <d v="2014-04-03T12:46:31"/>
    <n v="86.13"/>
    <x v="29"/>
    <x v="2"/>
    <x v="6"/>
    <x v="0"/>
    <x v="11"/>
  </r>
  <r>
    <x v="473"/>
    <s v="Job_Profile_1613"/>
    <x v="0"/>
    <d v="2014-06-30T05:02:14"/>
    <n v="131.66999999999999"/>
    <x v="1"/>
    <x v="2"/>
    <x v="0"/>
    <x v="0"/>
    <x v="11"/>
  </r>
  <r>
    <x v="473"/>
    <s v="Job_Profile_1613"/>
    <x v="0"/>
    <d v="2014-09-19T08:14:39"/>
    <n v="212.79"/>
    <x v="1"/>
    <x v="2"/>
    <x v="8"/>
    <x v="2"/>
    <x v="11"/>
  </r>
  <r>
    <x v="473"/>
    <s v="Job_Profile_1613"/>
    <x v="0"/>
    <d v="2014-03-27T04:51:36"/>
    <n v="36.630000000000003"/>
    <x v="59"/>
    <x v="2"/>
    <x v="3"/>
    <x v="1"/>
    <x v="11"/>
  </r>
  <r>
    <x v="473"/>
    <s v="Job_Profile_1613"/>
    <x v="0"/>
    <d v="2014-04-08T10:58:00"/>
    <n v="0.13"/>
    <x v="29"/>
    <x v="2"/>
    <x v="6"/>
    <x v="0"/>
    <x v="11"/>
  </r>
  <r>
    <x v="473"/>
    <s v="Job_Profile_1613"/>
    <x v="0"/>
    <d v="2014-06-24T07:36:26"/>
    <n v="54.04"/>
    <x v="59"/>
    <x v="2"/>
    <x v="0"/>
    <x v="0"/>
    <x v="11"/>
  </r>
  <r>
    <x v="473"/>
    <s v="Job_Profile_1613"/>
    <x v="0"/>
    <d v="2014-07-23T10:53:42"/>
    <n v="47"/>
    <x v="59"/>
    <x v="2"/>
    <x v="7"/>
    <x v="2"/>
    <x v="11"/>
  </r>
  <r>
    <x v="473"/>
    <s v="Job_Profile_1613"/>
    <x v="0"/>
    <d v="2014-10-03T05:05:09"/>
    <n v="80.92"/>
    <x v="59"/>
    <x v="2"/>
    <x v="4"/>
    <x v="3"/>
    <x v="11"/>
  </r>
  <r>
    <x v="473"/>
    <s v="Job_Profile_1613"/>
    <x v="1"/>
    <d v="2014-08-06T04:47:51"/>
    <n v="20.88"/>
    <x v="59"/>
    <x v="2"/>
    <x v="2"/>
    <x v="2"/>
    <x v="11"/>
  </r>
  <r>
    <x v="473"/>
    <s v="Job_Profile_1613"/>
    <x v="0"/>
    <d v="2014-09-10T06:00:49"/>
    <n v="55.96"/>
    <x v="1"/>
    <x v="2"/>
    <x v="8"/>
    <x v="2"/>
    <x v="11"/>
  </r>
  <r>
    <x v="473"/>
    <s v="Job_Profile_1613"/>
    <x v="1"/>
    <d v="2014-09-02T11:10:31"/>
    <n v="18.13"/>
    <x v="29"/>
    <x v="2"/>
    <x v="8"/>
    <x v="2"/>
    <x v="11"/>
  </r>
  <r>
    <x v="473"/>
    <s v="Job_Profile_1613"/>
    <x v="0"/>
    <d v="2015-01-27T06:22:51"/>
    <n v="161.71"/>
    <x v="1"/>
    <x v="3"/>
    <x v="9"/>
    <x v="1"/>
    <x v="11"/>
  </r>
  <r>
    <x v="473"/>
    <s v="Job_Profile_1613"/>
    <x v="1"/>
    <d v="2014-12-18T11:05:53"/>
    <n v="121.92"/>
    <x v="1"/>
    <x v="2"/>
    <x v="11"/>
    <x v="3"/>
    <x v="11"/>
  </r>
  <r>
    <x v="473"/>
    <s v="Job_Profile_1613"/>
    <x v="0"/>
    <d v="2014-11-25T03:48:32"/>
    <n v="56.75"/>
    <x v="1"/>
    <x v="2"/>
    <x v="10"/>
    <x v="3"/>
    <x v="11"/>
  </r>
  <r>
    <x v="473"/>
    <s v="Job_Profile_1613"/>
    <x v="1"/>
    <d v="2015-04-30T10:11:56"/>
    <n v="192.17"/>
    <x v="1"/>
    <x v="3"/>
    <x v="6"/>
    <x v="0"/>
    <x v="11"/>
  </r>
  <r>
    <x v="473"/>
    <s v="Job_Profile_1613"/>
    <x v="1"/>
    <d v="2015-01-20T06:26:12"/>
    <n v="92"/>
    <x v="1"/>
    <x v="3"/>
    <x v="9"/>
    <x v="1"/>
    <x v="11"/>
  </r>
  <r>
    <x v="473"/>
    <s v="Job_Profile_1613"/>
    <x v="0"/>
    <d v="2015-02-18T04:00:29"/>
    <n v="27.63"/>
    <x v="1"/>
    <x v="3"/>
    <x v="1"/>
    <x v="1"/>
    <x v="11"/>
  </r>
  <r>
    <x v="473"/>
    <s v="Job_Profile_1613"/>
    <x v="0"/>
    <d v="2015-03-31T10:23:23"/>
    <n v="20.83"/>
    <x v="30"/>
    <x v="3"/>
    <x v="3"/>
    <x v="1"/>
    <x v="11"/>
  </r>
  <r>
    <x v="473"/>
    <s v="Job_Profile_1613"/>
    <x v="0"/>
    <d v="2015-06-03T04:50:46"/>
    <n v="63.63"/>
    <x v="1"/>
    <x v="3"/>
    <x v="0"/>
    <x v="0"/>
    <x v="11"/>
  </r>
  <r>
    <x v="473"/>
    <s v="Job_Profile_1613"/>
    <x v="1"/>
    <d v="2015-04-14T03:17:10"/>
    <n v="4.92"/>
    <x v="1"/>
    <x v="3"/>
    <x v="6"/>
    <x v="0"/>
    <x v="11"/>
  </r>
  <r>
    <x v="473"/>
    <s v="Job_Profile_1613"/>
    <x v="1"/>
    <d v="2015-09-14T10:11:54"/>
    <n v="158.21"/>
    <x v="1"/>
    <x v="3"/>
    <x v="8"/>
    <x v="2"/>
    <x v="11"/>
  </r>
  <r>
    <x v="473"/>
    <s v="Job_Profile_1613"/>
    <x v="1"/>
    <d v="2016-02-29T11:17:22"/>
    <n v="17.920000000000002"/>
    <x v="1"/>
    <x v="0"/>
    <x v="1"/>
    <x v="1"/>
    <x v="11"/>
  </r>
  <r>
    <x v="473"/>
    <s v="Job_Profile_1613"/>
    <x v="0"/>
    <d v="2016-04-20T08:37:04"/>
    <n v="32.79"/>
    <x v="49"/>
    <x v="0"/>
    <x v="6"/>
    <x v="0"/>
    <x v="11"/>
  </r>
  <r>
    <x v="473"/>
    <s v="Job_Profile_1613"/>
    <x v="1"/>
    <d v="2016-10-07T08:00:21"/>
    <n v="17.96"/>
    <x v="49"/>
    <x v="0"/>
    <x v="4"/>
    <x v="3"/>
    <x v="11"/>
  </r>
  <r>
    <x v="473"/>
    <s v="Job_Profile_1613"/>
    <x v="1"/>
    <d v="2016-09-22T04:47:04"/>
    <n v="2.79"/>
    <x v="49"/>
    <x v="0"/>
    <x v="8"/>
    <x v="2"/>
    <x v="11"/>
  </r>
  <r>
    <x v="473"/>
    <s v="Job_Profile_1613"/>
    <x v="1"/>
    <d v="2016-10-14T10:50:14"/>
    <n v="25.04"/>
    <x v="49"/>
    <x v="0"/>
    <x v="4"/>
    <x v="3"/>
    <x v="11"/>
  </r>
  <r>
    <x v="473"/>
    <s v="Job_Profile_1613"/>
    <x v="0"/>
    <d v="2017-05-02T10:31:58"/>
    <n v="70.83"/>
    <x v="1"/>
    <x v="1"/>
    <x v="5"/>
    <x v="0"/>
    <x v="11"/>
  </r>
  <r>
    <x v="474"/>
    <s v="Job_Profile_1614"/>
    <x v="1"/>
    <d v="2016-08-30T09:05:45"/>
    <n v="50.04"/>
    <x v="29"/>
    <x v="0"/>
    <x v="2"/>
    <x v="2"/>
    <x v="12"/>
  </r>
  <r>
    <x v="475"/>
    <s v="Job_Profile_1617"/>
    <x v="0"/>
    <d v="2015-03-19T12:37:32"/>
    <n v="275.92"/>
    <x v="12"/>
    <x v="3"/>
    <x v="3"/>
    <x v="1"/>
    <x v="19"/>
  </r>
  <r>
    <x v="476"/>
    <s v="Job_Profile_1619"/>
    <x v="1"/>
    <d v="2015-08-06T15:34:23"/>
    <n v="48.88"/>
    <x v="9"/>
    <x v="3"/>
    <x v="2"/>
    <x v="2"/>
    <x v="15"/>
  </r>
  <r>
    <x v="476"/>
    <s v="Job_Profile_1619"/>
    <x v="0"/>
    <d v="2015-10-12T10:54:39"/>
    <n v="46.71"/>
    <x v="56"/>
    <x v="3"/>
    <x v="4"/>
    <x v="3"/>
    <x v="15"/>
  </r>
  <r>
    <x v="476"/>
    <s v="Job_Profile_1619"/>
    <x v="0"/>
    <d v="2017-01-25T10:38:25"/>
    <n v="126.75"/>
    <x v="56"/>
    <x v="1"/>
    <x v="9"/>
    <x v="1"/>
    <x v="15"/>
  </r>
  <r>
    <x v="477"/>
    <s v="Job_Profile_1623"/>
    <x v="1"/>
    <d v="2015-04-28T20:59:59"/>
    <n v="74.959999999999994"/>
    <x v="53"/>
    <x v="3"/>
    <x v="6"/>
    <x v="0"/>
    <x v="16"/>
  </r>
  <r>
    <x v="478"/>
    <s v="Job_Profile_1624"/>
    <x v="0"/>
    <d v="2014-05-12T14:01:52"/>
    <n v="76.13"/>
    <x v="57"/>
    <x v="2"/>
    <x v="5"/>
    <x v="0"/>
    <x v="14"/>
  </r>
  <r>
    <x v="478"/>
    <s v="Job_Profile_1624"/>
    <x v="0"/>
    <d v="2014-07-29T15:58:36"/>
    <n v="85.17"/>
    <x v="57"/>
    <x v="2"/>
    <x v="7"/>
    <x v="2"/>
    <x v="14"/>
  </r>
  <r>
    <x v="478"/>
    <s v="Job_Profile_1624"/>
    <x v="0"/>
    <d v="2017-03-29T16:51:03"/>
    <n v="2.13"/>
    <x v="57"/>
    <x v="1"/>
    <x v="3"/>
    <x v="1"/>
    <x v="14"/>
  </r>
  <r>
    <x v="479"/>
    <s v="Job_Profile_1627"/>
    <x v="0"/>
    <d v="2014-05-29T09:02:31"/>
    <n v="42.92"/>
    <x v="3"/>
    <x v="2"/>
    <x v="5"/>
    <x v="0"/>
    <x v="17"/>
  </r>
  <r>
    <x v="480"/>
    <s v="Job_Profile_1633"/>
    <x v="1"/>
    <d v="2015-02-24T14:58:08"/>
    <n v="85.08"/>
    <x v="60"/>
    <x v="3"/>
    <x v="1"/>
    <x v="1"/>
    <x v="31"/>
  </r>
  <r>
    <x v="481"/>
    <s v="Job_Profile_1649"/>
    <x v="0"/>
    <d v="2014-06-03T05:48:01"/>
    <n v="49.92"/>
    <x v="52"/>
    <x v="2"/>
    <x v="0"/>
    <x v="0"/>
    <x v="1"/>
  </r>
  <r>
    <x v="482"/>
    <s v="Job_Profile_1655"/>
    <x v="0"/>
    <d v="2014-04-15T09:07:12"/>
    <n v="1.08"/>
    <x v="52"/>
    <x v="2"/>
    <x v="6"/>
    <x v="0"/>
    <x v="9"/>
  </r>
  <r>
    <x v="482"/>
    <s v="Job_Profile_1655"/>
    <x v="1"/>
    <d v="2014-11-13T07:50:30"/>
    <n v="13.58"/>
    <x v="52"/>
    <x v="2"/>
    <x v="10"/>
    <x v="3"/>
    <x v="9"/>
  </r>
  <r>
    <x v="483"/>
    <s v="Job_Profile_1660"/>
    <x v="1"/>
    <d v="2015-08-06T15:28:57"/>
    <n v="48.88"/>
    <x v="9"/>
    <x v="3"/>
    <x v="2"/>
    <x v="2"/>
    <x v="11"/>
  </r>
  <r>
    <x v="484"/>
    <s v="Job_Profile_1663"/>
    <x v="1"/>
    <d v="2014-09-08T11:11:54"/>
    <n v="33.92"/>
    <x v="1"/>
    <x v="2"/>
    <x v="8"/>
    <x v="2"/>
    <x v="10"/>
  </r>
  <r>
    <x v="485"/>
    <s v="Job_Profile_1664"/>
    <x v="0"/>
    <d v="2014-02-27T02:59:46"/>
    <n v="16.88"/>
    <x v="4"/>
    <x v="2"/>
    <x v="1"/>
    <x v="1"/>
    <x v="6"/>
  </r>
  <r>
    <x v="485"/>
    <s v="Job_Profile_1664"/>
    <x v="0"/>
    <d v="2014-09-29T07:31:07"/>
    <n v="144.83000000000001"/>
    <x v="35"/>
    <x v="2"/>
    <x v="8"/>
    <x v="2"/>
    <x v="6"/>
  </r>
  <r>
    <x v="485"/>
    <s v="Job_Profile_1664"/>
    <x v="0"/>
    <d v="2014-05-28T09:10:26"/>
    <n v="20.92"/>
    <x v="4"/>
    <x v="2"/>
    <x v="5"/>
    <x v="0"/>
    <x v="6"/>
  </r>
  <r>
    <x v="486"/>
    <s v="Job_Profile_1666"/>
    <x v="0"/>
    <d v="2015-11-08T19:25:05"/>
    <n v="2.71"/>
    <x v="35"/>
    <x v="3"/>
    <x v="10"/>
    <x v="3"/>
    <x v="13"/>
  </r>
  <r>
    <x v="487"/>
    <s v="Job_Profile_1667"/>
    <x v="0"/>
    <d v="2014-10-12T03:14:53"/>
    <n v="25.92"/>
    <x v="35"/>
    <x v="2"/>
    <x v="4"/>
    <x v="3"/>
    <x v="17"/>
  </r>
  <r>
    <x v="487"/>
    <s v="Job_Profile_1667"/>
    <x v="0"/>
    <d v="2015-09-10T03:20:56"/>
    <n v="20.71"/>
    <x v="51"/>
    <x v="3"/>
    <x v="8"/>
    <x v="2"/>
    <x v="17"/>
  </r>
  <r>
    <x v="488"/>
    <s v="Job_Profile_1668"/>
    <x v="0"/>
    <d v="2015-11-08T20:21:28"/>
    <n v="86.58"/>
    <x v="35"/>
    <x v="3"/>
    <x v="10"/>
    <x v="3"/>
    <x v="20"/>
  </r>
  <r>
    <x v="489"/>
    <s v="Job_Profile_1673"/>
    <x v="0"/>
    <d v="2015-08-06T04:26:45"/>
    <n v="1.88"/>
    <x v="1"/>
    <x v="3"/>
    <x v="2"/>
    <x v="2"/>
    <x v="11"/>
  </r>
  <r>
    <x v="489"/>
    <s v="Job_Profile_1673"/>
    <x v="0"/>
    <d v="2016-12-08T03:57:04"/>
    <n v="77.88"/>
    <x v="49"/>
    <x v="0"/>
    <x v="11"/>
    <x v="3"/>
    <x v="11"/>
  </r>
  <r>
    <x v="490"/>
    <s v="Job_Profile_1674"/>
    <x v="1"/>
    <d v="2014-04-08T15:11:41"/>
    <n v="7.92"/>
    <x v="14"/>
    <x v="2"/>
    <x v="6"/>
    <x v="0"/>
    <x v="20"/>
  </r>
  <r>
    <x v="490"/>
    <s v="Job_Profile_1674"/>
    <x v="0"/>
    <d v="2014-08-20T10:15:32"/>
    <n v="49.96"/>
    <x v="6"/>
    <x v="2"/>
    <x v="2"/>
    <x v="2"/>
    <x v="20"/>
  </r>
  <r>
    <x v="490"/>
    <s v="Job_Profile_1674"/>
    <x v="0"/>
    <d v="2014-11-18T11:19:19"/>
    <n v="39.79"/>
    <x v="14"/>
    <x v="2"/>
    <x v="10"/>
    <x v="3"/>
    <x v="20"/>
  </r>
  <r>
    <x v="490"/>
    <s v="Job_Profile_1674"/>
    <x v="1"/>
    <d v="2015-09-03T14:41:33"/>
    <n v="36.630000000000003"/>
    <x v="13"/>
    <x v="3"/>
    <x v="8"/>
    <x v="2"/>
    <x v="20"/>
  </r>
  <r>
    <x v="490"/>
    <s v="Job_Profile_1674"/>
    <x v="1"/>
    <d v="2015-09-25T15:05:59"/>
    <n v="1.1299999999999999"/>
    <x v="9"/>
    <x v="3"/>
    <x v="8"/>
    <x v="2"/>
    <x v="20"/>
  </r>
  <r>
    <x v="490"/>
    <s v="Job_Profile_1674"/>
    <x v="1"/>
    <d v="2016-05-11T10:52:08"/>
    <n v="48.88"/>
    <x v="8"/>
    <x v="0"/>
    <x v="5"/>
    <x v="0"/>
    <x v="20"/>
  </r>
  <r>
    <x v="490"/>
    <s v="Job_Profile_1674"/>
    <x v="0"/>
    <d v="2016-05-11T08:41:05"/>
    <n v="22.83"/>
    <x v="40"/>
    <x v="0"/>
    <x v="5"/>
    <x v="0"/>
    <x v="20"/>
  </r>
  <r>
    <x v="491"/>
    <s v="Job_Profile_1675"/>
    <x v="0"/>
    <d v="2016-06-17T15:03:27"/>
    <n v="106.08"/>
    <x v="23"/>
    <x v="0"/>
    <x v="0"/>
    <x v="0"/>
    <x v="9"/>
  </r>
  <r>
    <x v="491"/>
    <s v="Job_Profile_1675"/>
    <x v="0"/>
    <d v="2016-06-06T16:41:26"/>
    <n v="95.13"/>
    <x v="23"/>
    <x v="0"/>
    <x v="0"/>
    <x v="0"/>
    <x v="9"/>
  </r>
  <r>
    <x v="491"/>
    <s v="Job_Profile_1675"/>
    <x v="0"/>
    <d v="2017-07-17T16:28:51"/>
    <n v="38.17"/>
    <x v="23"/>
    <x v="1"/>
    <x v="7"/>
    <x v="2"/>
    <x v="9"/>
  </r>
  <r>
    <x v="492"/>
    <s v="Job_Profile_1677"/>
    <x v="1"/>
    <d v="2014-03-11T10:51:41"/>
    <n v="68.17"/>
    <x v="1"/>
    <x v="2"/>
    <x v="3"/>
    <x v="1"/>
    <x v="9"/>
  </r>
  <r>
    <x v="492"/>
    <s v="Job_Profile_1677"/>
    <x v="1"/>
    <d v="2014-08-05T08:56:59"/>
    <n v="215.08"/>
    <x v="1"/>
    <x v="2"/>
    <x v="2"/>
    <x v="2"/>
    <x v="9"/>
  </r>
  <r>
    <x v="492"/>
    <s v="Job_Profile_1677"/>
    <x v="0"/>
    <d v="2014-03-17T05:21:38"/>
    <n v="54.67"/>
    <x v="50"/>
    <x v="2"/>
    <x v="3"/>
    <x v="1"/>
    <x v="9"/>
  </r>
  <r>
    <x v="492"/>
    <s v="Job_Profile_1677"/>
    <x v="0"/>
    <d v="2014-04-28T11:30:32"/>
    <n v="75.959999999999994"/>
    <x v="1"/>
    <x v="2"/>
    <x v="6"/>
    <x v="0"/>
    <x v="9"/>
  </r>
  <r>
    <x v="492"/>
    <s v="Job_Profile_1677"/>
    <x v="0"/>
    <d v="2014-04-09T03:28:40"/>
    <n v="35.75"/>
    <x v="50"/>
    <x v="2"/>
    <x v="6"/>
    <x v="0"/>
    <x v="9"/>
  </r>
  <r>
    <x v="492"/>
    <s v="Job_Profile_1677"/>
    <x v="0"/>
    <d v="2014-07-10T09:59:47"/>
    <n v="85.17"/>
    <x v="1"/>
    <x v="2"/>
    <x v="7"/>
    <x v="2"/>
    <x v="9"/>
  </r>
  <r>
    <x v="492"/>
    <s v="Job_Profile_1677"/>
    <x v="1"/>
    <d v="2014-07-03T03:59:39"/>
    <n v="49.79"/>
    <x v="1"/>
    <x v="2"/>
    <x v="7"/>
    <x v="2"/>
    <x v="9"/>
  </r>
  <r>
    <x v="492"/>
    <s v="Job_Profile_1677"/>
    <x v="1"/>
    <d v="2014-08-05T09:04:51"/>
    <n v="56.17"/>
    <x v="1"/>
    <x v="2"/>
    <x v="2"/>
    <x v="2"/>
    <x v="9"/>
  </r>
  <r>
    <x v="492"/>
    <s v="Job_Profile_1677"/>
    <x v="1"/>
    <d v="2014-08-29T11:10:53"/>
    <n v="60"/>
    <x v="1"/>
    <x v="2"/>
    <x v="2"/>
    <x v="2"/>
    <x v="9"/>
  </r>
  <r>
    <x v="492"/>
    <s v="Job_Profile_1677"/>
    <x v="0"/>
    <d v="2014-11-11T03:39:28"/>
    <n v="98.63"/>
    <x v="1"/>
    <x v="2"/>
    <x v="10"/>
    <x v="3"/>
    <x v="9"/>
  </r>
  <r>
    <x v="492"/>
    <s v="Job_Profile_1677"/>
    <x v="1"/>
    <d v="2014-08-29T11:12:29"/>
    <n v="1.08"/>
    <x v="30"/>
    <x v="2"/>
    <x v="2"/>
    <x v="2"/>
    <x v="9"/>
  </r>
  <r>
    <x v="492"/>
    <s v="Job_Profile_1677"/>
    <x v="1"/>
    <d v="2015-01-23T02:57:45"/>
    <n v="14.54"/>
    <x v="1"/>
    <x v="3"/>
    <x v="9"/>
    <x v="1"/>
    <x v="9"/>
  </r>
  <r>
    <x v="492"/>
    <s v="Job_Profile_1677"/>
    <x v="1"/>
    <d v="2015-02-12T08:31:03"/>
    <n v="1.88"/>
    <x v="30"/>
    <x v="3"/>
    <x v="1"/>
    <x v="1"/>
    <x v="9"/>
  </r>
  <r>
    <x v="492"/>
    <s v="Job_Profile_1677"/>
    <x v="1"/>
    <d v="2015-05-28T09:59:37"/>
    <n v="100.17"/>
    <x v="1"/>
    <x v="3"/>
    <x v="5"/>
    <x v="0"/>
    <x v="9"/>
  </r>
  <r>
    <x v="492"/>
    <s v="Job_Profile_1677"/>
    <x v="1"/>
    <d v="2015-06-05T05:53:14"/>
    <n v="10"/>
    <x v="30"/>
    <x v="3"/>
    <x v="0"/>
    <x v="0"/>
    <x v="9"/>
  </r>
  <r>
    <x v="492"/>
    <s v="Job_Profile_1677"/>
    <x v="0"/>
    <d v="2015-06-24T08:43:08"/>
    <n v="29.13"/>
    <x v="1"/>
    <x v="3"/>
    <x v="0"/>
    <x v="0"/>
    <x v="9"/>
  </r>
  <r>
    <x v="492"/>
    <s v="Job_Profile_1677"/>
    <x v="0"/>
    <d v="2015-07-27T06:25:51"/>
    <n v="62.04"/>
    <x v="1"/>
    <x v="3"/>
    <x v="7"/>
    <x v="2"/>
    <x v="9"/>
  </r>
  <r>
    <x v="492"/>
    <s v="Job_Profile_1677"/>
    <x v="0"/>
    <d v="2016-07-27T08:37:13"/>
    <n v="160.96"/>
    <x v="49"/>
    <x v="0"/>
    <x v="7"/>
    <x v="2"/>
    <x v="9"/>
  </r>
  <r>
    <x v="492"/>
    <s v="Job_Profile_1677"/>
    <x v="0"/>
    <d v="2016-04-13T09:16:12"/>
    <n v="22.08"/>
    <x v="49"/>
    <x v="0"/>
    <x v="6"/>
    <x v="0"/>
    <x v="9"/>
  </r>
  <r>
    <x v="492"/>
    <s v="Job_Profile_1677"/>
    <x v="0"/>
    <d v="2016-07-11T05:05:57"/>
    <n v="46.67"/>
    <x v="49"/>
    <x v="0"/>
    <x v="7"/>
    <x v="2"/>
    <x v="9"/>
  </r>
  <r>
    <x v="492"/>
    <s v="Job_Profile_1677"/>
    <x v="0"/>
    <d v="2016-11-01T04:45:48"/>
    <n v="116.92"/>
    <x v="49"/>
    <x v="0"/>
    <x v="10"/>
    <x v="3"/>
    <x v="9"/>
  </r>
  <r>
    <x v="492"/>
    <s v="Job_Profile_1677"/>
    <x v="0"/>
    <d v="2016-10-06T04:55:35"/>
    <n v="20.79"/>
    <x v="49"/>
    <x v="0"/>
    <x v="4"/>
    <x v="3"/>
    <x v="9"/>
  </r>
  <r>
    <x v="492"/>
    <s v="Job_Profile_1677"/>
    <x v="1"/>
    <d v="2016-12-08T05:11:09"/>
    <n v="79.83"/>
    <x v="49"/>
    <x v="0"/>
    <x v="11"/>
    <x v="3"/>
    <x v="9"/>
  </r>
  <r>
    <x v="492"/>
    <s v="Job_Profile_1677"/>
    <x v="1"/>
    <d v="2016-11-28T09:07:35"/>
    <n v="70"/>
    <x v="49"/>
    <x v="0"/>
    <x v="10"/>
    <x v="3"/>
    <x v="9"/>
  </r>
  <r>
    <x v="492"/>
    <s v="Job_Profile_1677"/>
    <x v="0"/>
    <d v="2016-11-17T03:09:49"/>
    <n v="34.58"/>
    <x v="49"/>
    <x v="0"/>
    <x v="10"/>
    <x v="3"/>
    <x v="9"/>
  </r>
  <r>
    <x v="493"/>
    <s v="Job_Profile_1678"/>
    <x v="0"/>
    <d v="2014-02-05T12:54:55"/>
    <n v="0.75"/>
    <x v="66"/>
    <x v="2"/>
    <x v="1"/>
    <x v="1"/>
    <x v="9"/>
  </r>
  <r>
    <x v="493"/>
    <s v="Job_Profile_1678"/>
    <x v="0"/>
    <d v="2014-03-18T11:22:20"/>
    <n v="34"/>
    <x v="7"/>
    <x v="2"/>
    <x v="3"/>
    <x v="1"/>
    <x v="9"/>
  </r>
  <r>
    <x v="493"/>
    <s v="Job_Profile_1678"/>
    <x v="0"/>
    <d v="2014-03-31T08:00:49"/>
    <n v="11.58"/>
    <x v="73"/>
    <x v="2"/>
    <x v="3"/>
    <x v="1"/>
    <x v="9"/>
  </r>
  <r>
    <x v="493"/>
    <s v="Job_Profile_1678"/>
    <x v="1"/>
    <d v="2014-07-30T09:25:07"/>
    <n v="126.63"/>
    <x v="1"/>
    <x v="2"/>
    <x v="7"/>
    <x v="2"/>
    <x v="9"/>
  </r>
  <r>
    <x v="493"/>
    <s v="Job_Profile_1678"/>
    <x v="1"/>
    <d v="2014-05-13T10:05:02"/>
    <n v="45.54"/>
    <x v="66"/>
    <x v="2"/>
    <x v="5"/>
    <x v="0"/>
    <x v="9"/>
  </r>
  <r>
    <x v="493"/>
    <s v="Job_Profile_1678"/>
    <x v="1"/>
    <d v="2014-07-21T12:49:08"/>
    <n v="90.21"/>
    <x v="14"/>
    <x v="2"/>
    <x v="7"/>
    <x v="2"/>
    <x v="9"/>
  </r>
  <r>
    <x v="493"/>
    <s v="Job_Profile_1678"/>
    <x v="1"/>
    <d v="2014-07-01T15:30:12"/>
    <n v="62.71"/>
    <x v="14"/>
    <x v="2"/>
    <x v="7"/>
    <x v="2"/>
    <x v="9"/>
  </r>
  <r>
    <x v="493"/>
    <s v="Job_Profile_1678"/>
    <x v="0"/>
    <d v="2014-08-27T17:23:34"/>
    <n v="119.79"/>
    <x v="36"/>
    <x v="2"/>
    <x v="2"/>
    <x v="2"/>
    <x v="9"/>
  </r>
  <r>
    <x v="493"/>
    <s v="Job_Profile_1678"/>
    <x v="0"/>
    <d v="2014-07-28T08:13:32"/>
    <n v="89.42"/>
    <x v="6"/>
    <x v="2"/>
    <x v="7"/>
    <x v="2"/>
    <x v="9"/>
  </r>
  <r>
    <x v="493"/>
    <s v="Job_Profile_1678"/>
    <x v="0"/>
    <d v="2014-05-28T14:04:56"/>
    <n v="28.67"/>
    <x v="66"/>
    <x v="2"/>
    <x v="5"/>
    <x v="0"/>
    <x v="9"/>
  </r>
  <r>
    <x v="493"/>
    <s v="Job_Profile_1678"/>
    <x v="0"/>
    <d v="2014-06-18T21:44:25"/>
    <n v="43.38"/>
    <x v="36"/>
    <x v="2"/>
    <x v="0"/>
    <x v="0"/>
    <x v="9"/>
  </r>
  <r>
    <x v="493"/>
    <s v="Job_Profile_1678"/>
    <x v="1"/>
    <d v="2014-07-21T12:29:25"/>
    <n v="74.959999999999994"/>
    <x v="14"/>
    <x v="2"/>
    <x v="7"/>
    <x v="2"/>
    <x v="9"/>
  </r>
  <r>
    <x v="493"/>
    <s v="Job_Profile_1678"/>
    <x v="0"/>
    <d v="2014-05-19T11:40:51"/>
    <n v="6.92"/>
    <x v="66"/>
    <x v="2"/>
    <x v="5"/>
    <x v="0"/>
    <x v="9"/>
  </r>
  <r>
    <x v="493"/>
    <s v="Job_Profile_1678"/>
    <x v="0"/>
    <d v="2014-06-23T11:22:14"/>
    <n v="25.96"/>
    <x v="36"/>
    <x v="2"/>
    <x v="0"/>
    <x v="0"/>
    <x v="9"/>
  </r>
  <r>
    <x v="493"/>
    <s v="Job_Profile_1678"/>
    <x v="0"/>
    <d v="2014-07-21T07:04:32"/>
    <n v="49.58"/>
    <x v="36"/>
    <x v="2"/>
    <x v="7"/>
    <x v="2"/>
    <x v="9"/>
  </r>
  <r>
    <x v="493"/>
    <s v="Job_Profile_1678"/>
    <x v="0"/>
    <d v="2014-09-17T07:51:43"/>
    <n v="96.54"/>
    <x v="6"/>
    <x v="2"/>
    <x v="8"/>
    <x v="2"/>
    <x v="9"/>
  </r>
  <r>
    <x v="493"/>
    <s v="Job_Profile_1678"/>
    <x v="1"/>
    <d v="2014-09-04T14:33:30"/>
    <n v="78.290000000000006"/>
    <x v="36"/>
    <x v="2"/>
    <x v="8"/>
    <x v="2"/>
    <x v="9"/>
  </r>
  <r>
    <x v="493"/>
    <s v="Job_Profile_1678"/>
    <x v="1"/>
    <d v="2014-07-01T10:12:43"/>
    <n v="13.13"/>
    <x v="36"/>
    <x v="2"/>
    <x v="7"/>
    <x v="2"/>
    <x v="9"/>
  </r>
  <r>
    <x v="493"/>
    <s v="Job_Profile_1678"/>
    <x v="1"/>
    <d v="2014-07-21T15:44:26"/>
    <n v="33.33"/>
    <x v="14"/>
    <x v="2"/>
    <x v="7"/>
    <x v="2"/>
    <x v="9"/>
  </r>
  <r>
    <x v="493"/>
    <s v="Job_Profile_1678"/>
    <x v="1"/>
    <d v="2014-10-13T10:16:31"/>
    <n v="117.13"/>
    <x v="36"/>
    <x v="2"/>
    <x v="4"/>
    <x v="3"/>
    <x v="9"/>
  </r>
  <r>
    <x v="493"/>
    <s v="Job_Profile_1678"/>
    <x v="0"/>
    <d v="2014-07-11T15:15:42"/>
    <n v="10.17"/>
    <x v="14"/>
    <x v="2"/>
    <x v="7"/>
    <x v="2"/>
    <x v="9"/>
  </r>
  <r>
    <x v="493"/>
    <s v="Job_Profile_1678"/>
    <x v="0"/>
    <d v="2014-07-18T12:12:51"/>
    <n v="3.5"/>
    <x v="14"/>
    <x v="2"/>
    <x v="7"/>
    <x v="2"/>
    <x v="9"/>
  </r>
  <r>
    <x v="493"/>
    <s v="Job_Profile_1678"/>
    <x v="0"/>
    <d v="2014-09-03T07:30:11"/>
    <n v="35.04"/>
    <x v="14"/>
    <x v="2"/>
    <x v="8"/>
    <x v="2"/>
    <x v="9"/>
  </r>
  <r>
    <x v="493"/>
    <s v="Job_Profile_1678"/>
    <x v="1"/>
    <d v="2015-01-08T09:56:31"/>
    <n v="146.75"/>
    <x v="9"/>
    <x v="3"/>
    <x v="9"/>
    <x v="1"/>
    <x v="9"/>
  </r>
  <r>
    <x v="493"/>
    <s v="Job_Profile_1678"/>
    <x v="1"/>
    <d v="2014-10-17T13:25:45"/>
    <n v="4.25"/>
    <x v="9"/>
    <x v="2"/>
    <x v="4"/>
    <x v="3"/>
    <x v="9"/>
  </r>
  <r>
    <x v="493"/>
    <s v="Job_Profile_1678"/>
    <x v="0"/>
    <d v="2015-04-06T09:02:31"/>
    <n v="142.38"/>
    <x v="74"/>
    <x v="3"/>
    <x v="6"/>
    <x v="0"/>
    <x v="9"/>
  </r>
  <r>
    <x v="493"/>
    <s v="Job_Profile_1678"/>
    <x v="0"/>
    <d v="2015-01-29T14:37:29"/>
    <n v="9.6300000000000008"/>
    <x v="40"/>
    <x v="3"/>
    <x v="9"/>
    <x v="1"/>
    <x v="9"/>
  </r>
  <r>
    <x v="493"/>
    <s v="Job_Profile_1678"/>
    <x v="0"/>
    <d v="2015-02-06T09:43:33"/>
    <n v="2.88"/>
    <x v="14"/>
    <x v="3"/>
    <x v="1"/>
    <x v="1"/>
    <x v="9"/>
  </r>
  <r>
    <x v="493"/>
    <s v="Job_Profile_1678"/>
    <x v="1"/>
    <d v="2015-03-09T17:20:27"/>
    <n v="27"/>
    <x v="40"/>
    <x v="3"/>
    <x v="3"/>
    <x v="1"/>
    <x v="9"/>
  </r>
  <r>
    <x v="493"/>
    <s v="Job_Profile_1678"/>
    <x v="1"/>
    <d v="2015-03-24T12:04:35"/>
    <n v="14.92"/>
    <x v="9"/>
    <x v="3"/>
    <x v="3"/>
    <x v="1"/>
    <x v="9"/>
  </r>
  <r>
    <x v="493"/>
    <s v="Job_Profile_1678"/>
    <x v="0"/>
    <d v="2015-03-26T14:27:07"/>
    <n v="1.08"/>
    <x v="14"/>
    <x v="3"/>
    <x v="3"/>
    <x v="1"/>
    <x v="9"/>
  </r>
  <r>
    <x v="493"/>
    <s v="Job_Profile_1678"/>
    <x v="0"/>
    <d v="2015-05-12T07:26:09"/>
    <n v="43"/>
    <x v="36"/>
    <x v="3"/>
    <x v="5"/>
    <x v="0"/>
    <x v="9"/>
  </r>
  <r>
    <x v="493"/>
    <s v="Job_Profile_1678"/>
    <x v="0"/>
    <d v="2015-06-24T16:09:32"/>
    <n v="72.08"/>
    <x v="40"/>
    <x v="3"/>
    <x v="0"/>
    <x v="0"/>
    <x v="9"/>
  </r>
  <r>
    <x v="493"/>
    <s v="Job_Profile_1678"/>
    <x v="0"/>
    <d v="2015-06-11T14:18:38"/>
    <n v="35.08"/>
    <x v="40"/>
    <x v="3"/>
    <x v="0"/>
    <x v="0"/>
    <x v="9"/>
  </r>
  <r>
    <x v="493"/>
    <s v="Job_Profile_1678"/>
    <x v="0"/>
    <d v="2015-06-02T14:15:21"/>
    <n v="0.96"/>
    <x v="40"/>
    <x v="3"/>
    <x v="0"/>
    <x v="0"/>
    <x v="9"/>
  </r>
  <r>
    <x v="493"/>
    <s v="Job_Profile_1678"/>
    <x v="0"/>
    <d v="2015-06-23T12:08:51"/>
    <n v="19.920000000000002"/>
    <x v="40"/>
    <x v="3"/>
    <x v="0"/>
    <x v="0"/>
    <x v="9"/>
  </r>
  <r>
    <x v="493"/>
    <s v="Job_Profile_1678"/>
    <x v="0"/>
    <d v="2015-07-07T11:55:15"/>
    <n v="18.71"/>
    <x v="40"/>
    <x v="3"/>
    <x v="7"/>
    <x v="2"/>
    <x v="9"/>
  </r>
  <r>
    <x v="493"/>
    <s v="Job_Profile_1678"/>
    <x v="0"/>
    <d v="2015-08-31T15:19:00"/>
    <n v="73.88"/>
    <x v="40"/>
    <x v="3"/>
    <x v="2"/>
    <x v="2"/>
    <x v="9"/>
  </r>
  <r>
    <x v="493"/>
    <s v="Job_Profile_1678"/>
    <x v="0"/>
    <d v="2015-12-08T17:17:41"/>
    <n v="83.21"/>
    <x v="40"/>
    <x v="3"/>
    <x v="11"/>
    <x v="3"/>
    <x v="9"/>
  </r>
  <r>
    <x v="493"/>
    <s v="Job_Profile_1678"/>
    <x v="0"/>
    <d v="2015-12-07T16:48:45"/>
    <n v="76.209999999999994"/>
    <x v="40"/>
    <x v="3"/>
    <x v="11"/>
    <x v="3"/>
    <x v="9"/>
  </r>
  <r>
    <x v="493"/>
    <s v="Job_Profile_1678"/>
    <x v="0"/>
    <d v="2015-10-13T16:38:29"/>
    <n v="21.21"/>
    <x v="40"/>
    <x v="3"/>
    <x v="4"/>
    <x v="3"/>
    <x v="9"/>
  </r>
  <r>
    <x v="493"/>
    <s v="Job_Profile_1678"/>
    <x v="0"/>
    <d v="2015-10-12T11:20:52"/>
    <n v="2.92"/>
    <x v="40"/>
    <x v="3"/>
    <x v="4"/>
    <x v="3"/>
    <x v="9"/>
  </r>
  <r>
    <x v="493"/>
    <s v="Job_Profile_1678"/>
    <x v="0"/>
    <d v="2016-03-08T16:35:40"/>
    <n v="112.96"/>
    <x v="23"/>
    <x v="0"/>
    <x v="3"/>
    <x v="1"/>
    <x v="9"/>
  </r>
  <r>
    <x v="493"/>
    <s v="Job_Profile_1678"/>
    <x v="0"/>
    <d v="2016-01-22T10:31:51"/>
    <n v="59.08"/>
    <x v="40"/>
    <x v="0"/>
    <x v="9"/>
    <x v="1"/>
    <x v="9"/>
  </r>
  <r>
    <x v="493"/>
    <s v="Job_Profile_1678"/>
    <x v="1"/>
    <d v="2015-12-17T15:55:32"/>
    <n v="9.08"/>
    <x v="13"/>
    <x v="3"/>
    <x v="11"/>
    <x v="3"/>
    <x v="9"/>
  </r>
  <r>
    <x v="493"/>
    <s v="Job_Profile_1678"/>
    <x v="1"/>
    <d v="2016-03-04T15:13:17"/>
    <n v="48.92"/>
    <x v="13"/>
    <x v="0"/>
    <x v="3"/>
    <x v="1"/>
    <x v="9"/>
  </r>
  <r>
    <x v="493"/>
    <s v="Job_Profile_1678"/>
    <x v="0"/>
    <d v="2016-04-04T13:07:43"/>
    <n v="32"/>
    <x v="40"/>
    <x v="0"/>
    <x v="6"/>
    <x v="0"/>
    <x v="9"/>
  </r>
  <r>
    <x v="493"/>
    <s v="Job_Profile_1678"/>
    <x v="1"/>
    <d v="2016-07-05T09:54:12"/>
    <n v="40.75"/>
    <x v="49"/>
    <x v="0"/>
    <x v="7"/>
    <x v="2"/>
    <x v="9"/>
  </r>
  <r>
    <x v="493"/>
    <s v="Job_Profile_1678"/>
    <x v="0"/>
    <d v="2016-07-12T14:49:39"/>
    <n v="4.92"/>
    <x v="10"/>
    <x v="0"/>
    <x v="7"/>
    <x v="2"/>
    <x v="9"/>
  </r>
  <r>
    <x v="493"/>
    <s v="Job_Profile_1678"/>
    <x v="1"/>
    <d v="2017-03-07T17:58:34"/>
    <n v="39.21"/>
    <x v="16"/>
    <x v="1"/>
    <x v="3"/>
    <x v="1"/>
    <x v="9"/>
  </r>
  <r>
    <x v="493"/>
    <s v="Job_Profile_1678"/>
    <x v="0"/>
    <d v="2017-03-07T11:04:08"/>
    <n v="38.96"/>
    <x v="16"/>
    <x v="1"/>
    <x v="3"/>
    <x v="1"/>
    <x v="9"/>
  </r>
  <r>
    <x v="493"/>
    <s v="Job_Profile_1678"/>
    <x v="0"/>
    <d v="2017-08-10T16:11:00"/>
    <n v="24.25"/>
    <x v="9"/>
    <x v="1"/>
    <x v="2"/>
    <x v="2"/>
    <x v="9"/>
  </r>
  <r>
    <x v="494"/>
    <s v="Job_Profile_1679"/>
    <x v="0"/>
    <d v="2017-08-31T18:55:06"/>
    <n v="85.25"/>
    <x v="14"/>
    <x v="1"/>
    <x v="2"/>
    <x v="2"/>
    <x v="17"/>
  </r>
  <r>
    <x v="494"/>
    <s v="Job_Profile_1679"/>
    <x v="0"/>
    <d v="2017-08-07T15:41:44"/>
    <n v="61.13"/>
    <x v="14"/>
    <x v="1"/>
    <x v="2"/>
    <x v="2"/>
    <x v="17"/>
  </r>
  <r>
    <x v="494"/>
    <s v="Job_Profile_1679"/>
    <x v="0"/>
    <d v="2017-07-25T22:23:58"/>
    <n v="48.42"/>
    <x v="14"/>
    <x v="1"/>
    <x v="7"/>
    <x v="2"/>
    <x v="17"/>
  </r>
  <r>
    <x v="494"/>
    <s v="Job_Profile_1679"/>
    <x v="0"/>
    <d v="2017-07-27T13:18:41"/>
    <n v="50.04"/>
    <x v="14"/>
    <x v="1"/>
    <x v="7"/>
    <x v="2"/>
    <x v="17"/>
  </r>
  <r>
    <x v="494"/>
    <s v="Job_Profile_1679"/>
    <x v="0"/>
    <d v="2017-06-29T16:28:00"/>
    <n v="22.17"/>
    <x v="23"/>
    <x v="1"/>
    <x v="0"/>
    <x v="0"/>
    <x v="17"/>
  </r>
  <r>
    <x v="494"/>
    <s v="Job_Profile_1679"/>
    <x v="0"/>
    <d v="2017-06-29T16:23:50"/>
    <n v="22.17"/>
    <x v="23"/>
    <x v="1"/>
    <x v="0"/>
    <x v="0"/>
    <x v="17"/>
  </r>
  <r>
    <x v="495"/>
    <s v="Job_Profile_1680"/>
    <x v="0"/>
    <d v="2014-03-14T09:48:56"/>
    <n v="59.13"/>
    <x v="1"/>
    <x v="2"/>
    <x v="3"/>
    <x v="1"/>
    <x v="0"/>
  </r>
  <r>
    <x v="495"/>
    <s v="Job_Profile_1680"/>
    <x v="0"/>
    <d v="2014-02-04T08:27:06"/>
    <n v="21.08"/>
    <x v="1"/>
    <x v="2"/>
    <x v="1"/>
    <x v="1"/>
    <x v="0"/>
  </r>
  <r>
    <x v="495"/>
    <s v="Job_Profile_1680"/>
    <x v="1"/>
    <d v="2014-03-06T05:20:11"/>
    <n v="48.79"/>
    <x v="50"/>
    <x v="2"/>
    <x v="3"/>
    <x v="1"/>
    <x v="0"/>
  </r>
  <r>
    <x v="495"/>
    <s v="Job_Profile_1680"/>
    <x v="1"/>
    <d v="2014-03-06T10:53:35"/>
    <n v="23.04"/>
    <x v="50"/>
    <x v="2"/>
    <x v="3"/>
    <x v="1"/>
    <x v="0"/>
  </r>
  <r>
    <x v="495"/>
    <s v="Job_Profile_1680"/>
    <x v="0"/>
    <d v="2014-08-19T04:57:46"/>
    <n v="124.96"/>
    <x v="1"/>
    <x v="2"/>
    <x v="2"/>
    <x v="2"/>
    <x v="0"/>
  </r>
  <r>
    <x v="495"/>
    <s v="Job_Profile_1680"/>
    <x v="0"/>
    <d v="2014-05-27T05:04:53"/>
    <n v="12.88"/>
    <x v="1"/>
    <x v="2"/>
    <x v="5"/>
    <x v="0"/>
    <x v="0"/>
  </r>
  <r>
    <x v="495"/>
    <s v="Job_Profile_1680"/>
    <x v="0"/>
    <d v="2014-06-16T03:19:49"/>
    <n v="12.92"/>
    <x v="1"/>
    <x v="2"/>
    <x v="0"/>
    <x v="0"/>
    <x v="0"/>
  </r>
  <r>
    <x v="495"/>
    <s v="Job_Profile_1680"/>
    <x v="1"/>
    <d v="2014-06-16T09:39:01"/>
    <n v="13.17"/>
    <x v="1"/>
    <x v="2"/>
    <x v="0"/>
    <x v="0"/>
    <x v="0"/>
  </r>
  <r>
    <x v="495"/>
    <s v="Job_Profile_1680"/>
    <x v="1"/>
    <d v="2014-06-16T09:25:22"/>
    <n v="13.17"/>
    <x v="1"/>
    <x v="2"/>
    <x v="0"/>
    <x v="0"/>
    <x v="0"/>
  </r>
  <r>
    <x v="495"/>
    <s v="Job_Profile_1680"/>
    <x v="0"/>
    <d v="2014-06-17T09:06:45"/>
    <n v="0.17"/>
    <x v="1"/>
    <x v="2"/>
    <x v="0"/>
    <x v="0"/>
    <x v="0"/>
  </r>
  <r>
    <x v="495"/>
    <s v="Job_Profile_1680"/>
    <x v="0"/>
    <d v="2014-11-07T04:08:10"/>
    <n v="115.88"/>
    <x v="1"/>
    <x v="2"/>
    <x v="10"/>
    <x v="3"/>
    <x v="0"/>
  </r>
  <r>
    <x v="495"/>
    <s v="Job_Profile_1680"/>
    <x v="1"/>
    <d v="2014-09-02T05:26:55"/>
    <n v="47.92"/>
    <x v="1"/>
    <x v="2"/>
    <x v="8"/>
    <x v="2"/>
    <x v="0"/>
  </r>
  <r>
    <x v="495"/>
    <s v="Job_Profile_1680"/>
    <x v="0"/>
    <d v="2014-09-09T10:55:27"/>
    <n v="49.96"/>
    <x v="1"/>
    <x v="2"/>
    <x v="8"/>
    <x v="2"/>
    <x v="0"/>
  </r>
  <r>
    <x v="495"/>
    <s v="Job_Profile_1680"/>
    <x v="1"/>
    <d v="2014-08-08T06:47:05"/>
    <n v="2"/>
    <x v="30"/>
    <x v="2"/>
    <x v="2"/>
    <x v="2"/>
    <x v="0"/>
  </r>
  <r>
    <x v="495"/>
    <s v="Job_Profile_1680"/>
    <x v="1"/>
    <d v="2014-08-08T06:43:30"/>
    <n v="2"/>
    <x v="30"/>
    <x v="2"/>
    <x v="2"/>
    <x v="2"/>
    <x v="0"/>
  </r>
  <r>
    <x v="495"/>
    <s v="Job_Profile_1680"/>
    <x v="1"/>
    <d v="2014-11-11T04:07:28"/>
    <n v="63.67"/>
    <x v="1"/>
    <x v="2"/>
    <x v="10"/>
    <x v="3"/>
    <x v="0"/>
  </r>
  <r>
    <x v="495"/>
    <s v="Job_Profile_1680"/>
    <x v="0"/>
    <d v="2014-12-15T05:00:40"/>
    <n v="97.71"/>
    <x v="1"/>
    <x v="2"/>
    <x v="11"/>
    <x v="3"/>
    <x v="0"/>
  </r>
  <r>
    <x v="495"/>
    <s v="Job_Profile_1680"/>
    <x v="0"/>
    <d v="2014-09-12T03:24:36"/>
    <n v="1.88"/>
    <x v="1"/>
    <x v="2"/>
    <x v="8"/>
    <x v="2"/>
    <x v="0"/>
  </r>
  <r>
    <x v="495"/>
    <s v="Job_Profile_1680"/>
    <x v="0"/>
    <d v="2015-01-05T10:02:05"/>
    <n v="25.79"/>
    <x v="30"/>
    <x v="3"/>
    <x v="9"/>
    <x v="1"/>
    <x v="0"/>
  </r>
  <r>
    <x v="495"/>
    <s v="Job_Profile_1680"/>
    <x v="0"/>
    <d v="2014-12-18T09:03:34"/>
    <n v="0.83"/>
    <x v="1"/>
    <x v="2"/>
    <x v="11"/>
    <x v="3"/>
    <x v="0"/>
  </r>
  <r>
    <x v="495"/>
    <s v="Job_Profile_1680"/>
    <x v="0"/>
    <d v="2014-12-18T07:30:35"/>
    <n v="0.75"/>
    <x v="1"/>
    <x v="2"/>
    <x v="11"/>
    <x v="3"/>
    <x v="0"/>
  </r>
  <r>
    <x v="495"/>
    <s v="Job_Profile_1680"/>
    <x v="0"/>
    <d v="2014-12-28T09:01:55"/>
    <n v="5.67"/>
    <x v="1"/>
    <x v="2"/>
    <x v="11"/>
    <x v="3"/>
    <x v="0"/>
  </r>
  <r>
    <x v="495"/>
    <s v="Job_Profile_1680"/>
    <x v="1"/>
    <d v="2015-05-11T04:14:43"/>
    <n v="110.96"/>
    <x v="1"/>
    <x v="3"/>
    <x v="5"/>
    <x v="0"/>
    <x v="0"/>
  </r>
  <r>
    <x v="495"/>
    <s v="Job_Profile_1680"/>
    <x v="0"/>
    <d v="2015-02-13T08:19:14"/>
    <n v="21.92"/>
    <x v="1"/>
    <x v="3"/>
    <x v="1"/>
    <x v="1"/>
    <x v="0"/>
  </r>
  <r>
    <x v="495"/>
    <s v="Job_Profile_1680"/>
    <x v="0"/>
    <d v="2015-06-29T11:19:56"/>
    <n v="132.25"/>
    <x v="1"/>
    <x v="3"/>
    <x v="0"/>
    <x v="0"/>
    <x v="0"/>
  </r>
  <r>
    <x v="495"/>
    <s v="Job_Profile_1680"/>
    <x v="0"/>
    <d v="2015-05-19T04:44:22"/>
    <n v="90.96"/>
    <x v="1"/>
    <x v="3"/>
    <x v="5"/>
    <x v="0"/>
    <x v="0"/>
  </r>
  <r>
    <x v="495"/>
    <s v="Job_Profile_1680"/>
    <x v="0"/>
    <d v="2015-03-12T05:27:50"/>
    <n v="15.92"/>
    <x v="1"/>
    <x v="3"/>
    <x v="3"/>
    <x v="1"/>
    <x v="0"/>
  </r>
  <r>
    <x v="495"/>
    <s v="Job_Profile_1680"/>
    <x v="1"/>
    <d v="2015-04-16T04:21:38"/>
    <n v="30.79"/>
    <x v="1"/>
    <x v="3"/>
    <x v="6"/>
    <x v="0"/>
    <x v="0"/>
  </r>
  <r>
    <x v="495"/>
    <s v="Job_Profile_1680"/>
    <x v="1"/>
    <d v="2015-04-16T04:21:40"/>
    <n v="30.79"/>
    <x v="1"/>
    <x v="3"/>
    <x v="6"/>
    <x v="0"/>
    <x v="0"/>
  </r>
  <r>
    <x v="495"/>
    <s v="Job_Profile_1680"/>
    <x v="0"/>
    <d v="2015-06-19T08:11:09"/>
    <n v="30"/>
    <x v="1"/>
    <x v="3"/>
    <x v="0"/>
    <x v="0"/>
    <x v="0"/>
  </r>
  <r>
    <x v="495"/>
    <s v="Job_Profile_1680"/>
    <x v="0"/>
    <d v="2015-07-06T11:20:42"/>
    <n v="45.21"/>
    <x v="1"/>
    <x v="3"/>
    <x v="7"/>
    <x v="2"/>
    <x v="0"/>
  </r>
  <r>
    <x v="495"/>
    <s v="Job_Profile_1680"/>
    <x v="1"/>
    <d v="2016-01-05T11:31:51"/>
    <n v="42.13"/>
    <x v="1"/>
    <x v="0"/>
    <x v="9"/>
    <x v="1"/>
    <x v="0"/>
  </r>
  <r>
    <x v="495"/>
    <s v="Job_Profile_1680"/>
    <x v="1"/>
    <d v="2016-01-04T04:26:11"/>
    <n v="27.88"/>
    <x v="1"/>
    <x v="0"/>
    <x v="9"/>
    <x v="1"/>
    <x v="0"/>
  </r>
  <r>
    <x v="495"/>
    <s v="Job_Profile_1680"/>
    <x v="1"/>
    <d v="2016-01-26T03:40:41"/>
    <n v="47.88"/>
    <x v="1"/>
    <x v="0"/>
    <x v="9"/>
    <x v="1"/>
    <x v="0"/>
  </r>
  <r>
    <x v="495"/>
    <s v="Job_Profile_1680"/>
    <x v="1"/>
    <d v="2016-01-26T03:45:38"/>
    <n v="47.88"/>
    <x v="1"/>
    <x v="0"/>
    <x v="9"/>
    <x v="1"/>
    <x v="0"/>
  </r>
  <r>
    <x v="495"/>
    <s v="Job_Profile_1680"/>
    <x v="1"/>
    <d v="2016-03-09T11:48:07"/>
    <n v="43.08"/>
    <x v="1"/>
    <x v="0"/>
    <x v="3"/>
    <x v="1"/>
    <x v="0"/>
  </r>
  <r>
    <x v="495"/>
    <s v="Job_Profile_1680"/>
    <x v="1"/>
    <d v="2016-03-07T08:42:37"/>
    <n v="27.96"/>
    <x v="50"/>
    <x v="0"/>
    <x v="3"/>
    <x v="1"/>
    <x v="0"/>
  </r>
  <r>
    <x v="495"/>
    <s v="Job_Profile_1680"/>
    <x v="1"/>
    <d v="2016-03-09T11:46:08"/>
    <n v="16.04"/>
    <x v="1"/>
    <x v="0"/>
    <x v="3"/>
    <x v="1"/>
    <x v="0"/>
  </r>
  <r>
    <x v="495"/>
    <s v="Job_Profile_1680"/>
    <x v="0"/>
    <d v="2016-03-31T10:39:40"/>
    <n v="12.88"/>
    <x v="49"/>
    <x v="0"/>
    <x v="3"/>
    <x v="1"/>
    <x v="0"/>
  </r>
  <r>
    <x v="495"/>
    <s v="Job_Profile_1680"/>
    <x v="0"/>
    <d v="2016-08-22T07:46:04"/>
    <n v="153"/>
    <x v="49"/>
    <x v="0"/>
    <x v="2"/>
    <x v="2"/>
    <x v="0"/>
  </r>
  <r>
    <x v="495"/>
    <s v="Job_Profile_1680"/>
    <x v="1"/>
    <d v="2016-05-17T04:44:26"/>
    <n v="34.92"/>
    <x v="49"/>
    <x v="0"/>
    <x v="5"/>
    <x v="0"/>
    <x v="0"/>
  </r>
  <r>
    <x v="495"/>
    <s v="Job_Profile_1680"/>
    <x v="1"/>
    <d v="2016-04-28T09:33:17"/>
    <n v="16.13"/>
    <x v="49"/>
    <x v="0"/>
    <x v="6"/>
    <x v="0"/>
    <x v="0"/>
  </r>
  <r>
    <x v="495"/>
    <s v="Job_Profile_1680"/>
    <x v="0"/>
    <d v="2016-04-21T04:11:36"/>
    <n v="0.63"/>
    <x v="49"/>
    <x v="0"/>
    <x v="6"/>
    <x v="0"/>
    <x v="0"/>
  </r>
  <r>
    <x v="495"/>
    <s v="Job_Profile_1680"/>
    <x v="0"/>
    <d v="2016-06-21T05:32:41"/>
    <n v="41.75"/>
    <x v="49"/>
    <x v="0"/>
    <x v="0"/>
    <x v="0"/>
    <x v="0"/>
  </r>
  <r>
    <x v="495"/>
    <s v="Job_Profile_1680"/>
    <x v="0"/>
    <d v="2016-05-17T04:28:14"/>
    <n v="6.71"/>
    <x v="49"/>
    <x v="0"/>
    <x v="5"/>
    <x v="0"/>
    <x v="0"/>
  </r>
  <r>
    <x v="495"/>
    <s v="Job_Profile_1680"/>
    <x v="0"/>
    <d v="2016-06-17T05:04:26"/>
    <n v="30.67"/>
    <x v="49"/>
    <x v="0"/>
    <x v="0"/>
    <x v="0"/>
    <x v="0"/>
  </r>
  <r>
    <x v="495"/>
    <s v="Job_Profile_1680"/>
    <x v="1"/>
    <d v="2016-06-30T08:35:11"/>
    <n v="43.79"/>
    <x v="49"/>
    <x v="0"/>
    <x v="0"/>
    <x v="0"/>
    <x v="0"/>
  </r>
  <r>
    <x v="495"/>
    <s v="Job_Profile_1680"/>
    <x v="0"/>
    <d v="2016-09-29T11:36:16"/>
    <n v="126.92"/>
    <x v="49"/>
    <x v="0"/>
    <x v="8"/>
    <x v="2"/>
    <x v="0"/>
  </r>
  <r>
    <x v="495"/>
    <s v="Job_Profile_1680"/>
    <x v="1"/>
    <d v="2016-09-08T04:31:13"/>
    <n v="92.71"/>
    <x v="49"/>
    <x v="0"/>
    <x v="8"/>
    <x v="2"/>
    <x v="0"/>
  </r>
  <r>
    <x v="495"/>
    <s v="Job_Profile_1680"/>
    <x v="0"/>
    <d v="2017-03-15T05:03:51"/>
    <n v="39.92"/>
    <x v="49"/>
    <x v="1"/>
    <x v="3"/>
    <x v="1"/>
    <x v="0"/>
  </r>
  <r>
    <x v="495"/>
    <s v="Job_Profile_1680"/>
    <x v="0"/>
    <d v="2017-02-15T11:41:33"/>
    <n v="12.17"/>
    <x v="49"/>
    <x v="1"/>
    <x v="1"/>
    <x v="1"/>
    <x v="0"/>
  </r>
  <r>
    <x v="495"/>
    <s v="Job_Profile_1680"/>
    <x v="0"/>
    <d v="2017-03-31T11:18:05"/>
    <n v="1.1299999999999999"/>
    <x v="2"/>
    <x v="1"/>
    <x v="3"/>
    <x v="1"/>
    <x v="0"/>
  </r>
  <r>
    <x v="495"/>
    <s v="Job_Profile_1680"/>
    <x v="0"/>
    <d v="2017-05-24T09:08:04"/>
    <n v="50.88"/>
    <x v="2"/>
    <x v="1"/>
    <x v="5"/>
    <x v="0"/>
    <x v="0"/>
  </r>
  <r>
    <x v="495"/>
    <s v="Job_Profile_1680"/>
    <x v="0"/>
    <d v="2017-07-13T11:53:29"/>
    <n v="58.13"/>
    <x v="2"/>
    <x v="1"/>
    <x v="7"/>
    <x v="2"/>
    <x v="0"/>
  </r>
  <r>
    <x v="495"/>
    <s v="Job_Profile_1680"/>
    <x v="0"/>
    <d v="2017-07-07T11:10:02"/>
    <n v="44.17"/>
    <x v="2"/>
    <x v="1"/>
    <x v="7"/>
    <x v="2"/>
    <x v="0"/>
  </r>
  <r>
    <x v="495"/>
    <s v="Job_Profile_1680"/>
    <x v="0"/>
    <d v="2017-07-03T12:23:17"/>
    <n v="40.21"/>
    <x v="2"/>
    <x v="1"/>
    <x v="7"/>
    <x v="2"/>
    <x v="0"/>
  </r>
  <r>
    <x v="496"/>
    <s v="Job_Profile_1681"/>
    <x v="0"/>
    <d v="2014-02-12T15:54:27"/>
    <n v="41.38"/>
    <x v="12"/>
    <x v="2"/>
    <x v="1"/>
    <x v="1"/>
    <x v="17"/>
  </r>
  <r>
    <x v="496"/>
    <s v="Job_Profile_1681"/>
    <x v="1"/>
    <d v="2014-02-14T16:24:46"/>
    <n v="3.17"/>
    <x v="28"/>
    <x v="2"/>
    <x v="1"/>
    <x v="1"/>
    <x v="17"/>
  </r>
  <r>
    <x v="496"/>
    <s v="Job_Profile_1681"/>
    <x v="0"/>
    <d v="2014-03-24T14:04:59"/>
    <n v="40.130000000000003"/>
    <x v="7"/>
    <x v="2"/>
    <x v="3"/>
    <x v="1"/>
    <x v="17"/>
  </r>
  <r>
    <x v="496"/>
    <s v="Job_Profile_1681"/>
    <x v="0"/>
    <d v="2014-06-18T17:24:07"/>
    <n v="100.17"/>
    <x v="6"/>
    <x v="2"/>
    <x v="0"/>
    <x v="0"/>
    <x v="17"/>
  </r>
  <r>
    <x v="496"/>
    <s v="Job_Profile_1681"/>
    <x v="0"/>
    <d v="2014-06-09T13:34:09"/>
    <n v="91"/>
    <x v="6"/>
    <x v="2"/>
    <x v="0"/>
    <x v="0"/>
    <x v="17"/>
  </r>
  <r>
    <x v="496"/>
    <s v="Job_Profile_1681"/>
    <x v="0"/>
    <d v="2014-08-11T07:21:00"/>
    <n v="153.75"/>
    <x v="6"/>
    <x v="2"/>
    <x v="2"/>
    <x v="2"/>
    <x v="17"/>
  </r>
  <r>
    <x v="496"/>
    <s v="Job_Profile_1681"/>
    <x v="0"/>
    <d v="2014-06-27T08:03:09"/>
    <n v="108.79"/>
    <x v="6"/>
    <x v="2"/>
    <x v="0"/>
    <x v="0"/>
    <x v="17"/>
  </r>
  <r>
    <x v="496"/>
    <s v="Job_Profile_1681"/>
    <x v="1"/>
    <d v="2014-03-17T17:08:48"/>
    <n v="5"/>
    <x v="28"/>
    <x v="2"/>
    <x v="3"/>
    <x v="1"/>
    <x v="17"/>
  </r>
  <r>
    <x v="496"/>
    <s v="Job_Profile_1681"/>
    <x v="1"/>
    <d v="2014-06-23T09:50:35"/>
    <n v="86.5"/>
    <x v="14"/>
    <x v="2"/>
    <x v="0"/>
    <x v="0"/>
    <x v="17"/>
  </r>
  <r>
    <x v="496"/>
    <s v="Job_Profile_1681"/>
    <x v="0"/>
    <d v="2014-05-06T08:25:45"/>
    <n v="38.46"/>
    <x v="66"/>
    <x v="2"/>
    <x v="5"/>
    <x v="0"/>
    <x v="17"/>
  </r>
  <r>
    <x v="496"/>
    <s v="Job_Profile_1681"/>
    <x v="1"/>
    <d v="2014-05-13T13:17:56"/>
    <n v="45.67"/>
    <x v="66"/>
    <x v="2"/>
    <x v="5"/>
    <x v="0"/>
    <x v="17"/>
  </r>
  <r>
    <x v="496"/>
    <s v="Job_Profile_1681"/>
    <x v="1"/>
    <d v="2014-06-12T16:00:34"/>
    <n v="75.790000000000006"/>
    <x v="14"/>
    <x v="2"/>
    <x v="0"/>
    <x v="0"/>
    <x v="17"/>
  </r>
  <r>
    <x v="496"/>
    <s v="Job_Profile_1681"/>
    <x v="1"/>
    <d v="2014-06-04T09:53:33"/>
    <n v="67.5"/>
    <x v="6"/>
    <x v="2"/>
    <x v="0"/>
    <x v="0"/>
    <x v="17"/>
  </r>
  <r>
    <x v="496"/>
    <s v="Job_Profile_1681"/>
    <x v="0"/>
    <d v="2014-07-24T17:35:41"/>
    <n v="117.83"/>
    <x v="72"/>
    <x v="2"/>
    <x v="7"/>
    <x v="2"/>
    <x v="17"/>
  </r>
  <r>
    <x v="496"/>
    <s v="Job_Profile_1681"/>
    <x v="1"/>
    <d v="2014-09-10T16:17:57"/>
    <n v="161.21"/>
    <x v="14"/>
    <x v="2"/>
    <x v="8"/>
    <x v="2"/>
    <x v="17"/>
  </r>
  <r>
    <x v="496"/>
    <s v="Job_Profile_1681"/>
    <x v="1"/>
    <d v="2014-08-12T10:30:53"/>
    <n v="116"/>
    <x v="6"/>
    <x v="2"/>
    <x v="2"/>
    <x v="2"/>
    <x v="17"/>
  </r>
  <r>
    <x v="496"/>
    <s v="Job_Profile_1681"/>
    <x v="0"/>
    <d v="2014-07-21T13:47:24"/>
    <n v="75.290000000000006"/>
    <x v="48"/>
    <x v="2"/>
    <x v="7"/>
    <x v="2"/>
    <x v="17"/>
  </r>
  <r>
    <x v="496"/>
    <s v="Job_Profile_1681"/>
    <x v="0"/>
    <d v="2014-06-13T14:04:46"/>
    <n v="37.130000000000003"/>
    <x v="6"/>
    <x v="2"/>
    <x v="0"/>
    <x v="0"/>
    <x v="17"/>
  </r>
  <r>
    <x v="496"/>
    <s v="Job_Profile_1681"/>
    <x v="1"/>
    <d v="2014-06-19T10:03:18"/>
    <n v="37.880000000000003"/>
    <x v="6"/>
    <x v="2"/>
    <x v="0"/>
    <x v="0"/>
    <x v="17"/>
  </r>
  <r>
    <x v="496"/>
    <s v="Job_Profile_1681"/>
    <x v="0"/>
    <d v="2014-06-11T21:13:43"/>
    <n v="30.33"/>
    <x v="14"/>
    <x v="2"/>
    <x v="0"/>
    <x v="0"/>
    <x v="17"/>
  </r>
  <r>
    <x v="496"/>
    <s v="Job_Profile_1681"/>
    <x v="0"/>
    <d v="2014-05-15T10:27:36"/>
    <n v="2.79"/>
    <x v="66"/>
    <x v="2"/>
    <x v="5"/>
    <x v="0"/>
    <x v="17"/>
  </r>
  <r>
    <x v="496"/>
    <s v="Job_Profile_1681"/>
    <x v="1"/>
    <d v="2014-06-27T16:25:35"/>
    <n v="46.04"/>
    <x v="14"/>
    <x v="2"/>
    <x v="0"/>
    <x v="0"/>
    <x v="17"/>
  </r>
  <r>
    <x v="496"/>
    <s v="Job_Profile_1681"/>
    <x v="1"/>
    <d v="2014-05-29T11:30:13"/>
    <n v="16.829999999999998"/>
    <x v="14"/>
    <x v="2"/>
    <x v="5"/>
    <x v="0"/>
    <x v="17"/>
  </r>
  <r>
    <x v="496"/>
    <s v="Job_Profile_1681"/>
    <x v="1"/>
    <d v="2014-07-15T11:50:20"/>
    <n v="63.83"/>
    <x v="14"/>
    <x v="2"/>
    <x v="7"/>
    <x v="2"/>
    <x v="17"/>
  </r>
  <r>
    <x v="496"/>
    <s v="Job_Profile_1681"/>
    <x v="1"/>
    <d v="2014-06-05T17:36:05"/>
    <n v="24.08"/>
    <x v="66"/>
    <x v="2"/>
    <x v="0"/>
    <x v="0"/>
    <x v="17"/>
  </r>
  <r>
    <x v="496"/>
    <s v="Job_Profile_1681"/>
    <x v="0"/>
    <d v="2014-06-24T21:33:30"/>
    <n v="42.13"/>
    <x v="6"/>
    <x v="2"/>
    <x v="0"/>
    <x v="0"/>
    <x v="17"/>
  </r>
  <r>
    <x v="496"/>
    <s v="Job_Profile_1681"/>
    <x v="1"/>
    <d v="2014-06-23T10:01:16"/>
    <n v="39.5"/>
    <x v="6"/>
    <x v="2"/>
    <x v="0"/>
    <x v="0"/>
    <x v="17"/>
  </r>
  <r>
    <x v="496"/>
    <s v="Job_Profile_1681"/>
    <x v="0"/>
    <d v="2014-06-13T13:32:28"/>
    <n v="22.79"/>
    <x v="14"/>
    <x v="2"/>
    <x v="0"/>
    <x v="0"/>
    <x v="17"/>
  </r>
  <r>
    <x v="496"/>
    <s v="Job_Profile_1681"/>
    <x v="0"/>
    <d v="2014-06-09T17:28:29"/>
    <n v="18.96"/>
    <x v="6"/>
    <x v="2"/>
    <x v="0"/>
    <x v="0"/>
    <x v="17"/>
  </r>
  <r>
    <x v="496"/>
    <s v="Job_Profile_1681"/>
    <x v="0"/>
    <d v="2014-07-09T09:20:55"/>
    <n v="41.63"/>
    <x v="68"/>
    <x v="2"/>
    <x v="7"/>
    <x v="2"/>
    <x v="17"/>
  </r>
  <r>
    <x v="496"/>
    <s v="Job_Profile_1681"/>
    <x v="0"/>
    <d v="2014-07-02T08:24:24"/>
    <n v="32.71"/>
    <x v="14"/>
    <x v="2"/>
    <x v="7"/>
    <x v="2"/>
    <x v="17"/>
  </r>
  <r>
    <x v="496"/>
    <s v="Job_Profile_1681"/>
    <x v="0"/>
    <d v="2014-08-14T12:56:26"/>
    <n v="75.88"/>
    <x v="6"/>
    <x v="2"/>
    <x v="2"/>
    <x v="2"/>
    <x v="17"/>
  </r>
  <r>
    <x v="496"/>
    <s v="Job_Profile_1681"/>
    <x v="0"/>
    <d v="2014-06-26T17:25:00"/>
    <n v="27.08"/>
    <x v="6"/>
    <x v="2"/>
    <x v="0"/>
    <x v="0"/>
    <x v="17"/>
  </r>
  <r>
    <x v="496"/>
    <s v="Job_Profile_1681"/>
    <x v="1"/>
    <d v="2014-06-27T16:34:31"/>
    <n v="23.96"/>
    <x v="14"/>
    <x v="2"/>
    <x v="0"/>
    <x v="0"/>
    <x v="17"/>
  </r>
  <r>
    <x v="496"/>
    <s v="Job_Profile_1681"/>
    <x v="0"/>
    <d v="2014-10-02T13:40:11"/>
    <n v="107.67"/>
    <x v="36"/>
    <x v="2"/>
    <x v="4"/>
    <x v="3"/>
    <x v="17"/>
  </r>
  <r>
    <x v="496"/>
    <s v="Job_Profile_1681"/>
    <x v="0"/>
    <d v="2014-08-14T09:33:20"/>
    <n v="58.5"/>
    <x v="36"/>
    <x v="2"/>
    <x v="2"/>
    <x v="2"/>
    <x v="17"/>
  </r>
  <r>
    <x v="496"/>
    <s v="Job_Profile_1681"/>
    <x v="1"/>
    <d v="2014-07-10T11:55:33"/>
    <n v="19.79"/>
    <x v="28"/>
    <x v="2"/>
    <x v="7"/>
    <x v="2"/>
    <x v="17"/>
  </r>
  <r>
    <x v="496"/>
    <s v="Job_Profile_1681"/>
    <x v="0"/>
    <d v="2014-08-18T10:01:20"/>
    <n v="56.17"/>
    <x v="36"/>
    <x v="2"/>
    <x v="2"/>
    <x v="2"/>
    <x v="17"/>
  </r>
  <r>
    <x v="496"/>
    <s v="Job_Profile_1681"/>
    <x v="1"/>
    <d v="2014-07-10T13:15:04"/>
    <n v="15.88"/>
    <x v="9"/>
    <x v="2"/>
    <x v="7"/>
    <x v="2"/>
    <x v="17"/>
  </r>
  <r>
    <x v="496"/>
    <s v="Job_Profile_1681"/>
    <x v="0"/>
    <d v="2014-08-13T13:54:28"/>
    <n v="43.08"/>
    <x v="14"/>
    <x v="2"/>
    <x v="2"/>
    <x v="2"/>
    <x v="17"/>
  </r>
  <r>
    <x v="496"/>
    <s v="Job_Profile_1681"/>
    <x v="1"/>
    <d v="2015-07-17T11:16:21"/>
    <n v="372.17"/>
    <x v="9"/>
    <x v="3"/>
    <x v="7"/>
    <x v="2"/>
    <x v="17"/>
  </r>
  <r>
    <x v="496"/>
    <s v="Job_Profile_1681"/>
    <x v="1"/>
    <d v="2014-09-22T07:00:43"/>
    <n v="74"/>
    <x v="9"/>
    <x v="2"/>
    <x v="8"/>
    <x v="2"/>
    <x v="17"/>
  </r>
  <r>
    <x v="496"/>
    <s v="Job_Profile_1681"/>
    <x v="0"/>
    <d v="2014-08-19T15:03:43"/>
    <n v="40.33"/>
    <x v="14"/>
    <x v="2"/>
    <x v="2"/>
    <x v="2"/>
    <x v="17"/>
  </r>
  <r>
    <x v="496"/>
    <s v="Job_Profile_1681"/>
    <x v="1"/>
    <d v="2014-08-28T16:05:29"/>
    <n v="41.96"/>
    <x v="14"/>
    <x v="2"/>
    <x v="2"/>
    <x v="2"/>
    <x v="17"/>
  </r>
  <r>
    <x v="496"/>
    <s v="Job_Profile_1681"/>
    <x v="0"/>
    <d v="2014-08-08T14:16:50"/>
    <n v="21.88"/>
    <x v="14"/>
    <x v="2"/>
    <x v="2"/>
    <x v="2"/>
    <x v="17"/>
  </r>
  <r>
    <x v="496"/>
    <s v="Job_Profile_1681"/>
    <x v="0"/>
    <d v="2014-08-13T13:43:47"/>
    <n v="0.83"/>
    <x v="14"/>
    <x v="2"/>
    <x v="2"/>
    <x v="2"/>
    <x v="17"/>
  </r>
  <r>
    <x v="496"/>
    <s v="Job_Profile_1681"/>
    <x v="0"/>
    <d v="2014-08-14T12:40:39"/>
    <n v="27.08"/>
    <x v="14"/>
    <x v="2"/>
    <x v="2"/>
    <x v="2"/>
    <x v="17"/>
  </r>
  <r>
    <x v="496"/>
    <s v="Job_Profile_1681"/>
    <x v="0"/>
    <d v="2014-08-15T08:33:49"/>
    <n v="27.92"/>
    <x v="6"/>
    <x v="2"/>
    <x v="2"/>
    <x v="2"/>
    <x v="17"/>
  </r>
  <r>
    <x v="496"/>
    <s v="Job_Profile_1681"/>
    <x v="0"/>
    <d v="2014-10-14T07:45:33"/>
    <n v="87.88"/>
    <x v="6"/>
    <x v="2"/>
    <x v="4"/>
    <x v="3"/>
    <x v="17"/>
  </r>
  <r>
    <x v="496"/>
    <s v="Job_Profile_1681"/>
    <x v="0"/>
    <d v="2015-01-27T09:37:40"/>
    <n v="192.96"/>
    <x v="6"/>
    <x v="3"/>
    <x v="9"/>
    <x v="1"/>
    <x v="17"/>
  </r>
  <r>
    <x v="496"/>
    <s v="Job_Profile_1681"/>
    <x v="0"/>
    <d v="2014-08-19T15:22:24"/>
    <n v="32.21"/>
    <x v="6"/>
    <x v="2"/>
    <x v="2"/>
    <x v="2"/>
    <x v="17"/>
  </r>
  <r>
    <x v="496"/>
    <s v="Job_Profile_1681"/>
    <x v="0"/>
    <d v="2014-07-23T10:03:41"/>
    <n v="1.46"/>
    <x v="36"/>
    <x v="2"/>
    <x v="7"/>
    <x v="2"/>
    <x v="17"/>
  </r>
  <r>
    <x v="496"/>
    <s v="Job_Profile_1681"/>
    <x v="0"/>
    <d v="2015-01-06T12:38:57"/>
    <n v="155"/>
    <x v="6"/>
    <x v="3"/>
    <x v="9"/>
    <x v="1"/>
    <x v="17"/>
  </r>
  <r>
    <x v="496"/>
    <s v="Job_Profile_1681"/>
    <x v="0"/>
    <d v="2014-08-07T08:34:18"/>
    <n v="2.75"/>
    <x v="14"/>
    <x v="2"/>
    <x v="2"/>
    <x v="2"/>
    <x v="17"/>
  </r>
  <r>
    <x v="496"/>
    <s v="Job_Profile_1681"/>
    <x v="1"/>
    <d v="2014-09-24T11:26:29"/>
    <n v="40.83"/>
    <x v="9"/>
    <x v="2"/>
    <x v="8"/>
    <x v="2"/>
    <x v="17"/>
  </r>
  <r>
    <x v="496"/>
    <s v="Job_Profile_1681"/>
    <x v="0"/>
    <d v="2014-10-02T15:55:24"/>
    <n v="49"/>
    <x v="36"/>
    <x v="2"/>
    <x v="4"/>
    <x v="3"/>
    <x v="17"/>
  </r>
  <r>
    <x v="496"/>
    <s v="Job_Profile_1681"/>
    <x v="0"/>
    <d v="2014-12-12T15:55:08"/>
    <n v="120"/>
    <x v="40"/>
    <x v="2"/>
    <x v="11"/>
    <x v="3"/>
    <x v="17"/>
  </r>
  <r>
    <x v="496"/>
    <s v="Job_Profile_1681"/>
    <x v="0"/>
    <d v="2014-09-15T14:14:47"/>
    <n v="3.63"/>
    <x v="14"/>
    <x v="2"/>
    <x v="8"/>
    <x v="2"/>
    <x v="17"/>
  </r>
  <r>
    <x v="496"/>
    <s v="Job_Profile_1681"/>
    <x v="0"/>
    <d v="2014-09-29T08:41:58"/>
    <n v="11.75"/>
    <x v="6"/>
    <x v="2"/>
    <x v="8"/>
    <x v="2"/>
    <x v="17"/>
  </r>
  <r>
    <x v="496"/>
    <s v="Job_Profile_1681"/>
    <x v="0"/>
    <d v="2014-09-29T15:32:14"/>
    <n v="3.13"/>
    <x v="36"/>
    <x v="2"/>
    <x v="8"/>
    <x v="2"/>
    <x v="17"/>
  </r>
  <r>
    <x v="496"/>
    <s v="Job_Profile_1681"/>
    <x v="0"/>
    <d v="2014-10-06T13:18:24"/>
    <n v="6.04"/>
    <x v="6"/>
    <x v="2"/>
    <x v="4"/>
    <x v="3"/>
    <x v="17"/>
  </r>
  <r>
    <x v="496"/>
    <s v="Job_Profile_1681"/>
    <x v="0"/>
    <d v="2014-10-07T11:31:35"/>
    <n v="3.79"/>
    <x v="36"/>
    <x v="2"/>
    <x v="4"/>
    <x v="3"/>
    <x v="17"/>
  </r>
  <r>
    <x v="496"/>
    <s v="Job_Profile_1681"/>
    <x v="1"/>
    <d v="2015-01-07T16:53:43"/>
    <n v="71"/>
    <x v="14"/>
    <x v="3"/>
    <x v="9"/>
    <x v="1"/>
    <x v="17"/>
  </r>
  <r>
    <x v="496"/>
    <s v="Job_Profile_1681"/>
    <x v="0"/>
    <d v="2015-05-22T14:11:23"/>
    <n v="188.58"/>
    <x v="40"/>
    <x v="3"/>
    <x v="5"/>
    <x v="0"/>
    <x v="17"/>
  </r>
  <r>
    <x v="496"/>
    <s v="Job_Profile_1681"/>
    <x v="1"/>
    <d v="2015-03-10T15:39:24"/>
    <n v="90.83"/>
    <x v="40"/>
    <x v="3"/>
    <x v="3"/>
    <x v="1"/>
    <x v="17"/>
  </r>
  <r>
    <x v="496"/>
    <s v="Job_Profile_1681"/>
    <x v="0"/>
    <d v="2014-12-15T15:22:46"/>
    <n v="1.96"/>
    <x v="6"/>
    <x v="2"/>
    <x v="11"/>
    <x v="3"/>
    <x v="17"/>
  </r>
  <r>
    <x v="496"/>
    <s v="Job_Profile_1681"/>
    <x v="1"/>
    <d v="2015-01-20T15:55:30"/>
    <n v="15.17"/>
    <x v="6"/>
    <x v="3"/>
    <x v="9"/>
    <x v="1"/>
    <x v="17"/>
  </r>
  <r>
    <x v="496"/>
    <s v="Job_Profile_1681"/>
    <x v="0"/>
    <d v="2015-03-26T16:39:27"/>
    <n v="80.209999999999994"/>
    <x v="40"/>
    <x v="3"/>
    <x v="3"/>
    <x v="1"/>
    <x v="17"/>
  </r>
  <r>
    <x v="496"/>
    <s v="Job_Profile_1681"/>
    <x v="1"/>
    <d v="2015-01-26T11:07:01"/>
    <n v="21"/>
    <x v="6"/>
    <x v="3"/>
    <x v="9"/>
    <x v="1"/>
    <x v="17"/>
  </r>
  <r>
    <x v="496"/>
    <s v="Job_Profile_1681"/>
    <x v="0"/>
    <d v="2015-04-07T14:11:08"/>
    <n v="89.04"/>
    <x v="40"/>
    <x v="3"/>
    <x v="6"/>
    <x v="0"/>
    <x v="17"/>
  </r>
  <r>
    <x v="496"/>
    <s v="Job_Profile_1681"/>
    <x v="0"/>
    <d v="2015-03-16T20:19:33"/>
    <n v="66.38"/>
    <x v="6"/>
    <x v="3"/>
    <x v="3"/>
    <x v="1"/>
    <x v="17"/>
  </r>
  <r>
    <x v="496"/>
    <s v="Job_Profile_1681"/>
    <x v="1"/>
    <d v="2015-01-15T16:55:57"/>
    <n v="0"/>
    <x v="14"/>
    <x v="3"/>
    <x v="9"/>
    <x v="1"/>
    <x v="17"/>
  </r>
  <r>
    <x v="496"/>
    <s v="Job_Profile_1681"/>
    <x v="1"/>
    <d v="2015-01-23T13:13:38"/>
    <n v="7.83"/>
    <x v="14"/>
    <x v="3"/>
    <x v="9"/>
    <x v="1"/>
    <x v="17"/>
  </r>
  <r>
    <x v="496"/>
    <s v="Job_Profile_1681"/>
    <x v="1"/>
    <d v="2015-01-27T15:32:00"/>
    <n v="11.92"/>
    <x v="14"/>
    <x v="3"/>
    <x v="9"/>
    <x v="1"/>
    <x v="17"/>
  </r>
  <r>
    <x v="496"/>
    <s v="Job_Profile_1681"/>
    <x v="0"/>
    <d v="2015-01-27T17:11:31"/>
    <n v="8.25"/>
    <x v="14"/>
    <x v="3"/>
    <x v="9"/>
    <x v="1"/>
    <x v="17"/>
  </r>
  <r>
    <x v="496"/>
    <s v="Job_Profile_1681"/>
    <x v="0"/>
    <d v="2015-01-22T14:58:41"/>
    <n v="3.13"/>
    <x v="14"/>
    <x v="3"/>
    <x v="9"/>
    <x v="1"/>
    <x v="17"/>
  </r>
  <r>
    <x v="496"/>
    <s v="Job_Profile_1681"/>
    <x v="0"/>
    <d v="2015-01-23T12:31:50"/>
    <n v="4.04"/>
    <x v="14"/>
    <x v="3"/>
    <x v="9"/>
    <x v="1"/>
    <x v="17"/>
  </r>
  <r>
    <x v="496"/>
    <s v="Job_Profile_1681"/>
    <x v="0"/>
    <d v="2015-01-23T16:42:07"/>
    <n v="2.83"/>
    <x v="14"/>
    <x v="3"/>
    <x v="9"/>
    <x v="1"/>
    <x v="17"/>
  </r>
  <r>
    <x v="496"/>
    <s v="Job_Profile_1681"/>
    <x v="0"/>
    <d v="2015-02-11T10:43:03"/>
    <n v="13.96"/>
    <x v="14"/>
    <x v="3"/>
    <x v="1"/>
    <x v="1"/>
    <x v="17"/>
  </r>
  <r>
    <x v="496"/>
    <s v="Job_Profile_1681"/>
    <x v="0"/>
    <d v="2015-03-05T11:41:43"/>
    <n v="36"/>
    <x v="40"/>
    <x v="3"/>
    <x v="3"/>
    <x v="1"/>
    <x v="17"/>
  </r>
  <r>
    <x v="496"/>
    <s v="Job_Profile_1681"/>
    <x v="0"/>
    <d v="2015-02-17T12:12:55"/>
    <n v="20.04"/>
    <x v="40"/>
    <x v="3"/>
    <x v="1"/>
    <x v="1"/>
    <x v="17"/>
  </r>
  <r>
    <x v="496"/>
    <s v="Job_Profile_1681"/>
    <x v="0"/>
    <d v="2015-02-09T10:43:37"/>
    <n v="3.54"/>
    <x v="40"/>
    <x v="3"/>
    <x v="1"/>
    <x v="1"/>
    <x v="17"/>
  </r>
  <r>
    <x v="496"/>
    <s v="Job_Profile_1681"/>
    <x v="0"/>
    <d v="2015-03-20T22:39:53"/>
    <n v="31.33"/>
    <x v="40"/>
    <x v="3"/>
    <x v="3"/>
    <x v="1"/>
    <x v="17"/>
  </r>
  <r>
    <x v="496"/>
    <s v="Job_Profile_1681"/>
    <x v="0"/>
    <d v="2015-04-03T12:50:14"/>
    <n v="43.79"/>
    <x v="40"/>
    <x v="3"/>
    <x v="6"/>
    <x v="0"/>
    <x v="17"/>
  </r>
  <r>
    <x v="496"/>
    <s v="Job_Profile_1681"/>
    <x v="1"/>
    <d v="2015-03-17T12:00:28"/>
    <n v="11.96"/>
    <x v="40"/>
    <x v="3"/>
    <x v="3"/>
    <x v="1"/>
    <x v="17"/>
  </r>
  <r>
    <x v="496"/>
    <s v="Job_Profile_1681"/>
    <x v="0"/>
    <d v="2015-05-07T07:40:34"/>
    <n v="62.75"/>
    <x v="40"/>
    <x v="3"/>
    <x v="5"/>
    <x v="0"/>
    <x v="17"/>
  </r>
  <r>
    <x v="496"/>
    <s v="Job_Profile_1681"/>
    <x v="0"/>
    <d v="2015-03-27T15:06:38"/>
    <n v="22.08"/>
    <x v="40"/>
    <x v="3"/>
    <x v="3"/>
    <x v="1"/>
    <x v="17"/>
  </r>
  <r>
    <x v="496"/>
    <s v="Job_Profile_1681"/>
    <x v="0"/>
    <d v="2015-03-26T14:38:21"/>
    <n v="17.579999999999998"/>
    <x v="40"/>
    <x v="3"/>
    <x v="3"/>
    <x v="1"/>
    <x v="17"/>
  </r>
  <r>
    <x v="496"/>
    <s v="Job_Profile_1681"/>
    <x v="0"/>
    <d v="2015-03-19T14:04:05"/>
    <n v="2"/>
    <x v="40"/>
    <x v="3"/>
    <x v="3"/>
    <x v="1"/>
    <x v="17"/>
  </r>
  <r>
    <x v="496"/>
    <s v="Job_Profile_1681"/>
    <x v="0"/>
    <d v="2015-04-23T07:32:18"/>
    <n v="20.67"/>
    <x v="40"/>
    <x v="3"/>
    <x v="6"/>
    <x v="0"/>
    <x v="17"/>
  </r>
  <r>
    <x v="496"/>
    <s v="Job_Profile_1681"/>
    <x v="0"/>
    <d v="2015-04-14T18:57:29"/>
    <n v="8.0399999999999991"/>
    <x v="40"/>
    <x v="3"/>
    <x v="6"/>
    <x v="0"/>
    <x v="17"/>
  </r>
  <r>
    <x v="496"/>
    <s v="Job_Profile_1681"/>
    <x v="0"/>
    <d v="2015-05-22T10:32:09"/>
    <n v="45.71"/>
    <x v="40"/>
    <x v="3"/>
    <x v="5"/>
    <x v="0"/>
    <x v="17"/>
  </r>
  <r>
    <x v="496"/>
    <s v="Job_Profile_1681"/>
    <x v="0"/>
    <d v="2015-04-09T15:41:54"/>
    <n v="2.92"/>
    <x v="40"/>
    <x v="3"/>
    <x v="6"/>
    <x v="0"/>
    <x v="17"/>
  </r>
  <r>
    <x v="496"/>
    <s v="Job_Profile_1681"/>
    <x v="0"/>
    <d v="2015-04-20T11:39:19"/>
    <n v="12.71"/>
    <x v="40"/>
    <x v="3"/>
    <x v="6"/>
    <x v="0"/>
    <x v="17"/>
  </r>
  <r>
    <x v="496"/>
    <s v="Job_Profile_1681"/>
    <x v="1"/>
    <d v="2015-08-17T10:55:32"/>
    <n v="122.75"/>
    <x v="13"/>
    <x v="3"/>
    <x v="2"/>
    <x v="2"/>
    <x v="17"/>
  </r>
  <r>
    <x v="496"/>
    <s v="Job_Profile_1681"/>
    <x v="0"/>
    <d v="2015-05-19T17:10:01"/>
    <n v="29"/>
    <x v="40"/>
    <x v="3"/>
    <x v="5"/>
    <x v="0"/>
    <x v="17"/>
  </r>
  <r>
    <x v="496"/>
    <s v="Job_Profile_1681"/>
    <x v="0"/>
    <d v="2015-04-23T07:36:49"/>
    <n v="2.58"/>
    <x v="40"/>
    <x v="3"/>
    <x v="6"/>
    <x v="0"/>
    <x v="17"/>
  </r>
  <r>
    <x v="496"/>
    <s v="Job_Profile_1681"/>
    <x v="0"/>
    <d v="2015-05-29T09:41:13"/>
    <n v="38"/>
    <x v="40"/>
    <x v="3"/>
    <x v="5"/>
    <x v="0"/>
    <x v="17"/>
  </r>
  <r>
    <x v="496"/>
    <s v="Job_Profile_1681"/>
    <x v="0"/>
    <d v="2015-05-21T15:35:31"/>
    <n v="0.67"/>
    <x v="36"/>
    <x v="3"/>
    <x v="5"/>
    <x v="0"/>
    <x v="17"/>
  </r>
  <r>
    <x v="496"/>
    <s v="Job_Profile_1681"/>
    <x v="0"/>
    <d v="2015-06-12T11:28:29"/>
    <n v="22.5"/>
    <x v="40"/>
    <x v="3"/>
    <x v="0"/>
    <x v="0"/>
    <x v="17"/>
  </r>
  <r>
    <x v="496"/>
    <s v="Job_Profile_1681"/>
    <x v="0"/>
    <d v="2015-06-12T10:38:20"/>
    <n v="9.75"/>
    <x v="40"/>
    <x v="3"/>
    <x v="0"/>
    <x v="0"/>
    <x v="17"/>
  </r>
  <r>
    <x v="496"/>
    <s v="Job_Profile_1681"/>
    <x v="0"/>
    <d v="2015-08-17T12:01:01"/>
    <n v="36.46"/>
    <x v="40"/>
    <x v="3"/>
    <x v="2"/>
    <x v="2"/>
    <x v="17"/>
  </r>
  <r>
    <x v="496"/>
    <s v="Job_Profile_1681"/>
    <x v="1"/>
    <d v="2015-07-17T14:51:07"/>
    <n v="5.54"/>
    <x v="9"/>
    <x v="3"/>
    <x v="7"/>
    <x v="2"/>
    <x v="17"/>
  </r>
  <r>
    <x v="496"/>
    <s v="Job_Profile_1681"/>
    <x v="1"/>
    <d v="2015-07-17T08:33:06"/>
    <n v="5.29"/>
    <x v="9"/>
    <x v="3"/>
    <x v="7"/>
    <x v="2"/>
    <x v="17"/>
  </r>
  <r>
    <x v="496"/>
    <s v="Job_Profile_1681"/>
    <x v="0"/>
    <d v="2015-09-18T16:19:48"/>
    <n v="36.130000000000003"/>
    <x v="40"/>
    <x v="3"/>
    <x v="8"/>
    <x v="2"/>
    <x v="17"/>
  </r>
  <r>
    <x v="496"/>
    <s v="Job_Profile_1681"/>
    <x v="0"/>
    <d v="2015-11-06T16:33:49"/>
    <n v="85.13"/>
    <x v="40"/>
    <x v="3"/>
    <x v="10"/>
    <x v="3"/>
    <x v="17"/>
  </r>
  <r>
    <x v="496"/>
    <s v="Job_Profile_1681"/>
    <x v="1"/>
    <d v="2015-09-15T15:24:04"/>
    <n v="22.17"/>
    <x v="13"/>
    <x v="3"/>
    <x v="8"/>
    <x v="2"/>
    <x v="17"/>
  </r>
  <r>
    <x v="496"/>
    <s v="Job_Profile_1681"/>
    <x v="0"/>
    <d v="2015-10-05T11:33:45"/>
    <n v="12.08"/>
    <x v="40"/>
    <x v="3"/>
    <x v="4"/>
    <x v="3"/>
    <x v="17"/>
  </r>
  <r>
    <x v="496"/>
    <s v="Job_Profile_1681"/>
    <x v="0"/>
    <d v="2015-11-19T10:19:42"/>
    <n v="16.670000000000002"/>
    <x v="40"/>
    <x v="3"/>
    <x v="10"/>
    <x v="3"/>
    <x v="17"/>
  </r>
  <r>
    <x v="496"/>
    <s v="Job_Profile_1681"/>
    <x v="0"/>
    <d v="2015-12-07T09:50:00"/>
    <n v="16.75"/>
    <x v="40"/>
    <x v="3"/>
    <x v="11"/>
    <x v="3"/>
    <x v="17"/>
  </r>
  <r>
    <x v="496"/>
    <s v="Job_Profile_1681"/>
    <x v="0"/>
    <d v="2015-11-25T09:21:00"/>
    <n v="1.04"/>
    <x v="40"/>
    <x v="3"/>
    <x v="10"/>
    <x v="3"/>
    <x v="17"/>
  </r>
  <r>
    <x v="496"/>
    <s v="Job_Profile_1681"/>
    <x v="0"/>
    <d v="2016-01-27T15:04:15"/>
    <n v="64.290000000000006"/>
    <x v="40"/>
    <x v="0"/>
    <x v="9"/>
    <x v="1"/>
    <x v="17"/>
  </r>
  <r>
    <x v="496"/>
    <s v="Job_Profile_1681"/>
    <x v="0"/>
    <d v="2016-03-30T16:05:52"/>
    <n v="127.33"/>
    <x v="40"/>
    <x v="0"/>
    <x v="3"/>
    <x v="1"/>
    <x v="17"/>
  </r>
  <r>
    <x v="496"/>
    <s v="Job_Profile_1681"/>
    <x v="0"/>
    <d v="2016-03-04T12:47:36"/>
    <n v="101.17"/>
    <x v="40"/>
    <x v="0"/>
    <x v="3"/>
    <x v="1"/>
    <x v="17"/>
  </r>
  <r>
    <x v="496"/>
    <s v="Job_Profile_1681"/>
    <x v="0"/>
    <d v="2016-03-14T13:17:09"/>
    <n v="111.21"/>
    <x v="40"/>
    <x v="0"/>
    <x v="3"/>
    <x v="1"/>
    <x v="17"/>
  </r>
  <r>
    <x v="496"/>
    <s v="Job_Profile_1681"/>
    <x v="1"/>
    <d v="2015-12-21T09:55:48"/>
    <n v="19.829999999999998"/>
    <x v="13"/>
    <x v="3"/>
    <x v="11"/>
    <x v="3"/>
    <x v="17"/>
  </r>
  <r>
    <x v="496"/>
    <s v="Job_Profile_1681"/>
    <x v="0"/>
    <d v="2015-12-14T14:17:24"/>
    <n v="12.25"/>
    <x v="40"/>
    <x v="3"/>
    <x v="11"/>
    <x v="3"/>
    <x v="17"/>
  </r>
  <r>
    <x v="496"/>
    <s v="Job_Profile_1681"/>
    <x v="1"/>
    <d v="2015-12-21T09:57:35"/>
    <n v="13.83"/>
    <x v="13"/>
    <x v="3"/>
    <x v="11"/>
    <x v="3"/>
    <x v="17"/>
  </r>
  <r>
    <x v="496"/>
    <s v="Job_Profile_1681"/>
    <x v="1"/>
    <d v="2015-12-21T11:26:16"/>
    <n v="12.83"/>
    <x v="13"/>
    <x v="3"/>
    <x v="11"/>
    <x v="3"/>
    <x v="17"/>
  </r>
  <r>
    <x v="496"/>
    <s v="Job_Profile_1681"/>
    <x v="0"/>
    <d v="2015-12-16T10:54:14"/>
    <n v="1.08"/>
    <x v="40"/>
    <x v="3"/>
    <x v="11"/>
    <x v="3"/>
    <x v="17"/>
  </r>
  <r>
    <x v="496"/>
    <s v="Job_Profile_1681"/>
    <x v="0"/>
    <d v="2016-02-02T15:34:21"/>
    <n v="18.079999999999998"/>
    <x v="40"/>
    <x v="0"/>
    <x v="1"/>
    <x v="1"/>
    <x v="17"/>
  </r>
  <r>
    <x v="496"/>
    <s v="Job_Profile_1681"/>
    <x v="1"/>
    <d v="2016-03-31T17:15:49"/>
    <n v="65.33"/>
    <x v="8"/>
    <x v="0"/>
    <x v="3"/>
    <x v="1"/>
    <x v="17"/>
  </r>
  <r>
    <x v="496"/>
    <s v="Job_Profile_1681"/>
    <x v="0"/>
    <d v="2016-03-21T14:01:08"/>
    <n v="6.13"/>
    <x v="54"/>
    <x v="0"/>
    <x v="3"/>
    <x v="1"/>
    <x v="17"/>
  </r>
  <r>
    <x v="496"/>
    <s v="Job_Profile_1681"/>
    <x v="0"/>
    <d v="2016-11-23T13:07:55"/>
    <n v="47.04"/>
    <x v="40"/>
    <x v="0"/>
    <x v="10"/>
    <x v="3"/>
    <x v="17"/>
  </r>
  <r>
    <x v="496"/>
    <s v="Job_Profile_1681"/>
    <x v="0"/>
    <d v="2016-11-09T09:57:12"/>
    <n v="26.83"/>
    <x v="40"/>
    <x v="0"/>
    <x v="10"/>
    <x v="3"/>
    <x v="17"/>
  </r>
  <r>
    <x v="496"/>
    <s v="Job_Profile_1681"/>
    <x v="0"/>
    <d v="2016-11-21T14:50:49"/>
    <n v="39.04"/>
    <x v="40"/>
    <x v="0"/>
    <x v="10"/>
    <x v="3"/>
    <x v="17"/>
  </r>
  <r>
    <x v="496"/>
    <s v="Job_Profile_1681"/>
    <x v="0"/>
    <d v="2017-03-16T14:48:22"/>
    <n v="150.08000000000001"/>
    <x v="16"/>
    <x v="1"/>
    <x v="3"/>
    <x v="1"/>
    <x v="17"/>
  </r>
  <r>
    <x v="496"/>
    <s v="Job_Profile_1681"/>
    <x v="1"/>
    <d v="2016-12-06T14:50:04"/>
    <n v="50.08"/>
    <x v="16"/>
    <x v="0"/>
    <x v="11"/>
    <x v="3"/>
    <x v="17"/>
  </r>
  <r>
    <x v="496"/>
    <s v="Job_Profile_1681"/>
    <x v="1"/>
    <d v="2017-01-30T17:49:21"/>
    <n v="102.75"/>
    <x v="67"/>
    <x v="1"/>
    <x v="9"/>
    <x v="1"/>
    <x v="17"/>
  </r>
  <r>
    <x v="496"/>
    <s v="Job_Profile_1681"/>
    <x v="1"/>
    <d v="2017-02-23T08:07:08"/>
    <n v="126.13"/>
    <x v="9"/>
    <x v="1"/>
    <x v="1"/>
    <x v="1"/>
    <x v="17"/>
  </r>
  <r>
    <x v="496"/>
    <s v="Job_Profile_1681"/>
    <x v="1"/>
    <d v="2017-02-26T19:29:10"/>
    <n v="30.29"/>
    <x v="9"/>
    <x v="1"/>
    <x v="1"/>
    <x v="1"/>
    <x v="17"/>
  </r>
  <r>
    <x v="496"/>
    <s v="Job_Profile_1681"/>
    <x v="1"/>
    <d v="2017-03-20T12:11:08"/>
    <n v="35.21"/>
    <x v="83"/>
    <x v="1"/>
    <x v="3"/>
    <x v="1"/>
    <x v="17"/>
  </r>
  <r>
    <x v="496"/>
    <s v="Job_Profile_1681"/>
    <x v="0"/>
    <d v="2017-03-24T14:47:00"/>
    <n v="32"/>
    <x v="83"/>
    <x v="1"/>
    <x v="3"/>
    <x v="1"/>
    <x v="17"/>
  </r>
  <r>
    <x v="496"/>
    <s v="Job_Profile_1681"/>
    <x v="0"/>
    <d v="2017-03-01T12:24:16"/>
    <n v="8.2899999999999991"/>
    <x v="9"/>
    <x v="1"/>
    <x v="3"/>
    <x v="1"/>
    <x v="17"/>
  </r>
  <r>
    <x v="496"/>
    <s v="Job_Profile_1681"/>
    <x v="1"/>
    <d v="2017-06-01T14:17:48"/>
    <n v="70.290000000000006"/>
    <x v="9"/>
    <x v="1"/>
    <x v="0"/>
    <x v="0"/>
    <x v="17"/>
  </r>
  <r>
    <x v="496"/>
    <s v="Job_Profile_1681"/>
    <x v="0"/>
    <d v="2017-06-23T10:41:56"/>
    <n v="43.13"/>
    <x v="9"/>
    <x v="1"/>
    <x v="0"/>
    <x v="0"/>
    <x v="17"/>
  </r>
  <r>
    <x v="496"/>
    <s v="Job_Profile_1681"/>
    <x v="1"/>
    <d v="2017-06-01T15:52:16"/>
    <n v="19.96"/>
    <x v="14"/>
    <x v="1"/>
    <x v="0"/>
    <x v="0"/>
    <x v="17"/>
  </r>
  <r>
    <x v="496"/>
    <s v="Job_Profile_1681"/>
    <x v="0"/>
    <d v="2017-06-16T14:00:16"/>
    <n v="31.29"/>
    <x v="83"/>
    <x v="1"/>
    <x v="0"/>
    <x v="0"/>
    <x v="17"/>
  </r>
  <r>
    <x v="496"/>
    <s v="Job_Profile_1681"/>
    <x v="0"/>
    <d v="2017-07-05T15:24:24"/>
    <n v="49.08"/>
    <x v="16"/>
    <x v="1"/>
    <x v="7"/>
    <x v="2"/>
    <x v="17"/>
  </r>
  <r>
    <x v="496"/>
    <s v="Job_Profile_1681"/>
    <x v="0"/>
    <d v="2017-07-06T16:24:29"/>
    <n v="50.13"/>
    <x v="16"/>
    <x v="1"/>
    <x v="7"/>
    <x v="2"/>
    <x v="17"/>
  </r>
  <r>
    <x v="496"/>
    <s v="Job_Profile_1681"/>
    <x v="1"/>
    <d v="2017-07-30T22:42:00"/>
    <n v="37.25"/>
    <x v="9"/>
    <x v="1"/>
    <x v="7"/>
    <x v="2"/>
    <x v="17"/>
  </r>
  <r>
    <x v="496"/>
    <s v="Job_Profile_1681"/>
    <x v="0"/>
    <d v="2017-08-21T17:11:02"/>
    <n v="32.17"/>
    <x v="25"/>
    <x v="1"/>
    <x v="2"/>
    <x v="2"/>
    <x v="17"/>
  </r>
  <r>
    <x v="497"/>
    <s v="Job_Profile_1686"/>
    <x v="0"/>
    <d v="2014-03-03T13:09:12"/>
    <n v="14.08"/>
    <x v="12"/>
    <x v="2"/>
    <x v="3"/>
    <x v="1"/>
    <x v="17"/>
  </r>
  <r>
    <x v="497"/>
    <s v="Job_Profile_1686"/>
    <x v="0"/>
    <d v="2014-03-19T09:45:37"/>
    <n v="29.92"/>
    <x v="66"/>
    <x v="2"/>
    <x v="3"/>
    <x v="1"/>
    <x v="17"/>
  </r>
  <r>
    <x v="497"/>
    <s v="Job_Profile_1686"/>
    <x v="0"/>
    <d v="2014-03-21T13:42:27"/>
    <n v="11.17"/>
    <x v="12"/>
    <x v="2"/>
    <x v="3"/>
    <x v="1"/>
    <x v="17"/>
  </r>
  <r>
    <x v="497"/>
    <s v="Job_Profile_1686"/>
    <x v="0"/>
    <d v="2014-06-19T13:38:35"/>
    <n v="28.79"/>
    <x v="36"/>
    <x v="2"/>
    <x v="0"/>
    <x v="0"/>
    <x v="17"/>
  </r>
  <r>
    <x v="497"/>
    <s v="Job_Profile_1686"/>
    <x v="0"/>
    <d v="2014-07-03T09:50:09"/>
    <n v="42.63"/>
    <x v="14"/>
    <x v="2"/>
    <x v="7"/>
    <x v="2"/>
    <x v="17"/>
  </r>
  <r>
    <x v="497"/>
    <s v="Job_Profile_1686"/>
    <x v="0"/>
    <d v="2014-06-18T08:39:42"/>
    <n v="27.58"/>
    <x v="6"/>
    <x v="2"/>
    <x v="0"/>
    <x v="0"/>
    <x v="17"/>
  </r>
  <r>
    <x v="497"/>
    <s v="Job_Profile_1686"/>
    <x v="0"/>
    <d v="2014-06-18T08:31:14"/>
    <n v="27.58"/>
    <x v="6"/>
    <x v="2"/>
    <x v="0"/>
    <x v="0"/>
    <x v="17"/>
  </r>
  <r>
    <x v="497"/>
    <s v="Job_Profile_1686"/>
    <x v="0"/>
    <d v="2014-06-18T08:24:39"/>
    <n v="27.58"/>
    <x v="6"/>
    <x v="2"/>
    <x v="0"/>
    <x v="0"/>
    <x v="17"/>
  </r>
  <r>
    <x v="497"/>
    <s v="Job_Profile_1686"/>
    <x v="0"/>
    <d v="2014-06-18T08:08:22"/>
    <n v="27.58"/>
    <x v="6"/>
    <x v="2"/>
    <x v="0"/>
    <x v="0"/>
    <x v="17"/>
  </r>
  <r>
    <x v="497"/>
    <s v="Job_Profile_1686"/>
    <x v="1"/>
    <d v="2014-06-12T14:21:40"/>
    <n v="21.83"/>
    <x v="6"/>
    <x v="2"/>
    <x v="0"/>
    <x v="0"/>
    <x v="17"/>
  </r>
  <r>
    <x v="497"/>
    <s v="Job_Profile_1686"/>
    <x v="1"/>
    <d v="2014-06-10T13:16:08"/>
    <n v="19.79"/>
    <x v="6"/>
    <x v="2"/>
    <x v="0"/>
    <x v="0"/>
    <x v="17"/>
  </r>
  <r>
    <x v="497"/>
    <s v="Job_Profile_1686"/>
    <x v="0"/>
    <d v="2014-06-10T07:31:11"/>
    <n v="19.54"/>
    <x v="14"/>
    <x v="2"/>
    <x v="0"/>
    <x v="0"/>
    <x v="17"/>
  </r>
  <r>
    <x v="497"/>
    <s v="Job_Profile_1686"/>
    <x v="0"/>
    <d v="2014-07-03T14:50:05"/>
    <n v="42.83"/>
    <x v="14"/>
    <x v="2"/>
    <x v="7"/>
    <x v="2"/>
    <x v="17"/>
  </r>
  <r>
    <x v="497"/>
    <s v="Job_Profile_1686"/>
    <x v="0"/>
    <d v="2014-08-28T13:23:49"/>
    <n v="15.96"/>
    <x v="6"/>
    <x v="2"/>
    <x v="2"/>
    <x v="2"/>
    <x v="17"/>
  </r>
  <r>
    <x v="497"/>
    <s v="Job_Profile_1686"/>
    <x v="0"/>
    <d v="2014-08-18T09:43:14"/>
    <n v="3.75"/>
    <x v="14"/>
    <x v="2"/>
    <x v="2"/>
    <x v="2"/>
    <x v="17"/>
  </r>
  <r>
    <x v="497"/>
    <s v="Job_Profile_1686"/>
    <x v="0"/>
    <d v="2014-09-25T20:01:53"/>
    <n v="42.21"/>
    <x v="40"/>
    <x v="2"/>
    <x v="8"/>
    <x v="2"/>
    <x v="17"/>
  </r>
  <r>
    <x v="497"/>
    <s v="Job_Profile_1686"/>
    <x v="0"/>
    <d v="2014-12-29T10:43:00"/>
    <n v="136.79"/>
    <x v="40"/>
    <x v="2"/>
    <x v="11"/>
    <x v="3"/>
    <x v="17"/>
  </r>
  <r>
    <x v="497"/>
    <s v="Job_Profile_1686"/>
    <x v="0"/>
    <d v="2014-08-19T15:55:44"/>
    <n v="5"/>
    <x v="48"/>
    <x v="2"/>
    <x v="2"/>
    <x v="2"/>
    <x v="17"/>
  </r>
  <r>
    <x v="497"/>
    <s v="Job_Profile_1686"/>
    <x v="0"/>
    <d v="2014-09-09T13:49:49"/>
    <n v="19.88"/>
    <x v="36"/>
    <x v="2"/>
    <x v="8"/>
    <x v="2"/>
    <x v="17"/>
  </r>
  <r>
    <x v="497"/>
    <s v="Job_Profile_1686"/>
    <x v="0"/>
    <d v="2014-08-21T10:34:30"/>
    <n v="0.75"/>
    <x v="6"/>
    <x v="2"/>
    <x v="2"/>
    <x v="2"/>
    <x v="17"/>
  </r>
  <r>
    <x v="497"/>
    <s v="Job_Profile_1686"/>
    <x v="0"/>
    <d v="2014-08-21T10:26:42"/>
    <n v="0.75"/>
    <x v="14"/>
    <x v="2"/>
    <x v="2"/>
    <x v="2"/>
    <x v="17"/>
  </r>
  <r>
    <x v="497"/>
    <s v="Job_Profile_1686"/>
    <x v="0"/>
    <d v="2014-10-01T09:48:56"/>
    <n v="22.42"/>
    <x v="36"/>
    <x v="2"/>
    <x v="4"/>
    <x v="3"/>
    <x v="17"/>
  </r>
  <r>
    <x v="497"/>
    <s v="Job_Profile_1686"/>
    <x v="0"/>
    <d v="2014-10-01T10:54:36"/>
    <n v="22.46"/>
    <x v="36"/>
    <x v="2"/>
    <x v="4"/>
    <x v="3"/>
    <x v="17"/>
  </r>
  <r>
    <x v="497"/>
    <s v="Job_Profile_1686"/>
    <x v="1"/>
    <d v="2014-10-09T11:32:47"/>
    <n v="17"/>
    <x v="14"/>
    <x v="2"/>
    <x v="4"/>
    <x v="3"/>
    <x v="17"/>
  </r>
  <r>
    <x v="497"/>
    <s v="Job_Profile_1686"/>
    <x v="0"/>
    <d v="2014-09-22T14:42:26"/>
    <n v="0.13"/>
    <x v="14"/>
    <x v="2"/>
    <x v="8"/>
    <x v="2"/>
    <x v="17"/>
  </r>
  <r>
    <x v="497"/>
    <s v="Job_Profile_1686"/>
    <x v="0"/>
    <d v="2014-10-01T09:59:50"/>
    <n v="0.88"/>
    <x v="36"/>
    <x v="2"/>
    <x v="4"/>
    <x v="3"/>
    <x v="17"/>
  </r>
  <r>
    <x v="497"/>
    <s v="Job_Profile_1686"/>
    <x v="0"/>
    <d v="2014-12-15T14:23:48"/>
    <n v="46.17"/>
    <x v="40"/>
    <x v="2"/>
    <x v="11"/>
    <x v="3"/>
    <x v="17"/>
  </r>
  <r>
    <x v="497"/>
    <s v="Job_Profile_1686"/>
    <x v="1"/>
    <d v="2014-12-04T13:41:35"/>
    <n v="0.04"/>
    <x v="6"/>
    <x v="2"/>
    <x v="11"/>
    <x v="3"/>
    <x v="17"/>
  </r>
  <r>
    <x v="497"/>
    <s v="Job_Profile_1686"/>
    <x v="0"/>
    <d v="2014-12-04T15:02:46"/>
    <n v="0.13"/>
    <x v="14"/>
    <x v="2"/>
    <x v="11"/>
    <x v="3"/>
    <x v="17"/>
  </r>
  <r>
    <x v="497"/>
    <s v="Job_Profile_1686"/>
    <x v="0"/>
    <d v="2014-12-12T15:38:15"/>
    <n v="4"/>
    <x v="40"/>
    <x v="2"/>
    <x v="11"/>
    <x v="3"/>
    <x v="17"/>
  </r>
  <r>
    <x v="497"/>
    <s v="Job_Profile_1686"/>
    <x v="0"/>
    <d v="2014-12-10T14:34:18"/>
    <n v="1.96"/>
    <x v="6"/>
    <x v="2"/>
    <x v="11"/>
    <x v="3"/>
    <x v="17"/>
  </r>
  <r>
    <x v="497"/>
    <s v="Job_Profile_1686"/>
    <x v="0"/>
    <d v="2014-12-10T15:03:30"/>
    <n v="2"/>
    <x v="6"/>
    <x v="2"/>
    <x v="11"/>
    <x v="3"/>
    <x v="17"/>
  </r>
  <r>
    <x v="497"/>
    <s v="Job_Profile_1686"/>
    <x v="1"/>
    <d v="2014-12-16T14:37:07"/>
    <n v="7.96"/>
    <x v="48"/>
    <x v="2"/>
    <x v="11"/>
    <x v="3"/>
    <x v="17"/>
  </r>
  <r>
    <x v="497"/>
    <s v="Job_Profile_1686"/>
    <x v="1"/>
    <d v="2014-12-16T14:36:34"/>
    <n v="7.96"/>
    <x v="48"/>
    <x v="2"/>
    <x v="11"/>
    <x v="3"/>
    <x v="17"/>
  </r>
  <r>
    <x v="497"/>
    <s v="Job_Profile_1686"/>
    <x v="1"/>
    <d v="2014-12-16T14:37:47"/>
    <n v="7.96"/>
    <x v="48"/>
    <x v="2"/>
    <x v="11"/>
    <x v="3"/>
    <x v="17"/>
  </r>
  <r>
    <x v="497"/>
    <s v="Job_Profile_1686"/>
    <x v="0"/>
    <d v="2014-12-18T12:24:47"/>
    <n v="9.8800000000000008"/>
    <x v="48"/>
    <x v="2"/>
    <x v="11"/>
    <x v="3"/>
    <x v="17"/>
  </r>
  <r>
    <x v="497"/>
    <s v="Job_Profile_1686"/>
    <x v="0"/>
    <d v="2015-06-12T14:01:49"/>
    <n v="155.04"/>
    <x v="40"/>
    <x v="3"/>
    <x v="0"/>
    <x v="0"/>
    <x v="17"/>
  </r>
  <r>
    <x v="497"/>
    <s v="Job_Profile_1686"/>
    <x v="0"/>
    <d v="2015-03-25T12:52:32"/>
    <n v="33.92"/>
    <x v="40"/>
    <x v="3"/>
    <x v="3"/>
    <x v="1"/>
    <x v="17"/>
  </r>
  <r>
    <x v="497"/>
    <s v="Job_Profile_1686"/>
    <x v="0"/>
    <d v="2015-03-25T12:23:08"/>
    <n v="33.92"/>
    <x v="40"/>
    <x v="3"/>
    <x v="3"/>
    <x v="1"/>
    <x v="17"/>
  </r>
  <r>
    <x v="497"/>
    <s v="Job_Profile_1686"/>
    <x v="0"/>
    <d v="2015-03-24T21:04:59"/>
    <n v="33.29"/>
    <x v="40"/>
    <x v="3"/>
    <x v="3"/>
    <x v="1"/>
    <x v="17"/>
  </r>
  <r>
    <x v="497"/>
    <s v="Job_Profile_1686"/>
    <x v="0"/>
    <d v="2015-03-25T15:46:14"/>
    <n v="34.04"/>
    <x v="40"/>
    <x v="3"/>
    <x v="3"/>
    <x v="1"/>
    <x v="17"/>
  </r>
  <r>
    <x v="497"/>
    <s v="Job_Profile_1686"/>
    <x v="0"/>
    <d v="2015-03-24T21:16:26"/>
    <n v="28"/>
    <x v="40"/>
    <x v="3"/>
    <x v="3"/>
    <x v="1"/>
    <x v="17"/>
  </r>
  <r>
    <x v="497"/>
    <s v="Job_Profile_1686"/>
    <x v="0"/>
    <d v="2015-03-25T15:41:10"/>
    <n v="28.75"/>
    <x v="40"/>
    <x v="3"/>
    <x v="3"/>
    <x v="1"/>
    <x v="17"/>
  </r>
  <r>
    <x v="497"/>
    <s v="Job_Profile_1686"/>
    <x v="0"/>
    <d v="2015-06-12T10:54:57"/>
    <n v="30.54"/>
    <x v="40"/>
    <x v="3"/>
    <x v="0"/>
    <x v="0"/>
    <x v="17"/>
  </r>
  <r>
    <x v="497"/>
    <s v="Job_Profile_1686"/>
    <x v="0"/>
    <d v="2015-06-16T20:44:01"/>
    <n v="34.96"/>
    <x v="40"/>
    <x v="3"/>
    <x v="0"/>
    <x v="0"/>
    <x v="17"/>
  </r>
  <r>
    <x v="497"/>
    <s v="Job_Profile_1686"/>
    <x v="1"/>
    <d v="2015-05-22T14:44:15"/>
    <n v="9.7100000000000009"/>
    <x v="40"/>
    <x v="3"/>
    <x v="5"/>
    <x v="0"/>
    <x v="17"/>
  </r>
  <r>
    <x v="497"/>
    <s v="Job_Profile_1686"/>
    <x v="0"/>
    <d v="2015-06-12T11:47:05"/>
    <n v="30.58"/>
    <x v="40"/>
    <x v="3"/>
    <x v="0"/>
    <x v="0"/>
    <x v="17"/>
  </r>
  <r>
    <x v="497"/>
    <s v="Job_Profile_1686"/>
    <x v="0"/>
    <d v="2015-06-12T10:49:03"/>
    <n v="14.71"/>
    <x v="40"/>
    <x v="3"/>
    <x v="0"/>
    <x v="0"/>
    <x v="17"/>
  </r>
  <r>
    <x v="497"/>
    <s v="Job_Profile_1686"/>
    <x v="0"/>
    <d v="2015-06-12T10:58:23"/>
    <n v="14.71"/>
    <x v="40"/>
    <x v="3"/>
    <x v="0"/>
    <x v="0"/>
    <x v="17"/>
  </r>
  <r>
    <x v="497"/>
    <s v="Job_Profile_1686"/>
    <x v="0"/>
    <d v="2015-09-10T09:51:13"/>
    <n v="98.04"/>
    <x v="17"/>
    <x v="3"/>
    <x v="8"/>
    <x v="2"/>
    <x v="17"/>
  </r>
  <r>
    <x v="497"/>
    <s v="Job_Profile_1686"/>
    <x v="0"/>
    <d v="2015-09-14T10:17:34"/>
    <n v="12.79"/>
    <x v="40"/>
    <x v="3"/>
    <x v="8"/>
    <x v="2"/>
    <x v="17"/>
  </r>
  <r>
    <x v="497"/>
    <s v="Job_Profile_1686"/>
    <x v="0"/>
    <d v="2015-09-14T10:59:09"/>
    <n v="12.79"/>
    <x v="40"/>
    <x v="3"/>
    <x v="8"/>
    <x v="2"/>
    <x v="17"/>
  </r>
  <r>
    <x v="497"/>
    <s v="Job_Profile_1686"/>
    <x v="0"/>
    <d v="2015-09-14T15:27:05"/>
    <n v="13"/>
    <x v="40"/>
    <x v="3"/>
    <x v="8"/>
    <x v="2"/>
    <x v="17"/>
  </r>
  <r>
    <x v="497"/>
    <s v="Job_Profile_1686"/>
    <x v="0"/>
    <d v="2015-09-14T15:20:08"/>
    <n v="13"/>
    <x v="40"/>
    <x v="3"/>
    <x v="8"/>
    <x v="2"/>
    <x v="17"/>
  </r>
  <r>
    <x v="497"/>
    <s v="Job_Profile_1686"/>
    <x v="0"/>
    <d v="2015-09-22T11:31:16"/>
    <n v="5.96"/>
    <x v="40"/>
    <x v="3"/>
    <x v="8"/>
    <x v="2"/>
    <x v="17"/>
  </r>
  <r>
    <x v="497"/>
    <s v="Job_Profile_1686"/>
    <x v="0"/>
    <d v="2015-09-29T14:32:33"/>
    <n v="13.08"/>
    <x v="40"/>
    <x v="3"/>
    <x v="8"/>
    <x v="2"/>
    <x v="17"/>
  </r>
  <r>
    <x v="497"/>
    <s v="Job_Profile_1686"/>
    <x v="1"/>
    <d v="2016-04-06T09:49:58"/>
    <n v="29.46"/>
    <x v="9"/>
    <x v="0"/>
    <x v="6"/>
    <x v="0"/>
    <x v="17"/>
  </r>
  <r>
    <x v="497"/>
    <s v="Job_Profile_1686"/>
    <x v="1"/>
    <d v="2016-04-06T09:30:35"/>
    <n v="29.46"/>
    <x v="9"/>
    <x v="0"/>
    <x v="6"/>
    <x v="0"/>
    <x v="17"/>
  </r>
  <r>
    <x v="497"/>
    <s v="Job_Profile_1686"/>
    <x v="1"/>
    <d v="2016-04-06T09:23:30"/>
    <n v="29.46"/>
    <x v="9"/>
    <x v="0"/>
    <x v="6"/>
    <x v="0"/>
    <x v="17"/>
  </r>
  <r>
    <x v="497"/>
    <s v="Job_Profile_1686"/>
    <x v="0"/>
    <d v="2016-07-21T14:28:25"/>
    <n v="35.92"/>
    <x v="40"/>
    <x v="0"/>
    <x v="7"/>
    <x v="2"/>
    <x v="17"/>
  </r>
  <r>
    <x v="497"/>
    <s v="Job_Profile_1686"/>
    <x v="1"/>
    <d v="2016-07-26T14:10:11"/>
    <n v="40.92"/>
    <x v="8"/>
    <x v="0"/>
    <x v="7"/>
    <x v="2"/>
    <x v="17"/>
  </r>
  <r>
    <x v="497"/>
    <s v="Job_Profile_1686"/>
    <x v="0"/>
    <d v="2016-07-19T15:45:35"/>
    <n v="33.96"/>
    <x v="40"/>
    <x v="0"/>
    <x v="7"/>
    <x v="2"/>
    <x v="17"/>
  </r>
  <r>
    <x v="497"/>
    <s v="Job_Profile_1686"/>
    <x v="1"/>
    <d v="2016-09-14T12:24:02"/>
    <n v="40"/>
    <x v="9"/>
    <x v="0"/>
    <x v="8"/>
    <x v="2"/>
    <x v="17"/>
  </r>
  <r>
    <x v="497"/>
    <s v="Job_Profile_1686"/>
    <x v="1"/>
    <d v="2016-09-14T12:01:00"/>
    <n v="40"/>
    <x v="9"/>
    <x v="0"/>
    <x v="8"/>
    <x v="2"/>
    <x v="17"/>
  </r>
  <r>
    <x v="497"/>
    <s v="Job_Profile_1686"/>
    <x v="0"/>
    <d v="2016-09-15T14:37:40"/>
    <n v="41.08"/>
    <x v="40"/>
    <x v="0"/>
    <x v="8"/>
    <x v="2"/>
    <x v="17"/>
  </r>
  <r>
    <x v="498"/>
    <s v="Job_Profile_1690"/>
    <x v="1"/>
    <d v="2014-05-20T10:43:05"/>
    <n v="26"/>
    <x v="14"/>
    <x v="2"/>
    <x v="5"/>
    <x v="0"/>
    <x v="12"/>
  </r>
  <r>
    <x v="498"/>
    <s v="Job_Profile_1690"/>
    <x v="1"/>
    <d v="2016-03-07T13:30:27"/>
    <n v="27"/>
    <x v="16"/>
    <x v="0"/>
    <x v="3"/>
    <x v="1"/>
    <x v="12"/>
  </r>
  <r>
    <x v="498"/>
    <s v="Job_Profile_1690"/>
    <x v="1"/>
    <d v="2017-01-03T11:26:47"/>
    <n v="14.88"/>
    <x v="16"/>
    <x v="1"/>
    <x v="9"/>
    <x v="1"/>
    <x v="12"/>
  </r>
  <r>
    <x v="498"/>
    <s v="Job_Profile_1690"/>
    <x v="1"/>
    <d v="2017-04-12T17:01:04"/>
    <n v="47.04"/>
    <x v="16"/>
    <x v="1"/>
    <x v="6"/>
    <x v="0"/>
    <x v="12"/>
  </r>
  <r>
    <x v="499"/>
    <s v="Job_Profile_1692"/>
    <x v="0"/>
    <d v="2014-04-25T09:35:08"/>
    <n v="51.63"/>
    <x v="48"/>
    <x v="2"/>
    <x v="6"/>
    <x v="0"/>
    <x v="15"/>
  </r>
  <r>
    <x v="499"/>
    <s v="Job_Profile_1692"/>
    <x v="1"/>
    <d v="2014-04-01T14:22:32"/>
    <n v="14.88"/>
    <x v="14"/>
    <x v="2"/>
    <x v="6"/>
    <x v="0"/>
    <x v="15"/>
  </r>
  <r>
    <x v="499"/>
    <s v="Job_Profile_1692"/>
    <x v="1"/>
    <d v="2014-04-30T14:07:46"/>
    <n v="40.04"/>
    <x v="14"/>
    <x v="2"/>
    <x v="6"/>
    <x v="0"/>
    <x v="15"/>
  </r>
  <r>
    <x v="499"/>
    <s v="Job_Profile_1692"/>
    <x v="1"/>
    <d v="2014-04-16T14:38:12"/>
    <n v="18.71"/>
    <x v="14"/>
    <x v="2"/>
    <x v="6"/>
    <x v="0"/>
    <x v="15"/>
  </r>
  <r>
    <x v="499"/>
    <s v="Job_Profile_1692"/>
    <x v="1"/>
    <d v="2014-04-29T10:39:21"/>
    <n v="28.88"/>
    <x v="14"/>
    <x v="2"/>
    <x v="6"/>
    <x v="0"/>
    <x v="15"/>
  </r>
  <r>
    <x v="499"/>
    <s v="Job_Profile_1692"/>
    <x v="0"/>
    <d v="2014-06-06T08:02:27"/>
    <n v="50.63"/>
    <x v="48"/>
    <x v="2"/>
    <x v="0"/>
    <x v="0"/>
    <x v="15"/>
  </r>
  <r>
    <x v="499"/>
    <s v="Job_Profile_1692"/>
    <x v="0"/>
    <d v="2014-07-15T11:30:22"/>
    <n v="82.04"/>
    <x v="48"/>
    <x v="2"/>
    <x v="7"/>
    <x v="2"/>
    <x v="15"/>
  </r>
  <r>
    <x v="499"/>
    <s v="Job_Profile_1692"/>
    <x v="0"/>
    <d v="2014-07-24T17:44:47"/>
    <n v="87.13"/>
    <x v="48"/>
    <x v="2"/>
    <x v="7"/>
    <x v="2"/>
    <x v="15"/>
  </r>
  <r>
    <x v="499"/>
    <s v="Job_Profile_1692"/>
    <x v="0"/>
    <d v="2014-05-16T15:44:12"/>
    <n v="10.130000000000001"/>
    <x v="48"/>
    <x v="2"/>
    <x v="5"/>
    <x v="0"/>
    <x v="15"/>
  </r>
  <r>
    <x v="499"/>
    <s v="Job_Profile_1692"/>
    <x v="0"/>
    <d v="2015-03-02T11:59:15"/>
    <n v="284.70999999999998"/>
    <x v="36"/>
    <x v="3"/>
    <x v="3"/>
    <x v="1"/>
    <x v="15"/>
  </r>
  <r>
    <x v="499"/>
    <s v="Job_Profile_1692"/>
    <x v="0"/>
    <d v="2015-04-15T13:48:41"/>
    <n v="328.79"/>
    <x v="36"/>
    <x v="3"/>
    <x v="6"/>
    <x v="0"/>
    <x v="15"/>
  </r>
  <r>
    <x v="499"/>
    <s v="Job_Profile_1692"/>
    <x v="1"/>
    <d v="2014-08-28T15:54:58"/>
    <n v="62.83"/>
    <x v="48"/>
    <x v="2"/>
    <x v="2"/>
    <x v="2"/>
    <x v="15"/>
  </r>
  <r>
    <x v="499"/>
    <s v="Job_Profile_1692"/>
    <x v="1"/>
    <d v="2014-09-10T15:09:20"/>
    <n v="71.17"/>
    <x v="48"/>
    <x v="2"/>
    <x v="8"/>
    <x v="2"/>
    <x v="15"/>
  </r>
  <r>
    <x v="499"/>
    <s v="Job_Profile_1692"/>
    <x v="0"/>
    <d v="2014-08-14T07:27:31"/>
    <n v="20.54"/>
    <x v="48"/>
    <x v="2"/>
    <x v="2"/>
    <x v="2"/>
    <x v="15"/>
  </r>
  <r>
    <x v="499"/>
    <s v="Job_Profile_1692"/>
    <x v="0"/>
    <d v="2014-10-27T13:32:56"/>
    <n v="94.79"/>
    <x v="48"/>
    <x v="2"/>
    <x v="4"/>
    <x v="3"/>
    <x v="15"/>
  </r>
  <r>
    <x v="499"/>
    <s v="Job_Profile_1692"/>
    <x v="0"/>
    <d v="2015-04-17T07:58:05"/>
    <n v="238.83"/>
    <x v="36"/>
    <x v="3"/>
    <x v="6"/>
    <x v="0"/>
    <x v="15"/>
  </r>
  <r>
    <x v="499"/>
    <s v="Job_Profile_1692"/>
    <x v="1"/>
    <d v="2014-12-18T15:58:57"/>
    <n v="94.17"/>
    <x v="9"/>
    <x v="2"/>
    <x v="11"/>
    <x v="3"/>
    <x v="15"/>
  </r>
  <r>
    <x v="499"/>
    <s v="Job_Profile_1692"/>
    <x v="1"/>
    <d v="2014-11-26T08:13:36"/>
    <n v="28.67"/>
    <x v="9"/>
    <x v="2"/>
    <x v="10"/>
    <x v="3"/>
    <x v="15"/>
  </r>
  <r>
    <x v="499"/>
    <s v="Job_Profile_1692"/>
    <x v="0"/>
    <d v="2015-06-05T08:30:27"/>
    <n v="210.79"/>
    <x v="16"/>
    <x v="3"/>
    <x v="0"/>
    <x v="0"/>
    <x v="15"/>
  </r>
  <r>
    <x v="499"/>
    <s v="Job_Profile_1692"/>
    <x v="0"/>
    <d v="2015-01-29T14:56:49"/>
    <n v="75.58"/>
    <x v="31"/>
    <x v="3"/>
    <x v="9"/>
    <x v="1"/>
    <x v="15"/>
  </r>
  <r>
    <x v="499"/>
    <s v="Job_Profile_1692"/>
    <x v="1"/>
    <d v="2015-02-18T19:07:42"/>
    <n v="78.790000000000006"/>
    <x v="36"/>
    <x v="3"/>
    <x v="1"/>
    <x v="1"/>
    <x v="15"/>
  </r>
  <r>
    <x v="499"/>
    <s v="Job_Profile_1692"/>
    <x v="0"/>
    <d v="2014-12-09T16:33:48"/>
    <n v="5.17"/>
    <x v="14"/>
    <x v="2"/>
    <x v="11"/>
    <x v="3"/>
    <x v="15"/>
  </r>
  <r>
    <x v="499"/>
    <s v="Job_Profile_1692"/>
    <x v="1"/>
    <d v="2015-01-08T07:44:45"/>
    <n v="19.670000000000002"/>
    <x v="9"/>
    <x v="3"/>
    <x v="9"/>
    <x v="1"/>
    <x v="15"/>
  </r>
  <r>
    <x v="499"/>
    <s v="Job_Profile_1692"/>
    <x v="0"/>
    <d v="2015-03-17T08:41:54"/>
    <n v="53.42"/>
    <x v="36"/>
    <x v="3"/>
    <x v="3"/>
    <x v="1"/>
    <x v="15"/>
  </r>
  <r>
    <x v="499"/>
    <s v="Job_Profile_1692"/>
    <x v="0"/>
    <d v="2015-03-27T15:00:51"/>
    <n v="48.67"/>
    <x v="40"/>
    <x v="3"/>
    <x v="3"/>
    <x v="1"/>
    <x v="15"/>
  </r>
  <r>
    <x v="499"/>
    <s v="Job_Profile_1692"/>
    <x v="1"/>
    <d v="2015-08-11T13:18:07"/>
    <n v="171.75"/>
    <x v="13"/>
    <x v="3"/>
    <x v="2"/>
    <x v="2"/>
    <x v="15"/>
  </r>
  <r>
    <x v="499"/>
    <s v="Job_Profile_1692"/>
    <x v="1"/>
    <d v="2015-04-08T08:18:39"/>
    <n v="46.54"/>
    <x v="13"/>
    <x v="3"/>
    <x v="6"/>
    <x v="0"/>
    <x v="15"/>
  </r>
  <r>
    <x v="499"/>
    <s v="Job_Profile_1692"/>
    <x v="1"/>
    <d v="2015-04-07T13:36:55"/>
    <n v="33"/>
    <x v="36"/>
    <x v="3"/>
    <x v="6"/>
    <x v="0"/>
    <x v="15"/>
  </r>
  <r>
    <x v="499"/>
    <s v="Job_Profile_1692"/>
    <x v="0"/>
    <d v="2015-06-11T16:34:35"/>
    <n v="83.92"/>
    <x v="16"/>
    <x v="3"/>
    <x v="0"/>
    <x v="0"/>
    <x v="15"/>
  </r>
  <r>
    <x v="499"/>
    <s v="Job_Profile_1692"/>
    <x v="1"/>
    <d v="2015-03-30T23:05:39"/>
    <n v="0.38"/>
    <x v="36"/>
    <x v="3"/>
    <x v="3"/>
    <x v="1"/>
    <x v="15"/>
  </r>
  <r>
    <x v="499"/>
    <s v="Job_Profile_1692"/>
    <x v="0"/>
    <d v="2015-06-09T14:23:58"/>
    <n v="67.17"/>
    <x v="16"/>
    <x v="3"/>
    <x v="0"/>
    <x v="0"/>
    <x v="15"/>
  </r>
  <r>
    <x v="499"/>
    <s v="Job_Profile_1692"/>
    <x v="0"/>
    <d v="2015-07-06T10:40:48"/>
    <n v="90.75"/>
    <x v="36"/>
    <x v="3"/>
    <x v="7"/>
    <x v="2"/>
    <x v="15"/>
  </r>
  <r>
    <x v="499"/>
    <s v="Job_Profile_1692"/>
    <x v="0"/>
    <d v="2015-08-21T10:31:23"/>
    <n v="108.96"/>
    <x v="16"/>
    <x v="3"/>
    <x v="2"/>
    <x v="2"/>
    <x v="15"/>
  </r>
  <r>
    <x v="499"/>
    <s v="Job_Profile_1692"/>
    <x v="1"/>
    <d v="2015-09-10T13:16:42"/>
    <n v="92.17"/>
    <x v="13"/>
    <x v="3"/>
    <x v="8"/>
    <x v="2"/>
    <x v="15"/>
  </r>
  <r>
    <x v="499"/>
    <s v="Job_Profile_1692"/>
    <x v="0"/>
    <d v="2015-06-17T13:36:22"/>
    <n v="2.63"/>
    <x v="16"/>
    <x v="3"/>
    <x v="0"/>
    <x v="0"/>
    <x v="15"/>
  </r>
  <r>
    <x v="499"/>
    <s v="Job_Profile_1692"/>
    <x v="0"/>
    <d v="2015-08-07T10:48:20"/>
    <n v="1.42"/>
    <x v="16"/>
    <x v="3"/>
    <x v="2"/>
    <x v="2"/>
    <x v="15"/>
  </r>
  <r>
    <x v="499"/>
    <s v="Job_Profile_1692"/>
    <x v="0"/>
    <d v="2015-08-07T10:44:24"/>
    <n v="1.42"/>
    <x v="16"/>
    <x v="3"/>
    <x v="2"/>
    <x v="2"/>
    <x v="15"/>
  </r>
  <r>
    <x v="499"/>
    <s v="Job_Profile_1692"/>
    <x v="0"/>
    <d v="2015-10-02T13:41:31"/>
    <n v="37.58"/>
    <x v="16"/>
    <x v="3"/>
    <x v="4"/>
    <x v="3"/>
    <x v="15"/>
  </r>
  <r>
    <x v="499"/>
    <s v="Job_Profile_1692"/>
    <x v="0"/>
    <d v="2016-01-19T14:40:14"/>
    <n v="125.08"/>
    <x v="16"/>
    <x v="0"/>
    <x v="9"/>
    <x v="1"/>
    <x v="15"/>
  </r>
  <r>
    <x v="499"/>
    <s v="Job_Profile_1692"/>
    <x v="1"/>
    <d v="2015-10-21T12:51:40"/>
    <n v="7.88"/>
    <x v="13"/>
    <x v="3"/>
    <x v="4"/>
    <x v="3"/>
    <x v="15"/>
  </r>
  <r>
    <x v="499"/>
    <s v="Job_Profile_1692"/>
    <x v="1"/>
    <d v="2016-01-11T15:41:19"/>
    <n v="40.92"/>
    <x v="13"/>
    <x v="0"/>
    <x v="9"/>
    <x v="1"/>
    <x v="15"/>
  </r>
  <r>
    <x v="499"/>
    <s v="Job_Profile_1692"/>
    <x v="0"/>
    <d v="2016-02-01T11:10:41"/>
    <n v="61.13"/>
    <x v="16"/>
    <x v="0"/>
    <x v="1"/>
    <x v="1"/>
    <x v="15"/>
  </r>
  <r>
    <x v="499"/>
    <s v="Job_Profile_1692"/>
    <x v="1"/>
    <d v="2016-03-27T14:22:20"/>
    <n v="47.04"/>
    <x v="16"/>
    <x v="0"/>
    <x v="3"/>
    <x v="1"/>
    <x v="15"/>
  </r>
  <r>
    <x v="499"/>
    <s v="Job_Profile_1692"/>
    <x v="1"/>
    <d v="2016-10-14T15:13:51"/>
    <n v="206.96"/>
    <x v="16"/>
    <x v="0"/>
    <x v="4"/>
    <x v="3"/>
    <x v="15"/>
  </r>
  <r>
    <x v="499"/>
    <s v="Job_Profile_1692"/>
    <x v="1"/>
    <d v="2016-06-08T14:39:51"/>
    <n v="12.92"/>
    <x v="8"/>
    <x v="0"/>
    <x v="0"/>
    <x v="0"/>
    <x v="15"/>
  </r>
  <r>
    <x v="499"/>
    <s v="Job_Profile_1692"/>
    <x v="1"/>
    <d v="2016-08-26T13:47:19"/>
    <n v="44.96"/>
    <x v="8"/>
    <x v="0"/>
    <x v="2"/>
    <x v="2"/>
    <x v="15"/>
  </r>
  <r>
    <x v="499"/>
    <s v="Job_Profile_1692"/>
    <x v="0"/>
    <d v="2017-01-25T09:51:51"/>
    <n v="78.709999999999994"/>
    <x v="16"/>
    <x v="1"/>
    <x v="9"/>
    <x v="1"/>
    <x v="15"/>
  </r>
  <r>
    <x v="499"/>
    <s v="Job_Profile_1692"/>
    <x v="1"/>
    <d v="2017-04-24T17:56:45"/>
    <n v="89.13"/>
    <x v="16"/>
    <x v="1"/>
    <x v="6"/>
    <x v="0"/>
    <x v="15"/>
  </r>
  <r>
    <x v="499"/>
    <s v="Job_Profile_1692"/>
    <x v="1"/>
    <d v="2017-05-30T10:17:57"/>
    <n v="18.79"/>
    <x v="16"/>
    <x v="1"/>
    <x v="5"/>
    <x v="0"/>
    <x v="15"/>
  </r>
  <r>
    <x v="500"/>
    <s v="Job_Profile_1695"/>
    <x v="1"/>
    <d v="2015-02-04T15:49:11"/>
    <n v="81.63"/>
    <x v="36"/>
    <x v="3"/>
    <x v="1"/>
    <x v="1"/>
    <x v="13"/>
  </r>
  <r>
    <x v="501"/>
    <s v="Job_Profile_1696"/>
    <x v="1"/>
    <d v="2014-09-24T14:07:17"/>
    <n v="72.67"/>
    <x v="28"/>
    <x v="2"/>
    <x v="8"/>
    <x v="2"/>
    <x v="0"/>
  </r>
  <r>
    <x v="501"/>
    <s v="Job_Profile_1696"/>
    <x v="1"/>
    <d v="2014-11-03T09:08:25"/>
    <n v="11.67"/>
    <x v="9"/>
    <x v="2"/>
    <x v="10"/>
    <x v="3"/>
    <x v="0"/>
  </r>
  <r>
    <x v="501"/>
    <s v="Job_Profile_1696"/>
    <x v="1"/>
    <d v="2015-07-15T14:35:17"/>
    <n v="72.58"/>
    <x v="9"/>
    <x v="3"/>
    <x v="7"/>
    <x v="2"/>
    <x v="0"/>
  </r>
  <r>
    <x v="502"/>
    <s v="Job_Profile_1699"/>
    <x v="0"/>
    <d v="2015-10-20T15:32:16"/>
    <n v="273"/>
    <x v="71"/>
    <x v="3"/>
    <x v="4"/>
    <x v="3"/>
    <x v="10"/>
  </r>
  <r>
    <x v="502"/>
    <s v="Job_Profile_1699"/>
    <x v="0"/>
    <d v="2015-06-30T09:50:42"/>
    <n v="131.75"/>
    <x v="60"/>
    <x v="3"/>
    <x v="0"/>
    <x v="0"/>
    <x v="10"/>
  </r>
  <r>
    <x v="502"/>
    <s v="Job_Profile_1699"/>
    <x v="1"/>
    <d v="2016-03-07T20:44:49"/>
    <n v="38.21"/>
    <x v="47"/>
    <x v="0"/>
    <x v="3"/>
    <x v="1"/>
    <x v="10"/>
  </r>
  <r>
    <x v="502"/>
    <s v="Job_Profile_1699"/>
    <x v="1"/>
    <d v="2016-08-19T04:53:47"/>
    <n v="35.58"/>
    <x v="49"/>
    <x v="0"/>
    <x v="2"/>
    <x v="2"/>
    <x v="10"/>
  </r>
  <r>
    <x v="503"/>
    <s v="Job_Profile_1700"/>
    <x v="1"/>
    <d v="2017-02-07T03:04:39"/>
    <n v="48.67"/>
    <x v="49"/>
    <x v="1"/>
    <x v="1"/>
    <x v="1"/>
    <x v="13"/>
  </r>
  <r>
    <x v="504"/>
    <s v="Job_Profile_1701"/>
    <x v="0"/>
    <d v="2015-08-25T15:04:47"/>
    <n v="565.96"/>
    <x v="40"/>
    <x v="3"/>
    <x v="2"/>
    <x v="2"/>
    <x v="11"/>
  </r>
  <r>
    <x v="504"/>
    <s v="Job_Profile_1701"/>
    <x v="1"/>
    <d v="2015-12-03T14:56:16"/>
    <n v="86.04"/>
    <x v="9"/>
    <x v="3"/>
    <x v="11"/>
    <x v="3"/>
    <x v="11"/>
  </r>
  <r>
    <x v="504"/>
    <s v="Job_Profile_1701"/>
    <x v="1"/>
    <d v="2016-02-10T15:58:24"/>
    <n v="14.04"/>
    <x v="44"/>
    <x v="0"/>
    <x v="1"/>
    <x v="1"/>
    <x v="11"/>
  </r>
  <r>
    <x v="504"/>
    <s v="Job_Profile_1701"/>
    <x v="1"/>
    <d v="2017-07-19T19:41:38"/>
    <n v="42.04"/>
    <x v="16"/>
    <x v="1"/>
    <x v="7"/>
    <x v="2"/>
    <x v="11"/>
  </r>
  <r>
    <x v="505"/>
    <s v="Job_Profile_1703"/>
    <x v="1"/>
    <d v="2015-10-19T09:53:18"/>
    <n v="99.33"/>
    <x v="13"/>
    <x v="3"/>
    <x v="4"/>
    <x v="3"/>
    <x v="6"/>
  </r>
  <r>
    <x v="505"/>
    <s v="Job_Profile_1703"/>
    <x v="1"/>
    <d v="2015-09-10T11:48:51"/>
    <n v="60.42"/>
    <x v="13"/>
    <x v="3"/>
    <x v="8"/>
    <x v="2"/>
    <x v="6"/>
  </r>
  <r>
    <x v="505"/>
    <s v="Job_Profile_1703"/>
    <x v="0"/>
    <d v="2015-10-19T15:03:58"/>
    <n v="53.67"/>
    <x v="44"/>
    <x v="3"/>
    <x v="4"/>
    <x v="3"/>
    <x v="6"/>
  </r>
  <r>
    <x v="505"/>
    <s v="Job_Profile_1703"/>
    <x v="1"/>
    <d v="2016-01-04T10:39:37"/>
    <n v="53.67"/>
    <x v="44"/>
    <x v="0"/>
    <x v="9"/>
    <x v="1"/>
    <x v="6"/>
  </r>
  <r>
    <x v="505"/>
    <s v="Job_Profile_1703"/>
    <x v="1"/>
    <d v="2016-01-04T16:20:00"/>
    <n v="33.33"/>
    <x v="13"/>
    <x v="0"/>
    <x v="9"/>
    <x v="1"/>
    <x v="6"/>
  </r>
  <r>
    <x v="505"/>
    <s v="Job_Profile_1703"/>
    <x v="1"/>
    <d v="2015-12-18T16:54:56"/>
    <n v="9.1300000000000008"/>
    <x v="9"/>
    <x v="3"/>
    <x v="11"/>
    <x v="3"/>
    <x v="6"/>
  </r>
  <r>
    <x v="505"/>
    <s v="Job_Profile_1703"/>
    <x v="1"/>
    <d v="2016-02-18T15:32:30"/>
    <n v="66.08"/>
    <x v="13"/>
    <x v="0"/>
    <x v="1"/>
    <x v="1"/>
    <x v="6"/>
  </r>
  <r>
    <x v="505"/>
    <s v="Job_Profile_1703"/>
    <x v="1"/>
    <d v="2016-02-15T15:27:05"/>
    <n v="38.96"/>
    <x v="71"/>
    <x v="0"/>
    <x v="1"/>
    <x v="1"/>
    <x v="6"/>
  </r>
  <r>
    <x v="505"/>
    <s v="Job_Profile_1703"/>
    <x v="1"/>
    <d v="2016-03-14T09:56:21"/>
    <n v="45.92"/>
    <x v="8"/>
    <x v="0"/>
    <x v="3"/>
    <x v="1"/>
    <x v="6"/>
  </r>
  <r>
    <x v="505"/>
    <s v="Job_Profile_1703"/>
    <x v="1"/>
    <d v="2016-03-31T09:22:46"/>
    <n v="50.83"/>
    <x v="8"/>
    <x v="0"/>
    <x v="3"/>
    <x v="1"/>
    <x v="6"/>
  </r>
  <r>
    <x v="506"/>
    <s v="Job_Profile_1708"/>
    <x v="1"/>
    <d v="2014-03-18T10:48:37"/>
    <n v="17.88"/>
    <x v="28"/>
    <x v="2"/>
    <x v="3"/>
    <x v="1"/>
    <x v="13"/>
  </r>
  <r>
    <x v="506"/>
    <s v="Job_Profile_1708"/>
    <x v="1"/>
    <d v="2015-02-16T13:33:41"/>
    <n v="325.79000000000002"/>
    <x v="47"/>
    <x v="3"/>
    <x v="1"/>
    <x v="1"/>
    <x v="13"/>
  </r>
  <r>
    <x v="506"/>
    <s v="Job_Profile_1708"/>
    <x v="1"/>
    <d v="2015-01-26T11:44:29"/>
    <n v="273.42"/>
    <x v="47"/>
    <x v="3"/>
    <x v="9"/>
    <x v="1"/>
    <x v="13"/>
  </r>
  <r>
    <x v="506"/>
    <s v="Job_Profile_1708"/>
    <x v="1"/>
    <d v="2014-05-23T09:56:06"/>
    <n v="16.829999999999998"/>
    <x v="28"/>
    <x v="2"/>
    <x v="5"/>
    <x v="0"/>
    <x v="13"/>
  </r>
  <r>
    <x v="506"/>
    <s v="Job_Profile_1708"/>
    <x v="1"/>
    <d v="2014-12-02T09:08:36"/>
    <n v="178.5"/>
    <x v="72"/>
    <x v="2"/>
    <x v="11"/>
    <x v="3"/>
    <x v="13"/>
  </r>
  <r>
    <x v="506"/>
    <s v="Job_Profile_1708"/>
    <x v="0"/>
    <d v="2014-10-27T09:46:49"/>
    <n v="115.75"/>
    <x v="72"/>
    <x v="2"/>
    <x v="4"/>
    <x v="3"/>
    <x v="13"/>
  </r>
  <r>
    <x v="507"/>
    <s v="Job_Profile_1709"/>
    <x v="1"/>
    <d v="2014-06-03T03:50:23"/>
    <n v="34.92"/>
    <x v="1"/>
    <x v="2"/>
    <x v="0"/>
    <x v="0"/>
    <x v="13"/>
  </r>
  <r>
    <x v="507"/>
    <s v="Job_Profile_1709"/>
    <x v="1"/>
    <d v="2014-11-11T03:55:20"/>
    <n v="39.46"/>
    <x v="1"/>
    <x v="2"/>
    <x v="10"/>
    <x v="3"/>
    <x v="13"/>
  </r>
  <r>
    <x v="508"/>
    <s v="Job_Profile_1710"/>
    <x v="0"/>
    <d v="2014-08-08T13:06:33"/>
    <n v="207.17"/>
    <x v="48"/>
    <x v="2"/>
    <x v="2"/>
    <x v="2"/>
    <x v="9"/>
  </r>
  <r>
    <x v="508"/>
    <s v="Job_Profile_1710"/>
    <x v="1"/>
    <d v="2014-04-28T08:38:48"/>
    <n v="4.58"/>
    <x v="28"/>
    <x v="2"/>
    <x v="6"/>
    <x v="0"/>
    <x v="9"/>
  </r>
  <r>
    <x v="508"/>
    <s v="Job_Profile_1710"/>
    <x v="1"/>
    <d v="2014-07-25T13:22:08"/>
    <n v="88.5"/>
    <x v="9"/>
    <x v="2"/>
    <x v="7"/>
    <x v="2"/>
    <x v="9"/>
  </r>
  <r>
    <x v="508"/>
    <s v="Job_Profile_1710"/>
    <x v="1"/>
    <d v="2014-06-20T15:22:14"/>
    <n v="36.71"/>
    <x v="9"/>
    <x v="2"/>
    <x v="0"/>
    <x v="0"/>
    <x v="9"/>
  </r>
  <r>
    <x v="508"/>
    <s v="Job_Profile_1710"/>
    <x v="0"/>
    <d v="2014-07-14T11:40:04"/>
    <n v="38.880000000000003"/>
    <x v="73"/>
    <x v="2"/>
    <x v="7"/>
    <x v="2"/>
    <x v="9"/>
  </r>
  <r>
    <x v="508"/>
    <s v="Job_Profile_1710"/>
    <x v="1"/>
    <d v="2014-09-17T11:22:47"/>
    <n v="84.96"/>
    <x v="72"/>
    <x v="2"/>
    <x v="8"/>
    <x v="2"/>
    <x v="9"/>
  </r>
  <r>
    <x v="508"/>
    <s v="Job_Profile_1710"/>
    <x v="1"/>
    <d v="2014-09-04T09:28:56"/>
    <n v="52.46"/>
    <x v="9"/>
    <x v="2"/>
    <x v="8"/>
    <x v="2"/>
    <x v="9"/>
  </r>
  <r>
    <x v="508"/>
    <s v="Job_Profile_1710"/>
    <x v="1"/>
    <d v="2015-02-03T15:24:50"/>
    <n v="90.96"/>
    <x v="43"/>
    <x v="3"/>
    <x v="1"/>
    <x v="1"/>
    <x v="9"/>
  </r>
  <r>
    <x v="508"/>
    <s v="Job_Profile_1710"/>
    <x v="0"/>
    <d v="2015-03-23T15:01:08"/>
    <n v="61.79"/>
    <x v="74"/>
    <x v="3"/>
    <x v="3"/>
    <x v="1"/>
    <x v="9"/>
  </r>
  <r>
    <x v="508"/>
    <s v="Job_Profile_1710"/>
    <x v="1"/>
    <d v="2015-03-26T13:03:41"/>
    <n v="16.79"/>
    <x v="9"/>
    <x v="3"/>
    <x v="3"/>
    <x v="1"/>
    <x v="9"/>
  </r>
  <r>
    <x v="508"/>
    <s v="Job_Profile_1710"/>
    <x v="1"/>
    <d v="2015-03-31T14:37:55"/>
    <n v="4.54"/>
    <x v="74"/>
    <x v="3"/>
    <x v="3"/>
    <x v="1"/>
    <x v="9"/>
  </r>
  <r>
    <x v="508"/>
    <s v="Job_Profile_1710"/>
    <x v="1"/>
    <d v="2015-03-30T16:39:19"/>
    <n v="3.63"/>
    <x v="9"/>
    <x v="3"/>
    <x v="3"/>
    <x v="1"/>
    <x v="9"/>
  </r>
  <r>
    <x v="508"/>
    <s v="Job_Profile_1710"/>
    <x v="1"/>
    <d v="2015-03-31T09:13:54"/>
    <n v="4.33"/>
    <x v="9"/>
    <x v="3"/>
    <x v="3"/>
    <x v="1"/>
    <x v="9"/>
  </r>
  <r>
    <x v="508"/>
    <s v="Job_Profile_1710"/>
    <x v="1"/>
    <d v="2015-04-10T07:27:58"/>
    <n v="14.25"/>
    <x v="9"/>
    <x v="3"/>
    <x v="6"/>
    <x v="0"/>
    <x v="9"/>
  </r>
  <r>
    <x v="509"/>
    <s v="Job_Profile_1711"/>
    <x v="0"/>
    <d v="2014-02-11T10:20:26"/>
    <n v="1.08"/>
    <x v="1"/>
    <x v="2"/>
    <x v="1"/>
    <x v="1"/>
    <x v="6"/>
  </r>
  <r>
    <x v="509"/>
    <s v="Job_Profile_1711"/>
    <x v="1"/>
    <d v="2015-02-17T11:28:48"/>
    <n v="26"/>
    <x v="1"/>
    <x v="3"/>
    <x v="1"/>
    <x v="1"/>
    <x v="6"/>
  </r>
  <r>
    <x v="509"/>
    <s v="Job_Profile_1711"/>
    <x v="0"/>
    <d v="2015-04-20T09:09:11"/>
    <n v="32"/>
    <x v="1"/>
    <x v="3"/>
    <x v="6"/>
    <x v="0"/>
    <x v="6"/>
  </r>
  <r>
    <x v="509"/>
    <s v="Job_Profile_1711"/>
    <x v="0"/>
    <d v="2015-06-01T08:40:56"/>
    <n v="62.04"/>
    <x v="1"/>
    <x v="3"/>
    <x v="0"/>
    <x v="0"/>
    <x v="6"/>
  </r>
  <r>
    <x v="510"/>
    <s v="Job_Profile_1712"/>
    <x v="1"/>
    <d v="2014-01-16T14:25:42"/>
    <n v="7.83"/>
    <x v="14"/>
    <x v="2"/>
    <x v="9"/>
    <x v="1"/>
    <x v="0"/>
  </r>
  <r>
    <x v="510"/>
    <s v="Job_Profile_1712"/>
    <x v="1"/>
    <d v="2014-01-27T14:12:34"/>
    <n v="3.54"/>
    <x v="14"/>
    <x v="2"/>
    <x v="9"/>
    <x v="1"/>
    <x v="0"/>
  </r>
  <r>
    <x v="510"/>
    <s v="Job_Profile_1712"/>
    <x v="1"/>
    <d v="2014-03-04T15:00:40"/>
    <n v="24.88"/>
    <x v="66"/>
    <x v="2"/>
    <x v="3"/>
    <x v="1"/>
    <x v="0"/>
  </r>
  <r>
    <x v="510"/>
    <s v="Job_Profile_1712"/>
    <x v="1"/>
    <d v="2015-05-11T10:43:52"/>
    <n v="437.92"/>
    <x v="71"/>
    <x v="3"/>
    <x v="5"/>
    <x v="0"/>
    <x v="0"/>
  </r>
  <r>
    <x v="510"/>
    <s v="Job_Profile_1712"/>
    <x v="1"/>
    <d v="2014-05-05T13:13:29"/>
    <n v="55.13"/>
    <x v="28"/>
    <x v="2"/>
    <x v="5"/>
    <x v="0"/>
    <x v="0"/>
  </r>
  <r>
    <x v="510"/>
    <s v="Job_Profile_1712"/>
    <x v="0"/>
    <d v="2014-10-20T10:11:00"/>
    <n v="185.83"/>
    <x v="72"/>
    <x v="2"/>
    <x v="4"/>
    <x v="3"/>
    <x v="0"/>
  </r>
  <r>
    <x v="510"/>
    <s v="Job_Profile_1712"/>
    <x v="1"/>
    <d v="2014-05-20T16:40:41"/>
    <n v="33.08"/>
    <x v="14"/>
    <x v="2"/>
    <x v="5"/>
    <x v="0"/>
    <x v="0"/>
  </r>
  <r>
    <x v="510"/>
    <s v="Job_Profile_1712"/>
    <x v="1"/>
    <d v="2014-05-30T14:54:44"/>
    <n v="31.92"/>
    <x v="28"/>
    <x v="2"/>
    <x v="5"/>
    <x v="0"/>
    <x v="0"/>
  </r>
  <r>
    <x v="510"/>
    <s v="Job_Profile_1712"/>
    <x v="1"/>
    <d v="2014-05-29T17:01:44"/>
    <n v="14.04"/>
    <x v="28"/>
    <x v="2"/>
    <x v="5"/>
    <x v="0"/>
    <x v="0"/>
  </r>
  <r>
    <x v="510"/>
    <s v="Job_Profile_1712"/>
    <x v="1"/>
    <d v="2014-08-29T09:11:33"/>
    <n v="38.42"/>
    <x v="6"/>
    <x v="2"/>
    <x v="2"/>
    <x v="2"/>
    <x v="0"/>
  </r>
  <r>
    <x v="510"/>
    <s v="Job_Profile_1712"/>
    <x v="1"/>
    <d v="2014-08-12T15:32:37"/>
    <n v="21.67"/>
    <x v="14"/>
    <x v="2"/>
    <x v="2"/>
    <x v="2"/>
    <x v="0"/>
  </r>
  <r>
    <x v="510"/>
    <s v="Job_Profile_1712"/>
    <x v="1"/>
    <d v="2014-11-17T15:21:33"/>
    <n v="25.79"/>
    <x v="72"/>
    <x v="2"/>
    <x v="10"/>
    <x v="3"/>
    <x v="0"/>
  </r>
  <r>
    <x v="510"/>
    <s v="Job_Profile_1712"/>
    <x v="1"/>
    <d v="2015-02-18T20:46:10"/>
    <n v="96.88"/>
    <x v="32"/>
    <x v="3"/>
    <x v="1"/>
    <x v="1"/>
    <x v="0"/>
  </r>
  <r>
    <x v="510"/>
    <s v="Job_Profile_1712"/>
    <x v="0"/>
    <d v="2015-04-17T15:42:47"/>
    <n v="102.13"/>
    <x v="40"/>
    <x v="3"/>
    <x v="6"/>
    <x v="0"/>
    <x v="0"/>
  </r>
  <r>
    <x v="510"/>
    <s v="Job_Profile_1712"/>
    <x v="1"/>
    <d v="2015-04-29T14:27:12"/>
    <n v="91.96"/>
    <x v="71"/>
    <x v="3"/>
    <x v="6"/>
    <x v="0"/>
    <x v="0"/>
  </r>
  <r>
    <x v="510"/>
    <s v="Job_Profile_1712"/>
    <x v="0"/>
    <d v="2015-05-11T12:34:13"/>
    <n v="89"/>
    <x v="40"/>
    <x v="3"/>
    <x v="5"/>
    <x v="0"/>
    <x v="0"/>
  </r>
  <r>
    <x v="510"/>
    <s v="Job_Profile_1712"/>
    <x v="0"/>
    <d v="2015-03-19T14:19:44"/>
    <n v="30"/>
    <x v="60"/>
    <x v="3"/>
    <x v="3"/>
    <x v="1"/>
    <x v="0"/>
  </r>
  <r>
    <x v="511"/>
    <s v="Job_Profile_1715"/>
    <x v="0"/>
    <d v="2016-03-28T17:02:42"/>
    <n v="119.25"/>
    <x v="39"/>
    <x v="0"/>
    <x v="3"/>
    <x v="1"/>
    <x v="12"/>
  </r>
  <r>
    <x v="512"/>
    <s v="Job_Profile_1716"/>
    <x v="1"/>
    <d v="2015-05-16T16:16:08"/>
    <n v="80.790000000000006"/>
    <x v="36"/>
    <x v="3"/>
    <x v="5"/>
    <x v="0"/>
    <x v="19"/>
  </r>
  <r>
    <x v="512"/>
    <s v="Job_Profile_1716"/>
    <x v="0"/>
    <d v="2015-04-08T08:03:02"/>
    <n v="42.46"/>
    <x v="36"/>
    <x v="3"/>
    <x v="6"/>
    <x v="0"/>
    <x v="19"/>
  </r>
  <r>
    <x v="512"/>
    <s v="Job_Profile_1716"/>
    <x v="0"/>
    <d v="2015-06-11T17:10:42"/>
    <n v="21.75"/>
    <x v="16"/>
    <x v="3"/>
    <x v="0"/>
    <x v="0"/>
    <x v="19"/>
  </r>
  <r>
    <x v="512"/>
    <s v="Job_Profile_1716"/>
    <x v="0"/>
    <d v="2015-05-22T15:58:01"/>
    <n v="1.67"/>
    <x v="16"/>
    <x v="3"/>
    <x v="5"/>
    <x v="0"/>
    <x v="19"/>
  </r>
  <r>
    <x v="512"/>
    <s v="Job_Profile_1716"/>
    <x v="0"/>
    <d v="2015-06-16T20:52:09"/>
    <n v="26.88"/>
    <x v="16"/>
    <x v="3"/>
    <x v="0"/>
    <x v="0"/>
    <x v="19"/>
  </r>
  <r>
    <x v="512"/>
    <s v="Job_Profile_1716"/>
    <x v="0"/>
    <d v="2015-06-18T14:09:17"/>
    <n v="28.63"/>
    <x v="16"/>
    <x v="3"/>
    <x v="0"/>
    <x v="0"/>
    <x v="19"/>
  </r>
  <r>
    <x v="512"/>
    <s v="Job_Profile_1716"/>
    <x v="0"/>
    <d v="2015-09-29T14:13:14"/>
    <n v="119"/>
    <x v="16"/>
    <x v="3"/>
    <x v="8"/>
    <x v="2"/>
    <x v="19"/>
  </r>
  <r>
    <x v="512"/>
    <s v="Job_Profile_1716"/>
    <x v="0"/>
    <d v="2016-01-29T15:12:35"/>
    <n v="58.29"/>
    <x v="16"/>
    <x v="0"/>
    <x v="9"/>
    <x v="1"/>
    <x v="19"/>
  </r>
  <r>
    <x v="513"/>
    <s v="Job_Profile_1717"/>
    <x v="0"/>
    <d v="2016-06-08T12:58:54"/>
    <n v="83.92"/>
    <x v="23"/>
    <x v="0"/>
    <x v="0"/>
    <x v="0"/>
    <x v="15"/>
  </r>
  <r>
    <x v="513"/>
    <s v="Job_Profile_1717"/>
    <x v="0"/>
    <d v="2016-07-20T15:52:27"/>
    <n v="35.130000000000003"/>
    <x v="23"/>
    <x v="0"/>
    <x v="7"/>
    <x v="2"/>
    <x v="15"/>
  </r>
  <r>
    <x v="513"/>
    <s v="Job_Profile_1717"/>
    <x v="0"/>
    <d v="2017-06-13T17:03:29"/>
    <n v="63.17"/>
    <x v="23"/>
    <x v="1"/>
    <x v="0"/>
    <x v="0"/>
    <x v="15"/>
  </r>
  <r>
    <x v="514"/>
    <s v="Job_Profile_1718"/>
    <x v="1"/>
    <d v="2015-11-18T16:36:32"/>
    <n v="12.13"/>
    <x v="13"/>
    <x v="3"/>
    <x v="10"/>
    <x v="3"/>
    <x v="15"/>
  </r>
  <r>
    <x v="514"/>
    <s v="Job_Profile_1718"/>
    <x v="0"/>
    <d v="2016-03-28T15:20:39"/>
    <n v="63"/>
    <x v="44"/>
    <x v="0"/>
    <x v="3"/>
    <x v="1"/>
    <x v="15"/>
  </r>
  <r>
    <x v="514"/>
    <s v="Job_Profile_1718"/>
    <x v="0"/>
    <d v="2017-02-15T11:16:20"/>
    <n v="0.71"/>
    <x v="23"/>
    <x v="1"/>
    <x v="1"/>
    <x v="1"/>
    <x v="15"/>
  </r>
  <r>
    <x v="515"/>
    <s v="Job_Profile_1722"/>
    <x v="1"/>
    <d v="2017-06-29T20:45:11"/>
    <n v="3.38"/>
    <x v="35"/>
    <x v="1"/>
    <x v="0"/>
    <x v="0"/>
    <x v="20"/>
  </r>
  <r>
    <x v="516"/>
    <s v="Job_Profile_1725"/>
    <x v="1"/>
    <d v="2014-07-17T07:49:38"/>
    <n v="135.75"/>
    <x v="1"/>
    <x v="2"/>
    <x v="7"/>
    <x v="2"/>
    <x v="10"/>
  </r>
  <r>
    <x v="516"/>
    <s v="Job_Profile_1725"/>
    <x v="0"/>
    <d v="2016-01-28T09:06:44"/>
    <n v="125.88"/>
    <x v="1"/>
    <x v="0"/>
    <x v="9"/>
    <x v="1"/>
    <x v="10"/>
  </r>
  <r>
    <x v="517"/>
    <s v="Job_Profile_1726"/>
    <x v="0"/>
    <d v="2014-04-02T08:36:16"/>
    <n v="49.67"/>
    <x v="32"/>
    <x v="2"/>
    <x v="6"/>
    <x v="0"/>
    <x v="15"/>
  </r>
  <r>
    <x v="517"/>
    <s v="Job_Profile_1726"/>
    <x v="0"/>
    <d v="2014-12-03T12:27:32"/>
    <n v="264.79000000000002"/>
    <x v="32"/>
    <x v="2"/>
    <x v="11"/>
    <x v="3"/>
    <x v="15"/>
  </r>
  <r>
    <x v="517"/>
    <s v="Job_Profile_1726"/>
    <x v="1"/>
    <d v="2015-01-08T10:19:14"/>
    <n v="252.92"/>
    <x v="47"/>
    <x v="3"/>
    <x v="9"/>
    <x v="1"/>
    <x v="15"/>
  </r>
  <r>
    <x v="517"/>
    <s v="Job_Profile_1726"/>
    <x v="1"/>
    <d v="2014-12-02T09:12:31"/>
    <n v="213.88"/>
    <x v="72"/>
    <x v="2"/>
    <x v="11"/>
    <x v="3"/>
    <x v="15"/>
  </r>
  <r>
    <x v="517"/>
    <s v="Job_Profile_1726"/>
    <x v="0"/>
    <d v="2014-06-09T16:55:23"/>
    <n v="34.130000000000003"/>
    <x v="73"/>
    <x v="2"/>
    <x v="0"/>
    <x v="0"/>
    <x v="15"/>
  </r>
  <r>
    <x v="517"/>
    <s v="Job_Profile_1726"/>
    <x v="1"/>
    <d v="2014-06-20T15:56:16"/>
    <n v="39"/>
    <x v="73"/>
    <x v="2"/>
    <x v="0"/>
    <x v="0"/>
    <x v="15"/>
  </r>
  <r>
    <x v="517"/>
    <s v="Job_Profile_1726"/>
    <x v="1"/>
    <d v="2014-11-18T15:13:30"/>
    <n v="188.83"/>
    <x v="36"/>
    <x v="2"/>
    <x v="10"/>
    <x v="3"/>
    <x v="15"/>
  </r>
  <r>
    <x v="517"/>
    <s v="Job_Profile_1726"/>
    <x v="0"/>
    <d v="2015-03-27T09:37:29"/>
    <n v="294.79000000000002"/>
    <x v="60"/>
    <x v="3"/>
    <x v="3"/>
    <x v="1"/>
    <x v="15"/>
  </r>
  <r>
    <x v="517"/>
    <s v="Job_Profile_1726"/>
    <x v="1"/>
    <d v="2014-11-18T15:12:34"/>
    <n v="132.96"/>
    <x v="36"/>
    <x v="2"/>
    <x v="10"/>
    <x v="3"/>
    <x v="15"/>
  </r>
  <r>
    <x v="517"/>
    <s v="Job_Profile_1726"/>
    <x v="1"/>
    <d v="2014-11-18T15:12:16"/>
    <n v="43.13"/>
    <x v="36"/>
    <x v="2"/>
    <x v="10"/>
    <x v="3"/>
    <x v="15"/>
  </r>
  <r>
    <x v="517"/>
    <s v="Job_Profile_1726"/>
    <x v="1"/>
    <d v="2014-11-21T16:17:03"/>
    <n v="46.17"/>
    <x v="36"/>
    <x v="2"/>
    <x v="10"/>
    <x v="3"/>
    <x v="15"/>
  </r>
  <r>
    <x v="517"/>
    <s v="Job_Profile_1726"/>
    <x v="0"/>
    <d v="2015-03-31T17:01:07"/>
    <n v="69.88"/>
    <x v="25"/>
    <x v="3"/>
    <x v="3"/>
    <x v="1"/>
    <x v="15"/>
  </r>
  <r>
    <x v="517"/>
    <s v="Job_Profile_1726"/>
    <x v="0"/>
    <d v="2015-07-16T16:52:47"/>
    <n v="77.17"/>
    <x v="71"/>
    <x v="3"/>
    <x v="7"/>
    <x v="2"/>
    <x v="15"/>
  </r>
  <r>
    <x v="517"/>
    <s v="Job_Profile_1726"/>
    <x v="1"/>
    <d v="2015-12-03T14:17:29"/>
    <n v="28"/>
    <x v="9"/>
    <x v="3"/>
    <x v="11"/>
    <x v="3"/>
    <x v="15"/>
  </r>
  <r>
    <x v="517"/>
    <s v="Job_Profile_1726"/>
    <x v="1"/>
    <d v="2016-02-24T10:33:51"/>
    <n v="33.67"/>
    <x v="13"/>
    <x v="0"/>
    <x v="1"/>
    <x v="1"/>
    <x v="15"/>
  </r>
  <r>
    <x v="517"/>
    <s v="Job_Profile_1726"/>
    <x v="1"/>
    <d v="2016-12-20T16:28:35"/>
    <n v="35.96"/>
    <x v="37"/>
    <x v="0"/>
    <x v="11"/>
    <x v="3"/>
    <x v="15"/>
  </r>
  <r>
    <x v="517"/>
    <s v="Job_Profile_1726"/>
    <x v="0"/>
    <d v="2017-04-10T14:10:09"/>
    <n v="33.79"/>
    <x v="40"/>
    <x v="1"/>
    <x v="6"/>
    <x v="0"/>
    <x v="15"/>
  </r>
  <r>
    <x v="517"/>
    <s v="Job_Profile_1726"/>
    <x v="1"/>
    <d v="2017-07-19T16:09:54"/>
    <n v="55.25"/>
    <x v="37"/>
    <x v="1"/>
    <x v="7"/>
    <x v="2"/>
    <x v="15"/>
  </r>
  <r>
    <x v="518"/>
    <s v="Job_Profile_1727"/>
    <x v="1"/>
    <d v="2014-08-26T08:14:01"/>
    <n v="33.75"/>
    <x v="1"/>
    <x v="2"/>
    <x v="2"/>
    <x v="2"/>
    <x v="20"/>
  </r>
  <r>
    <x v="519"/>
    <s v="Job_Profile_1728"/>
    <x v="0"/>
    <d v="2014-02-21T12:10:19"/>
    <n v="25.04"/>
    <x v="32"/>
    <x v="2"/>
    <x v="1"/>
    <x v="1"/>
    <x v="19"/>
  </r>
  <r>
    <x v="519"/>
    <s v="Job_Profile_1728"/>
    <x v="1"/>
    <d v="2014-04-25T09:56:10"/>
    <n v="28.63"/>
    <x v="72"/>
    <x v="2"/>
    <x v="6"/>
    <x v="0"/>
    <x v="19"/>
  </r>
  <r>
    <x v="519"/>
    <s v="Job_Profile_1728"/>
    <x v="1"/>
    <d v="2015-04-06T13:47:43"/>
    <n v="374.79"/>
    <x v="72"/>
    <x v="3"/>
    <x v="6"/>
    <x v="0"/>
    <x v="19"/>
  </r>
  <r>
    <x v="519"/>
    <s v="Job_Profile_1728"/>
    <x v="0"/>
    <d v="2014-06-27T11:52:57"/>
    <n v="44.67"/>
    <x v="73"/>
    <x v="2"/>
    <x v="0"/>
    <x v="0"/>
    <x v="19"/>
  </r>
  <r>
    <x v="519"/>
    <s v="Job_Profile_1728"/>
    <x v="1"/>
    <d v="2014-08-15T16:22:26"/>
    <n v="93.17"/>
    <x v="72"/>
    <x v="2"/>
    <x v="2"/>
    <x v="2"/>
    <x v="19"/>
  </r>
  <r>
    <x v="519"/>
    <s v="Job_Profile_1728"/>
    <x v="0"/>
    <d v="2015-06-09T10:12:59"/>
    <n v="322.63"/>
    <x v="40"/>
    <x v="3"/>
    <x v="0"/>
    <x v="0"/>
    <x v="19"/>
  </r>
  <r>
    <x v="519"/>
    <s v="Job_Profile_1728"/>
    <x v="1"/>
    <d v="2015-04-10T12:14:17"/>
    <n v="7.71"/>
    <x v="47"/>
    <x v="3"/>
    <x v="6"/>
    <x v="0"/>
    <x v="19"/>
  </r>
  <r>
    <x v="519"/>
    <s v="Job_Profile_1728"/>
    <x v="1"/>
    <d v="2015-04-20T17:31:21"/>
    <n v="4.13"/>
    <x v="25"/>
    <x v="3"/>
    <x v="6"/>
    <x v="0"/>
    <x v="19"/>
  </r>
  <r>
    <x v="519"/>
    <s v="Job_Profile_1728"/>
    <x v="1"/>
    <d v="2015-08-19T12:37:38"/>
    <n v="14.79"/>
    <x v="9"/>
    <x v="3"/>
    <x v="2"/>
    <x v="2"/>
    <x v="19"/>
  </r>
  <r>
    <x v="519"/>
    <s v="Job_Profile_1728"/>
    <x v="0"/>
    <d v="2015-12-08T12:21:48"/>
    <n v="19.829999999999998"/>
    <x v="47"/>
    <x v="3"/>
    <x v="11"/>
    <x v="3"/>
    <x v="19"/>
  </r>
  <r>
    <x v="519"/>
    <s v="Job_Profile_1728"/>
    <x v="1"/>
    <d v="2016-03-07T10:04:26"/>
    <n v="24.96"/>
    <x v="47"/>
    <x v="0"/>
    <x v="3"/>
    <x v="1"/>
    <x v="19"/>
  </r>
  <r>
    <x v="519"/>
    <s v="Job_Profile_1728"/>
    <x v="0"/>
    <d v="2016-09-07T09:41:50"/>
    <n v="166.63"/>
    <x v="57"/>
    <x v="0"/>
    <x v="8"/>
    <x v="2"/>
    <x v="19"/>
  </r>
  <r>
    <x v="519"/>
    <s v="Job_Profile_1728"/>
    <x v="1"/>
    <d v="2016-08-15T14:53:32"/>
    <n v="122.83"/>
    <x v="9"/>
    <x v="0"/>
    <x v="2"/>
    <x v="2"/>
    <x v="19"/>
  </r>
  <r>
    <x v="519"/>
    <s v="Job_Profile_1728"/>
    <x v="0"/>
    <d v="2016-07-14T09:24:26"/>
    <n v="36.67"/>
    <x v="25"/>
    <x v="0"/>
    <x v="7"/>
    <x v="2"/>
    <x v="19"/>
  </r>
  <r>
    <x v="519"/>
    <s v="Job_Profile_1728"/>
    <x v="1"/>
    <d v="2016-08-22T10:58:55"/>
    <n v="53.88"/>
    <x v="8"/>
    <x v="0"/>
    <x v="2"/>
    <x v="2"/>
    <x v="19"/>
  </r>
  <r>
    <x v="519"/>
    <s v="Job_Profile_1728"/>
    <x v="1"/>
    <d v="2017-01-17T14:37:00"/>
    <n v="193.79"/>
    <x v="37"/>
    <x v="1"/>
    <x v="9"/>
    <x v="1"/>
    <x v="19"/>
  </r>
  <r>
    <x v="519"/>
    <s v="Job_Profile_1728"/>
    <x v="1"/>
    <d v="2017-04-20T17:59:35"/>
    <n v="57.08"/>
    <x v="40"/>
    <x v="1"/>
    <x v="6"/>
    <x v="0"/>
    <x v="19"/>
  </r>
  <r>
    <x v="519"/>
    <s v="Job_Profile_1728"/>
    <x v="1"/>
    <d v="2017-02-28T11:16:55"/>
    <n v="5.5"/>
    <x v="37"/>
    <x v="1"/>
    <x v="1"/>
    <x v="1"/>
    <x v="19"/>
  </r>
  <r>
    <x v="519"/>
    <s v="Job_Profile_1728"/>
    <x v="1"/>
    <d v="2017-09-01T18:05:31"/>
    <n v="46.33"/>
    <x v="56"/>
    <x v="1"/>
    <x v="8"/>
    <x v="2"/>
    <x v="19"/>
  </r>
  <r>
    <x v="520"/>
    <s v="Job_Profile_1729"/>
    <x v="0"/>
    <d v="2014-11-25T04:20:36"/>
    <n v="265.79000000000002"/>
    <x v="1"/>
    <x v="2"/>
    <x v="10"/>
    <x v="3"/>
    <x v="9"/>
  </r>
  <r>
    <x v="520"/>
    <s v="Job_Profile_1729"/>
    <x v="1"/>
    <d v="2016-03-01T11:59:02"/>
    <n v="27.92"/>
    <x v="44"/>
    <x v="0"/>
    <x v="3"/>
    <x v="1"/>
    <x v="9"/>
  </r>
  <r>
    <x v="521"/>
    <s v="Job_Profile_1730"/>
    <x v="1"/>
    <d v="2014-03-14T09:49:04"/>
    <n v="52"/>
    <x v="73"/>
    <x v="2"/>
    <x v="3"/>
    <x v="1"/>
    <x v="10"/>
  </r>
  <r>
    <x v="521"/>
    <s v="Job_Profile_1730"/>
    <x v="1"/>
    <d v="2014-06-03T10:38:44"/>
    <n v="36.380000000000003"/>
    <x v="73"/>
    <x v="2"/>
    <x v="0"/>
    <x v="0"/>
    <x v="10"/>
  </r>
  <r>
    <x v="521"/>
    <s v="Job_Profile_1730"/>
    <x v="1"/>
    <d v="2015-01-08T16:04:48"/>
    <n v="241.04"/>
    <x v="74"/>
    <x v="3"/>
    <x v="9"/>
    <x v="1"/>
    <x v="10"/>
  </r>
  <r>
    <x v="521"/>
    <s v="Job_Profile_1730"/>
    <x v="1"/>
    <d v="2014-08-22T12:20:49"/>
    <n v="67.08"/>
    <x v="73"/>
    <x v="2"/>
    <x v="2"/>
    <x v="2"/>
    <x v="10"/>
  </r>
  <r>
    <x v="521"/>
    <s v="Job_Profile_1730"/>
    <x v="0"/>
    <d v="2015-04-15T15:32:56"/>
    <n v="280.17"/>
    <x v="36"/>
    <x v="3"/>
    <x v="6"/>
    <x v="0"/>
    <x v="10"/>
  </r>
  <r>
    <x v="521"/>
    <s v="Job_Profile_1730"/>
    <x v="0"/>
    <d v="2014-08-18T13:52:22"/>
    <n v="40.08"/>
    <x v="36"/>
    <x v="2"/>
    <x v="2"/>
    <x v="2"/>
    <x v="10"/>
  </r>
  <r>
    <x v="521"/>
    <s v="Job_Profile_1730"/>
    <x v="1"/>
    <d v="2015-05-14T15:27:42"/>
    <n v="188.17"/>
    <x v="57"/>
    <x v="3"/>
    <x v="5"/>
    <x v="0"/>
    <x v="10"/>
  </r>
  <r>
    <x v="521"/>
    <s v="Job_Profile_1730"/>
    <x v="0"/>
    <d v="2015-02-27T16:40:12"/>
    <n v="50.92"/>
    <x v="36"/>
    <x v="3"/>
    <x v="1"/>
    <x v="1"/>
    <x v="10"/>
  </r>
  <r>
    <x v="521"/>
    <s v="Job_Profile_1730"/>
    <x v="1"/>
    <d v="2016-01-12T11:17:48"/>
    <n v="328.88"/>
    <x v="44"/>
    <x v="0"/>
    <x v="9"/>
    <x v="1"/>
    <x v="10"/>
  </r>
  <r>
    <x v="521"/>
    <s v="Job_Profile_1730"/>
    <x v="1"/>
    <d v="2015-07-21T11:29:28"/>
    <n v="104.79"/>
    <x v="56"/>
    <x v="3"/>
    <x v="7"/>
    <x v="2"/>
    <x v="10"/>
  </r>
  <r>
    <x v="521"/>
    <s v="Job_Profile_1730"/>
    <x v="1"/>
    <d v="2015-06-23T11:52:35"/>
    <n v="67.88"/>
    <x v="13"/>
    <x v="3"/>
    <x v="0"/>
    <x v="0"/>
    <x v="10"/>
  </r>
  <r>
    <x v="521"/>
    <s v="Job_Profile_1730"/>
    <x v="1"/>
    <d v="2015-05-20T11:19:38"/>
    <n v="32.880000000000003"/>
    <x v="9"/>
    <x v="3"/>
    <x v="5"/>
    <x v="0"/>
    <x v="10"/>
  </r>
  <r>
    <x v="521"/>
    <s v="Job_Profile_1730"/>
    <x v="1"/>
    <d v="2015-09-10T12:32:23"/>
    <n v="93.88"/>
    <x v="13"/>
    <x v="3"/>
    <x v="8"/>
    <x v="2"/>
    <x v="10"/>
  </r>
  <r>
    <x v="521"/>
    <s v="Job_Profile_1730"/>
    <x v="1"/>
    <d v="2015-08-20T12:52:29"/>
    <n v="55"/>
    <x v="9"/>
    <x v="3"/>
    <x v="2"/>
    <x v="2"/>
    <x v="10"/>
  </r>
  <r>
    <x v="521"/>
    <s v="Job_Profile_1730"/>
    <x v="1"/>
    <d v="2015-09-04T14:01:21"/>
    <n v="22.83"/>
    <x v="13"/>
    <x v="3"/>
    <x v="8"/>
    <x v="2"/>
    <x v="10"/>
  </r>
  <r>
    <x v="521"/>
    <s v="Job_Profile_1730"/>
    <x v="1"/>
    <d v="2015-12-04T09:10:01"/>
    <n v="76.83"/>
    <x v="9"/>
    <x v="3"/>
    <x v="11"/>
    <x v="3"/>
    <x v="10"/>
  </r>
  <r>
    <x v="521"/>
    <s v="Job_Profile_1730"/>
    <x v="1"/>
    <d v="2015-12-29T19:22:07"/>
    <n v="67.33"/>
    <x v="9"/>
    <x v="3"/>
    <x v="11"/>
    <x v="3"/>
    <x v="10"/>
  </r>
  <r>
    <x v="521"/>
    <s v="Job_Profile_1730"/>
    <x v="1"/>
    <d v="2015-12-03T15:22:12"/>
    <n v="20.04"/>
    <x v="9"/>
    <x v="3"/>
    <x v="11"/>
    <x v="3"/>
    <x v="10"/>
  </r>
  <r>
    <x v="521"/>
    <s v="Job_Profile_1730"/>
    <x v="1"/>
    <d v="2016-02-01T20:02:58"/>
    <n v="59.33"/>
    <x v="9"/>
    <x v="0"/>
    <x v="1"/>
    <x v="1"/>
    <x v="10"/>
  </r>
  <r>
    <x v="521"/>
    <s v="Job_Profile_1730"/>
    <x v="1"/>
    <d v="2016-03-02T13:18:15"/>
    <n v="74.92"/>
    <x v="16"/>
    <x v="0"/>
    <x v="3"/>
    <x v="1"/>
    <x v="10"/>
  </r>
  <r>
    <x v="521"/>
    <s v="Job_Profile_1730"/>
    <x v="0"/>
    <d v="2016-03-11T15:35:51"/>
    <n v="66.13"/>
    <x v="25"/>
    <x v="0"/>
    <x v="3"/>
    <x v="1"/>
    <x v="10"/>
  </r>
  <r>
    <x v="521"/>
    <s v="Job_Profile_1730"/>
    <x v="1"/>
    <d v="2017-02-13T17:25:22"/>
    <n v="77.17"/>
    <x v="16"/>
    <x v="1"/>
    <x v="1"/>
    <x v="1"/>
    <x v="10"/>
  </r>
  <r>
    <x v="521"/>
    <s v="Job_Profile_1730"/>
    <x v="1"/>
    <d v="2017-04-10T17:38:18"/>
    <n v="91.13"/>
    <x v="16"/>
    <x v="1"/>
    <x v="6"/>
    <x v="0"/>
    <x v="10"/>
  </r>
  <r>
    <x v="522"/>
    <s v="Job_Profile_1732"/>
    <x v="0"/>
    <d v="2016-04-06T13:06:00"/>
    <n v="38.96"/>
    <x v="39"/>
    <x v="0"/>
    <x v="6"/>
    <x v="0"/>
    <x v="14"/>
  </r>
  <r>
    <x v="522"/>
    <s v="Job_Profile_1732"/>
    <x v="1"/>
    <d v="2016-05-17T13:46:06"/>
    <n v="64.58"/>
    <x v="8"/>
    <x v="0"/>
    <x v="5"/>
    <x v="0"/>
    <x v="14"/>
  </r>
  <r>
    <x v="523"/>
    <s v="Job_Profile_1734"/>
    <x v="0"/>
    <d v="2014-10-06T10:42:54"/>
    <n v="77.540000000000006"/>
    <x v="41"/>
    <x v="2"/>
    <x v="4"/>
    <x v="3"/>
    <x v="14"/>
  </r>
  <r>
    <x v="524"/>
    <s v="Job_Profile_1736"/>
    <x v="1"/>
    <d v="2014-07-11T10:08:50"/>
    <n v="13.83"/>
    <x v="28"/>
    <x v="2"/>
    <x v="7"/>
    <x v="2"/>
    <x v="13"/>
  </r>
  <r>
    <x v="525"/>
    <s v="Job_Profile_1739"/>
    <x v="1"/>
    <d v="2015-01-13T14:41:44"/>
    <n v="13.63"/>
    <x v="9"/>
    <x v="3"/>
    <x v="9"/>
    <x v="1"/>
    <x v="0"/>
  </r>
  <r>
    <x v="526"/>
    <s v="Job_Profile_1740"/>
    <x v="1"/>
    <d v="2014-03-27T11:22:30"/>
    <n v="9.7100000000000009"/>
    <x v="14"/>
    <x v="2"/>
    <x v="3"/>
    <x v="1"/>
    <x v="3"/>
  </r>
  <r>
    <x v="527"/>
    <s v="Job_Profile_1745"/>
    <x v="0"/>
    <d v="2014-06-16T07:21:25"/>
    <n v="52.54"/>
    <x v="57"/>
    <x v="2"/>
    <x v="0"/>
    <x v="0"/>
    <x v="6"/>
  </r>
  <r>
    <x v="528"/>
    <s v="Job_Profile_1746"/>
    <x v="0"/>
    <d v="2014-09-09T12:11:12"/>
    <n v="42.29"/>
    <x v="29"/>
    <x v="2"/>
    <x v="8"/>
    <x v="2"/>
    <x v="0"/>
  </r>
  <r>
    <x v="528"/>
    <s v="Job_Profile_1746"/>
    <x v="1"/>
    <d v="2014-08-26T11:48:01"/>
    <n v="28.25"/>
    <x v="29"/>
    <x v="2"/>
    <x v="2"/>
    <x v="2"/>
    <x v="0"/>
  </r>
  <r>
    <x v="528"/>
    <s v="Job_Profile_1746"/>
    <x v="0"/>
    <d v="2014-10-28T08:41:52"/>
    <n v="31.79"/>
    <x v="29"/>
    <x v="2"/>
    <x v="4"/>
    <x v="3"/>
    <x v="0"/>
  </r>
  <r>
    <x v="528"/>
    <s v="Job_Profile_1746"/>
    <x v="0"/>
    <d v="2016-10-19T06:06:18"/>
    <n v="42.75"/>
    <x v="29"/>
    <x v="0"/>
    <x v="4"/>
    <x v="3"/>
    <x v="0"/>
  </r>
  <r>
    <x v="529"/>
    <s v="Job_Profile_1750"/>
    <x v="0"/>
    <d v="2015-02-20T05:06:11"/>
    <n v="86.88"/>
    <x v="4"/>
    <x v="3"/>
    <x v="1"/>
    <x v="1"/>
    <x v="3"/>
  </r>
  <r>
    <x v="529"/>
    <s v="Job_Profile_1750"/>
    <x v="0"/>
    <d v="2016-02-18T04:47:18"/>
    <n v="29.63"/>
    <x v="3"/>
    <x v="0"/>
    <x v="1"/>
    <x v="1"/>
    <x v="3"/>
  </r>
  <r>
    <x v="530"/>
    <s v="Job_Profile_1751"/>
    <x v="0"/>
    <d v="2015-10-01T10:31:34"/>
    <n v="54.92"/>
    <x v="29"/>
    <x v="3"/>
    <x v="4"/>
    <x v="3"/>
    <x v="5"/>
  </r>
  <r>
    <x v="530"/>
    <s v="Job_Profile_1751"/>
    <x v="1"/>
    <d v="2016-01-28T05:37:06"/>
    <n v="72.790000000000006"/>
    <x v="29"/>
    <x v="0"/>
    <x v="9"/>
    <x v="1"/>
    <x v="5"/>
  </r>
  <r>
    <x v="530"/>
    <s v="Job_Profile_1751"/>
    <x v="1"/>
    <d v="2016-02-23T08:46:26"/>
    <n v="98.92"/>
    <x v="29"/>
    <x v="0"/>
    <x v="1"/>
    <x v="1"/>
    <x v="5"/>
  </r>
  <r>
    <x v="530"/>
    <s v="Job_Profile_1751"/>
    <x v="0"/>
    <d v="2015-12-17T06:35:52"/>
    <n v="13.71"/>
    <x v="29"/>
    <x v="3"/>
    <x v="11"/>
    <x v="3"/>
    <x v="5"/>
  </r>
  <r>
    <x v="530"/>
    <s v="Job_Profile_1751"/>
    <x v="0"/>
    <d v="2016-02-15T09:10:35"/>
    <n v="73.83"/>
    <x v="29"/>
    <x v="0"/>
    <x v="1"/>
    <x v="1"/>
    <x v="5"/>
  </r>
  <r>
    <x v="531"/>
    <s v="Job_Profile_1752"/>
    <x v="1"/>
    <d v="2015-08-03T09:15:47"/>
    <n v="18.88"/>
    <x v="1"/>
    <x v="3"/>
    <x v="2"/>
    <x v="2"/>
    <x v="13"/>
  </r>
  <r>
    <x v="532"/>
    <s v="Job_Profile_1756"/>
    <x v="0"/>
    <d v="2015-03-02T17:39:48"/>
    <n v="4.08"/>
    <x v="12"/>
    <x v="3"/>
    <x v="3"/>
    <x v="1"/>
    <x v="19"/>
  </r>
  <r>
    <x v="532"/>
    <s v="Job_Profile_1756"/>
    <x v="0"/>
    <d v="2015-04-28T11:40:58"/>
    <n v="29"/>
    <x v="12"/>
    <x v="3"/>
    <x v="6"/>
    <x v="0"/>
    <x v="19"/>
  </r>
  <r>
    <x v="532"/>
    <s v="Job_Profile_1756"/>
    <x v="1"/>
    <d v="2017-06-06T18:40:16"/>
    <n v="34.08"/>
    <x v="10"/>
    <x v="1"/>
    <x v="0"/>
    <x v="0"/>
    <x v="19"/>
  </r>
  <r>
    <x v="533"/>
    <s v="Job_Profile_1757"/>
    <x v="0"/>
    <d v="2016-03-14T15:02:40"/>
    <n v="55.04"/>
    <x v="8"/>
    <x v="0"/>
    <x v="3"/>
    <x v="1"/>
    <x v="11"/>
  </r>
  <r>
    <x v="534"/>
    <s v="Job_Profile_1759"/>
    <x v="1"/>
    <d v="2017-06-30T04:45:05"/>
    <n v="0.04"/>
    <x v="30"/>
    <x v="1"/>
    <x v="0"/>
    <x v="0"/>
    <x v="15"/>
  </r>
  <r>
    <x v="535"/>
    <s v="Job_Profile_1767"/>
    <x v="0"/>
    <d v="2015-10-12T08:00:41"/>
    <n v="65.83"/>
    <x v="29"/>
    <x v="3"/>
    <x v="4"/>
    <x v="3"/>
    <x v="6"/>
  </r>
  <r>
    <x v="536"/>
    <s v="Job_Profile_1778"/>
    <x v="1"/>
    <d v="2014-05-28T17:04:01"/>
    <n v="25.96"/>
    <x v="14"/>
    <x v="2"/>
    <x v="5"/>
    <x v="0"/>
    <x v="12"/>
  </r>
  <r>
    <x v="536"/>
    <s v="Job_Profile_1778"/>
    <x v="1"/>
    <d v="2014-05-28T16:58:21"/>
    <n v="25.92"/>
    <x v="14"/>
    <x v="2"/>
    <x v="5"/>
    <x v="0"/>
    <x v="12"/>
  </r>
  <r>
    <x v="537"/>
    <s v="Job_Profile_1780"/>
    <x v="1"/>
    <d v="2017-05-19T12:08:18"/>
    <n v="28.08"/>
    <x v="29"/>
    <x v="1"/>
    <x v="5"/>
    <x v="0"/>
    <x v="11"/>
  </r>
  <r>
    <x v="538"/>
    <s v="Job_Profile_1781"/>
    <x v="0"/>
    <d v="2014-02-26T08:20:57"/>
    <n v="5.71"/>
    <x v="26"/>
    <x v="2"/>
    <x v="1"/>
    <x v="1"/>
    <x v="19"/>
  </r>
  <r>
    <x v="538"/>
    <s v="Job_Profile_1781"/>
    <x v="0"/>
    <d v="2015-01-22T11:57:01"/>
    <n v="89.96"/>
    <x v="65"/>
    <x v="3"/>
    <x v="9"/>
    <x v="1"/>
    <x v="19"/>
  </r>
  <r>
    <x v="538"/>
    <s v="Job_Profile_1781"/>
    <x v="0"/>
    <d v="2016-03-17T14:13:02"/>
    <n v="9.1300000000000008"/>
    <x v="44"/>
    <x v="0"/>
    <x v="3"/>
    <x v="1"/>
    <x v="19"/>
  </r>
  <r>
    <x v="538"/>
    <s v="Job_Profile_1781"/>
    <x v="0"/>
    <d v="2016-08-25T08:14:14"/>
    <n v="24.29"/>
    <x v="23"/>
    <x v="0"/>
    <x v="2"/>
    <x v="2"/>
    <x v="19"/>
  </r>
  <r>
    <x v="538"/>
    <s v="Job_Profile_1781"/>
    <x v="1"/>
    <d v="2017-04-27T13:01:39"/>
    <n v="14.79"/>
    <x v="25"/>
    <x v="1"/>
    <x v="6"/>
    <x v="0"/>
    <x v="19"/>
  </r>
  <r>
    <x v="539"/>
    <s v="Job_Profile_1782"/>
    <x v="1"/>
    <d v="2014-08-12T12:26:49"/>
    <n v="31.75"/>
    <x v="28"/>
    <x v="2"/>
    <x v="2"/>
    <x v="2"/>
    <x v="15"/>
  </r>
  <r>
    <x v="540"/>
    <s v="Job_Profile_1790"/>
    <x v="0"/>
    <d v="2017-01-26T15:04:32"/>
    <n v="13.96"/>
    <x v="77"/>
    <x v="1"/>
    <x v="9"/>
    <x v="1"/>
    <x v="22"/>
  </r>
  <r>
    <x v="541"/>
    <s v="Job_Profile_1792"/>
    <x v="0"/>
    <d v="2015-05-19T08:04:59"/>
    <n v="120.08"/>
    <x v="1"/>
    <x v="3"/>
    <x v="5"/>
    <x v="0"/>
    <x v="10"/>
  </r>
  <r>
    <x v="542"/>
    <s v="Job_Profile_1794"/>
    <x v="0"/>
    <d v="2014-02-18T11:11:38"/>
    <n v="17.920000000000002"/>
    <x v="73"/>
    <x v="2"/>
    <x v="1"/>
    <x v="1"/>
    <x v="12"/>
  </r>
  <r>
    <x v="542"/>
    <s v="Job_Profile_1794"/>
    <x v="1"/>
    <d v="2015-04-22T13:47:51"/>
    <n v="35.71"/>
    <x v="9"/>
    <x v="3"/>
    <x v="6"/>
    <x v="0"/>
    <x v="12"/>
  </r>
  <r>
    <x v="542"/>
    <s v="Job_Profile_1794"/>
    <x v="1"/>
    <d v="2015-05-21T13:33:18"/>
    <n v="36.83"/>
    <x v="26"/>
    <x v="3"/>
    <x v="5"/>
    <x v="0"/>
    <x v="12"/>
  </r>
  <r>
    <x v="543"/>
    <s v="Job_Profile_1800"/>
    <x v="1"/>
    <d v="2014-04-07T17:28:05"/>
    <n v="13.25"/>
    <x v="14"/>
    <x v="2"/>
    <x v="6"/>
    <x v="0"/>
    <x v="20"/>
  </r>
  <r>
    <x v="543"/>
    <s v="Job_Profile_1800"/>
    <x v="1"/>
    <d v="2017-06-22T10:28:50"/>
    <n v="72.83"/>
    <x v="10"/>
    <x v="1"/>
    <x v="0"/>
    <x v="0"/>
    <x v="20"/>
  </r>
  <r>
    <x v="544"/>
    <s v="Job_Profile_1802"/>
    <x v="0"/>
    <d v="2014-03-24T11:24:13"/>
    <n v="24.92"/>
    <x v="73"/>
    <x v="2"/>
    <x v="3"/>
    <x v="1"/>
    <x v="19"/>
  </r>
  <r>
    <x v="545"/>
    <s v="Job_Profile_1807"/>
    <x v="0"/>
    <d v="2015-10-29T13:35:22"/>
    <n v="72.040000000000006"/>
    <x v="12"/>
    <x v="3"/>
    <x v="4"/>
    <x v="3"/>
    <x v="15"/>
  </r>
  <r>
    <x v="545"/>
    <s v="Job_Profile_1807"/>
    <x v="0"/>
    <d v="2015-10-21T15:23:47"/>
    <n v="64.13"/>
    <x v="12"/>
    <x v="3"/>
    <x v="4"/>
    <x v="3"/>
    <x v="15"/>
  </r>
  <r>
    <x v="545"/>
    <s v="Job_Profile_1807"/>
    <x v="1"/>
    <d v="2015-12-02T13:13:37"/>
    <n v="2"/>
    <x v="9"/>
    <x v="3"/>
    <x v="11"/>
    <x v="3"/>
    <x v="15"/>
  </r>
  <r>
    <x v="545"/>
    <s v="Job_Profile_1807"/>
    <x v="0"/>
    <d v="2017-02-15T10:03:01"/>
    <n v="25.88"/>
    <x v="16"/>
    <x v="1"/>
    <x v="1"/>
    <x v="1"/>
    <x v="15"/>
  </r>
  <r>
    <x v="546"/>
    <s v="Job_Profile_1814"/>
    <x v="0"/>
    <d v="2015-01-12T05:43:53"/>
    <n v="51.88"/>
    <x v="29"/>
    <x v="3"/>
    <x v="9"/>
    <x v="1"/>
    <x v="10"/>
  </r>
  <r>
    <x v="546"/>
    <s v="Job_Profile_1814"/>
    <x v="1"/>
    <d v="2016-08-18T10:57:36"/>
    <n v="42.17"/>
    <x v="82"/>
    <x v="0"/>
    <x v="2"/>
    <x v="2"/>
    <x v="10"/>
  </r>
  <r>
    <x v="546"/>
    <s v="Job_Profile_1814"/>
    <x v="0"/>
    <d v="2016-09-21T12:38:36"/>
    <n v="20.04"/>
    <x v="49"/>
    <x v="0"/>
    <x v="8"/>
    <x v="2"/>
    <x v="10"/>
  </r>
  <r>
    <x v="547"/>
    <s v="Job_Profile_1815"/>
    <x v="1"/>
    <d v="2016-12-01T23:09:34"/>
    <n v="0"/>
    <x v="35"/>
    <x v="0"/>
    <x v="11"/>
    <x v="3"/>
    <x v="19"/>
  </r>
  <r>
    <x v="548"/>
    <s v="Job_Profile_1817"/>
    <x v="0"/>
    <d v="2014-04-17T11:20:28"/>
    <n v="44.92"/>
    <x v="29"/>
    <x v="2"/>
    <x v="6"/>
    <x v="0"/>
    <x v="11"/>
  </r>
  <r>
    <x v="548"/>
    <s v="Job_Profile_1817"/>
    <x v="0"/>
    <d v="2014-07-21T11:11:05"/>
    <n v="132.91999999999999"/>
    <x v="29"/>
    <x v="2"/>
    <x v="7"/>
    <x v="2"/>
    <x v="11"/>
  </r>
  <r>
    <x v="548"/>
    <s v="Job_Profile_1817"/>
    <x v="1"/>
    <d v="2014-11-18T10:58:56"/>
    <n v="125"/>
    <x v="29"/>
    <x v="2"/>
    <x v="10"/>
    <x v="3"/>
    <x v="11"/>
  </r>
  <r>
    <x v="548"/>
    <s v="Job_Profile_1817"/>
    <x v="0"/>
    <d v="2015-06-05T08:32:02"/>
    <n v="167.83"/>
    <x v="29"/>
    <x v="3"/>
    <x v="0"/>
    <x v="0"/>
    <x v="11"/>
  </r>
  <r>
    <x v="548"/>
    <s v="Job_Profile_1817"/>
    <x v="0"/>
    <d v="2015-08-06T08:40:28"/>
    <n v="203"/>
    <x v="29"/>
    <x v="3"/>
    <x v="2"/>
    <x v="2"/>
    <x v="11"/>
  </r>
  <r>
    <x v="548"/>
    <s v="Job_Profile_1817"/>
    <x v="1"/>
    <d v="2016-08-16T10:52:42"/>
    <n v="13.17"/>
    <x v="82"/>
    <x v="0"/>
    <x v="2"/>
    <x v="2"/>
    <x v="11"/>
  </r>
  <r>
    <x v="548"/>
    <s v="Job_Profile_1817"/>
    <x v="1"/>
    <d v="2016-08-22T08:16:03"/>
    <n v="18.79"/>
    <x v="29"/>
    <x v="0"/>
    <x v="2"/>
    <x v="2"/>
    <x v="11"/>
  </r>
  <r>
    <x v="548"/>
    <s v="Job_Profile_1817"/>
    <x v="1"/>
    <d v="2017-03-31T09:14:15"/>
    <n v="81"/>
    <x v="29"/>
    <x v="1"/>
    <x v="3"/>
    <x v="1"/>
    <x v="11"/>
  </r>
  <r>
    <x v="548"/>
    <s v="Job_Profile_1817"/>
    <x v="1"/>
    <d v="2017-08-23T09:29:30"/>
    <n v="8"/>
    <x v="1"/>
    <x v="1"/>
    <x v="2"/>
    <x v="2"/>
    <x v="11"/>
  </r>
  <r>
    <x v="549"/>
    <s v="Job_Profile_1818"/>
    <x v="1"/>
    <d v="2014-06-18T14:25:04"/>
    <n v="34.67"/>
    <x v="9"/>
    <x v="2"/>
    <x v="0"/>
    <x v="0"/>
    <x v="20"/>
  </r>
  <r>
    <x v="550"/>
    <s v="Job_Profile_1822"/>
    <x v="1"/>
    <d v="2015-11-04T08:43:00"/>
    <n v="49.71"/>
    <x v="9"/>
    <x v="3"/>
    <x v="10"/>
    <x v="3"/>
    <x v="14"/>
  </r>
  <r>
    <x v="550"/>
    <s v="Job_Profile_1822"/>
    <x v="0"/>
    <d v="2015-10-06T12:18:11"/>
    <n v="15.96"/>
    <x v="57"/>
    <x v="3"/>
    <x v="4"/>
    <x v="3"/>
    <x v="14"/>
  </r>
  <r>
    <x v="550"/>
    <s v="Job_Profile_1822"/>
    <x v="1"/>
    <d v="2017-03-10T10:44:06"/>
    <n v="17.71"/>
    <x v="37"/>
    <x v="1"/>
    <x v="3"/>
    <x v="1"/>
    <x v="14"/>
  </r>
  <r>
    <x v="551"/>
    <s v="Job_Profile_1826"/>
    <x v="1"/>
    <d v="2015-10-29T04:07:33"/>
    <n v="120.63"/>
    <x v="50"/>
    <x v="3"/>
    <x v="4"/>
    <x v="3"/>
    <x v="13"/>
  </r>
  <r>
    <x v="552"/>
    <s v="Job_Profile_1827"/>
    <x v="0"/>
    <d v="2015-06-23T14:45:29"/>
    <n v="70.959999999999994"/>
    <x v="23"/>
    <x v="3"/>
    <x v="0"/>
    <x v="0"/>
    <x v="19"/>
  </r>
  <r>
    <x v="553"/>
    <s v="Job_Profile_1830"/>
    <x v="0"/>
    <d v="2014-06-18T05:29:37"/>
    <n v="117.71"/>
    <x v="4"/>
    <x v="2"/>
    <x v="0"/>
    <x v="0"/>
    <x v="13"/>
  </r>
  <r>
    <x v="554"/>
    <s v="Job_Profile_1833"/>
    <x v="1"/>
    <d v="2014-03-27T10:24:22"/>
    <n v="75.58"/>
    <x v="56"/>
    <x v="2"/>
    <x v="3"/>
    <x v="1"/>
    <x v="19"/>
  </r>
  <r>
    <x v="554"/>
    <s v="Job_Profile_1833"/>
    <x v="1"/>
    <d v="2014-12-17T10:47:50"/>
    <n v="203.79"/>
    <x v="56"/>
    <x v="2"/>
    <x v="11"/>
    <x v="3"/>
    <x v="19"/>
  </r>
  <r>
    <x v="554"/>
    <s v="Job_Profile_1833"/>
    <x v="1"/>
    <d v="2015-09-04T09:38:27"/>
    <n v="98.79"/>
    <x v="12"/>
    <x v="3"/>
    <x v="8"/>
    <x v="2"/>
    <x v="19"/>
  </r>
  <r>
    <x v="555"/>
    <s v="Job_Profile_1838"/>
    <x v="1"/>
    <d v="2015-09-23T03:27:44"/>
    <n v="43.58"/>
    <x v="1"/>
    <x v="3"/>
    <x v="8"/>
    <x v="2"/>
    <x v="15"/>
  </r>
  <r>
    <x v="555"/>
    <s v="Job_Profile_1838"/>
    <x v="1"/>
    <d v="2015-09-28T07:52:11"/>
    <n v="2.79"/>
    <x v="1"/>
    <x v="3"/>
    <x v="8"/>
    <x v="2"/>
    <x v="15"/>
  </r>
  <r>
    <x v="556"/>
    <s v="Job_Profile_1839"/>
    <x v="1"/>
    <d v="2014-11-25T08:34:34"/>
    <n v="24.58"/>
    <x v="9"/>
    <x v="2"/>
    <x v="10"/>
    <x v="3"/>
    <x v="12"/>
  </r>
  <r>
    <x v="556"/>
    <s v="Job_Profile_1839"/>
    <x v="1"/>
    <d v="2016-02-01T21:06:26"/>
    <n v="119.25"/>
    <x v="9"/>
    <x v="0"/>
    <x v="1"/>
    <x v="1"/>
    <x v="12"/>
  </r>
  <r>
    <x v="556"/>
    <s v="Job_Profile_1839"/>
    <x v="1"/>
    <d v="2016-02-16T15:54:13"/>
    <n v="22.04"/>
    <x v="9"/>
    <x v="0"/>
    <x v="1"/>
    <x v="1"/>
    <x v="12"/>
  </r>
  <r>
    <x v="557"/>
    <s v="Job_Profile_1841"/>
    <x v="0"/>
    <d v="2015-11-04T10:15:57"/>
    <n v="428.21"/>
    <x v="76"/>
    <x v="3"/>
    <x v="10"/>
    <x v="3"/>
    <x v="19"/>
  </r>
  <r>
    <x v="557"/>
    <s v="Job_Profile_1841"/>
    <x v="1"/>
    <d v="2015-12-31T05:36:25"/>
    <n v="47.96"/>
    <x v="0"/>
    <x v="3"/>
    <x v="11"/>
    <x v="3"/>
    <x v="19"/>
  </r>
  <r>
    <x v="557"/>
    <s v="Job_Profile_1841"/>
    <x v="1"/>
    <d v="2016-05-13T08:33:58"/>
    <n v="170.79"/>
    <x v="0"/>
    <x v="0"/>
    <x v="5"/>
    <x v="0"/>
    <x v="19"/>
  </r>
  <r>
    <x v="557"/>
    <s v="Job_Profile_1841"/>
    <x v="1"/>
    <d v="2016-06-24T10:29:09"/>
    <n v="119.83"/>
    <x v="0"/>
    <x v="0"/>
    <x v="0"/>
    <x v="0"/>
    <x v="19"/>
  </r>
  <r>
    <x v="557"/>
    <s v="Job_Profile_1841"/>
    <x v="0"/>
    <d v="2016-11-29T10:50:22"/>
    <n v="105"/>
    <x v="0"/>
    <x v="0"/>
    <x v="10"/>
    <x v="3"/>
    <x v="19"/>
  </r>
  <r>
    <x v="558"/>
    <s v="Job_Profile_1843"/>
    <x v="1"/>
    <d v="2016-03-31T17:28:59"/>
    <n v="108.13"/>
    <x v="9"/>
    <x v="0"/>
    <x v="3"/>
    <x v="1"/>
    <x v="11"/>
  </r>
  <r>
    <x v="559"/>
    <s v="Job_Profile_1844"/>
    <x v="0"/>
    <d v="2017-07-17T16:34:00"/>
    <n v="28.17"/>
    <x v="23"/>
    <x v="1"/>
    <x v="7"/>
    <x v="2"/>
    <x v="20"/>
  </r>
  <r>
    <x v="560"/>
    <s v="Job_Profile_1846"/>
    <x v="0"/>
    <d v="2017-05-23T13:49:27"/>
    <n v="46.96"/>
    <x v="14"/>
    <x v="1"/>
    <x v="5"/>
    <x v="0"/>
    <x v="14"/>
  </r>
  <r>
    <x v="560"/>
    <s v="Job_Profile_1846"/>
    <x v="0"/>
    <d v="2017-06-29T11:49:56"/>
    <n v="21.96"/>
    <x v="14"/>
    <x v="1"/>
    <x v="0"/>
    <x v="0"/>
    <x v="14"/>
  </r>
  <r>
    <x v="561"/>
    <s v="Job_Profile_1847"/>
    <x v="1"/>
    <d v="2014-02-04T14:52:40"/>
    <n v="33.08"/>
    <x v="14"/>
    <x v="2"/>
    <x v="1"/>
    <x v="1"/>
    <x v="10"/>
  </r>
  <r>
    <x v="561"/>
    <s v="Job_Profile_1847"/>
    <x v="1"/>
    <d v="2014-04-03T10:01:39"/>
    <n v="33.92"/>
    <x v="14"/>
    <x v="2"/>
    <x v="6"/>
    <x v="0"/>
    <x v="10"/>
  </r>
  <r>
    <x v="561"/>
    <s v="Job_Profile_1847"/>
    <x v="1"/>
    <d v="2014-04-15T12:38:09"/>
    <n v="41.75"/>
    <x v="14"/>
    <x v="2"/>
    <x v="6"/>
    <x v="0"/>
    <x v="10"/>
  </r>
  <r>
    <x v="561"/>
    <s v="Job_Profile_1847"/>
    <x v="1"/>
    <d v="2014-05-01T10:55:42"/>
    <n v="30.79"/>
    <x v="14"/>
    <x v="2"/>
    <x v="5"/>
    <x v="0"/>
    <x v="10"/>
  </r>
  <r>
    <x v="561"/>
    <s v="Job_Profile_1847"/>
    <x v="1"/>
    <d v="2014-05-20T15:30:50"/>
    <n v="36"/>
    <x v="14"/>
    <x v="2"/>
    <x v="5"/>
    <x v="0"/>
    <x v="10"/>
  </r>
  <r>
    <x v="561"/>
    <s v="Job_Profile_1847"/>
    <x v="1"/>
    <d v="2014-05-23T10:42:13"/>
    <n v="38.79"/>
    <x v="14"/>
    <x v="2"/>
    <x v="5"/>
    <x v="0"/>
    <x v="10"/>
  </r>
  <r>
    <x v="561"/>
    <s v="Job_Profile_1847"/>
    <x v="1"/>
    <d v="2014-05-15T12:01:14"/>
    <n v="28.79"/>
    <x v="14"/>
    <x v="2"/>
    <x v="5"/>
    <x v="0"/>
    <x v="10"/>
  </r>
  <r>
    <x v="561"/>
    <s v="Job_Profile_1847"/>
    <x v="1"/>
    <d v="2014-09-04T10:56:37"/>
    <n v="140.71"/>
    <x v="14"/>
    <x v="2"/>
    <x v="8"/>
    <x v="2"/>
    <x v="10"/>
  </r>
  <r>
    <x v="561"/>
    <s v="Job_Profile_1847"/>
    <x v="1"/>
    <d v="2014-05-30T14:34:46"/>
    <n v="43.38"/>
    <x v="9"/>
    <x v="2"/>
    <x v="5"/>
    <x v="0"/>
    <x v="10"/>
  </r>
  <r>
    <x v="561"/>
    <s v="Job_Profile_1847"/>
    <x v="1"/>
    <d v="2014-04-30T14:26:16"/>
    <n v="13.38"/>
    <x v="14"/>
    <x v="2"/>
    <x v="6"/>
    <x v="0"/>
    <x v="10"/>
  </r>
  <r>
    <x v="561"/>
    <s v="Job_Profile_1847"/>
    <x v="1"/>
    <d v="2014-06-17T14:41:12"/>
    <n v="46.75"/>
    <x v="9"/>
    <x v="2"/>
    <x v="0"/>
    <x v="0"/>
    <x v="10"/>
  </r>
  <r>
    <x v="561"/>
    <s v="Job_Profile_1847"/>
    <x v="1"/>
    <d v="2014-06-17T14:18:30"/>
    <n v="46.75"/>
    <x v="9"/>
    <x v="2"/>
    <x v="0"/>
    <x v="0"/>
    <x v="10"/>
  </r>
  <r>
    <x v="561"/>
    <s v="Job_Profile_1847"/>
    <x v="1"/>
    <d v="2014-06-05T08:25:55"/>
    <n v="29.83"/>
    <x v="28"/>
    <x v="2"/>
    <x v="0"/>
    <x v="0"/>
    <x v="10"/>
  </r>
  <r>
    <x v="561"/>
    <s v="Job_Profile_1847"/>
    <x v="1"/>
    <d v="2014-06-27T10:52:27"/>
    <n v="45.79"/>
    <x v="9"/>
    <x v="2"/>
    <x v="0"/>
    <x v="0"/>
    <x v="10"/>
  </r>
  <r>
    <x v="561"/>
    <s v="Job_Profile_1847"/>
    <x v="1"/>
    <d v="2014-05-23T11:56:33"/>
    <n v="3.71"/>
    <x v="14"/>
    <x v="2"/>
    <x v="5"/>
    <x v="0"/>
    <x v="10"/>
  </r>
  <r>
    <x v="561"/>
    <s v="Job_Profile_1847"/>
    <x v="1"/>
    <d v="2014-07-08T15:40:15"/>
    <n v="33"/>
    <x v="9"/>
    <x v="2"/>
    <x v="7"/>
    <x v="2"/>
    <x v="10"/>
  </r>
  <r>
    <x v="561"/>
    <s v="Job_Profile_1847"/>
    <x v="1"/>
    <d v="2014-08-18T08:40:15"/>
    <n v="35.42"/>
    <x v="9"/>
    <x v="2"/>
    <x v="2"/>
    <x v="2"/>
    <x v="10"/>
  </r>
  <r>
    <x v="561"/>
    <s v="Job_Profile_1847"/>
    <x v="1"/>
    <d v="2014-08-05T15:54:11"/>
    <n v="22.71"/>
    <x v="9"/>
    <x v="2"/>
    <x v="2"/>
    <x v="2"/>
    <x v="10"/>
  </r>
  <r>
    <x v="561"/>
    <s v="Job_Profile_1847"/>
    <x v="1"/>
    <d v="2014-08-04T14:01:10"/>
    <n v="14.17"/>
    <x v="9"/>
    <x v="2"/>
    <x v="2"/>
    <x v="2"/>
    <x v="10"/>
  </r>
  <r>
    <x v="561"/>
    <s v="Job_Profile_1847"/>
    <x v="0"/>
    <d v="2014-08-26T09:47:55"/>
    <n v="32.630000000000003"/>
    <x v="5"/>
    <x v="2"/>
    <x v="2"/>
    <x v="2"/>
    <x v="10"/>
  </r>
  <r>
    <x v="561"/>
    <s v="Job_Profile_1847"/>
    <x v="1"/>
    <d v="2014-09-04T09:07:14"/>
    <n v="37.71"/>
    <x v="9"/>
    <x v="2"/>
    <x v="8"/>
    <x v="2"/>
    <x v="10"/>
  </r>
  <r>
    <x v="561"/>
    <s v="Job_Profile_1847"/>
    <x v="1"/>
    <d v="2014-09-04T10:47:23"/>
    <n v="35.79"/>
    <x v="36"/>
    <x v="2"/>
    <x v="8"/>
    <x v="2"/>
    <x v="10"/>
  </r>
  <r>
    <x v="561"/>
    <s v="Job_Profile_1847"/>
    <x v="1"/>
    <d v="2014-09-03T09:37:04"/>
    <n v="28.83"/>
    <x v="9"/>
    <x v="2"/>
    <x v="8"/>
    <x v="2"/>
    <x v="10"/>
  </r>
  <r>
    <x v="561"/>
    <s v="Job_Profile_1847"/>
    <x v="1"/>
    <d v="2014-11-06T10:32:25"/>
    <n v="69.67"/>
    <x v="41"/>
    <x v="2"/>
    <x v="10"/>
    <x v="3"/>
    <x v="10"/>
  </r>
  <r>
    <x v="561"/>
    <s v="Job_Profile_1847"/>
    <x v="1"/>
    <d v="2014-10-31T10:22:57"/>
    <n v="53"/>
    <x v="41"/>
    <x v="2"/>
    <x v="4"/>
    <x v="3"/>
    <x v="10"/>
  </r>
  <r>
    <x v="561"/>
    <s v="Job_Profile_1847"/>
    <x v="0"/>
    <d v="2014-10-14T09:59:11"/>
    <n v="35.96"/>
    <x v="41"/>
    <x v="2"/>
    <x v="4"/>
    <x v="3"/>
    <x v="10"/>
  </r>
  <r>
    <x v="561"/>
    <s v="Job_Profile_1847"/>
    <x v="1"/>
    <d v="2014-10-28T22:39:56"/>
    <n v="29"/>
    <x v="9"/>
    <x v="2"/>
    <x v="4"/>
    <x v="3"/>
    <x v="10"/>
  </r>
  <r>
    <x v="561"/>
    <s v="Job_Profile_1847"/>
    <x v="1"/>
    <d v="2015-01-12T09:54:29"/>
    <n v="75.08"/>
    <x v="9"/>
    <x v="3"/>
    <x v="9"/>
    <x v="1"/>
    <x v="10"/>
  </r>
  <r>
    <x v="561"/>
    <s v="Job_Profile_1847"/>
    <x v="1"/>
    <d v="2014-11-17T21:43:34"/>
    <n v="11.33"/>
    <x v="9"/>
    <x v="2"/>
    <x v="10"/>
    <x v="3"/>
    <x v="10"/>
  </r>
  <r>
    <x v="561"/>
    <s v="Job_Profile_1847"/>
    <x v="0"/>
    <d v="2014-12-30T14:58:51"/>
    <n v="41"/>
    <x v="48"/>
    <x v="2"/>
    <x v="11"/>
    <x v="3"/>
    <x v="10"/>
  </r>
  <r>
    <x v="561"/>
    <s v="Job_Profile_1847"/>
    <x v="0"/>
    <d v="2015-05-13T15:12:19"/>
    <n v="125.17"/>
    <x v="14"/>
    <x v="3"/>
    <x v="5"/>
    <x v="0"/>
    <x v="10"/>
  </r>
  <r>
    <x v="561"/>
    <s v="Job_Profile_1847"/>
    <x v="1"/>
    <d v="2015-03-10T12:55:59"/>
    <n v="60.96"/>
    <x v="9"/>
    <x v="3"/>
    <x v="3"/>
    <x v="1"/>
    <x v="10"/>
  </r>
  <r>
    <x v="561"/>
    <s v="Job_Profile_1847"/>
    <x v="1"/>
    <d v="2015-02-17T07:32:45"/>
    <n v="38.58"/>
    <x v="9"/>
    <x v="3"/>
    <x v="1"/>
    <x v="1"/>
    <x v="10"/>
  </r>
  <r>
    <x v="561"/>
    <s v="Job_Profile_1847"/>
    <x v="1"/>
    <d v="2015-04-19T19:51:39"/>
    <n v="65.88"/>
    <x v="9"/>
    <x v="3"/>
    <x v="6"/>
    <x v="0"/>
    <x v="10"/>
  </r>
  <r>
    <x v="561"/>
    <s v="Job_Profile_1847"/>
    <x v="1"/>
    <d v="2015-02-18T08:56:27"/>
    <n v="0.67"/>
    <x v="9"/>
    <x v="3"/>
    <x v="1"/>
    <x v="1"/>
    <x v="10"/>
  </r>
  <r>
    <x v="561"/>
    <s v="Job_Profile_1847"/>
    <x v="1"/>
    <d v="2015-04-08T14:59:54"/>
    <n v="34.04"/>
    <x v="9"/>
    <x v="3"/>
    <x v="6"/>
    <x v="0"/>
    <x v="10"/>
  </r>
  <r>
    <x v="561"/>
    <s v="Job_Profile_1847"/>
    <x v="1"/>
    <d v="2015-04-17T07:48:04"/>
    <n v="42.75"/>
    <x v="9"/>
    <x v="3"/>
    <x v="6"/>
    <x v="0"/>
    <x v="10"/>
  </r>
  <r>
    <x v="561"/>
    <s v="Job_Profile_1847"/>
    <x v="1"/>
    <d v="2015-05-06T08:28:04"/>
    <n v="20.75"/>
    <x v="9"/>
    <x v="3"/>
    <x v="5"/>
    <x v="0"/>
    <x v="10"/>
  </r>
  <r>
    <x v="561"/>
    <s v="Job_Profile_1847"/>
    <x v="1"/>
    <d v="2015-06-18T08:44:19"/>
    <n v="56.83"/>
    <x v="9"/>
    <x v="3"/>
    <x v="0"/>
    <x v="0"/>
    <x v="10"/>
  </r>
  <r>
    <x v="561"/>
    <s v="Job_Profile_1847"/>
    <x v="1"/>
    <d v="2015-06-04T10:46:11"/>
    <n v="42.92"/>
    <x v="9"/>
    <x v="3"/>
    <x v="0"/>
    <x v="0"/>
    <x v="10"/>
  </r>
  <r>
    <x v="561"/>
    <s v="Job_Profile_1847"/>
    <x v="1"/>
    <d v="2015-05-13T17:24:49"/>
    <n v="19.079999999999998"/>
    <x v="9"/>
    <x v="3"/>
    <x v="5"/>
    <x v="0"/>
    <x v="10"/>
  </r>
  <r>
    <x v="561"/>
    <s v="Job_Profile_1847"/>
    <x v="1"/>
    <d v="2015-07-31T12:21:32"/>
    <n v="87.96"/>
    <x v="9"/>
    <x v="3"/>
    <x v="7"/>
    <x v="2"/>
    <x v="10"/>
  </r>
  <r>
    <x v="561"/>
    <s v="Job_Profile_1847"/>
    <x v="1"/>
    <d v="2015-08-26T15:15:17"/>
    <n v="105.75"/>
    <x v="13"/>
    <x v="3"/>
    <x v="2"/>
    <x v="2"/>
    <x v="10"/>
  </r>
  <r>
    <x v="561"/>
    <s v="Job_Profile_1847"/>
    <x v="0"/>
    <d v="2015-07-13T14:43:44"/>
    <n v="53.83"/>
    <x v="14"/>
    <x v="3"/>
    <x v="7"/>
    <x v="2"/>
    <x v="10"/>
  </r>
  <r>
    <x v="561"/>
    <s v="Job_Profile_1847"/>
    <x v="1"/>
    <d v="2015-06-19T09:46:36"/>
    <n v="14.79"/>
    <x v="9"/>
    <x v="3"/>
    <x v="0"/>
    <x v="0"/>
    <x v="10"/>
  </r>
  <r>
    <x v="561"/>
    <s v="Job_Profile_1847"/>
    <x v="1"/>
    <d v="2015-07-21T17:36:07"/>
    <n v="33.96"/>
    <x v="9"/>
    <x v="3"/>
    <x v="7"/>
    <x v="2"/>
    <x v="10"/>
  </r>
  <r>
    <x v="561"/>
    <s v="Job_Profile_1847"/>
    <x v="1"/>
    <d v="2015-09-17T10:59:04"/>
    <n v="30.83"/>
    <x v="13"/>
    <x v="3"/>
    <x v="8"/>
    <x v="2"/>
    <x v="10"/>
  </r>
  <r>
    <x v="561"/>
    <s v="Job_Profile_1847"/>
    <x v="1"/>
    <d v="2015-10-23T14:02:18"/>
    <n v="65.67"/>
    <x v="44"/>
    <x v="3"/>
    <x v="4"/>
    <x v="3"/>
    <x v="10"/>
  </r>
  <r>
    <x v="561"/>
    <s v="Job_Profile_1847"/>
    <x v="1"/>
    <d v="2015-09-24T14:46:29"/>
    <n v="27"/>
    <x v="13"/>
    <x v="3"/>
    <x v="8"/>
    <x v="2"/>
    <x v="10"/>
  </r>
  <r>
    <x v="561"/>
    <s v="Job_Profile_1847"/>
    <x v="1"/>
    <d v="2015-11-10T15:05:57"/>
    <n v="42.88"/>
    <x v="13"/>
    <x v="3"/>
    <x v="10"/>
    <x v="3"/>
    <x v="10"/>
  </r>
  <r>
    <x v="561"/>
    <s v="Job_Profile_1847"/>
    <x v="1"/>
    <d v="2015-12-01T13:14:08"/>
    <n v="63.79"/>
    <x v="13"/>
    <x v="3"/>
    <x v="11"/>
    <x v="3"/>
    <x v="10"/>
  </r>
  <r>
    <x v="561"/>
    <s v="Job_Profile_1847"/>
    <x v="1"/>
    <d v="2015-12-29T22:36:04"/>
    <n v="47.25"/>
    <x v="13"/>
    <x v="3"/>
    <x v="11"/>
    <x v="3"/>
    <x v="10"/>
  </r>
  <r>
    <x v="561"/>
    <s v="Job_Profile_1847"/>
    <x v="1"/>
    <d v="2016-02-09T11:10:03"/>
    <n v="62.83"/>
    <x v="13"/>
    <x v="0"/>
    <x v="1"/>
    <x v="1"/>
    <x v="10"/>
  </r>
  <r>
    <x v="561"/>
    <s v="Job_Profile_1847"/>
    <x v="1"/>
    <d v="2016-03-08T14:00:58"/>
    <n v="89.08"/>
    <x v="13"/>
    <x v="0"/>
    <x v="3"/>
    <x v="1"/>
    <x v="10"/>
  </r>
  <r>
    <x v="561"/>
    <s v="Job_Profile_1847"/>
    <x v="1"/>
    <d v="2016-04-07T09:31:13"/>
    <n v="72"/>
    <x v="13"/>
    <x v="0"/>
    <x v="6"/>
    <x v="0"/>
    <x v="10"/>
  </r>
  <r>
    <x v="561"/>
    <s v="Job_Profile_1847"/>
    <x v="1"/>
    <d v="2016-04-14T13:59:03"/>
    <n v="41.04"/>
    <x v="8"/>
    <x v="0"/>
    <x v="6"/>
    <x v="0"/>
    <x v="10"/>
  </r>
  <r>
    <x v="561"/>
    <s v="Job_Profile_1847"/>
    <x v="0"/>
    <d v="2016-06-06T15:35:00"/>
    <n v="83.17"/>
    <x v="16"/>
    <x v="0"/>
    <x v="0"/>
    <x v="0"/>
    <x v="10"/>
  </r>
  <r>
    <x v="561"/>
    <s v="Job_Profile_1847"/>
    <x v="1"/>
    <d v="2016-06-13T09:50:53"/>
    <n v="74.83"/>
    <x v="8"/>
    <x v="0"/>
    <x v="0"/>
    <x v="0"/>
    <x v="10"/>
  </r>
  <r>
    <x v="561"/>
    <s v="Job_Profile_1847"/>
    <x v="1"/>
    <d v="2016-07-01T09:38:10"/>
    <n v="44.71"/>
    <x v="8"/>
    <x v="0"/>
    <x v="7"/>
    <x v="2"/>
    <x v="10"/>
  </r>
  <r>
    <x v="561"/>
    <s v="Job_Profile_1847"/>
    <x v="1"/>
    <d v="2016-08-05T12:42:15"/>
    <n v="51.79"/>
    <x v="8"/>
    <x v="0"/>
    <x v="2"/>
    <x v="2"/>
    <x v="10"/>
  </r>
  <r>
    <x v="561"/>
    <s v="Job_Profile_1847"/>
    <x v="1"/>
    <d v="2016-08-12T08:58:44"/>
    <n v="35.67"/>
    <x v="8"/>
    <x v="0"/>
    <x v="2"/>
    <x v="2"/>
    <x v="10"/>
  </r>
  <r>
    <x v="561"/>
    <s v="Job_Profile_1847"/>
    <x v="1"/>
    <d v="2016-11-17T14:41:27"/>
    <n v="87.63"/>
    <x v="25"/>
    <x v="0"/>
    <x v="10"/>
    <x v="3"/>
    <x v="10"/>
  </r>
  <r>
    <x v="561"/>
    <s v="Job_Profile_1847"/>
    <x v="1"/>
    <d v="2016-10-03T10:41:34"/>
    <n v="35.96"/>
    <x v="44"/>
    <x v="0"/>
    <x v="4"/>
    <x v="3"/>
    <x v="10"/>
  </r>
  <r>
    <x v="561"/>
    <s v="Job_Profile_1847"/>
    <x v="1"/>
    <d v="2017-04-12T12:15:11"/>
    <n v="35.5"/>
    <x v="31"/>
    <x v="1"/>
    <x v="6"/>
    <x v="0"/>
    <x v="10"/>
  </r>
  <r>
    <x v="561"/>
    <s v="Job_Profile_1847"/>
    <x v="1"/>
    <d v="2017-05-22T10:36:27"/>
    <n v="60.88"/>
    <x v="31"/>
    <x v="1"/>
    <x v="5"/>
    <x v="0"/>
    <x v="10"/>
  </r>
  <r>
    <x v="561"/>
    <s v="Job_Profile_1847"/>
    <x v="1"/>
    <d v="2017-06-06T11:25:18"/>
    <n v="24.79"/>
    <x v="16"/>
    <x v="1"/>
    <x v="0"/>
    <x v="0"/>
    <x v="10"/>
  </r>
  <r>
    <x v="561"/>
    <s v="Job_Profile_1847"/>
    <x v="1"/>
    <d v="2017-08-17T14:09:56"/>
    <n v="43.08"/>
    <x v="16"/>
    <x v="1"/>
    <x v="2"/>
    <x v="2"/>
    <x v="10"/>
  </r>
  <r>
    <x v="562"/>
    <s v="Job_Profile_1848"/>
    <x v="0"/>
    <d v="2015-03-09T11:13:08"/>
    <n v="295.92"/>
    <x v="5"/>
    <x v="3"/>
    <x v="3"/>
    <x v="1"/>
    <x v="31"/>
  </r>
  <r>
    <x v="563"/>
    <s v="Job_Profile_1849"/>
    <x v="1"/>
    <d v="2016-06-02T18:13:32"/>
    <n v="99.54"/>
    <x v="35"/>
    <x v="0"/>
    <x v="0"/>
    <x v="0"/>
    <x v="14"/>
  </r>
  <r>
    <x v="564"/>
    <s v="Job_Profile_1850"/>
    <x v="1"/>
    <d v="2014-09-09T06:19:11"/>
    <n v="17.75"/>
    <x v="4"/>
    <x v="2"/>
    <x v="8"/>
    <x v="2"/>
    <x v="20"/>
  </r>
  <r>
    <x v="564"/>
    <s v="Job_Profile_1850"/>
    <x v="0"/>
    <d v="2015-02-09T05:49:17"/>
    <n v="3.88"/>
    <x v="53"/>
    <x v="3"/>
    <x v="1"/>
    <x v="1"/>
    <x v="20"/>
  </r>
  <r>
    <x v="564"/>
    <s v="Job_Profile_1850"/>
    <x v="1"/>
    <d v="2015-03-06T04:32:40"/>
    <n v="7.75"/>
    <x v="4"/>
    <x v="3"/>
    <x v="3"/>
    <x v="1"/>
    <x v="20"/>
  </r>
  <r>
    <x v="564"/>
    <s v="Job_Profile_1850"/>
    <x v="0"/>
    <d v="2016-05-25T11:13:41"/>
    <n v="36.130000000000003"/>
    <x v="29"/>
    <x v="0"/>
    <x v="5"/>
    <x v="0"/>
    <x v="20"/>
  </r>
  <r>
    <x v="564"/>
    <s v="Job_Profile_1850"/>
    <x v="0"/>
    <d v="2017-09-01T05:38:18"/>
    <n v="69.83"/>
    <x v="1"/>
    <x v="1"/>
    <x v="8"/>
    <x v="2"/>
    <x v="20"/>
  </r>
  <r>
    <x v="565"/>
    <s v="Job_Profile_1856"/>
    <x v="0"/>
    <d v="2017-06-27T11:25:07"/>
    <n v="56.83"/>
    <x v="10"/>
    <x v="1"/>
    <x v="0"/>
    <x v="0"/>
    <x v="19"/>
  </r>
  <r>
    <x v="566"/>
    <s v="Job_Profile_1861"/>
    <x v="1"/>
    <d v="2014-03-24T10:20:25"/>
    <n v="37.75"/>
    <x v="14"/>
    <x v="2"/>
    <x v="3"/>
    <x v="1"/>
    <x v="19"/>
  </r>
  <r>
    <x v="567"/>
    <s v="Job_Profile_1869"/>
    <x v="0"/>
    <d v="2014-07-01T08:28:26"/>
    <n v="3.67"/>
    <x v="57"/>
    <x v="2"/>
    <x v="7"/>
    <x v="2"/>
    <x v="14"/>
  </r>
  <r>
    <x v="567"/>
    <s v="Job_Profile_1869"/>
    <x v="0"/>
    <d v="2015-05-20T15:37:31"/>
    <n v="1.17"/>
    <x v="14"/>
    <x v="3"/>
    <x v="5"/>
    <x v="0"/>
    <x v="14"/>
  </r>
  <r>
    <x v="567"/>
    <s v="Job_Profile_1869"/>
    <x v="1"/>
    <d v="2015-09-18T09:41:14"/>
    <n v="79.88"/>
    <x v="9"/>
    <x v="3"/>
    <x v="8"/>
    <x v="2"/>
    <x v="14"/>
  </r>
  <r>
    <x v="567"/>
    <s v="Job_Profile_1869"/>
    <x v="0"/>
    <d v="2016-10-17T12:22:13"/>
    <n v="37.96"/>
    <x v="14"/>
    <x v="0"/>
    <x v="4"/>
    <x v="3"/>
    <x v="14"/>
  </r>
  <r>
    <x v="568"/>
    <s v="Job_Profile_1871"/>
    <x v="1"/>
    <d v="2014-03-19T16:50:52"/>
    <n v="71.92"/>
    <x v="14"/>
    <x v="2"/>
    <x v="3"/>
    <x v="1"/>
    <x v="19"/>
  </r>
  <r>
    <x v="568"/>
    <s v="Job_Profile_1871"/>
    <x v="1"/>
    <d v="2014-08-28T13:04:06"/>
    <n v="30.88"/>
    <x v="9"/>
    <x v="2"/>
    <x v="2"/>
    <x v="2"/>
    <x v="19"/>
  </r>
  <r>
    <x v="568"/>
    <s v="Job_Profile_1871"/>
    <x v="1"/>
    <d v="2015-02-27T10:32:02"/>
    <n v="146.75"/>
    <x v="48"/>
    <x v="3"/>
    <x v="1"/>
    <x v="1"/>
    <x v="19"/>
  </r>
  <r>
    <x v="568"/>
    <s v="Job_Profile_1871"/>
    <x v="0"/>
    <d v="2015-02-13T09:52:10"/>
    <n v="36.630000000000003"/>
    <x v="14"/>
    <x v="3"/>
    <x v="1"/>
    <x v="1"/>
    <x v="19"/>
  </r>
  <r>
    <x v="568"/>
    <s v="Job_Profile_1871"/>
    <x v="1"/>
    <d v="2015-03-16T15:23:14"/>
    <n v="42.17"/>
    <x v="9"/>
    <x v="3"/>
    <x v="3"/>
    <x v="1"/>
    <x v="19"/>
  </r>
  <r>
    <x v="568"/>
    <s v="Job_Profile_1871"/>
    <x v="0"/>
    <d v="2015-10-28T16:44:45"/>
    <n v="56.08"/>
    <x v="14"/>
    <x v="3"/>
    <x v="4"/>
    <x v="3"/>
    <x v="19"/>
  </r>
  <r>
    <x v="568"/>
    <s v="Job_Profile_1871"/>
    <x v="0"/>
    <d v="2015-10-29T13:19:05"/>
    <n v="10.08"/>
    <x v="14"/>
    <x v="3"/>
    <x v="4"/>
    <x v="3"/>
    <x v="19"/>
  </r>
  <r>
    <x v="568"/>
    <s v="Job_Profile_1871"/>
    <x v="1"/>
    <d v="2016-09-20T12:34:01"/>
    <n v="102.92"/>
    <x v="8"/>
    <x v="0"/>
    <x v="8"/>
    <x v="2"/>
    <x v="19"/>
  </r>
  <r>
    <x v="569"/>
    <s v="Job_Profile_1874"/>
    <x v="0"/>
    <d v="2015-11-13T14:56:15"/>
    <n v="80.959999999999994"/>
    <x v="8"/>
    <x v="3"/>
    <x v="10"/>
    <x v="3"/>
    <x v="15"/>
  </r>
  <r>
    <x v="570"/>
    <s v="Job_Profile_1875"/>
    <x v="0"/>
    <d v="2016-05-05T07:58:17"/>
    <n v="9.7100000000000009"/>
    <x v="3"/>
    <x v="0"/>
    <x v="5"/>
    <x v="0"/>
    <x v="9"/>
  </r>
  <r>
    <x v="570"/>
    <s v="Job_Profile_1875"/>
    <x v="0"/>
    <d v="2016-12-08T05:24:17"/>
    <n v="84.83"/>
    <x v="3"/>
    <x v="0"/>
    <x v="11"/>
    <x v="3"/>
    <x v="9"/>
  </r>
  <r>
    <x v="571"/>
    <s v="Job_Profile_1877"/>
    <x v="1"/>
    <d v="2014-07-03T16:17:47"/>
    <n v="27.88"/>
    <x v="9"/>
    <x v="2"/>
    <x v="7"/>
    <x v="2"/>
    <x v="15"/>
  </r>
  <r>
    <x v="571"/>
    <s v="Job_Profile_1877"/>
    <x v="0"/>
    <d v="2015-06-08T10:25:35"/>
    <n v="10.92"/>
    <x v="12"/>
    <x v="3"/>
    <x v="0"/>
    <x v="0"/>
    <x v="15"/>
  </r>
  <r>
    <x v="572"/>
    <s v="Job_Profile_1881"/>
    <x v="0"/>
    <d v="2016-12-18T17:07:58"/>
    <n v="0.28999999999999998"/>
    <x v="0"/>
    <x v="0"/>
    <x v="11"/>
    <x v="3"/>
    <x v="20"/>
  </r>
  <r>
    <x v="573"/>
    <s v="Job_Profile_1884"/>
    <x v="0"/>
    <d v="2016-02-25T12:53:25"/>
    <n v="167.75"/>
    <x v="12"/>
    <x v="0"/>
    <x v="1"/>
    <x v="1"/>
    <x v="10"/>
  </r>
  <r>
    <x v="573"/>
    <s v="Job_Profile_1884"/>
    <x v="1"/>
    <d v="2017-02-13T19:08:56"/>
    <n v="26.21"/>
    <x v="56"/>
    <x v="1"/>
    <x v="1"/>
    <x v="1"/>
    <x v="10"/>
  </r>
  <r>
    <x v="574"/>
    <s v="Job_Profile_1885"/>
    <x v="1"/>
    <d v="2015-07-29T15:16:41"/>
    <n v="85"/>
    <x v="9"/>
    <x v="3"/>
    <x v="7"/>
    <x v="2"/>
    <x v="14"/>
  </r>
  <r>
    <x v="575"/>
    <s v="Job_Profile_1886"/>
    <x v="0"/>
    <d v="2015-10-08T17:56:42"/>
    <n v="76"/>
    <x v="25"/>
    <x v="3"/>
    <x v="4"/>
    <x v="3"/>
    <x v="10"/>
  </r>
  <r>
    <x v="575"/>
    <s v="Job_Profile_1886"/>
    <x v="1"/>
    <d v="2015-11-24T03:40:16"/>
    <n v="35.67"/>
    <x v="3"/>
    <x v="3"/>
    <x v="10"/>
    <x v="3"/>
    <x v="10"/>
  </r>
  <r>
    <x v="576"/>
    <s v="Job_Profile_1889"/>
    <x v="0"/>
    <d v="2017-02-08T12:04:41"/>
    <n v="1.04"/>
    <x v="58"/>
    <x v="1"/>
    <x v="1"/>
    <x v="1"/>
    <x v="19"/>
  </r>
  <r>
    <x v="577"/>
    <s v="Job_Profile_1890"/>
    <x v="0"/>
    <d v="2016-08-22T01:47:13"/>
    <n v="0.04"/>
    <x v="51"/>
    <x v="0"/>
    <x v="2"/>
    <x v="2"/>
    <x v="11"/>
  </r>
  <r>
    <x v="578"/>
    <s v="Job_Profile_1895"/>
    <x v="0"/>
    <d v="2014-04-25T06:20:35"/>
    <n v="8.7899999999999991"/>
    <x v="3"/>
    <x v="2"/>
    <x v="6"/>
    <x v="0"/>
    <x v="20"/>
  </r>
  <r>
    <x v="578"/>
    <s v="Job_Profile_1895"/>
    <x v="0"/>
    <d v="2014-10-06T04:55:19"/>
    <n v="90.79"/>
    <x v="3"/>
    <x v="2"/>
    <x v="4"/>
    <x v="3"/>
    <x v="20"/>
  </r>
  <r>
    <x v="578"/>
    <s v="Job_Profile_1895"/>
    <x v="0"/>
    <d v="2014-09-16T11:56:44"/>
    <n v="0"/>
    <x v="3"/>
    <x v="2"/>
    <x v="8"/>
    <x v="2"/>
    <x v="20"/>
  </r>
  <r>
    <x v="578"/>
    <s v="Job_Profile_1895"/>
    <x v="0"/>
    <d v="2014-11-10T04:45:09"/>
    <n v="25.75"/>
    <x v="52"/>
    <x v="2"/>
    <x v="10"/>
    <x v="3"/>
    <x v="20"/>
  </r>
  <r>
    <x v="578"/>
    <s v="Job_Profile_1895"/>
    <x v="0"/>
    <d v="2014-12-16T04:19:06"/>
    <n v="61.75"/>
    <x v="52"/>
    <x v="2"/>
    <x v="11"/>
    <x v="3"/>
    <x v="20"/>
  </r>
  <r>
    <x v="578"/>
    <s v="Job_Profile_1895"/>
    <x v="0"/>
    <d v="2015-04-24T07:06:23"/>
    <n v="16.04"/>
    <x v="29"/>
    <x v="3"/>
    <x v="6"/>
    <x v="0"/>
    <x v="20"/>
  </r>
  <r>
    <x v="578"/>
    <s v="Job_Profile_1895"/>
    <x v="1"/>
    <d v="2015-06-18T08:53:14"/>
    <n v="29.79"/>
    <x v="3"/>
    <x v="3"/>
    <x v="0"/>
    <x v="0"/>
    <x v="20"/>
  </r>
  <r>
    <x v="578"/>
    <s v="Job_Profile_1895"/>
    <x v="1"/>
    <d v="2016-02-19T09:03:02"/>
    <n v="107.79"/>
    <x v="3"/>
    <x v="0"/>
    <x v="1"/>
    <x v="1"/>
    <x v="20"/>
  </r>
  <r>
    <x v="578"/>
    <s v="Job_Profile_1895"/>
    <x v="0"/>
    <d v="2016-03-22T06:46:28"/>
    <n v="139.66999999999999"/>
    <x v="3"/>
    <x v="0"/>
    <x v="3"/>
    <x v="1"/>
    <x v="20"/>
  </r>
  <r>
    <x v="578"/>
    <s v="Job_Profile_1895"/>
    <x v="1"/>
    <d v="2016-03-16T04:46:27"/>
    <n v="29.58"/>
    <x v="3"/>
    <x v="0"/>
    <x v="3"/>
    <x v="1"/>
    <x v="20"/>
  </r>
  <r>
    <x v="578"/>
    <s v="Job_Profile_1895"/>
    <x v="0"/>
    <d v="2016-04-29T08:04:09"/>
    <n v="38.04"/>
    <x v="3"/>
    <x v="0"/>
    <x v="6"/>
    <x v="0"/>
    <x v="20"/>
  </r>
  <r>
    <x v="578"/>
    <s v="Job_Profile_1895"/>
    <x v="0"/>
    <d v="2016-10-12T08:42:57"/>
    <n v="196.04"/>
    <x v="3"/>
    <x v="0"/>
    <x v="4"/>
    <x v="3"/>
    <x v="20"/>
  </r>
  <r>
    <x v="579"/>
    <s v="Job_Profile_1896"/>
    <x v="0"/>
    <d v="2014-04-30T08:48:29"/>
    <n v="71.63"/>
    <x v="10"/>
    <x v="2"/>
    <x v="6"/>
    <x v="0"/>
    <x v="19"/>
  </r>
  <r>
    <x v="579"/>
    <s v="Job_Profile_1896"/>
    <x v="1"/>
    <d v="2014-07-17T15:55:16"/>
    <n v="91.04"/>
    <x v="10"/>
    <x v="2"/>
    <x v="7"/>
    <x v="2"/>
    <x v="19"/>
  </r>
  <r>
    <x v="579"/>
    <s v="Job_Profile_1896"/>
    <x v="1"/>
    <d v="2016-02-03T08:15:10"/>
    <n v="74.88"/>
    <x v="9"/>
    <x v="0"/>
    <x v="1"/>
    <x v="1"/>
    <x v="19"/>
  </r>
  <r>
    <x v="580"/>
    <s v="Job_Profile_1898"/>
    <x v="1"/>
    <d v="2017-07-24T10:18:07"/>
    <n v="46.25"/>
    <x v="84"/>
    <x v="1"/>
    <x v="7"/>
    <x v="2"/>
    <x v="19"/>
  </r>
  <r>
    <x v="581"/>
    <s v="Job_Profile_1899"/>
    <x v="1"/>
    <d v="2016-08-03T10:51:14"/>
    <n v="20.92"/>
    <x v="8"/>
    <x v="0"/>
    <x v="2"/>
    <x v="2"/>
    <x v="7"/>
  </r>
  <r>
    <x v="581"/>
    <s v="Job_Profile_1899"/>
    <x v="1"/>
    <d v="2016-10-26T09:49:36"/>
    <n v="39.79"/>
    <x v="23"/>
    <x v="0"/>
    <x v="4"/>
    <x v="3"/>
    <x v="7"/>
  </r>
  <r>
    <x v="582"/>
    <s v="Job_Profile_1901"/>
    <x v="1"/>
    <d v="2014-02-18T14:13:07"/>
    <n v="0.04"/>
    <x v="56"/>
    <x v="2"/>
    <x v="1"/>
    <x v="1"/>
    <x v="19"/>
  </r>
  <r>
    <x v="582"/>
    <s v="Job_Profile_1901"/>
    <x v="1"/>
    <d v="2014-05-27T16:32:13"/>
    <n v="55.04"/>
    <x v="56"/>
    <x v="2"/>
    <x v="5"/>
    <x v="0"/>
    <x v="19"/>
  </r>
  <r>
    <x v="582"/>
    <s v="Job_Profile_1901"/>
    <x v="1"/>
    <d v="2014-06-09T14:48:10"/>
    <n v="67.959999999999994"/>
    <x v="9"/>
    <x v="2"/>
    <x v="0"/>
    <x v="0"/>
    <x v="19"/>
  </r>
  <r>
    <x v="582"/>
    <s v="Job_Profile_1901"/>
    <x v="0"/>
    <d v="2014-12-03T16:07:08"/>
    <n v="40.17"/>
    <x v="56"/>
    <x v="2"/>
    <x v="11"/>
    <x v="3"/>
    <x v="19"/>
  </r>
  <r>
    <x v="583"/>
    <s v="Job_Profile_1902"/>
    <x v="1"/>
    <d v="2017-07-29T16:02:04"/>
    <n v="33.08"/>
    <x v="35"/>
    <x v="1"/>
    <x v="7"/>
    <x v="2"/>
    <x v="15"/>
  </r>
  <r>
    <x v="584"/>
    <s v="Job_Profile_1903"/>
    <x v="1"/>
    <d v="2014-08-18T12:36:51"/>
    <n v="149.96"/>
    <x v="9"/>
    <x v="2"/>
    <x v="2"/>
    <x v="2"/>
    <x v="19"/>
  </r>
  <r>
    <x v="584"/>
    <s v="Job_Profile_1903"/>
    <x v="1"/>
    <d v="2014-05-28T08:16:00"/>
    <n v="67.790000000000006"/>
    <x v="9"/>
    <x v="2"/>
    <x v="5"/>
    <x v="0"/>
    <x v="19"/>
  </r>
  <r>
    <x v="584"/>
    <s v="Job_Profile_1903"/>
    <x v="1"/>
    <d v="2014-05-22T11:17:31"/>
    <n v="21.5"/>
    <x v="66"/>
    <x v="2"/>
    <x v="5"/>
    <x v="0"/>
    <x v="19"/>
  </r>
  <r>
    <x v="584"/>
    <s v="Job_Profile_1903"/>
    <x v="0"/>
    <d v="2014-07-21T08:15:40"/>
    <n v="45.83"/>
    <x v="14"/>
    <x v="2"/>
    <x v="7"/>
    <x v="2"/>
    <x v="19"/>
  </r>
  <r>
    <x v="584"/>
    <s v="Job_Profile_1903"/>
    <x v="1"/>
    <d v="2014-12-04T11:39:07"/>
    <n v="65.540000000000006"/>
    <x v="14"/>
    <x v="2"/>
    <x v="11"/>
    <x v="3"/>
    <x v="19"/>
  </r>
  <r>
    <x v="584"/>
    <s v="Job_Profile_1903"/>
    <x v="1"/>
    <d v="2014-12-19T11:02:30"/>
    <n v="56.92"/>
    <x v="14"/>
    <x v="2"/>
    <x v="11"/>
    <x v="3"/>
    <x v="19"/>
  </r>
  <r>
    <x v="584"/>
    <s v="Job_Profile_1903"/>
    <x v="1"/>
    <d v="2015-04-14T16:49:04"/>
    <n v="71.42"/>
    <x v="9"/>
    <x v="3"/>
    <x v="6"/>
    <x v="0"/>
    <x v="19"/>
  </r>
  <r>
    <x v="584"/>
    <s v="Job_Profile_1903"/>
    <x v="1"/>
    <d v="2015-05-15T09:43:33"/>
    <n v="74.63"/>
    <x v="14"/>
    <x v="3"/>
    <x v="5"/>
    <x v="0"/>
    <x v="19"/>
  </r>
  <r>
    <x v="584"/>
    <s v="Job_Profile_1903"/>
    <x v="1"/>
    <d v="2015-04-16T13:57:08"/>
    <n v="20.58"/>
    <x v="14"/>
    <x v="3"/>
    <x v="6"/>
    <x v="0"/>
    <x v="19"/>
  </r>
  <r>
    <x v="584"/>
    <s v="Job_Profile_1903"/>
    <x v="1"/>
    <d v="2015-04-28T13:21:11"/>
    <n v="19.829999999999998"/>
    <x v="14"/>
    <x v="3"/>
    <x v="6"/>
    <x v="0"/>
    <x v="19"/>
  </r>
  <r>
    <x v="584"/>
    <s v="Job_Profile_1903"/>
    <x v="1"/>
    <d v="2015-06-26T10:41:44"/>
    <n v="36.46"/>
    <x v="9"/>
    <x v="3"/>
    <x v="0"/>
    <x v="0"/>
    <x v="19"/>
  </r>
  <r>
    <x v="584"/>
    <s v="Job_Profile_1903"/>
    <x v="1"/>
    <d v="2017-05-19T15:09:12"/>
    <n v="45.92"/>
    <x v="56"/>
    <x v="1"/>
    <x v="5"/>
    <x v="0"/>
    <x v="19"/>
  </r>
  <r>
    <x v="585"/>
    <s v="Job_Profile_1911"/>
    <x v="0"/>
    <d v="2015-09-02T08:05:31"/>
    <n v="124.83"/>
    <x v="3"/>
    <x v="3"/>
    <x v="8"/>
    <x v="2"/>
    <x v="13"/>
  </r>
  <r>
    <x v="585"/>
    <s v="Job_Profile_1911"/>
    <x v="1"/>
    <d v="2016-10-12T07:25:57"/>
    <n v="13.75"/>
    <x v="3"/>
    <x v="0"/>
    <x v="4"/>
    <x v="3"/>
    <x v="13"/>
  </r>
  <r>
    <x v="586"/>
    <s v="Job_Profile_1918"/>
    <x v="1"/>
    <d v="2014-07-15T08:29:47"/>
    <n v="70.88"/>
    <x v="12"/>
    <x v="2"/>
    <x v="7"/>
    <x v="2"/>
    <x v="12"/>
  </r>
  <r>
    <x v="586"/>
    <s v="Job_Profile_1918"/>
    <x v="0"/>
    <d v="2014-09-03T12:17:25"/>
    <n v="119.96"/>
    <x v="25"/>
    <x v="2"/>
    <x v="8"/>
    <x v="2"/>
    <x v="12"/>
  </r>
  <r>
    <x v="586"/>
    <s v="Job_Profile_1918"/>
    <x v="1"/>
    <d v="2014-07-30T14:07:40"/>
    <n v="47.92"/>
    <x v="28"/>
    <x v="2"/>
    <x v="7"/>
    <x v="2"/>
    <x v="12"/>
  </r>
  <r>
    <x v="586"/>
    <s v="Job_Profile_1918"/>
    <x v="1"/>
    <d v="2015-10-22T13:25:30"/>
    <n v="56.83"/>
    <x v="9"/>
    <x v="3"/>
    <x v="4"/>
    <x v="3"/>
    <x v="12"/>
  </r>
  <r>
    <x v="586"/>
    <s v="Job_Profile_1918"/>
    <x v="1"/>
    <d v="2015-11-18T09:27:43"/>
    <n v="54.92"/>
    <x v="9"/>
    <x v="3"/>
    <x v="10"/>
    <x v="3"/>
    <x v="12"/>
  </r>
  <r>
    <x v="586"/>
    <s v="Job_Profile_1918"/>
    <x v="1"/>
    <d v="2015-12-14T14:21:34"/>
    <n v="61.96"/>
    <x v="9"/>
    <x v="3"/>
    <x v="11"/>
    <x v="3"/>
    <x v="12"/>
  </r>
  <r>
    <x v="586"/>
    <s v="Job_Profile_1918"/>
    <x v="1"/>
    <d v="2015-12-14T14:29:51"/>
    <n v="27.88"/>
    <x v="9"/>
    <x v="3"/>
    <x v="11"/>
    <x v="3"/>
    <x v="12"/>
  </r>
  <r>
    <x v="586"/>
    <s v="Job_Profile_1918"/>
    <x v="1"/>
    <d v="2016-10-27T09:39:40"/>
    <n v="29.75"/>
    <x v="32"/>
    <x v="0"/>
    <x v="4"/>
    <x v="3"/>
    <x v="12"/>
  </r>
  <r>
    <x v="586"/>
    <s v="Job_Profile_1918"/>
    <x v="1"/>
    <d v="2017-03-07T11:07:52"/>
    <n v="62.71"/>
    <x v="16"/>
    <x v="1"/>
    <x v="3"/>
    <x v="1"/>
    <x v="12"/>
  </r>
  <r>
    <x v="586"/>
    <s v="Job_Profile_1918"/>
    <x v="1"/>
    <d v="2017-06-28T14:24:37"/>
    <n v="0.83"/>
    <x v="37"/>
    <x v="1"/>
    <x v="0"/>
    <x v="0"/>
    <x v="12"/>
  </r>
  <r>
    <x v="587"/>
    <s v="Job_Profile_1920"/>
    <x v="1"/>
    <d v="2015-01-16T15:09:57"/>
    <n v="59.88"/>
    <x v="57"/>
    <x v="3"/>
    <x v="9"/>
    <x v="1"/>
    <x v="14"/>
  </r>
  <r>
    <x v="588"/>
    <s v="Job_Profile_1922"/>
    <x v="1"/>
    <d v="2015-07-31T07:37:26"/>
    <n v="15.79"/>
    <x v="1"/>
    <x v="3"/>
    <x v="7"/>
    <x v="2"/>
    <x v="9"/>
  </r>
  <r>
    <x v="589"/>
    <s v="Job_Profile_1923"/>
    <x v="0"/>
    <d v="2016-04-29T11:48:42"/>
    <n v="77.83"/>
    <x v="5"/>
    <x v="0"/>
    <x v="6"/>
    <x v="0"/>
    <x v="10"/>
  </r>
  <r>
    <x v="589"/>
    <s v="Job_Profile_1923"/>
    <x v="0"/>
    <d v="2016-11-22T09:33:43"/>
    <n v="88.88"/>
    <x v="10"/>
    <x v="0"/>
    <x v="10"/>
    <x v="3"/>
    <x v="10"/>
  </r>
  <r>
    <x v="590"/>
    <s v="Job_Profile_1934"/>
    <x v="1"/>
    <d v="2014-07-26T08:26:17"/>
    <n v="14.58"/>
    <x v="73"/>
    <x v="2"/>
    <x v="7"/>
    <x v="2"/>
    <x v="15"/>
  </r>
  <r>
    <x v="590"/>
    <s v="Job_Profile_1934"/>
    <x v="0"/>
    <d v="2015-03-10T14:55:39"/>
    <n v="22.04"/>
    <x v="65"/>
    <x v="3"/>
    <x v="3"/>
    <x v="1"/>
    <x v="15"/>
  </r>
  <r>
    <x v="591"/>
    <s v="Job_Profile_1936"/>
    <x v="0"/>
    <d v="2017-07-04T08:19:29"/>
    <n v="41.04"/>
    <x v="49"/>
    <x v="1"/>
    <x v="7"/>
    <x v="2"/>
    <x v="20"/>
  </r>
  <r>
    <x v="592"/>
    <s v="Job_Profile_1941"/>
    <x v="1"/>
    <d v="2015-05-27T09:06:17"/>
    <n v="46.79"/>
    <x v="9"/>
    <x v="3"/>
    <x v="5"/>
    <x v="0"/>
    <x v="15"/>
  </r>
  <r>
    <x v="592"/>
    <s v="Job_Profile_1941"/>
    <x v="1"/>
    <d v="2017-08-07T11:00:49"/>
    <n v="46.88"/>
    <x v="56"/>
    <x v="1"/>
    <x v="2"/>
    <x v="2"/>
    <x v="15"/>
  </r>
  <r>
    <x v="593"/>
    <s v="Job_Profile_1943"/>
    <x v="0"/>
    <d v="2016-09-14T12:47:10"/>
    <n v="126.04"/>
    <x v="25"/>
    <x v="0"/>
    <x v="8"/>
    <x v="2"/>
    <x v="12"/>
  </r>
  <r>
    <x v="593"/>
    <s v="Job_Profile_1943"/>
    <x v="0"/>
    <d v="2016-07-28T14:44:10"/>
    <n v="78.13"/>
    <x v="25"/>
    <x v="0"/>
    <x v="7"/>
    <x v="2"/>
    <x v="12"/>
  </r>
  <r>
    <x v="594"/>
    <s v="Job_Profile_1947"/>
    <x v="1"/>
    <d v="2015-01-29T22:30:48"/>
    <n v="3.38"/>
    <x v="33"/>
    <x v="3"/>
    <x v="9"/>
    <x v="1"/>
    <x v="15"/>
  </r>
  <r>
    <x v="595"/>
    <s v="Job_Profile_1948"/>
    <x v="1"/>
    <d v="2014-05-28T16:52:31"/>
    <n v="25.92"/>
    <x v="14"/>
    <x v="2"/>
    <x v="5"/>
    <x v="0"/>
    <x v="14"/>
  </r>
  <r>
    <x v="595"/>
    <s v="Job_Profile_1948"/>
    <x v="1"/>
    <d v="2015-04-01T08:59:00"/>
    <n v="36.67"/>
    <x v="9"/>
    <x v="3"/>
    <x v="6"/>
    <x v="0"/>
    <x v="14"/>
  </r>
  <r>
    <x v="596"/>
    <s v="Job_Profile_1949"/>
    <x v="1"/>
    <d v="2015-01-12T11:36:40"/>
    <n v="277.70999999999998"/>
    <x v="12"/>
    <x v="3"/>
    <x v="9"/>
    <x v="1"/>
    <x v="19"/>
  </r>
  <r>
    <x v="597"/>
    <s v="Job_Profile_1951"/>
    <x v="0"/>
    <d v="2016-02-04T08:54:58"/>
    <n v="175.88"/>
    <x v="8"/>
    <x v="0"/>
    <x v="1"/>
    <x v="1"/>
    <x v="11"/>
  </r>
  <r>
    <x v="597"/>
    <s v="Job_Profile_1951"/>
    <x v="1"/>
    <d v="2016-08-03T07:43:56"/>
    <n v="22.75"/>
    <x v="9"/>
    <x v="0"/>
    <x v="2"/>
    <x v="2"/>
    <x v="11"/>
  </r>
  <r>
    <x v="598"/>
    <s v="Job_Profile_1954"/>
    <x v="0"/>
    <d v="2015-07-22T22:39:13"/>
    <n v="278.63"/>
    <x v="35"/>
    <x v="3"/>
    <x v="7"/>
    <x v="2"/>
    <x v="31"/>
  </r>
  <r>
    <x v="599"/>
    <s v="Job_Profile_1957"/>
    <x v="0"/>
    <d v="2016-12-19T11:14:52"/>
    <n v="67.83"/>
    <x v="22"/>
    <x v="0"/>
    <x v="11"/>
    <x v="3"/>
    <x v="15"/>
  </r>
  <r>
    <x v="600"/>
    <s v="Job_Profile_1963"/>
    <x v="0"/>
    <d v="2015-12-24T05:55:44"/>
    <n v="42"/>
    <x v="0"/>
    <x v="3"/>
    <x v="11"/>
    <x v="3"/>
    <x v="11"/>
  </r>
  <r>
    <x v="600"/>
    <s v="Job_Profile_1963"/>
    <x v="0"/>
    <d v="2017-01-18T12:43:58"/>
    <n v="178.88"/>
    <x v="78"/>
    <x v="1"/>
    <x v="9"/>
    <x v="1"/>
    <x v="11"/>
  </r>
  <r>
    <x v="600"/>
    <s v="Job_Profile_1963"/>
    <x v="0"/>
    <d v="2016-08-18T03:04:41"/>
    <n v="25.5"/>
    <x v="78"/>
    <x v="0"/>
    <x v="2"/>
    <x v="2"/>
    <x v="11"/>
  </r>
  <r>
    <x v="601"/>
    <s v="Job_Profile_1964"/>
    <x v="0"/>
    <d v="2014-07-29T11:37:41"/>
    <n v="201.83"/>
    <x v="9"/>
    <x v="2"/>
    <x v="7"/>
    <x v="2"/>
    <x v="10"/>
  </r>
  <r>
    <x v="601"/>
    <s v="Job_Profile_1964"/>
    <x v="1"/>
    <d v="2014-03-11T14:48:27"/>
    <n v="48.13"/>
    <x v="14"/>
    <x v="2"/>
    <x v="3"/>
    <x v="1"/>
    <x v="10"/>
  </r>
  <r>
    <x v="601"/>
    <s v="Job_Profile_1964"/>
    <x v="1"/>
    <d v="2014-03-19T16:46:58"/>
    <n v="30"/>
    <x v="14"/>
    <x v="2"/>
    <x v="3"/>
    <x v="1"/>
    <x v="10"/>
  </r>
  <r>
    <x v="601"/>
    <s v="Job_Profile_1964"/>
    <x v="1"/>
    <d v="2016-10-27T10:03:06"/>
    <n v="44.96"/>
    <x v="31"/>
    <x v="0"/>
    <x v="4"/>
    <x v="3"/>
    <x v="10"/>
  </r>
  <r>
    <x v="602"/>
    <s v="Job_Profile_1967"/>
    <x v="0"/>
    <d v="2015-02-24T14:47:37"/>
    <n v="74.83"/>
    <x v="15"/>
    <x v="3"/>
    <x v="1"/>
    <x v="1"/>
    <x v="14"/>
  </r>
  <r>
    <x v="602"/>
    <s v="Job_Profile_1967"/>
    <x v="1"/>
    <d v="2016-04-04T13:47:00"/>
    <n v="27.63"/>
    <x v="15"/>
    <x v="0"/>
    <x v="6"/>
    <x v="0"/>
    <x v="14"/>
  </r>
  <r>
    <x v="603"/>
    <s v="Job_Profile_1968"/>
    <x v="1"/>
    <d v="2015-03-26T13:01:41"/>
    <n v="34.96"/>
    <x v="9"/>
    <x v="3"/>
    <x v="3"/>
    <x v="1"/>
    <x v="10"/>
  </r>
  <r>
    <x v="604"/>
    <s v="Job_Profile_1969"/>
    <x v="1"/>
    <d v="2014-01-06T16:04:52"/>
    <n v="4.17"/>
    <x v="14"/>
    <x v="2"/>
    <x v="9"/>
    <x v="1"/>
    <x v="15"/>
  </r>
  <r>
    <x v="604"/>
    <s v="Job_Profile_1969"/>
    <x v="1"/>
    <d v="2014-01-14T10:54:48"/>
    <n v="5.79"/>
    <x v="14"/>
    <x v="2"/>
    <x v="9"/>
    <x v="1"/>
    <x v="15"/>
  </r>
  <r>
    <x v="604"/>
    <s v="Job_Profile_1969"/>
    <x v="1"/>
    <d v="2014-01-17T16:14:08"/>
    <n v="1.33"/>
    <x v="14"/>
    <x v="2"/>
    <x v="9"/>
    <x v="1"/>
    <x v="15"/>
  </r>
  <r>
    <x v="604"/>
    <s v="Job_Profile_1969"/>
    <x v="1"/>
    <d v="2014-05-12T16:20:01"/>
    <n v="47.96"/>
    <x v="14"/>
    <x v="2"/>
    <x v="5"/>
    <x v="0"/>
    <x v="15"/>
  </r>
  <r>
    <x v="604"/>
    <s v="Job_Profile_1969"/>
    <x v="1"/>
    <d v="2014-05-05T16:29:12"/>
    <n v="35.08"/>
    <x v="14"/>
    <x v="2"/>
    <x v="5"/>
    <x v="0"/>
    <x v="15"/>
  </r>
  <r>
    <x v="604"/>
    <s v="Job_Profile_1969"/>
    <x v="1"/>
    <d v="2014-05-01T10:20:17"/>
    <n v="16.71"/>
    <x v="14"/>
    <x v="2"/>
    <x v="5"/>
    <x v="0"/>
    <x v="15"/>
  </r>
  <r>
    <x v="604"/>
    <s v="Job_Profile_1969"/>
    <x v="1"/>
    <d v="2014-04-30T16:08:56"/>
    <n v="13.08"/>
    <x v="14"/>
    <x v="2"/>
    <x v="6"/>
    <x v="0"/>
    <x v="15"/>
  </r>
  <r>
    <x v="604"/>
    <s v="Job_Profile_1969"/>
    <x v="1"/>
    <d v="2014-05-15T10:14:03"/>
    <n v="1.67"/>
    <x v="14"/>
    <x v="2"/>
    <x v="5"/>
    <x v="0"/>
    <x v="15"/>
  </r>
  <r>
    <x v="604"/>
    <s v="Job_Profile_1969"/>
    <x v="1"/>
    <d v="2014-06-13T15:49:35"/>
    <n v="22.13"/>
    <x v="9"/>
    <x v="2"/>
    <x v="0"/>
    <x v="0"/>
    <x v="15"/>
  </r>
  <r>
    <x v="604"/>
    <s v="Job_Profile_1969"/>
    <x v="0"/>
    <d v="2015-07-07T11:43:16"/>
    <n v="143.58000000000001"/>
    <x v="23"/>
    <x v="3"/>
    <x v="7"/>
    <x v="2"/>
    <x v="15"/>
  </r>
  <r>
    <x v="604"/>
    <s v="Job_Profile_1969"/>
    <x v="1"/>
    <d v="2015-03-16T11:59:09"/>
    <n v="18.71"/>
    <x v="9"/>
    <x v="3"/>
    <x v="3"/>
    <x v="1"/>
    <x v="15"/>
  </r>
  <r>
    <x v="604"/>
    <s v="Job_Profile_1969"/>
    <x v="1"/>
    <d v="2015-03-28T12:18:15"/>
    <n v="18.75"/>
    <x v="9"/>
    <x v="3"/>
    <x v="3"/>
    <x v="1"/>
    <x v="15"/>
  </r>
  <r>
    <x v="604"/>
    <s v="Job_Profile_1969"/>
    <x v="1"/>
    <d v="2015-06-11T09:33:43"/>
    <n v="41.67"/>
    <x v="13"/>
    <x v="3"/>
    <x v="0"/>
    <x v="0"/>
    <x v="15"/>
  </r>
  <r>
    <x v="604"/>
    <s v="Job_Profile_1969"/>
    <x v="1"/>
    <d v="2015-09-02T13:19:19"/>
    <n v="22.75"/>
    <x v="13"/>
    <x v="3"/>
    <x v="8"/>
    <x v="2"/>
    <x v="15"/>
  </r>
  <r>
    <x v="604"/>
    <s v="Job_Profile_1969"/>
    <x v="1"/>
    <d v="2015-09-17T11:55:56"/>
    <n v="1.58"/>
    <x v="13"/>
    <x v="3"/>
    <x v="8"/>
    <x v="2"/>
    <x v="15"/>
  </r>
  <r>
    <x v="604"/>
    <s v="Job_Profile_1969"/>
    <x v="1"/>
    <d v="2016-01-04T14:26:45"/>
    <n v="47.08"/>
    <x v="13"/>
    <x v="0"/>
    <x v="9"/>
    <x v="1"/>
    <x v="15"/>
  </r>
  <r>
    <x v="604"/>
    <s v="Job_Profile_1969"/>
    <x v="1"/>
    <d v="2016-01-13T16:17:44"/>
    <n v="27.17"/>
    <x v="9"/>
    <x v="0"/>
    <x v="9"/>
    <x v="1"/>
    <x v="15"/>
  </r>
  <r>
    <x v="604"/>
    <s v="Job_Profile_1969"/>
    <x v="1"/>
    <d v="2016-02-25T13:07:48"/>
    <n v="20.96"/>
    <x v="13"/>
    <x v="0"/>
    <x v="1"/>
    <x v="1"/>
    <x v="15"/>
  </r>
  <r>
    <x v="604"/>
    <s v="Job_Profile_1969"/>
    <x v="1"/>
    <d v="2016-03-16T15:35:46"/>
    <n v="21.83"/>
    <x v="8"/>
    <x v="0"/>
    <x v="3"/>
    <x v="1"/>
    <x v="15"/>
  </r>
  <r>
    <x v="604"/>
    <s v="Job_Profile_1969"/>
    <x v="0"/>
    <d v="2016-03-22T18:00:12"/>
    <n v="6.75"/>
    <x v="23"/>
    <x v="0"/>
    <x v="3"/>
    <x v="1"/>
    <x v="15"/>
  </r>
  <r>
    <x v="604"/>
    <s v="Job_Profile_1969"/>
    <x v="1"/>
    <d v="2016-05-09T16:10:07"/>
    <n v="12.21"/>
    <x v="8"/>
    <x v="0"/>
    <x v="5"/>
    <x v="0"/>
    <x v="15"/>
  </r>
  <r>
    <x v="604"/>
    <s v="Job_Profile_1969"/>
    <x v="1"/>
    <d v="2016-09-01T09:31:00"/>
    <n v="22.79"/>
    <x v="23"/>
    <x v="0"/>
    <x v="8"/>
    <x v="2"/>
    <x v="15"/>
  </r>
  <r>
    <x v="604"/>
    <s v="Job_Profile_1969"/>
    <x v="1"/>
    <d v="2016-11-28T10:58:17"/>
    <n v="61.79"/>
    <x v="19"/>
    <x v="0"/>
    <x v="10"/>
    <x v="3"/>
    <x v="15"/>
  </r>
  <r>
    <x v="605"/>
    <s v="Job_Profile_1973"/>
    <x v="0"/>
    <d v="2014-07-22T09:44:40"/>
    <n v="10.63"/>
    <x v="42"/>
    <x v="2"/>
    <x v="7"/>
    <x v="2"/>
    <x v="14"/>
  </r>
  <r>
    <x v="606"/>
    <s v="Job_Profile_1978"/>
    <x v="1"/>
    <d v="2016-10-03T10:48:36"/>
    <n v="6.71"/>
    <x v="23"/>
    <x v="0"/>
    <x v="4"/>
    <x v="3"/>
    <x v="15"/>
  </r>
  <r>
    <x v="606"/>
    <s v="Job_Profile_1978"/>
    <x v="1"/>
    <d v="2017-04-05T16:21:02"/>
    <n v="27.88"/>
    <x v="15"/>
    <x v="1"/>
    <x v="6"/>
    <x v="0"/>
    <x v="15"/>
  </r>
  <r>
    <x v="606"/>
    <s v="Job_Profile_1978"/>
    <x v="0"/>
    <d v="2017-05-17T15:29:54"/>
    <n v="49.25"/>
    <x v="23"/>
    <x v="1"/>
    <x v="5"/>
    <x v="0"/>
    <x v="15"/>
  </r>
  <r>
    <x v="606"/>
    <s v="Job_Profile_1978"/>
    <x v="1"/>
    <d v="2016-01-26T14:17:42"/>
    <n v="47.79"/>
    <x v="23"/>
    <x v="0"/>
    <x v="9"/>
    <x v="1"/>
    <x v="15"/>
  </r>
  <r>
    <x v="606"/>
    <s v="Job_Profile_1978"/>
    <x v="1"/>
    <d v="2017-06-29T10:33:07"/>
    <n v="567.63"/>
    <x v="23"/>
    <x v="1"/>
    <x v="0"/>
    <x v="0"/>
    <x v="15"/>
  </r>
  <r>
    <x v="607"/>
    <s v="Job_Profile_1979"/>
    <x v="1"/>
    <d v="2014-11-12T09:09:35"/>
    <n v="81.67"/>
    <x v="10"/>
    <x v="2"/>
    <x v="10"/>
    <x v="3"/>
    <x v="19"/>
  </r>
  <r>
    <x v="608"/>
    <s v="Job_Profile_1983"/>
    <x v="1"/>
    <d v="2014-02-05T11:32:01"/>
    <n v="22.58"/>
    <x v="28"/>
    <x v="2"/>
    <x v="1"/>
    <x v="1"/>
    <x v="12"/>
  </r>
  <r>
    <x v="608"/>
    <s v="Job_Profile_1983"/>
    <x v="1"/>
    <d v="2014-04-09T16:27:25"/>
    <n v="47"/>
    <x v="28"/>
    <x v="2"/>
    <x v="6"/>
    <x v="0"/>
    <x v="12"/>
  </r>
  <r>
    <x v="608"/>
    <s v="Job_Profile_1983"/>
    <x v="1"/>
    <d v="2014-05-21T20:25:28"/>
    <n v="28.08"/>
    <x v="73"/>
    <x v="2"/>
    <x v="5"/>
    <x v="0"/>
    <x v="12"/>
  </r>
  <r>
    <x v="608"/>
    <s v="Job_Profile_1983"/>
    <x v="1"/>
    <d v="2014-08-22T10:12:47"/>
    <n v="63.63"/>
    <x v="43"/>
    <x v="2"/>
    <x v="2"/>
    <x v="2"/>
    <x v="12"/>
  </r>
  <r>
    <x v="608"/>
    <s v="Job_Profile_1983"/>
    <x v="1"/>
    <d v="2014-06-26T13:07:50"/>
    <n v="5.96"/>
    <x v="28"/>
    <x v="2"/>
    <x v="0"/>
    <x v="0"/>
    <x v="12"/>
  </r>
  <r>
    <x v="608"/>
    <s v="Job_Profile_1983"/>
    <x v="0"/>
    <d v="2014-09-23T10:16:18"/>
    <n v="66.959999999999994"/>
    <x v="57"/>
    <x v="2"/>
    <x v="8"/>
    <x v="2"/>
    <x v="12"/>
  </r>
  <r>
    <x v="608"/>
    <s v="Job_Profile_1983"/>
    <x v="1"/>
    <d v="2014-08-25T09:12:13"/>
    <n v="19.88"/>
    <x v="28"/>
    <x v="2"/>
    <x v="2"/>
    <x v="2"/>
    <x v="12"/>
  </r>
  <r>
    <x v="608"/>
    <s v="Job_Profile_1983"/>
    <x v="1"/>
    <d v="2014-11-10T10:39:42"/>
    <n v="94.79"/>
    <x v="25"/>
    <x v="2"/>
    <x v="10"/>
    <x v="3"/>
    <x v="12"/>
  </r>
  <r>
    <x v="608"/>
    <s v="Job_Profile_1983"/>
    <x v="0"/>
    <d v="2015-02-25T16:20:17"/>
    <n v="105.67"/>
    <x v="43"/>
    <x v="3"/>
    <x v="1"/>
    <x v="1"/>
    <x v="12"/>
  </r>
  <r>
    <x v="608"/>
    <s v="Job_Profile_1983"/>
    <x v="1"/>
    <d v="2015-03-16T11:59:57"/>
    <n v="76.959999999999994"/>
    <x v="9"/>
    <x v="3"/>
    <x v="3"/>
    <x v="1"/>
    <x v="12"/>
  </r>
  <r>
    <x v="608"/>
    <s v="Job_Profile_1983"/>
    <x v="1"/>
    <d v="2015-03-17T10:11:11"/>
    <n v="20.54"/>
    <x v="9"/>
    <x v="3"/>
    <x v="3"/>
    <x v="1"/>
    <x v="12"/>
  </r>
  <r>
    <x v="608"/>
    <s v="Job_Profile_1983"/>
    <x v="1"/>
    <d v="2015-05-07T10:52:03"/>
    <n v="65.709999999999994"/>
    <x v="25"/>
    <x v="3"/>
    <x v="5"/>
    <x v="0"/>
    <x v="12"/>
  </r>
  <r>
    <x v="608"/>
    <s v="Job_Profile_1983"/>
    <x v="0"/>
    <d v="2015-05-21T12:15:54"/>
    <n v="66.040000000000006"/>
    <x v="57"/>
    <x v="3"/>
    <x v="5"/>
    <x v="0"/>
    <x v="12"/>
  </r>
  <r>
    <x v="608"/>
    <s v="Job_Profile_1983"/>
    <x v="1"/>
    <d v="2015-05-06T19:49:34"/>
    <n v="44.25"/>
    <x v="26"/>
    <x v="3"/>
    <x v="5"/>
    <x v="0"/>
    <x v="12"/>
  </r>
  <r>
    <x v="608"/>
    <s v="Job_Profile_1983"/>
    <x v="1"/>
    <d v="2015-05-18T16:16:29"/>
    <n v="31.96"/>
    <x v="25"/>
    <x v="3"/>
    <x v="5"/>
    <x v="0"/>
    <x v="12"/>
  </r>
  <r>
    <x v="608"/>
    <s v="Job_Profile_1983"/>
    <x v="1"/>
    <d v="2015-07-20T16:02:41"/>
    <n v="63.21"/>
    <x v="56"/>
    <x v="3"/>
    <x v="7"/>
    <x v="2"/>
    <x v="12"/>
  </r>
  <r>
    <x v="608"/>
    <s v="Job_Profile_1983"/>
    <x v="0"/>
    <d v="2015-11-06T11:50:09"/>
    <n v="128.96"/>
    <x v="56"/>
    <x v="3"/>
    <x v="10"/>
    <x v="3"/>
    <x v="12"/>
  </r>
  <r>
    <x v="608"/>
    <s v="Job_Profile_1983"/>
    <x v="1"/>
    <d v="2015-11-13T14:35:30"/>
    <n v="119.92"/>
    <x v="9"/>
    <x v="3"/>
    <x v="10"/>
    <x v="3"/>
    <x v="12"/>
  </r>
  <r>
    <x v="608"/>
    <s v="Job_Profile_1983"/>
    <x v="1"/>
    <d v="2015-11-18T09:02:14"/>
    <n v="116.67"/>
    <x v="9"/>
    <x v="3"/>
    <x v="10"/>
    <x v="3"/>
    <x v="12"/>
  </r>
  <r>
    <x v="608"/>
    <s v="Job_Profile_1983"/>
    <x v="0"/>
    <d v="2015-11-13T11:53:17"/>
    <n v="53.92"/>
    <x v="56"/>
    <x v="3"/>
    <x v="10"/>
    <x v="3"/>
    <x v="12"/>
  </r>
  <r>
    <x v="608"/>
    <s v="Job_Profile_1983"/>
    <x v="0"/>
    <d v="2016-03-21T10:10:57"/>
    <n v="67.709999999999994"/>
    <x v="25"/>
    <x v="0"/>
    <x v="3"/>
    <x v="1"/>
    <x v="12"/>
  </r>
  <r>
    <x v="608"/>
    <s v="Job_Profile_1983"/>
    <x v="1"/>
    <d v="2016-02-16T15:58:37"/>
    <n v="19.170000000000002"/>
    <x v="9"/>
    <x v="0"/>
    <x v="1"/>
    <x v="1"/>
    <x v="12"/>
  </r>
  <r>
    <x v="608"/>
    <s v="Job_Profile_1983"/>
    <x v="1"/>
    <d v="2016-03-24T16:13:02"/>
    <n v="52"/>
    <x v="9"/>
    <x v="0"/>
    <x v="3"/>
    <x v="1"/>
    <x v="12"/>
  </r>
  <r>
    <x v="608"/>
    <s v="Job_Profile_1983"/>
    <x v="1"/>
    <d v="2016-03-02T11:02:57"/>
    <n v="3.88"/>
    <x v="9"/>
    <x v="0"/>
    <x v="3"/>
    <x v="1"/>
    <x v="12"/>
  </r>
  <r>
    <x v="608"/>
    <s v="Job_Profile_1983"/>
    <x v="1"/>
    <d v="2016-07-06T16:16:57"/>
    <n v="16.21"/>
    <x v="9"/>
    <x v="0"/>
    <x v="7"/>
    <x v="2"/>
    <x v="12"/>
  </r>
  <r>
    <x v="608"/>
    <s v="Job_Profile_1983"/>
    <x v="1"/>
    <d v="2016-09-09T17:10:16"/>
    <n v="13.96"/>
    <x v="8"/>
    <x v="0"/>
    <x v="8"/>
    <x v="2"/>
    <x v="12"/>
  </r>
  <r>
    <x v="608"/>
    <s v="Job_Profile_1983"/>
    <x v="1"/>
    <d v="2016-09-21T10:22:27"/>
    <n v="22.46"/>
    <x v="8"/>
    <x v="0"/>
    <x v="8"/>
    <x v="2"/>
    <x v="12"/>
  </r>
  <r>
    <x v="608"/>
    <s v="Job_Profile_1983"/>
    <x v="1"/>
    <d v="2017-01-23T16:16:41"/>
    <n v="87.96"/>
    <x v="43"/>
    <x v="1"/>
    <x v="9"/>
    <x v="1"/>
    <x v="12"/>
  </r>
  <r>
    <x v="608"/>
    <s v="Job_Profile_1983"/>
    <x v="1"/>
    <d v="2016-12-21T05:40:40"/>
    <n v="36.5"/>
    <x v="37"/>
    <x v="0"/>
    <x v="11"/>
    <x v="3"/>
    <x v="12"/>
  </r>
  <r>
    <x v="608"/>
    <s v="Job_Profile_1983"/>
    <x v="1"/>
    <d v="2016-12-21T07:29:52"/>
    <n v="22.79"/>
    <x v="37"/>
    <x v="0"/>
    <x v="11"/>
    <x v="3"/>
    <x v="12"/>
  </r>
  <r>
    <x v="608"/>
    <s v="Job_Profile_1983"/>
    <x v="1"/>
    <d v="2016-12-16T13:32:06"/>
    <n v="8.92"/>
    <x v="44"/>
    <x v="0"/>
    <x v="11"/>
    <x v="3"/>
    <x v="12"/>
  </r>
  <r>
    <x v="608"/>
    <s v="Job_Profile_1983"/>
    <x v="1"/>
    <d v="2017-02-21T11:54:50"/>
    <n v="70.67"/>
    <x v="56"/>
    <x v="1"/>
    <x v="1"/>
    <x v="1"/>
    <x v="12"/>
  </r>
  <r>
    <x v="608"/>
    <s v="Job_Profile_1983"/>
    <x v="1"/>
    <d v="2017-05-23T16:06:30"/>
    <n v="131.21"/>
    <x v="56"/>
    <x v="1"/>
    <x v="5"/>
    <x v="0"/>
    <x v="12"/>
  </r>
  <r>
    <x v="609"/>
    <s v="Job_Profile_1987"/>
    <x v="0"/>
    <d v="2016-11-01T18:11:02"/>
    <n v="28.83"/>
    <x v="35"/>
    <x v="0"/>
    <x v="10"/>
    <x v="3"/>
    <x v="12"/>
  </r>
  <r>
    <x v="610"/>
    <s v="Job_Profile_1988"/>
    <x v="1"/>
    <d v="2017-06-29T18:58:16"/>
    <n v="2.38"/>
    <x v="35"/>
    <x v="1"/>
    <x v="0"/>
    <x v="0"/>
    <x v="15"/>
  </r>
  <r>
    <x v="611"/>
    <s v="Job_Profile_1989"/>
    <x v="1"/>
    <d v="2014-03-28T14:18:43"/>
    <n v="9.08"/>
    <x v="14"/>
    <x v="2"/>
    <x v="3"/>
    <x v="1"/>
    <x v="22"/>
  </r>
  <r>
    <x v="611"/>
    <s v="Job_Profile_1989"/>
    <x v="1"/>
    <d v="2015-07-16T09:53:28"/>
    <n v="31.46"/>
    <x v="13"/>
    <x v="3"/>
    <x v="7"/>
    <x v="2"/>
    <x v="22"/>
  </r>
  <r>
    <x v="611"/>
    <s v="Job_Profile_1989"/>
    <x v="0"/>
    <d v="2016-06-16T10:14:49"/>
    <n v="86.88"/>
    <x v="37"/>
    <x v="0"/>
    <x v="0"/>
    <x v="0"/>
    <x v="22"/>
  </r>
  <r>
    <x v="611"/>
    <s v="Job_Profile_1989"/>
    <x v="1"/>
    <d v="2017-02-10T14:06:00"/>
    <n v="20.88"/>
    <x v="31"/>
    <x v="1"/>
    <x v="1"/>
    <x v="1"/>
    <x v="22"/>
  </r>
  <r>
    <x v="612"/>
    <s v="Job_Profile_1991"/>
    <x v="1"/>
    <d v="2016-01-27T11:08:22"/>
    <n v="64.75"/>
    <x v="9"/>
    <x v="0"/>
    <x v="9"/>
    <x v="1"/>
    <x v="10"/>
  </r>
  <r>
    <x v="613"/>
    <s v="Job_Profile_1997"/>
    <x v="1"/>
    <d v="2015-08-20T09:02:09"/>
    <n v="26.67"/>
    <x v="9"/>
    <x v="3"/>
    <x v="2"/>
    <x v="2"/>
    <x v="14"/>
  </r>
  <r>
    <x v="613"/>
    <s v="Job_Profile_1997"/>
    <x v="1"/>
    <d v="2015-10-27T09:29:13"/>
    <n v="32.92"/>
    <x v="9"/>
    <x v="3"/>
    <x v="4"/>
    <x v="3"/>
    <x v="14"/>
  </r>
  <r>
    <x v="613"/>
    <s v="Job_Profile_1997"/>
    <x v="1"/>
    <d v="2016-10-11T10:52:49"/>
    <n v="95.63"/>
    <x v="9"/>
    <x v="0"/>
    <x v="4"/>
    <x v="3"/>
    <x v="14"/>
  </r>
  <r>
    <x v="613"/>
    <s v="Job_Profile_1997"/>
    <x v="0"/>
    <d v="2017-05-22T21:28:28"/>
    <n v="10.210000000000001"/>
    <x v="56"/>
    <x v="1"/>
    <x v="5"/>
    <x v="0"/>
    <x v="14"/>
  </r>
  <r>
    <x v="614"/>
    <s v="Job_Profile_1998"/>
    <x v="0"/>
    <d v="2017-08-14T10:42:39"/>
    <n v="94.08"/>
    <x v="58"/>
    <x v="1"/>
    <x v="2"/>
    <x v="2"/>
    <x v="11"/>
  </r>
  <r>
    <x v="615"/>
    <s v="Job_Profile_2001"/>
    <x v="0"/>
    <d v="2015-02-16T04:38:51"/>
    <n v="171.79"/>
    <x v="58"/>
    <x v="3"/>
    <x v="1"/>
    <x v="1"/>
    <x v="11"/>
  </r>
  <r>
    <x v="616"/>
    <s v="Job_Profile_2005"/>
    <x v="0"/>
    <d v="2015-08-24T19:28:06"/>
    <n v="95.83"/>
    <x v="85"/>
    <x v="3"/>
    <x v="2"/>
    <x v="2"/>
    <x v="15"/>
  </r>
  <r>
    <x v="616"/>
    <s v="Job_Profile_2005"/>
    <x v="0"/>
    <d v="2017-02-12T17:59:06"/>
    <n v="65.88"/>
    <x v="35"/>
    <x v="1"/>
    <x v="1"/>
    <x v="1"/>
    <x v="15"/>
  </r>
  <r>
    <x v="617"/>
    <s v="Job_Profile_2010"/>
    <x v="0"/>
    <d v="2016-02-25T14:52:08"/>
    <n v="127.83"/>
    <x v="8"/>
    <x v="0"/>
    <x v="1"/>
    <x v="1"/>
    <x v="19"/>
  </r>
  <r>
    <x v="618"/>
    <s v="Job_Profile_2013"/>
    <x v="0"/>
    <d v="2016-11-08T13:03:09"/>
    <n v="67"/>
    <x v="43"/>
    <x v="0"/>
    <x v="10"/>
    <x v="3"/>
    <x v="22"/>
  </r>
  <r>
    <x v="618"/>
    <s v="Job_Profile_2013"/>
    <x v="1"/>
    <d v="2017-03-15T14:59:39"/>
    <n v="14.88"/>
    <x v="43"/>
    <x v="1"/>
    <x v="3"/>
    <x v="1"/>
    <x v="22"/>
  </r>
  <r>
    <x v="619"/>
    <s v="Job_Profile_2014"/>
    <x v="0"/>
    <d v="2014-04-29T09:43:02"/>
    <n v="27.63"/>
    <x v="10"/>
    <x v="2"/>
    <x v="6"/>
    <x v="0"/>
    <x v="10"/>
  </r>
  <r>
    <x v="620"/>
    <s v="Job_Profile_2016"/>
    <x v="1"/>
    <d v="2015-06-03T13:01:36"/>
    <n v="21"/>
    <x v="9"/>
    <x v="3"/>
    <x v="0"/>
    <x v="0"/>
    <x v="19"/>
  </r>
  <r>
    <x v="621"/>
    <s v="Job_Profile_2019"/>
    <x v="0"/>
    <d v="2015-05-26T07:20:05"/>
    <n v="69.040000000000006"/>
    <x v="29"/>
    <x v="3"/>
    <x v="5"/>
    <x v="0"/>
    <x v="20"/>
  </r>
  <r>
    <x v="621"/>
    <s v="Job_Profile_2019"/>
    <x v="1"/>
    <d v="2017-08-02T10:40:49"/>
    <n v="49.96"/>
    <x v="2"/>
    <x v="1"/>
    <x v="2"/>
    <x v="2"/>
    <x v="20"/>
  </r>
  <r>
    <x v="622"/>
    <s v="Job_Profile_2021"/>
    <x v="0"/>
    <d v="2015-07-14T05:58:28"/>
    <n v="119.83"/>
    <x v="29"/>
    <x v="3"/>
    <x v="7"/>
    <x v="2"/>
    <x v="11"/>
  </r>
  <r>
    <x v="623"/>
    <s v="Job_Profile_2022"/>
    <x v="1"/>
    <d v="2015-04-03T12:30:35"/>
    <n v="32"/>
    <x v="9"/>
    <x v="3"/>
    <x v="6"/>
    <x v="0"/>
    <x v="15"/>
  </r>
  <r>
    <x v="623"/>
    <s v="Job_Profile_2022"/>
    <x v="1"/>
    <d v="2015-06-22T10:07:42"/>
    <n v="74.459999999999994"/>
    <x v="9"/>
    <x v="3"/>
    <x v="0"/>
    <x v="0"/>
    <x v="15"/>
  </r>
  <r>
    <x v="623"/>
    <s v="Job_Profile_2022"/>
    <x v="1"/>
    <d v="2015-06-11T09:38:45"/>
    <n v="29.79"/>
    <x v="13"/>
    <x v="3"/>
    <x v="0"/>
    <x v="0"/>
    <x v="15"/>
  </r>
  <r>
    <x v="624"/>
    <s v="Job_Profile_2035"/>
    <x v="0"/>
    <d v="2016-11-21T12:42:45"/>
    <n v="18"/>
    <x v="15"/>
    <x v="0"/>
    <x v="10"/>
    <x v="3"/>
    <x v="11"/>
  </r>
  <r>
    <x v="625"/>
    <s v="Job_Profile_2036"/>
    <x v="0"/>
    <d v="2014-07-21T07:23:42"/>
    <n v="55.79"/>
    <x v="10"/>
    <x v="2"/>
    <x v="7"/>
    <x v="2"/>
    <x v="6"/>
  </r>
  <r>
    <x v="625"/>
    <s v="Job_Profile_2036"/>
    <x v="0"/>
    <d v="2016-03-07T23:26:13"/>
    <n v="384.38"/>
    <x v="5"/>
    <x v="0"/>
    <x v="3"/>
    <x v="1"/>
    <x v="6"/>
  </r>
  <r>
    <x v="626"/>
    <s v="Job_Profile_2038"/>
    <x v="0"/>
    <d v="2016-02-29T14:22:31"/>
    <n v="4"/>
    <x v="5"/>
    <x v="0"/>
    <x v="1"/>
    <x v="1"/>
    <x v="17"/>
  </r>
  <r>
    <x v="626"/>
    <s v="Job_Profile_2038"/>
    <x v="0"/>
    <d v="2017-04-03T17:44:16"/>
    <n v="40.75"/>
    <x v="5"/>
    <x v="1"/>
    <x v="6"/>
    <x v="0"/>
    <x v="17"/>
  </r>
  <r>
    <x v="627"/>
    <s v="Job_Profile_2040"/>
    <x v="1"/>
    <d v="2016-07-20T11:29:28"/>
    <n v="60.92"/>
    <x v="8"/>
    <x v="0"/>
    <x v="7"/>
    <x v="2"/>
    <x v="12"/>
  </r>
  <r>
    <x v="628"/>
    <s v="Job_Profile_2045"/>
    <x v="1"/>
    <d v="2015-04-15T16:19:30"/>
    <n v="22.96"/>
    <x v="9"/>
    <x v="3"/>
    <x v="6"/>
    <x v="0"/>
    <x v="13"/>
  </r>
  <r>
    <x v="628"/>
    <s v="Job_Profile_2045"/>
    <x v="1"/>
    <d v="2015-12-10T15:45:28"/>
    <n v="17.04"/>
    <x v="9"/>
    <x v="3"/>
    <x v="11"/>
    <x v="3"/>
    <x v="13"/>
  </r>
  <r>
    <x v="628"/>
    <s v="Job_Profile_2045"/>
    <x v="0"/>
    <d v="2016-07-25T15:17:28"/>
    <n v="109.71"/>
    <x v="5"/>
    <x v="0"/>
    <x v="7"/>
    <x v="2"/>
    <x v="13"/>
  </r>
  <r>
    <x v="629"/>
    <s v="Job_Profile_2047"/>
    <x v="1"/>
    <d v="2015-04-14T13:57:53"/>
    <n v="21.83"/>
    <x v="9"/>
    <x v="3"/>
    <x v="6"/>
    <x v="0"/>
    <x v="0"/>
  </r>
  <r>
    <x v="629"/>
    <s v="Job_Profile_2047"/>
    <x v="1"/>
    <d v="2016-05-06T08:08:51"/>
    <n v="29.42"/>
    <x v="9"/>
    <x v="0"/>
    <x v="5"/>
    <x v="0"/>
    <x v="0"/>
  </r>
  <r>
    <x v="630"/>
    <s v="Job_Profile_2050"/>
    <x v="0"/>
    <d v="2015-02-19T10:21:21"/>
    <n v="43.67"/>
    <x v="65"/>
    <x v="3"/>
    <x v="1"/>
    <x v="1"/>
    <x v="12"/>
  </r>
  <r>
    <x v="630"/>
    <s v="Job_Profile_2050"/>
    <x v="1"/>
    <d v="2015-02-18T09:23:22"/>
    <n v="42.63"/>
    <x v="65"/>
    <x v="3"/>
    <x v="1"/>
    <x v="1"/>
    <x v="12"/>
  </r>
  <r>
    <x v="630"/>
    <s v="Job_Profile_2050"/>
    <x v="0"/>
    <d v="2015-03-12T18:42:13"/>
    <n v="29.25"/>
    <x v="65"/>
    <x v="3"/>
    <x v="3"/>
    <x v="1"/>
    <x v="12"/>
  </r>
  <r>
    <x v="630"/>
    <s v="Job_Profile_2050"/>
    <x v="0"/>
    <d v="2015-03-30T13:09:26"/>
    <n v="11.83"/>
    <x v="65"/>
    <x v="3"/>
    <x v="3"/>
    <x v="1"/>
    <x v="12"/>
  </r>
  <r>
    <x v="631"/>
    <s v="Job_Profile_2052"/>
    <x v="0"/>
    <d v="2015-05-01T10:18:32"/>
    <n v="94.42"/>
    <x v="10"/>
    <x v="3"/>
    <x v="5"/>
    <x v="0"/>
    <x v="20"/>
  </r>
  <r>
    <x v="632"/>
    <s v="Job_Profile_2053"/>
    <x v="0"/>
    <d v="2015-06-22T05:19:49"/>
    <n v="41.96"/>
    <x v="53"/>
    <x v="3"/>
    <x v="0"/>
    <x v="0"/>
    <x v="3"/>
  </r>
  <r>
    <x v="633"/>
    <s v="Job_Profile_2056"/>
    <x v="1"/>
    <d v="2015-06-24T10:01:16"/>
    <n v="54.71"/>
    <x v="13"/>
    <x v="3"/>
    <x v="0"/>
    <x v="0"/>
    <x v="10"/>
  </r>
  <r>
    <x v="634"/>
    <s v="Job_Profile_2060"/>
    <x v="1"/>
    <d v="2015-06-02T04:54:01"/>
    <n v="13.5"/>
    <x v="4"/>
    <x v="3"/>
    <x v="0"/>
    <x v="0"/>
    <x v="0"/>
  </r>
  <r>
    <x v="635"/>
    <s v="Job_Profile_2061"/>
    <x v="0"/>
    <d v="2014-02-11T10:07:00"/>
    <n v="5.21"/>
    <x v="3"/>
    <x v="2"/>
    <x v="1"/>
    <x v="1"/>
    <x v="5"/>
  </r>
  <r>
    <x v="635"/>
    <s v="Job_Profile_2061"/>
    <x v="0"/>
    <d v="2015-01-28T12:22:33"/>
    <n v="13.17"/>
    <x v="3"/>
    <x v="3"/>
    <x v="9"/>
    <x v="1"/>
    <x v="5"/>
  </r>
  <r>
    <x v="635"/>
    <s v="Job_Profile_2061"/>
    <x v="0"/>
    <d v="2015-04-17T09:45:07"/>
    <n v="8.17"/>
    <x v="3"/>
    <x v="3"/>
    <x v="6"/>
    <x v="0"/>
    <x v="5"/>
  </r>
  <r>
    <x v="636"/>
    <s v="Job_Profile_2065"/>
    <x v="0"/>
    <d v="2016-08-11T05:48:32"/>
    <n v="175.67"/>
    <x v="3"/>
    <x v="0"/>
    <x v="2"/>
    <x v="2"/>
    <x v="13"/>
  </r>
  <r>
    <x v="636"/>
    <s v="Job_Profile_2065"/>
    <x v="0"/>
    <d v="2016-04-12T10:33:18"/>
    <n v="54.88"/>
    <x v="3"/>
    <x v="0"/>
    <x v="6"/>
    <x v="0"/>
    <x v="13"/>
  </r>
  <r>
    <x v="637"/>
    <s v="Job_Profile_2068"/>
    <x v="0"/>
    <d v="2017-08-17T13:11:59"/>
    <n v="14.67"/>
    <x v="10"/>
    <x v="1"/>
    <x v="2"/>
    <x v="2"/>
    <x v="19"/>
  </r>
  <r>
    <x v="638"/>
    <s v="Job_Profile_2070"/>
    <x v="0"/>
    <d v="2014-05-29T09:45:32"/>
    <n v="21.79"/>
    <x v="3"/>
    <x v="2"/>
    <x v="5"/>
    <x v="0"/>
    <x v="13"/>
  </r>
  <r>
    <x v="639"/>
    <s v="Job_Profile_2072"/>
    <x v="0"/>
    <d v="2017-06-05T12:24:17"/>
    <n v="103.54"/>
    <x v="10"/>
    <x v="1"/>
    <x v="0"/>
    <x v="0"/>
    <x v="12"/>
  </r>
  <r>
    <x v="639"/>
    <s v="Job_Profile_2072"/>
    <x v="0"/>
    <d v="2017-04-24T14:24:19"/>
    <n v="61.63"/>
    <x v="10"/>
    <x v="1"/>
    <x v="6"/>
    <x v="0"/>
    <x v="12"/>
  </r>
  <r>
    <x v="640"/>
    <s v="Job_Profile_2075"/>
    <x v="0"/>
    <d v="2017-08-21T23:55:50"/>
    <n v="23.29"/>
    <x v="35"/>
    <x v="1"/>
    <x v="2"/>
    <x v="2"/>
    <x v="4"/>
  </r>
  <r>
    <x v="641"/>
    <s v="Job_Profile_2076"/>
    <x v="1"/>
    <d v="2014-02-06T11:25:10"/>
    <n v="10"/>
    <x v="14"/>
    <x v="2"/>
    <x v="1"/>
    <x v="1"/>
    <x v="8"/>
  </r>
  <r>
    <x v="641"/>
    <s v="Job_Profile_2076"/>
    <x v="0"/>
    <d v="2014-05-16T06:44:34"/>
    <n v="8.67"/>
    <x v="26"/>
    <x v="2"/>
    <x v="5"/>
    <x v="0"/>
    <x v="8"/>
  </r>
  <r>
    <x v="641"/>
    <s v="Job_Profile_2076"/>
    <x v="1"/>
    <d v="2014-09-18T16:08:08"/>
    <n v="1.08"/>
    <x v="10"/>
    <x v="2"/>
    <x v="8"/>
    <x v="2"/>
    <x v="8"/>
  </r>
  <r>
    <x v="642"/>
    <s v="Job_Profile_2078"/>
    <x v="1"/>
    <d v="2016-03-17T10:51:13"/>
    <n v="30.83"/>
    <x v="3"/>
    <x v="0"/>
    <x v="3"/>
    <x v="1"/>
    <x v="3"/>
  </r>
  <r>
    <x v="643"/>
    <s v="Job_Profile_2079"/>
    <x v="0"/>
    <d v="2014-10-29T01:24:03"/>
    <n v="47.67"/>
    <x v="35"/>
    <x v="2"/>
    <x v="4"/>
    <x v="3"/>
    <x v="3"/>
  </r>
  <r>
    <x v="643"/>
    <s v="Job_Profile_2079"/>
    <x v="0"/>
    <d v="2015-11-15T19:52:25"/>
    <n v="9.83"/>
    <x v="51"/>
    <x v="3"/>
    <x v="10"/>
    <x v="3"/>
    <x v="3"/>
  </r>
  <r>
    <x v="644"/>
    <s v="Job_Profile_2080"/>
    <x v="1"/>
    <d v="2014-04-10T03:59:33"/>
    <n v="14.83"/>
    <x v="3"/>
    <x v="2"/>
    <x v="6"/>
    <x v="0"/>
    <x v="10"/>
  </r>
  <r>
    <x v="644"/>
    <s v="Job_Profile_2080"/>
    <x v="1"/>
    <d v="2016-11-09T10:05:34"/>
    <n v="125.13"/>
    <x v="3"/>
    <x v="0"/>
    <x v="10"/>
    <x v="3"/>
    <x v="10"/>
  </r>
  <r>
    <x v="645"/>
    <s v="Job_Profile_2081"/>
    <x v="0"/>
    <d v="2014-07-10T15:24:02"/>
    <n v="91"/>
    <x v="10"/>
    <x v="2"/>
    <x v="7"/>
    <x v="2"/>
    <x v="19"/>
  </r>
  <r>
    <x v="645"/>
    <s v="Job_Profile_2081"/>
    <x v="0"/>
    <d v="2014-06-23T12:49:32"/>
    <n v="36.96"/>
    <x v="10"/>
    <x v="2"/>
    <x v="0"/>
    <x v="0"/>
    <x v="19"/>
  </r>
  <r>
    <x v="645"/>
    <s v="Job_Profile_2081"/>
    <x v="0"/>
    <d v="2014-08-19T15:41:54"/>
    <n v="60.04"/>
    <x v="10"/>
    <x v="2"/>
    <x v="2"/>
    <x v="2"/>
    <x v="19"/>
  </r>
  <r>
    <x v="645"/>
    <s v="Job_Profile_2081"/>
    <x v="0"/>
    <d v="2014-09-02T07:29:19"/>
    <n v="62.83"/>
    <x v="10"/>
    <x v="2"/>
    <x v="8"/>
    <x v="2"/>
    <x v="19"/>
  </r>
  <r>
    <x v="645"/>
    <s v="Job_Profile_2081"/>
    <x v="0"/>
    <d v="2015-03-30T13:20:58"/>
    <n v="62.83"/>
    <x v="5"/>
    <x v="3"/>
    <x v="3"/>
    <x v="1"/>
    <x v="19"/>
  </r>
  <r>
    <x v="645"/>
    <s v="Job_Profile_2081"/>
    <x v="0"/>
    <d v="2015-06-15T14:46:48"/>
    <n v="118.88"/>
    <x v="5"/>
    <x v="3"/>
    <x v="0"/>
    <x v="0"/>
    <x v="19"/>
  </r>
  <r>
    <x v="645"/>
    <s v="Job_Profile_2081"/>
    <x v="1"/>
    <d v="2015-03-25T10:06:40"/>
    <n v="6.71"/>
    <x v="5"/>
    <x v="3"/>
    <x v="3"/>
    <x v="1"/>
    <x v="19"/>
  </r>
  <r>
    <x v="645"/>
    <s v="Job_Profile_2081"/>
    <x v="0"/>
    <d v="2017-04-06T11:03:41"/>
    <n v="55"/>
    <x v="10"/>
    <x v="1"/>
    <x v="6"/>
    <x v="0"/>
    <x v="19"/>
  </r>
  <r>
    <x v="645"/>
    <s v="Job_Profile_2081"/>
    <x v="0"/>
    <d v="2017-05-23T10:27:59"/>
    <n v="101.75"/>
    <x v="10"/>
    <x v="1"/>
    <x v="5"/>
    <x v="0"/>
    <x v="19"/>
  </r>
  <r>
    <x v="646"/>
    <s v="Job_Profile_2082"/>
    <x v="1"/>
    <d v="2016-08-05T17:26:28"/>
    <n v="63.08"/>
    <x v="13"/>
    <x v="0"/>
    <x v="2"/>
    <x v="2"/>
    <x v="8"/>
  </r>
  <r>
    <x v="647"/>
    <s v="Job_Profile_2083"/>
    <x v="0"/>
    <d v="2016-09-15T03:35:18"/>
    <n v="69.83"/>
    <x v="3"/>
    <x v="0"/>
    <x v="8"/>
    <x v="2"/>
    <x v="0"/>
  </r>
  <r>
    <x v="648"/>
    <s v="Job_Profile_2084"/>
    <x v="1"/>
    <d v="2015-03-25T15:57:12"/>
    <n v="7.79"/>
    <x v="5"/>
    <x v="3"/>
    <x v="3"/>
    <x v="1"/>
    <x v="11"/>
  </r>
  <r>
    <x v="648"/>
    <s v="Job_Profile_2084"/>
    <x v="0"/>
    <d v="2015-07-07T09:28:52"/>
    <n v="49.79"/>
    <x v="5"/>
    <x v="3"/>
    <x v="7"/>
    <x v="2"/>
    <x v="11"/>
  </r>
  <r>
    <x v="648"/>
    <s v="Job_Profile_2084"/>
    <x v="0"/>
    <d v="2015-11-12T16:46:53"/>
    <n v="10.25"/>
    <x v="5"/>
    <x v="3"/>
    <x v="10"/>
    <x v="3"/>
    <x v="11"/>
  </r>
  <r>
    <x v="648"/>
    <s v="Job_Profile_2084"/>
    <x v="1"/>
    <d v="2016-04-21T14:10:33"/>
    <n v="5.58"/>
    <x v="9"/>
    <x v="0"/>
    <x v="6"/>
    <x v="0"/>
    <x v="11"/>
  </r>
  <r>
    <x v="648"/>
    <s v="Job_Profile_2084"/>
    <x v="0"/>
    <d v="2016-07-18T14:55:39"/>
    <n v="33.08"/>
    <x v="5"/>
    <x v="0"/>
    <x v="7"/>
    <x v="2"/>
    <x v="11"/>
  </r>
  <r>
    <x v="648"/>
    <s v="Job_Profile_2084"/>
    <x v="1"/>
    <d v="2017-03-17T12:46:30"/>
    <n v="35.04"/>
    <x v="5"/>
    <x v="1"/>
    <x v="3"/>
    <x v="1"/>
    <x v="11"/>
  </r>
  <r>
    <x v="648"/>
    <s v="Job_Profile_2084"/>
    <x v="0"/>
    <d v="2017-07-17T23:06:16"/>
    <n v="53.54"/>
    <x v="19"/>
    <x v="1"/>
    <x v="7"/>
    <x v="2"/>
    <x v="11"/>
  </r>
  <r>
    <x v="649"/>
    <s v="Job_Profile_2085"/>
    <x v="1"/>
    <d v="2017-06-22T04:40:57"/>
    <n v="62.79"/>
    <x v="3"/>
    <x v="1"/>
    <x v="0"/>
    <x v="0"/>
    <x v="8"/>
  </r>
  <r>
    <x v="650"/>
    <s v="Job_Profile_2086"/>
    <x v="0"/>
    <d v="2017-04-10T12:15:04"/>
    <n v="59.04"/>
    <x v="10"/>
    <x v="1"/>
    <x v="6"/>
    <x v="0"/>
    <x v="6"/>
  </r>
  <r>
    <x v="650"/>
    <s v="Job_Profile_2086"/>
    <x v="1"/>
    <d v="2017-04-14T19:03:25"/>
    <n v="63.33"/>
    <x v="5"/>
    <x v="1"/>
    <x v="6"/>
    <x v="0"/>
    <x v="6"/>
  </r>
  <r>
    <x v="651"/>
    <s v="Job_Profile_2088"/>
    <x v="0"/>
    <d v="2016-02-23T11:01:21"/>
    <n v="42.92"/>
    <x v="5"/>
    <x v="0"/>
    <x v="1"/>
    <x v="1"/>
    <x v="17"/>
  </r>
  <r>
    <x v="652"/>
    <s v="Job_Profile_2090"/>
    <x v="0"/>
    <d v="2014-03-12T08:48:55"/>
    <n v="41.83"/>
    <x v="10"/>
    <x v="2"/>
    <x v="3"/>
    <x v="1"/>
    <x v="6"/>
  </r>
  <r>
    <x v="653"/>
    <s v="Job_Profile_2093"/>
    <x v="0"/>
    <d v="2017-01-17T12:42:14"/>
    <n v="75.790000000000006"/>
    <x v="5"/>
    <x v="1"/>
    <x v="9"/>
    <x v="1"/>
    <x v="11"/>
  </r>
  <r>
    <x v="654"/>
    <s v="Job_Profile_2105"/>
    <x v="1"/>
    <d v="2014-04-16T11:20:31"/>
    <n v="6.75"/>
    <x v="14"/>
    <x v="2"/>
    <x v="6"/>
    <x v="0"/>
    <x v="5"/>
  </r>
  <r>
    <x v="654"/>
    <s v="Job_Profile_2105"/>
    <x v="1"/>
    <d v="2014-11-17T21:46:34"/>
    <n v="14.17"/>
    <x v="9"/>
    <x v="2"/>
    <x v="10"/>
    <x v="3"/>
    <x v="5"/>
  </r>
  <r>
    <x v="654"/>
    <s v="Job_Profile_2105"/>
    <x v="1"/>
    <d v="2015-02-03T10:01:46"/>
    <n v="7.75"/>
    <x v="9"/>
    <x v="3"/>
    <x v="1"/>
    <x v="1"/>
    <x v="5"/>
  </r>
  <r>
    <x v="654"/>
    <s v="Job_Profile_2105"/>
    <x v="1"/>
    <d v="2016-07-01T09:26:21"/>
    <n v="16.670000000000002"/>
    <x v="8"/>
    <x v="0"/>
    <x v="7"/>
    <x v="2"/>
    <x v="5"/>
  </r>
  <r>
    <x v="654"/>
    <s v="Job_Profile_2105"/>
    <x v="1"/>
    <d v="2016-08-15T10:25:20"/>
    <n v="14.38"/>
    <x v="8"/>
    <x v="0"/>
    <x v="2"/>
    <x v="2"/>
    <x v="5"/>
  </r>
  <r>
    <x v="654"/>
    <s v="Job_Profile_2105"/>
    <x v="1"/>
    <d v="2017-04-17T09:36:20"/>
    <n v="6.92"/>
    <x v="9"/>
    <x v="1"/>
    <x v="6"/>
    <x v="0"/>
    <x v="5"/>
  </r>
  <r>
    <x v="655"/>
    <s v="Job_Profile_2111"/>
    <x v="0"/>
    <d v="2017-05-03T09:45:38"/>
    <n v="47.04"/>
    <x v="0"/>
    <x v="1"/>
    <x v="5"/>
    <x v="0"/>
    <x v="15"/>
  </r>
  <r>
    <x v="655"/>
    <s v="Job_Profile_2111"/>
    <x v="0"/>
    <d v="2017-05-04T12:24:17"/>
    <n v="0"/>
    <x v="0"/>
    <x v="1"/>
    <x v="5"/>
    <x v="0"/>
    <x v="15"/>
  </r>
  <r>
    <x v="655"/>
    <s v="Job_Profile_2111"/>
    <x v="0"/>
    <d v="2017-07-05T07:25:57"/>
    <n v="8.7100000000000009"/>
    <x v="0"/>
    <x v="1"/>
    <x v="7"/>
    <x v="2"/>
    <x v="15"/>
  </r>
  <r>
    <x v="656"/>
    <s v="Job_Profile_2114"/>
    <x v="0"/>
    <d v="2015-09-03T13:21:26"/>
    <n v="51.79"/>
    <x v="77"/>
    <x v="3"/>
    <x v="8"/>
    <x v="2"/>
    <x v="7"/>
  </r>
  <r>
    <x v="656"/>
    <s v="Job_Profile_2114"/>
    <x v="0"/>
    <d v="2016-08-15T13:10:55"/>
    <n v="10.83"/>
    <x v="15"/>
    <x v="0"/>
    <x v="2"/>
    <x v="2"/>
    <x v="7"/>
  </r>
  <r>
    <x v="657"/>
    <s v="Job_Profile_2115"/>
    <x v="1"/>
    <d v="2015-04-01T15:32:58"/>
    <n v="42.96"/>
    <x v="9"/>
    <x v="3"/>
    <x v="6"/>
    <x v="0"/>
    <x v="12"/>
  </r>
  <r>
    <x v="657"/>
    <s v="Job_Profile_2115"/>
    <x v="0"/>
    <d v="2015-10-05T13:46:42"/>
    <n v="68.540000000000006"/>
    <x v="15"/>
    <x v="3"/>
    <x v="4"/>
    <x v="3"/>
    <x v="12"/>
  </r>
  <r>
    <x v="657"/>
    <s v="Job_Profile_2115"/>
    <x v="1"/>
    <d v="2016-02-17T12:57:58"/>
    <n v="12.92"/>
    <x v="13"/>
    <x v="0"/>
    <x v="1"/>
    <x v="1"/>
    <x v="12"/>
  </r>
  <r>
    <x v="657"/>
    <s v="Job_Profile_2115"/>
    <x v="1"/>
    <d v="2016-03-16T11:06:33"/>
    <n v="8"/>
    <x v="8"/>
    <x v="0"/>
    <x v="3"/>
    <x v="1"/>
    <x v="12"/>
  </r>
  <r>
    <x v="657"/>
    <s v="Job_Profile_2115"/>
    <x v="0"/>
    <d v="2016-06-20T13:38:07"/>
    <n v="47.83"/>
    <x v="15"/>
    <x v="0"/>
    <x v="0"/>
    <x v="0"/>
    <x v="12"/>
  </r>
  <r>
    <x v="657"/>
    <s v="Job_Profile_2115"/>
    <x v="0"/>
    <d v="2016-06-15T15:00:05"/>
    <n v="42.92"/>
    <x v="15"/>
    <x v="0"/>
    <x v="0"/>
    <x v="0"/>
    <x v="12"/>
  </r>
  <r>
    <x v="658"/>
    <s v="Job_Profile_2116"/>
    <x v="1"/>
    <d v="2015-06-09T15:58:45"/>
    <n v="41.13"/>
    <x v="13"/>
    <x v="3"/>
    <x v="0"/>
    <x v="0"/>
    <x v="19"/>
  </r>
  <r>
    <x v="658"/>
    <s v="Job_Profile_2116"/>
    <x v="0"/>
    <d v="2015-04-30T11:53:19"/>
    <n v="0.96"/>
    <x v="23"/>
    <x v="3"/>
    <x v="6"/>
    <x v="0"/>
    <x v="19"/>
  </r>
  <r>
    <x v="658"/>
    <s v="Job_Profile_2116"/>
    <x v="1"/>
    <d v="2016-06-17T11:57:52"/>
    <n v="51"/>
    <x v="8"/>
    <x v="0"/>
    <x v="0"/>
    <x v="0"/>
    <x v="19"/>
  </r>
  <r>
    <x v="658"/>
    <s v="Job_Profile_2116"/>
    <x v="1"/>
    <d v="2016-07-28T14:00:40"/>
    <n v="0.88"/>
    <x v="17"/>
    <x v="0"/>
    <x v="7"/>
    <x v="2"/>
    <x v="19"/>
  </r>
  <r>
    <x v="658"/>
    <s v="Job_Profile_2116"/>
    <x v="1"/>
    <d v="2017-01-27T15:09:49"/>
    <n v="37.96"/>
    <x v="17"/>
    <x v="1"/>
    <x v="9"/>
    <x v="1"/>
    <x v="19"/>
  </r>
  <r>
    <x v="659"/>
    <s v="Job_Profile_2132"/>
    <x v="0"/>
    <d v="2014-07-11T15:10:17"/>
    <n v="72.709999999999994"/>
    <x v="57"/>
    <x v="2"/>
    <x v="7"/>
    <x v="2"/>
    <x v="10"/>
  </r>
  <r>
    <x v="659"/>
    <s v="Job_Profile_2132"/>
    <x v="0"/>
    <d v="2016-04-14T12:25:14"/>
    <n v="316.92"/>
    <x v="38"/>
    <x v="0"/>
    <x v="6"/>
    <x v="0"/>
    <x v="10"/>
  </r>
  <r>
    <x v="659"/>
    <s v="Job_Profile_2132"/>
    <x v="0"/>
    <d v="2015-12-07T15:53:14"/>
    <n v="148.58000000000001"/>
    <x v="38"/>
    <x v="3"/>
    <x v="11"/>
    <x v="3"/>
    <x v="10"/>
  </r>
  <r>
    <x v="660"/>
    <s v="Job_Profile_2137"/>
    <x v="0"/>
    <d v="2014-06-10T07:02:24"/>
    <n v="69.38"/>
    <x v="41"/>
    <x v="2"/>
    <x v="0"/>
    <x v="0"/>
    <x v="11"/>
  </r>
  <r>
    <x v="660"/>
    <s v="Job_Profile_2137"/>
    <x v="0"/>
    <d v="2014-08-06T07:34:06"/>
    <n v="98.38"/>
    <x v="41"/>
    <x v="2"/>
    <x v="2"/>
    <x v="2"/>
    <x v="11"/>
  </r>
  <r>
    <x v="660"/>
    <s v="Job_Profile_2137"/>
    <x v="0"/>
    <d v="2015-10-27T14:19:11"/>
    <n v="32.17"/>
    <x v="6"/>
    <x v="3"/>
    <x v="4"/>
    <x v="3"/>
    <x v="11"/>
  </r>
  <r>
    <x v="661"/>
    <s v="Job_Profile_2138"/>
    <x v="1"/>
    <d v="2015-08-11T13:54:44"/>
    <n v="148.08000000000001"/>
    <x v="9"/>
    <x v="3"/>
    <x v="2"/>
    <x v="2"/>
    <x v="9"/>
  </r>
  <r>
    <x v="661"/>
    <s v="Job_Profile_2138"/>
    <x v="1"/>
    <d v="2015-11-20T08:53:34"/>
    <n v="104.83"/>
    <x v="9"/>
    <x v="3"/>
    <x v="10"/>
    <x v="3"/>
    <x v="9"/>
  </r>
  <r>
    <x v="662"/>
    <s v="Job_Profile_2142"/>
    <x v="1"/>
    <d v="2014-04-16T16:42:31"/>
    <n v="35.08"/>
    <x v="28"/>
    <x v="2"/>
    <x v="6"/>
    <x v="0"/>
    <x v="14"/>
  </r>
  <r>
    <x v="662"/>
    <s v="Job_Profile_2142"/>
    <x v="1"/>
    <d v="2015-03-08T15:59:11"/>
    <n v="30.75"/>
    <x v="9"/>
    <x v="3"/>
    <x v="3"/>
    <x v="1"/>
    <x v="14"/>
  </r>
  <r>
    <x v="663"/>
    <s v="Job_Profile_2143"/>
    <x v="1"/>
    <d v="2014-04-15T13:14:39"/>
    <n v="62.88"/>
    <x v="28"/>
    <x v="2"/>
    <x v="6"/>
    <x v="0"/>
    <x v="15"/>
  </r>
  <r>
    <x v="663"/>
    <s v="Job_Profile_2143"/>
    <x v="1"/>
    <d v="2016-02-29T17:19:27"/>
    <n v="47.17"/>
    <x v="9"/>
    <x v="0"/>
    <x v="1"/>
    <x v="1"/>
    <x v="15"/>
  </r>
  <r>
    <x v="663"/>
    <s v="Job_Profile_2143"/>
    <x v="1"/>
    <d v="2016-02-29T17:19:27"/>
    <n v="47.17"/>
    <x v="9"/>
    <x v="0"/>
    <x v="1"/>
    <x v="1"/>
    <x v="15"/>
  </r>
  <r>
    <x v="663"/>
    <s v="Job_Profile_2143"/>
    <x v="0"/>
    <d v="2016-05-16T09:29:43"/>
    <n v="34.880000000000003"/>
    <x v="71"/>
    <x v="0"/>
    <x v="5"/>
    <x v="0"/>
    <x v="15"/>
  </r>
  <r>
    <x v="664"/>
    <s v="Job_Profile_2145"/>
    <x v="0"/>
    <d v="2014-11-21T16:49:27"/>
    <n v="171.54"/>
    <x v="36"/>
    <x v="2"/>
    <x v="10"/>
    <x v="3"/>
    <x v="22"/>
  </r>
  <r>
    <x v="665"/>
    <s v="Job_Profile_2151"/>
    <x v="0"/>
    <d v="2016-01-15T03:46:21"/>
    <n v="45.71"/>
    <x v="50"/>
    <x v="0"/>
    <x v="9"/>
    <x v="1"/>
    <x v="11"/>
  </r>
  <r>
    <x v="665"/>
    <s v="Job_Profile_2151"/>
    <x v="1"/>
    <d v="2016-01-26T10:40:04"/>
    <n v="15.04"/>
    <x v="1"/>
    <x v="0"/>
    <x v="9"/>
    <x v="1"/>
    <x v="11"/>
  </r>
  <r>
    <x v="666"/>
    <s v="Job_Profile_2152"/>
    <x v="0"/>
    <d v="2014-09-25T14:43:36"/>
    <n v="70.83"/>
    <x v="73"/>
    <x v="2"/>
    <x v="8"/>
    <x v="2"/>
    <x v="15"/>
  </r>
  <r>
    <x v="666"/>
    <s v="Job_Profile_2152"/>
    <x v="0"/>
    <d v="2015-04-06T14:02:44"/>
    <n v="257.88"/>
    <x v="14"/>
    <x v="3"/>
    <x v="6"/>
    <x v="0"/>
    <x v="15"/>
  </r>
  <r>
    <x v="666"/>
    <s v="Job_Profile_2152"/>
    <x v="1"/>
    <d v="2014-12-10T10:01:11"/>
    <n v="46.92"/>
    <x v="56"/>
    <x v="2"/>
    <x v="11"/>
    <x v="3"/>
    <x v="15"/>
  </r>
  <r>
    <x v="666"/>
    <s v="Job_Profile_2152"/>
    <x v="1"/>
    <d v="2015-01-14T07:51:42"/>
    <n v="55.71"/>
    <x v="9"/>
    <x v="3"/>
    <x v="9"/>
    <x v="1"/>
    <x v="15"/>
  </r>
  <r>
    <x v="666"/>
    <s v="Job_Profile_2152"/>
    <x v="1"/>
    <d v="2015-07-17T10:41:35"/>
    <n v="51.88"/>
    <x v="9"/>
    <x v="3"/>
    <x v="7"/>
    <x v="2"/>
    <x v="15"/>
  </r>
  <r>
    <x v="666"/>
    <s v="Job_Profile_2152"/>
    <x v="0"/>
    <d v="2016-09-13T14:40:58"/>
    <n v="49"/>
    <x v="56"/>
    <x v="0"/>
    <x v="8"/>
    <x v="2"/>
    <x v="15"/>
  </r>
  <r>
    <x v="667"/>
    <s v="Job_Profile_2154"/>
    <x v="1"/>
    <d v="2014-08-11T09:44:45"/>
    <n v="4.92"/>
    <x v="50"/>
    <x v="2"/>
    <x v="2"/>
    <x v="2"/>
    <x v="9"/>
  </r>
  <r>
    <x v="667"/>
    <s v="Job_Profile_2154"/>
    <x v="0"/>
    <d v="2015-02-04T11:08:17"/>
    <n v="23"/>
    <x v="50"/>
    <x v="3"/>
    <x v="1"/>
    <x v="1"/>
    <x v="9"/>
  </r>
  <r>
    <x v="667"/>
    <s v="Job_Profile_2154"/>
    <x v="1"/>
    <d v="2015-10-29T03:28:31"/>
    <n v="148.66999999999999"/>
    <x v="50"/>
    <x v="3"/>
    <x v="4"/>
    <x v="3"/>
    <x v="9"/>
  </r>
  <r>
    <x v="668"/>
    <s v="Job_Profile_2155"/>
    <x v="0"/>
    <d v="2014-08-14T07:19:40"/>
    <n v="114.67"/>
    <x v="57"/>
    <x v="2"/>
    <x v="2"/>
    <x v="2"/>
    <x v="10"/>
  </r>
  <r>
    <x v="668"/>
    <s v="Job_Profile_2155"/>
    <x v="0"/>
    <d v="2014-10-23T13:30:08"/>
    <n v="161.63"/>
    <x v="57"/>
    <x v="2"/>
    <x v="4"/>
    <x v="3"/>
    <x v="10"/>
  </r>
  <r>
    <x v="668"/>
    <s v="Job_Profile_2155"/>
    <x v="1"/>
    <d v="2014-12-08T13:11:32"/>
    <n v="45.04"/>
    <x v="56"/>
    <x v="2"/>
    <x v="11"/>
    <x v="3"/>
    <x v="10"/>
  </r>
  <r>
    <x v="668"/>
    <s v="Job_Profile_2155"/>
    <x v="1"/>
    <d v="2015-06-29T15:11:10"/>
    <n v="195.92"/>
    <x v="56"/>
    <x v="3"/>
    <x v="0"/>
    <x v="0"/>
    <x v="10"/>
  </r>
  <r>
    <x v="668"/>
    <s v="Job_Profile_2155"/>
    <x v="0"/>
    <d v="2017-08-31T18:23:23"/>
    <n v="73.25"/>
    <x v="19"/>
    <x v="1"/>
    <x v="2"/>
    <x v="2"/>
    <x v="10"/>
  </r>
  <r>
    <x v="669"/>
    <s v="Job_Profile_2156"/>
    <x v="1"/>
    <d v="2015-04-17T09:27:33"/>
    <n v="24.63"/>
    <x v="50"/>
    <x v="3"/>
    <x v="6"/>
    <x v="0"/>
    <x v="20"/>
  </r>
  <r>
    <x v="670"/>
    <s v="Job_Profile_2157"/>
    <x v="1"/>
    <d v="2016-08-01T10:32:31"/>
    <n v="32.58"/>
    <x v="9"/>
    <x v="0"/>
    <x v="2"/>
    <x v="2"/>
    <x v="14"/>
  </r>
  <r>
    <x v="671"/>
    <s v="Job_Profile_2158"/>
    <x v="0"/>
    <d v="2014-04-24T07:28:00"/>
    <n v="65.83"/>
    <x v="50"/>
    <x v="2"/>
    <x v="6"/>
    <x v="0"/>
    <x v="0"/>
  </r>
  <r>
    <x v="671"/>
    <s v="Job_Profile_2158"/>
    <x v="0"/>
    <d v="2014-06-24T05:31:51"/>
    <n v="126.75"/>
    <x v="50"/>
    <x v="2"/>
    <x v="0"/>
    <x v="0"/>
    <x v="0"/>
  </r>
  <r>
    <x v="671"/>
    <s v="Job_Profile_2158"/>
    <x v="1"/>
    <d v="2014-08-11T10:38:13"/>
    <n v="4.96"/>
    <x v="50"/>
    <x v="2"/>
    <x v="2"/>
    <x v="2"/>
    <x v="0"/>
  </r>
  <r>
    <x v="671"/>
    <s v="Job_Profile_2158"/>
    <x v="1"/>
    <d v="2015-03-19T05:18:58"/>
    <n v="33.75"/>
    <x v="50"/>
    <x v="3"/>
    <x v="3"/>
    <x v="1"/>
    <x v="0"/>
  </r>
  <r>
    <x v="671"/>
    <s v="Job_Profile_2158"/>
    <x v="1"/>
    <d v="2015-03-19T05:07:05"/>
    <n v="33.75"/>
    <x v="50"/>
    <x v="3"/>
    <x v="3"/>
    <x v="1"/>
    <x v="0"/>
  </r>
  <r>
    <x v="671"/>
    <s v="Job_Profile_2158"/>
    <x v="1"/>
    <d v="2015-03-30T06:37:20"/>
    <n v="3.29"/>
    <x v="50"/>
    <x v="3"/>
    <x v="3"/>
    <x v="1"/>
    <x v="0"/>
  </r>
  <r>
    <x v="671"/>
    <s v="Job_Profile_2158"/>
    <x v="1"/>
    <d v="2016-07-12T05:23:06"/>
    <n v="35.75"/>
    <x v="50"/>
    <x v="0"/>
    <x v="7"/>
    <x v="2"/>
    <x v="0"/>
  </r>
  <r>
    <x v="671"/>
    <s v="Job_Profile_2158"/>
    <x v="0"/>
    <d v="2016-09-07T11:20:59"/>
    <n v="39.79"/>
    <x v="50"/>
    <x v="0"/>
    <x v="8"/>
    <x v="2"/>
    <x v="0"/>
  </r>
  <r>
    <x v="671"/>
    <s v="Job_Profile_2158"/>
    <x v="1"/>
    <d v="2017-06-01T09:36:05"/>
    <n v="22.92"/>
    <x v="2"/>
    <x v="1"/>
    <x v="0"/>
    <x v="0"/>
    <x v="0"/>
  </r>
  <r>
    <x v="671"/>
    <s v="Job_Profile_2158"/>
    <x v="1"/>
    <d v="2017-08-25T10:07:58"/>
    <n v="30.46"/>
    <x v="2"/>
    <x v="1"/>
    <x v="2"/>
    <x v="2"/>
    <x v="0"/>
  </r>
  <r>
    <x v="672"/>
    <s v="Job_Profile_2159"/>
    <x v="0"/>
    <d v="2014-03-24T14:23:34"/>
    <n v="34.04"/>
    <x v="56"/>
    <x v="2"/>
    <x v="3"/>
    <x v="1"/>
    <x v="13"/>
  </r>
  <r>
    <x v="672"/>
    <s v="Job_Profile_2159"/>
    <x v="0"/>
    <d v="2014-06-12T14:13:49"/>
    <n v="70.959999999999994"/>
    <x v="57"/>
    <x v="2"/>
    <x v="0"/>
    <x v="0"/>
    <x v="13"/>
  </r>
  <r>
    <x v="672"/>
    <s v="Job_Profile_2159"/>
    <x v="1"/>
    <d v="2014-05-30T14:56:57"/>
    <n v="45.08"/>
    <x v="9"/>
    <x v="2"/>
    <x v="5"/>
    <x v="0"/>
    <x v="13"/>
  </r>
  <r>
    <x v="672"/>
    <s v="Job_Profile_2159"/>
    <x v="0"/>
    <d v="2014-09-25T14:22:23"/>
    <n v="45.08"/>
    <x v="56"/>
    <x v="2"/>
    <x v="8"/>
    <x v="2"/>
    <x v="13"/>
  </r>
  <r>
    <x v="672"/>
    <s v="Job_Profile_2159"/>
    <x v="1"/>
    <d v="2014-12-16T14:05:04"/>
    <n v="45.83"/>
    <x v="9"/>
    <x v="2"/>
    <x v="11"/>
    <x v="3"/>
    <x v="13"/>
  </r>
  <r>
    <x v="672"/>
    <s v="Job_Profile_2159"/>
    <x v="1"/>
    <d v="2015-04-27T15:53:33"/>
    <n v="11.04"/>
    <x v="14"/>
    <x v="3"/>
    <x v="6"/>
    <x v="0"/>
    <x v="13"/>
  </r>
  <r>
    <x v="672"/>
    <s v="Job_Profile_2159"/>
    <x v="0"/>
    <d v="2015-06-30T09:55:51"/>
    <n v="7.92"/>
    <x v="56"/>
    <x v="3"/>
    <x v="0"/>
    <x v="0"/>
    <x v="13"/>
  </r>
  <r>
    <x v="672"/>
    <s v="Job_Profile_2159"/>
    <x v="0"/>
    <d v="2015-12-22T15:31:06"/>
    <n v="174.96"/>
    <x v="56"/>
    <x v="3"/>
    <x v="11"/>
    <x v="3"/>
    <x v="13"/>
  </r>
  <r>
    <x v="672"/>
    <s v="Job_Profile_2159"/>
    <x v="0"/>
    <d v="2015-07-13T10:49:29"/>
    <n v="4.88"/>
    <x v="56"/>
    <x v="3"/>
    <x v="7"/>
    <x v="2"/>
    <x v="13"/>
  </r>
  <r>
    <x v="672"/>
    <s v="Job_Profile_2159"/>
    <x v="0"/>
    <d v="2016-02-26T15:48:22"/>
    <n v="233.08"/>
    <x v="56"/>
    <x v="0"/>
    <x v="1"/>
    <x v="1"/>
    <x v="13"/>
  </r>
  <r>
    <x v="672"/>
    <s v="Job_Profile_2159"/>
    <x v="1"/>
    <d v="2016-11-02T11:14:51"/>
    <n v="42.79"/>
    <x v="56"/>
    <x v="0"/>
    <x v="10"/>
    <x v="3"/>
    <x v="13"/>
  </r>
  <r>
    <x v="673"/>
    <s v="Job_Profile_2162"/>
    <x v="0"/>
    <d v="2014-04-21T12:51:55"/>
    <n v="6"/>
    <x v="56"/>
    <x v="2"/>
    <x v="6"/>
    <x v="0"/>
    <x v="12"/>
  </r>
  <r>
    <x v="674"/>
    <s v="Job_Profile_2165"/>
    <x v="1"/>
    <d v="2014-05-12T10:58:27"/>
    <n v="26.92"/>
    <x v="14"/>
    <x v="2"/>
    <x v="5"/>
    <x v="0"/>
    <x v="11"/>
  </r>
  <r>
    <x v="675"/>
    <s v="Job_Profile_2166"/>
    <x v="0"/>
    <d v="2016-11-01T18:24:46"/>
    <n v="15.25"/>
    <x v="35"/>
    <x v="0"/>
    <x v="10"/>
    <x v="3"/>
    <x v="17"/>
  </r>
  <r>
    <x v="675"/>
    <s v="Job_Profile_2166"/>
    <x v="0"/>
    <d v="2017-06-06T03:20:23"/>
    <n v="0.67"/>
    <x v="35"/>
    <x v="1"/>
    <x v="0"/>
    <x v="0"/>
    <x v="17"/>
  </r>
  <r>
    <x v="676"/>
    <s v="Job_Profile_2169"/>
    <x v="0"/>
    <d v="2015-07-07T21:03:29"/>
    <n v="112.63"/>
    <x v="53"/>
    <x v="3"/>
    <x v="7"/>
    <x v="2"/>
    <x v="9"/>
  </r>
  <r>
    <x v="676"/>
    <s v="Job_Profile_2169"/>
    <x v="0"/>
    <d v="2015-10-28T05:05:27"/>
    <n v="68.790000000000006"/>
    <x v="51"/>
    <x v="3"/>
    <x v="4"/>
    <x v="3"/>
    <x v="9"/>
  </r>
  <r>
    <x v="677"/>
    <s v="Job_Profile_2170"/>
    <x v="1"/>
    <d v="2014-12-04T09:07:05"/>
    <n v="44.88"/>
    <x v="50"/>
    <x v="2"/>
    <x v="11"/>
    <x v="3"/>
    <x v="11"/>
  </r>
  <r>
    <x v="677"/>
    <s v="Job_Profile_2170"/>
    <x v="1"/>
    <d v="2015-05-26T08:37:49"/>
    <n v="124.79"/>
    <x v="50"/>
    <x v="3"/>
    <x v="5"/>
    <x v="0"/>
    <x v="11"/>
  </r>
  <r>
    <x v="677"/>
    <s v="Job_Profile_2170"/>
    <x v="1"/>
    <d v="2017-03-17T09:53:31"/>
    <n v="8.7899999999999991"/>
    <x v="2"/>
    <x v="1"/>
    <x v="3"/>
    <x v="1"/>
    <x v="11"/>
  </r>
  <r>
    <x v="677"/>
    <s v="Job_Profile_2170"/>
    <x v="1"/>
    <d v="2017-03-23T11:20:36"/>
    <n v="12.96"/>
    <x v="2"/>
    <x v="1"/>
    <x v="3"/>
    <x v="1"/>
    <x v="11"/>
  </r>
  <r>
    <x v="678"/>
    <s v="Job_Profile_2171"/>
    <x v="0"/>
    <d v="2014-05-20T11:12:55"/>
    <n v="103.08"/>
    <x v="50"/>
    <x v="2"/>
    <x v="5"/>
    <x v="0"/>
    <x v="9"/>
  </r>
  <r>
    <x v="678"/>
    <s v="Job_Profile_2171"/>
    <x v="1"/>
    <d v="2014-07-07T11:39:43"/>
    <n v="39.25"/>
    <x v="50"/>
    <x v="2"/>
    <x v="7"/>
    <x v="2"/>
    <x v="9"/>
  </r>
  <r>
    <x v="678"/>
    <s v="Job_Profile_2171"/>
    <x v="1"/>
    <d v="2014-07-22T06:35:30"/>
    <n v="47.92"/>
    <x v="50"/>
    <x v="2"/>
    <x v="7"/>
    <x v="2"/>
    <x v="9"/>
  </r>
  <r>
    <x v="678"/>
    <s v="Job_Profile_2171"/>
    <x v="1"/>
    <d v="2014-07-17T08:48:34"/>
    <n v="29.92"/>
    <x v="50"/>
    <x v="2"/>
    <x v="7"/>
    <x v="2"/>
    <x v="9"/>
  </r>
  <r>
    <x v="678"/>
    <s v="Job_Profile_2171"/>
    <x v="1"/>
    <d v="2014-07-17T08:44:49"/>
    <n v="29.92"/>
    <x v="50"/>
    <x v="2"/>
    <x v="7"/>
    <x v="2"/>
    <x v="9"/>
  </r>
  <r>
    <x v="678"/>
    <s v="Job_Profile_2171"/>
    <x v="1"/>
    <d v="2014-11-10T04:02:02"/>
    <n v="116.88"/>
    <x v="50"/>
    <x v="2"/>
    <x v="10"/>
    <x v="3"/>
    <x v="9"/>
  </r>
  <r>
    <x v="678"/>
    <s v="Job_Profile_2171"/>
    <x v="1"/>
    <d v="2014-10-02T03:31:09"/>
    <n v="55.92"/>
    <x v="50"/>
    <x v="2"/>
    <x v="4"/>
    <x v="3"/>
    <x v="9"/>
  </r>
  <r>
    <x v="678"/>
    <s v="Job_Profile_2171"/>
    <x v="0"/>
    <d v="2015-02-05T04:49:13"/>
    <n v="70.58"/>
    <x v="50"/>
    <x v="3"/>
    <x v="1"/>
    <x v="1"/>
    <x v="9"/>
  </r>
  <r>
    <x v="678"/>
    <s v="Job_Profile_2171"/>
    <x v="1"/>
    <d v="2015-05-26T08:35:31"/>
    <n v="139"/>
    <x v="50"/>
    <x v="3"/>
    <x v="5"/>
    <x v="0"/>
    <x v="9"/>
  </r>
  <r>
    <x v="678"/>
    <s v="Job_Profile_2171"/>
    <x v="0"/>
    <d v="2015-04-29T03:51:33"/>
    <n v="77.67"/>
    <x v="50"/>
    <x v="3"/>
    <x v="6"/>
    <x v="0"/>
    <x v="9"/>
  </r>
  <r>
    <x v="678"/>
    <s v="Job_Profile_2171"/>
    <x v="1"/>
    <d v="2015-05-14T04:27:58"/>
    <n v="65.88"/>
    <x v="50"/>
    <x v="3"/>
    <x v="5"/>
    <x v="0"/>
    <x v="9"/>
  </r>
  <r>
    <x v="678"/>
    <s v="Job_Profile_2171"/>
    <x v="0"/>
    <d v="2015-03-20T05:04:37"/>
    <n v="9.6300000000000008"/>
    <x v="50"/>
    <x v="3"/>
    <x v="3"/>
    <x v="1"/>
    <x v="9"/>
  </r>
  <r>
    <x v="678"/>
    <s v="Job_Profile_2171"/>
    <x v="1"/>
    <d v="2015-06-17T10:29:10"/>
    <n v="98.83"/>
    <x v="50"/>
    <x v="3"/>
    <x v="0"/>
    <x v="0"/>
    <x v="9"/>
  </r>
  <r>
    <x v="678"/>
    <s v="Job_Profile_2171"/>
    <x v="1"/>
    <d v="2016-01-12T05:01:33"/>
    <n v="42.79"/>
    <x v="50"/>
    <x v="0"/>
    <x v="9"/>
    <x v="1"/>
    <x v="9"/>
  </r>
  <r>
    <x v="678"/>
    <s v="Job_Profile_2171"/>
    <x v="1"/>
    <d v="2016-06-27T08:18:55"/>
    <n v="209.92"/>
    <x v="50"/>
    <x v="0"/>
    <x v="0"/>
    <x v="0"/>
    <x v="9"/>
  </r>
  <r>
    <x v="678"/>
    <s v="Job_Profile_2171"/>
    <x v="1"/>
    <d v="2016-01-28T02:57:46"/>
    <n v="1.71"/>
    <x v="50"/>
    <x v="0"/>
    <x v="9"/>
    <x v="1"/>
    <x v="9"/>
  </r>
  <r>
    <x v="678"/>
    <s v="Job_Profile_2171"/>
    <x v="0"/>
    <d v="2016-10-17T03:10:48"/>
    <n v="65.88"/>
    <x v="50"/>
    <x v="0"/>
    <x v="4"/>
    <x v="3"/>
    <x v="9"/>
  </r>
  <r>
    <x v="678"/>
    <s v="Job_Profile_2171"/>
    <x v="1"/>
    <d v="2016-12-19T04:57:30"/>
    <n v="18.920000000000002"/>
    <x v="2"/>
    <x v="0"/>
    <x v="11"/>
    <x v="3"/>
    <x v="9"/>
  </r>
  <r>
    <x v="678"/>
    <s v="Job_Profile_2171"/>
    <x v="1"/>
    <d v="2017-03-23T09:54:59"/>
    <n v="12.88"/>
    <x v="2"/>
    <x v="1"/>
    <x v="3"/>
    <x v="1"/>
    <x v="9"/>
  </r>
  <r>
    <x v="678"/>
    <s v="Job_Profile_2171"/>
    <x v="0"/>
    <d v="2017-04-25T05:05:36"/>
    <n v="13.92"/>
    <x v="2"/>
    <x v="1"/>
    <x v="6"/>
    <x v="0"/>
    <x v="9"/>
  </r>
  <r>
    <x v="679"/>
    <s v="Job_Profile_2172"/>
    <x v="1"/>
    <d v="2014-04-22T05:06:16"/>
    <n v="32.92"/>
    <x v="50"/>
    <x v="2"/>
    <x v="6"/>
    <x v="0"/>
    <x v="0"/>
  </r>
  <r>
    <x v="679"/>
    <s v="Job_Profile_2172"/>
    <x v="1"/>
    <d v="2014-05-12T07:05:30"/>
    <n v="19.75"/>
    <x v="50"/>
    <x v="2"/>
    <x v="5"/>
    <x v="0"/>
    <x v="0"/>
  </r>
  <r>
    <x v="679"/>
    <s v="Job_Profile_2172"/>
    <x v="1"/>
    <d v="2014-05-16T06:20:56"/>
    <n v="22.71"/>
    <x v="50"/>
    <x v="2"/>
    <x v="5"/>
    <x v="0"/>
    <x v="0"/>
  </r>
  <r>
    <x v="679"/>
    <s v="Job_Profile_2172"/>
    <x v="1"/>
    <d v="2014-06-06T08:12:13"/>
    <n v="23"/>
    <x v="50"/>
    <x v="2"/>
    <x v="0"/>
    <x v="0"/>
    <x v="0"/>
  </r>
  <r>
    <x v="679"/>
    <s v="Job_Profile_2172"/>
    <x v="0"/>
    <d v="2014-07-24T10:29:46"/>
    <n v="44.21"/>
    <x v="50"/>
    <x v="2"/>
    <x v="7"/>
    <x v="2"/>
    <x v="0"/>
  </r>
  <r>
    <x v="679"/>
    <s v="Job_Profile_2172"/>
    <x v="0"/>
    <d v="2014-06-27T10:02:26"/>
    <n v="10.039999999999999"/>
    <x v="50"/>
    <x v="2"/>
    <x v="0"/>
    <x v="0"/>
    <x v="0"/>
  </r>
  <r>
    <x v="679"/>
    <s v="Job_Profile_2172"/>
    <x v="0"/>
    <d v="2014-08-08T09:12:38"/>
    <n v="51.96"/>
    <x v="50"/>
    <x v="2"/>
    <x v="2"/>
    <x v="2"/>
    <x v="0"/>
  </r>
  <r>
    <x v="679"/>
    <s v="Job_Profile_2172"/>
    <x v="1"/>
    <d v="2014-08-01T03:49:27"/>
    <n v="17.829999999999998"/>
    <x v="50"/>
    <x v="2"/>
    <x v="2"/>
    <x v="2"/>
    <x v="0"/>
  </r>
  <r>
    <x v="679"/>
    <s v="Job_Profile_2172"/>
    <x v="0"/>
    <d v="2014-08-12T10:20:39"/>
    <n v="25"/>
    <x v="50"/>
    <x v="2"/>
    <x v="2"/>
    <x v="2"/>
    <x v="0"/>
  </r>
  <r>
    <x v="679"/>
    <s v="Job_Profile_2172"/>
    <x v="0"/>
    <d v="2014-08-08T07:00:15"/>
    <n v="2.04"/>
    <x v="50"/>
    <x v="2"/>
    <x v="2"/>
    <x v="2"/>
    <x v="0"/>
  </r>
  <r>
    <x v="679"/>
    <s v="Job_Profile_2172"/>
    <x v="1"/>
    <d v="2014-09-03T04:44:44"/>
    <n v="15.63"/>
    <x v="50"/>
    <x v="2"/>
    <x v="8"/>
    <x v="2"/>
    <x v="0"/>
  </r>
  <r>
    <x v="679"/>
    <s v="Job_Profile_2172"/>
    <x v="0"/>
    <d v="2014-09-03T06:01:54"/>
    <n v="15.71"/>
    <x v="50"/>
    <x v="2"/>
    <x v="8"/>
    <x v="2"/>
    <x v="0"/>
  </r>
  <r>
    <x v="679"/>
    <s v="Job_Profile_2172"/>
    <x v="0"/>
    <d v="2014-10-27T05:38:03"/>
    <n v="52.75"/>
    <x v="50"/>
    <x v="2"/>
    <x v="4"/>
    <x v="3"/>
    <x v="0"/>
  </r>
  <r>
    <x v="679"/>
    <s v="Job_Profile_2172"/>
    <x v="0"/>
    <d v="2014-09-05T04:28:30"/>
    <n v="0.71"/>
    <x v="50"/>
    <x v="2"/>
    <x v="8"/>
    <x v="2"/>
    <x v="0"/>
  </r>
  <r>
    <x v="679"/>
    <s v="Job_Profile_2172"/>
    <x v="1"/>
    <d v="2014-10-02T03:37:29"/>
    <n v="23.63"/>
    <x v="50"/>
    <x v="2"/>
    <x v="4"/>
    <x v="3"/>
    <x v="0"/>
  </r>
  <r>
    <x v="679"/>
    <s v="Job_Profile_2172"/>
    <x v="0"/>
    <d v="2014-11-17T07:54:29"/>
    <n v="69.790000000000006"/>
    <x v="50"/>
    <x v="2"/>
    <x v="10"/>
    <x v="3"/>
    <x v="0"/>
  </r>
  <r>
    <x v="679"/>
    <s v="Job_Profile_2172"/>
    <x v="0"/>
    <d v="2014-11-11T04:23:48"/>
    <n v="63.67"/>
    <x v="50"/>
    <x v="2"/>
    <x v="10"/>
    <x v="3"/>
    <x v="0"/>
  </r>
  <r>
    <x v="679"/>
    <s v="Job_Profile_2172"/>
    <x v="0"/>
    <d v="2014-10-30T12:05:09"/>
    <n v="0.17"/>
    <x v="50"/>
    <x v="2"/>
    <x v="4"/>
    <x v="3"/>
    <x v="0"/>
  </r>
  <r>
    <x v="679"/>
    <s v="Job_Profile_2172"/>
    <x v="0"/>
    <d v="2014-12-16T04:44:27"/>
    <n v="0"/>
    <x v="30"/>
    <x v="2"/>
    <x v="11"/>
    <x v="3"/>
    <x v="0"/>
  </r>
  <r>
    <x v="679"/>
    <s v="Job_Profile_2172"/>
    <x v="0"/>
    <d v="2015-03-18T09:08:58"/>
    <n v="57.17"/>
    <x v="50"/>
    <x v="3"/>
    <x v="3"/>
    <x v="1"/>
    <x v="0"/>
  </r>
  <r>
    <x v="679"/>
    <s v="Job_Profile_2172"/>
    <x v="0"/>
    <d v="2015-03-02T04:06:49"/>
    <n v="39.630000000000003"/>
    <x v="50"/>
    <x v="3"/>
    <x v="3"/>
    <x v="1"/>
    <x v="0"/>
  </r>
  <r>
    <x v="679"/>
    <s v="Job_Profile_2172"/>
    <x v="0"/>
    <d v="2015-03-31T09:38:23"/>
    <n v="48.92"/>
    <x v="50"/>
    <x v="3"/>
    <x v="3"/>
    <x v="1"/>
    <x v="0"/>
  </r>
  <r>
    <x v="679"/>
    <s v="Job_Profile_2172"/>
    <x v="0"/>
    <d v="2015-05-13T09:00:56"/>
    <n v="85.17"/>
    <x v="50"/>
    <x v="3"/>
    <x v="5"/>
    <x v="0"/>
    <x v="0"/>
  </r>
  <r>
    <x v="679"/>
    <s v="Job_Profile_2172"/>
    <x v="1"/>
    <d v="2015-02-25T05:45:31"/>
    <n v="0.92"/>
    <x v="50"/>
    <x v="3"/>
    <x v="1"/>
    <x v="1"/>
    <x v="0"/>
  </r>
  <r>
    <x v="679"/>
    <s v="Job_Profile_2172"/>
    <x v="0"/>
    <d v="2015-03-25T07:10:21"/>
    <n v="14.71"/>
    <x v="50"/>
    <x v="3"/>
    <x v="3"/>
    <x v="1"/>
    <x v="0"/>
  </r>
  <r>
    <x v="679"/>
    <s v="Job_Profile_2172"/>
    <x v="1"/>
    <d v="2015-06-26T09:40:05"/>
    <n v="101.75"/>
    <x v="50"/>
    <x v="3"/>
    <x v="0"/>
    <x v="0"/>
    <x v="0"/>
  </r>
  <r>
    <x v="679"/>
    <s v="Job_Profile_2172"/>
    <x v="1"/>
    <d v="2015-05-26T08:06:18"/>
    <n v="61.04"/>
    <x v="50"/>
    <x v="3"/>
    <x v="5"/>
    <x v="0"/>
    <x v="0"/>
  </r>
  <r>
    <x v="679"/>
    <s v="Job_Profile_2172"/>
    <x v="1"/>
    <d v="2015-04-23T09:32:54"/>
    <n v="9.8800000000000008"/>
    <x v="50"/>
    <x v="3"/>
    <x v="6"/>
    <x v="0"/>
    <x v="0"/>
  </r>
  <r>
    <x v="679"/>
    <s v="Job_Profile_2172"/>
    <x v="0"/>
    <d v="2015-06-12T04:05:08"/>
    <n v="0.21"/>
    <x v="50"/>
    <x v="3"/>
    <x v="0"/>
    <x v="0"/>
    <x v="0"/>
  </r>
  <r>
    <x v="679"/>
    <s v="Job_Profile_2172"/>
    <x v="0"/>
    <d v="2015-06-18T09:34:54"/>
    <n v="0"/>
    <x v="50"/>
    <x v="3"/>
    <x v="0"/>
    <x v="0"/>
    <x v="0"/>
  </r>
  <r>
    <x v="679"/>
    <s v="Job_Profile_2172"/>
    <x v="0"/>
    <d v="2015-06-18T09:29:44"/>
    <n v="0"/>
    <x v="50"/>
    <x v="3"/>
    <x v="0"/>
    <x v="0"/>
    <x v="0"/>
  </r>
  <r>
    <x v="679"/>
    <s v="Job_Profile_2172"/>
    <x v="0"/>
    <d v="2016-04-27T09:53:54"/>
    <n v="259.17"/>
    <x v="50"/>
    <x v="0"/>
    <x v="6"/>
    <x v="0"/>
    <x v="0"/>
  </r>
  <r>
    <x v="679"/>
    <s v="Job_Profile_2172"/>
    <x v="1"/>
    <d v="2015-09-10T09:00:38"/>
    <n v="29"/>
    <x v="50"/>
    <x v="3"/>
    <x v="8"/>
    <x v="2"/>
    <x v="0"/>
  </r>
  <r>
    <x v="679"/>
    <s v="Job_Profile_2172"/>
    <x v="1"/>
    <d v="2015-12-10T04:13:11"/>
    <n v="15.83"/>
    <x v="50"/>
    <x v="3"/>
    <x v="11"/>
    <x v="3"/>
    <x v="0"/>
  </r>
  <r>
    <x v="679"/>
    <s v="Job_Profile_2172"/>
    <x v="1"/>
    <d v="2016-01-04T05:16:07"/>
    <n v="34.79"/>
    <x v="50"/>
    <x v="0"/>
    <x v="9"/>
    <x v="1"/>
    <x v="0"/>
  </r>
  <r>
    <x v="679"/>
    <s v="Job_Profile_2172"/>
    <x v="1"/>
    <d v="2016-01-21T05:18:25"/>
    <n v="51.79"/>
    <x v="50"/>
    <x v="0"/>
    <x v="9"/>
    <x v="1"/>
    <x v="0"/>
  </r>
  <r>
    <x v="679"/>
    <s v="Job_Profile_2172"/>
    <x v="1"/>
    <d v="2016-03-24T06:21:19"/>
    <n v="114.83"/>
    <x v="50"/>
    <x v="0"/>
    <x v="3"/>
    <x v="1"/>
    <x v="0"/>
  </r>
  <r>
    <x v="679"/>
    <s v="Job_Profile_2172"/>
    <x v="0"/>
    <d v="2016-04-27T04:45:56"/>
    <n v="99.75"/>
    <x v="50"/>
    <x v="0"/>
    <x v="6"/>
    <x v="0"/>
    <x v="0"/>
  </r>
  <r>
    <x v="679"/>
    <s v="Job_Profile_2172"/>
    <x v="0"/>
    <d v="2016-05-05T06:53:21"/>
    <n v="43.96"/>
    <x v="50"/>
    <x v="0"/>
    <x v="5"/>
    <x v="0"/>
    <x v="0"/>
  </r>
  <r>
    <x v="679"/>
    <s v="Job_Profile_2172"/>
    <x v="0"/>
    <d v="2016-07-26T08:33:37"/>
    <n v="28"/>
    <x v="50"/>
    <x v="0"/>
    <x v="7"/>
    <x v="2"/>
    <x v="0"/>
  </r>
  <r>
    <x v="679"/>
    <s v="Job_Profile_2172"/>
    <x v="0"/>
    <d v="2016-07-21T05:36:43"/>
    <n v="22.83"/>
    <x v="50"/>
    <x v="0"/>
    <x v="7"/>
    <x v="2"/>
    <x v="0"/>
  </r>
  <r>
    <x v="679"/>
    <s v="Job_Profile_2172"/>
    <x v="0"/>
    <d v="2016-09-20T11:05:01"/>
    <n v="5.08"/>
    <x v="50"/>
    <x v="0"/>
    <x v="8"/>
    <x v="2"/>
    <x v="0"/>
  </r>
  <r>
    <x v="679"/>
    <s v="Job_Profile_2172"/>
    <x v="1"/>
    <d v="2016-11-07T07:30:53"/>
    <n v="48.92"/>
    <x v="59"/>
    <x v="0"/>
    <x v="10"/>
    <x v="3"/>
    <x v="0"/>
  </r>
  <r>
    <x v="679"/>
    <s v="Job_Profile_2172"/>
    <x v="1"/>
    <d v="2016-11-15T10:51:01"/>
    <n v="21.79"/>
    <x v="29"/>
    <x v="0"/>
    <x v="10"/>
    <x v="3"/>
    <x v="0"/>
  </r>
  <r>
    <x v="679"/>
    <s v="Job_Profile_2172"/>
    <x v="0"/>
    <d v="2017-01-05T12:26:26"/>
    <n v="70.88"/>
    <x v="2"/>
    <x v="1"/>
    <x v="9"/>
    <x v="1"/>
    <x v="0"/>
  </r>
  <r>
    <x v="679"/>
    <s v="Job_Profile_2172"/>
    <x v="1"/>
    <d v="2016-12-08T05:13:54"/>
    <n v="34.83"/>
    <x v="2"/>
    <x v="0"/>
    <x v="11"/>
    <x v="3"/>
    <x v="0"/>
  </r>
  <r>
    <x v="679"/>
    <s v="Job_Profile_2172"/>
    <x v="0"/>
    <d v="2017-01-03T09:38:58"/>
    <n v="48"/>
    <x v="2"/>
    <x v="1"/>
    <x v="9"/>
    <x v="1"/>
    <x v="0"/>
  </r>
  <r>
    <x v="679"/>
    <s v="Job_Profile_2172"/>
    <x v="0"/>
    <d v="2017-01-23T04:21:18"/>
    <n v="67.790000000000006"/>
    <x v="2"/>
    <x v="1"/>
    <x v="9"/>
    <x v="1"/>
    <x v="0"/>
  </r>
  <r>
    <x v="679"/>
    <s v="Job_Profile_2172"/>
    <x v="0"/>
    <d v="2016-12-16T05:31:27"/>
    <n v="15.96"/>
    <x v="2"/>
    <x v="0"/>
    <x v="11"/>
    <x v="3"/>
    <x v="0"/>
  </r>
  <r>
    <x v="679"/>
    <s v="Job_Profile_2172"/>
    <x v="0"/>
    <d v="2017-01-25T11:18:28"/>
    <n v="44.92"/>
    <x v="2"/>
    <x v="1"/>
    <x v="9"/>
    <x v="1"/>
    <x v="0"/>
  </r>
  <r>
    <x v="679"/>
    <s v="Job_Profile_2172"/>
    <x v="1"/>
    <d v="2017-01-03T10:43:41"/>
    <n v="22.88"/>
    <x v="2"/>
    <x v="1"/>
    <x v="9"/>
    <x v="1"/>
    <x v="0"/>
  </r>
  <r>
    <x v="679"/>
    <s v="Job_Profile_2172"/>
    <x v="0"/>
    <d v="2016-12-16T08:25:42"/>
    <n v="0.13"/>
    <x v="2"/>
    <x v="0"/>
    <x v="11"/>
    <x v="3"/>
    <x v="0"/>
  </r>
  <r>
    <x v="679"/>
    <s v="Job_Profile_2172"/>
    <x v="0"/>
    <d v="2017-04-06T11:54:26"/>
    <n v="23.04"/>
    <x v="2"/>
    <x v="1"/>
    <x v="6"/>
    <x v="0"/>
    <x v="0"/>
  </r>
  <r>
    <x v="679"/>
    <s v="Job_Profile_2172"/>
    <x v="1"/>
    <d v="2017-06-23T05:53:02"/>
    <n v="85.67"/>
    <x v="2"/>
    <x v="1"/>
    <x v="0"/>
    <x v="0"/>
    <x v="0"/>
  </r>
  <r>
    <x v="679"/>
    <s v="Job_Profile_2172"/>
    <x v="1"/>
    <d v="2017-05-22T04:26:23"/>
    <n v="52.83"/>
    <x v="2"/>
    <x v="1"/>
    <x v="5"/>
    <x v="0"/>
    <x v="0"/>
  </r>
  <r>
    <x v="679"/>
    <s v="Job_Profile_2172"/>
    <x v="0"/>
    <d v="2017-05-19T09:00:28"/>
    <n v="27.83"/>
    <x v="2"/>
    <x v="1"/>
    <x v="5"/>
    <x v="0"/>
    <x v="0"/>
  </r>
  <r>
    <x v="680"/>
    <s v="Job_Profile_2174"/>
    <x v="0"/>
    <d v="2017-05-19T15:08:40"/>
    <n v="43.04"/>
    <x v="14"/>
    <x v="1"/>
    <x v="5"/>
    <x v="0"/>
    <x v="17"/>
  </r>
  <r>
    <x v="680"/>
    <s v="Job_Profile_2174"/>
    <x v="0"/>
    <d v="2017-05-09T14:50:53"/>
    <n v="33"/>
    <x v="14"/>
    <x v="1"/>
    <x v="5"/>
    <x v="0"/>
    <x v="17"/>
  </r>
  <r>
    <x v="680"/>
    <s v="Job_Profile_2174"/>
    <x v="0"/>
    <d v="2017-05-09T13:17:40"/>
    <n v="32.96"/>
    <x v="14"/>
    <x v="1"/>
    <x v="5"/>
    <x v="0"/>
    <x v="17"/>
  </r>
  <r>
    <x v="680"/>
    <s v="Job_Profile_2174"/>
    <x v="0"/>
    <d v="2017-05-09T13:13:06"/>
    <n v="32.96"/>
    <x v="14"/>
    <x v="1"/>
    <x v="5"/>
    <x v="0"/>
    <x v="17"/>
  </r>
  <r>
    <x v="681"/>
    <s v="Job_Profile_2175"/>
    <x v="0"/>
    <d v="2014-01-07T08:11:43"/>
    <n v="0.63"/>
    <x v="66"/>
    <x v="2"/>
    <x v="9"/>
    <x v="1"/>
    <x v="17"/>
  </r>
  <r>
    <x v="681"/>
    <s v="Job_Profile_2175"/>
    <x v="1"/>
    <d v="2014-03-21T14:26:39"/>
    <n v="31.88"/>
    <x v="66"/>
    <x v="2"/>
    <x v="3"/>
    <x v="1"/>
    <x v="17"/>
  </r>
  <r>
    <x v="681"/>
    <s v="Job_Profile_2175"/>
    <x v="0"/>
    <d v="2014-03-19T09:56:14"/>
    <n v="29.67"/>
    <x v="66"/>
    <x v="2"/>
    <x v="3"/>
    <x v="1"/>
    <x v="17"/>
  </r>
  <r>
    <x v="681"/>
    <s v="Job_Profile_2175"/>
    <x v="0"/>
    <d v="2014-03-19T08:45:56"/>
    <n v="29.63"/>
    <x v="66"/>
    <x v="2"/>
    <x v="3"/>
    <x v="1"/>
    <x v="17"/>
  </r>
  <r>
    <x v="681"/>
    <s v="Job_Profile_2175"/>
    <x v="0"/>
    <d v="2014-03-19T09:34:12"/>
    <n v="29.67"/>
    <x v="66"/>
    <x v="2"/>
    <x v="3"/>
    <x v="1"/>
    <x v="17"/>
  </r>
  <r>
    <x v="681"/>
    <s v="Job_Profile_2175"/>
    <x v="0"/>
    <d v="2014-03-19T09:05:29"/>
    <n v="29.67"/>
    <x v="66"/>
    <x v="2"/>
    <x v="3"/>
    <x v="1"/>
    <x v="17"/>
  </r>
  <r>
    <x v="681"/>
    <s v="Job_Profile_2175"/>
    <x v="0"/>
    <d v="2014-03-19T10:04:44"/>
    <n v="29.71"/>
    <x v="66"/>
    <x v="2"/>
    <x v="3"/>
    <x v="1"/>
    <x v="17"/>
  </r>
  <r>
    <x v="681"/>
    <s v="Job_Profile_2175"/>
    <x v="0"/>
    <d v="2014-03-19T08:15:30"/>
    <n v="29.63"/>
    <x v="66"/>
    <x v="2"/>
    <x v="3"/>
    <x v="1"/>
    <x v="17"/>
  </r>
  <r>
    <x v="681"/>
    <s v="Job_Profile_2175"/>
    <x v="0"/>
    <d v="2015-01-05T16:15:15"/>
    <n v="250.75"/>
    <x v="14"/>
    <x v="3"/>
    <x v="9"/>
    <x v="1"/>
    <x v="17"/>
  </r>
  <r>
    <x v="681"/>
    <s v="Job_Profile_2175"/>
    <x v="1"/>
    <d v="2014-07-23T12:00:13"/>
    <n v="84.58"/>
    <x v="14"/>
    <x v="2"/>
    <x v="7"/>
    <x v="2"/>
    <x v="17"/>
  </r>
  <r>
    <x v="681"/>
    <s v="Job_Profile_2175"/>
    <x v="0"/>
    <d v="2014-06-10T07:45:34"/>
    <n v="40.33"/>
    <x v="14"/>
    <x v="2"/>
    <x v="0"/>
    <x v="0"/>
    <x v="17"/>
  </r>
  <r>
    <x v="681"/>
    <s v="Job_Profile_2175"/>
    <x v="0"/>
    <d v="2014-06-13T14:46:07"/>
    <n v="22.83"/>
    <x v="14"/>
    <x v="2"/>
    <x v="0"/>
    <x v="0"/>
    <x v="17"/>
  </r>
  <r>
    <x v="681"/>
    <s v="Job_Profile_2175"/>
    <x v="0"/>
    <d v="2014-06-10T07:38:38"/>
    <n v="19.54"/>
    <x v="14"/>
    <x v="2"/>
    <x v="0"/>
    <x v="0"/>
    <x v="17"/>
  </r>
  <r>
    <x v="681"/>
    <s v="Job_Profile_2175"/>
    <x v="0"/>
    <d v="2014-06-10T07:25:45"/>
    <n v="19.54"/>
    <x v="14"/>
    <x v="2"/>
    <x v="0"/>
    <x v="0"/>
    <x v="17"/>
  </r>
  <r>
    <x v="681"/>
    <s v="Job_Profile_2175"/>
    <x v="0"/>
    <d v="2014-05-27T07:21:55"/>
    <n v="5.54"/>
    <x v="66"/>
    <x v="2"/>
    <x v="5"/>
    <x v="0"/>
    <x v="17"/>
  </r>
  <r>
    <x v="681"/>
    <s v="Job_Profile_2175"/>
    <x v="0"/>
    <d v="2014-05-27T07:13:02"/>
    <n v="5.54"/>
    <x v="66"/>
    <x v="2"/>
    <x v="5"/>
    <x v="0"/>
    <x v="17"/>
  </r>
  <r>
    <x v="681"/>
    <s v="Job_Profile_2175"/>
    <x v="0"/>
    <d v="2014-05-28T08:10:47"/>
    <n v="6.58"/>
    <x v="66"/>
    <x v="2"/>
    <x v="5"/>
    <x v="0"/>
    <x v="17"/>
  </r>
  <r>
    <x v="681"/>
    <s v="Job_Profile_2175"/>
    <x v="0"/>
    <d v="2014-05-27T07:18:08"/>
    <n v="5.54"/>
    <x v="66"/>
    <x v="2"/>
    <x v="5"/>
    <x v="0"/>
    <x v="17"/>
  </r>
  <r>
    <x v="681"/>
    <s v="Job_Profile_2175"/>
    <x v="1"/>
    <d v="2014-05-23T14:27:47"/>
    <n v="1.83"/>
    <x v="66"/>
    <x v="2"/>
    <x v="5"/>
    <x v="0"/>
    <x v="17"/>
  </r>
  <r>
    <x v="681"/>
    <s v="Job_Profile_2175"/>
    <x v="0"/>
    <d v="2014-05-28T08:03:00"/>
    <n v="6.58"/>
    <x v="66"/>
    <x v="2"/>
    <x v="5"/>
    <x v="0"/>
    <x v="17"/>
  </r>
  <r>
    <x v="681"/>
    <s v="Job_Profile_2175"/>
    <x v="0"/>
    <d v="2014-05-27T07:27:22"/>
    <n v="5.54"/>
    <x v="66"/>
    <x v="2"/>
    <x v="5"/>
    <x v="0"/>
    <x v="17"/>
  </r>
  <r>
    <x v="681"/>
    <s v="Job_Profile_2175"/>
    <x v="0"/>
    <d v="2014-07-01T15:38:22"/>
    <n v="13.96"/>
    <x v="14"/>
    <x v="2"/>
    <x v="7"/>
    <x v="2"/>
    <x v="17"/>
  </r>
  <r>
    <x v="681"/>
    <s v="Job_Profile_2175"/>
    <x v="1"/>
    <d v="2014-07-08T10:45:29"/>
    <n v="20.75"/>
    <x v="14"/>
    <x v="2"/>
    <x v="7"/>
    <x v="2"/>
    <x v="17"/>
  </r>
  <r>
    <x v="681"/>
    <s v="Job_Profile_2175"/>
    <x v="0"/>
    <d v="2014-07-09T19:46:52"/>
    <n v="22.13"/>
    <x v="6"/>
    <x v="2"/>
    <x v="7"/>
    <x v="2"/>
    <x v="17"/>
  </r>
  <r>
    <x v="681"/>
    <s v="Job_Profile_2175"/>
    <x v="0"/>
    <d v="2014-12-12T08:18:46"/>
    <n v="7.83"/>
    <x v="14"/>
    <x v="2"/>
    <x v="11"/>
    <x v="3"/>
    <x v="17"/>
  </r>
  <r>
    <x v="681"/>
    <s v="Job_Profile_2175"/>
    <x v="0"/>
    <d v="2014-12-12T16:20:42"/>
    <n v="8.17"/>
    <x v="14"/>
    <x v="2"/>
    <x v="11"/>
    <x v="3"/>
    <x v="17"/>
  </r>
  <r>
    <x v="681"/>
    <s v="Job_Profile_2175"/>
    <x v="0"/>
    <d v="2014-12-12T08:36:33"/>
    <n v="7.83"/>
    <x v="14"/>
    <x v="2"/>
    <x v="11"/>
    <x v="3"/>
    <x v="17"/>
  </r>
  <r>
    <x v="681"/>
    <s v="Job_Profile_2175"/>
    <x v="0"/>
    <d v="2015-01-09T16:31:12"/>
    <n v="36.17"/>
    <x v="14"/>
    <x v="3"/>
    <x v="9"/>
    <x v="1"/>
    <x v="17"/>
  </r>
  <r>
    <x v="681"/>
    <s v="Job_Profile_2175"/>
    <x v="0"/>
    <d v="2014-12-16T15:22:43"/>
    <n v="12.13"/>
    <x v="14"/>
    <x v="2"/>
    <x v="11"/>
    <x v="3"/>
    <x v="17"/>
  </r>
  <r>
    <x v="681"/>
    <s v="Job_Profile_2175"/>
    <x v="0"/>
    <d v="2014-12-12T14:55:26"/>
    <n v="8.08"/>
    <x v="14"/>
    <x v="2"/>
    <x v="11"/>
    <x v="3"/>
    <x v="17"/>
  </r>
  <r>
    <x v="681"/>
    <s v="Job_Profile_2175"/>
    <x v="0"/>
    <d v="2015-01-06T11:58:44"/>
    <n v="13.79"/>
    <x v="14"/>
    <x v="3"/>
    <x v="9"/>
    <x v="1"/>
    <x v="17"/>
  </r>
  <r>
    <x v="681"/>
    <s v="Job_Profile_2175"/>
    <x v="0"/>
    <d v="2015-01-05T14:57:33"/>
    <n v="12.92"/>
    <x v="14"/>
    <x v="3"/>
    <x v="9"/>
    <x v="1"/>
    <x v="17"/>
  </r>
  <r>
    <x v="681"/>
    <s v="Job_Profile_2175"/>
    <x v="0"/>
    <d v="2015-01-05T10:41:18"/>
    <n v="12.75"/>
    <x v="14"/>
    <x v="3"/>
    <x v="9"/>
    <x v="1"/>
    <x v="17"/>
  </r>
  <r>
    <x v="681"/>
    <s v="Job_Profile_2175"/>
    <x v="0"/>
    <d v="2015-01-05T10:29:34"/>
    <n v="12.75"/>
    <x v="14"/>
    <x v="3"/>
    <x v="9"/>
    <x v="1"/>
    <x v="17"/>
  </r>
  <r>
    <x v="681"/>
    <s v="Job_Profile_2175"/>
    <x v="0"/>
    <d v="2015-03-26T08:02:22"/>
    <n v="36.33"/>
    <x v="14"/>
    <x v="3"/>
    <x v="3"/>
    <x v="1"/>
    <x v="17"/>
  </r>
  <r>
    <x v="681"/>
    <s v="Job_Profile_2175"/>
    <x v="0"/>
    <d v="2015-03-23T17:48:30"/>
    <n v="32.130000000000003"/>
    <x v="14"/>
    <x v="3"/>
    <x v="3"/>
    <x v="1"/>
    <x v="17"/>
  </r>
  <r>
    <x v="681"/>
    <s v="Job_Profile_2175"/>
    <x v="0"/>
    <d v="2015-03-23T15:03:14"/>
    <n v="32.04"/>
    <x v="14"/>
    <x v="3"/>
    <x v="3"/>
    <x v="1"/>
    <x v="17"/>
  </r>
  <r>
    <x v="681"/>
    <s v="Job_Profile_2175"/>
    <x v="0"/>
    <d v="2015-03-23T17:20:55"/>
    <n v="32.130000000000003"/>
    <x v="14"/>
    <x v="3"/>
    <x v="3"/>
    <x v="1"/>
    <x v="17"/>
  </r>
  <r>
    <x v="681"/>
    <s v="Job_Profile_2175"/>
    <x v="0"/>
    <d v="2015-03-23T17:41:01"/>
    <n v="32.130000000000003"/>
    <x v="14"/>
    <x v="3"/>
    <x v="3"/>
    <x v="1"/>
    <x v="17"/>
  </r>
  <r>
    <x v="681"/>
    <s v="Job_Profile_2175"/>
    <x v="0"/>
    <d v="2015-03-23T14:44:23"/>
    <n v="32"/>
    <x v="14"/>
    <x v="3"/>
    <x v="3"/>
    <x v="1"/>
    <x v="17"/>
  </r>
  <r>
    <x v="681"/>
    <s v="Job_Profile_2175"/>
    <x v="0"/>
    <d v="2015-03-24T11:48:32"/>
    <n v="0.67"/>
    <x v="14"/>
    <x v="3"/>
    <x v="3"/>
    <x v="1"/>
    <x v="17"/>
  </r>
  <r>
    <x v="681"/>
    <s v="Job_Profile_2175"/>
    <x v="0"/>
    <d v="2015-06-16T21:32:24"/>
    <n v="12.29"/>
    <x v="14"/>
    <x v="3"/>
    <x v="0"/>
    <x v="0"/>
    <x v="17"/>
  </r>
  <r>
    <x v="681"/>
    <s v="Job_Profile_2175"/>
    <x v="0"/>
    <d v="2015-06-22T19:18:07"/>
    <n v="18.21"/>
    <x v="14"/>
    <x v="3"/>
    <x v="0"/>
    <x v="0"/>
    <x v="17"/>
  </r>
  <r>
    <x v="681"/>
    <s v="Job_Profile_2175"/>
    <x v="0"/>
    <d v="2015-06-16T21:27:55"/>
    <n v="12.29"/>
    <x v="14"/>
    <x v="3"/>
    <x v="0"/>
    <x v="0"/>
    <x v="17"/>
  </r>
  <r>
    <x v="681"/>
    <s v="Job_Profile_2175"/>
    <x v="0"/>
    <d v="2015-06-18T14:13:55"/>
    <n v="14"/>
    <x v="14"/>
    <x v="3"/>
    <x v="0"/>
    <x v="0"/>
    <x v="17"/>
  </r>
  <r>
    <x v="681"/>
    <s v="Job_Profile_2175"/>
    <x v="0"/>
    <d v="2015-06-16T21:10:47"/>
    <n v="6.5"/>
    <x v="14"/>
    <x v="3"/>
    <x v="0"/>
    <x v="0"/>
    <x v="17"/>
  </r>
  <r>
    <x v="682"/>
    <s v="Job_Profile_2176"/>
    <x v="0"/>
    <d v="2014-06-13T20:42:29"/>
    <n v="43.88"/>
    <x v="14"/>
    <x v="2"/>
    <x v="0"/>
    <x v="0"/>
    <x v="17"/>
  </r>
  <r>
    <x v="682"/>
    <s v="Job_Profile_2176"/>
    <x v="0"/>
    <d v="2014-06-11T22:07:17"/>
    <n v="41.96"/>
    <x v="14"/>
    <x v="2"/>
    <x v="0"/>
    <x v="0"/>
    <x v="17"/>
  </r>
  <r>
    <x v="682"/>
    <s v="Job_Profile_2176"/>
    <x v="0"/>
    <d v="2014-06-10T15:42:32"/>
    <n v="40.67"/>
    <x v="14"/>
    <x v="2"/>
    <x v="0"/>
    <x v="0"/>
    <x v="17"/>
  </r>
  <r>
    <x v="682"/>
    <s v="Job_Profile_2176"/>
    <x v="0"/>
    <d v="2014-07-31T07:56:39"/>
    <n v="43.63"/>
    <x v="14"/>
    <x v="2"/>
    <x v="7"/>
    <x v="2"/>
    <x v="17"/>
  </r>
  <r>
    <x v="682"/>
    <s v="Job_Profile_2176"/>
    <x v="0"/>
    <d v="2014-08-25T15:00:46"/>
    <n v="46.33"/>
    <x v="14"/>
    <x v="2"/>
    <x v="2"/>
    <x v="2"/>
    <x v="17"/>
  </r>
  <r>
    <x v="682"/>
    <s v="Job_Profile_2176"/>
    <x v="1"/>
    <d v="2015-02-27T11:28:28"/>
    <n v="196.83"/>
    <x v="14"/>
    <x v="3"/>
    <x v="1"/>
    <x v="1"/>
    <x v="17"/>
  </r>
  <r>
    <x v="682"/>
    <s v="Job_Profile_2176"/>
    <x v="0"/>
    <d v="2014-09-11T19:14:36"/>
    <n v="13.29"/>
    <x v="14"/>
    <x v="2"/>
    <x v="8"/>
    <x v="2"/>
    <x v="17"/>
  </r>
  <r>
    <x v="682"/>
    <s v="Job_Profile_2176"/>
    <x v="1"/>
    <d v="2014-09-03T13:48:27"/>
    <n v="5.04"/>
    <x v="14"/>
    <x v="2"/>
    <x v="8"/>
    <x v="2"/>
    <x v="17"/>
  </r>
  <r>
    <x v="682"/>
    <s v="Job_Profile_2176"/>
    <x v="0"/>
    <d v="2015-02-17T10:57:54"/>
    <n v="29.17"/>
    <x v="14"/>
    <x v="3"/>
    <x v="1"/>
    <x v="1"/>
    <x v="17"/>
  </r>
  <r>
    <x v="682"/>
    <s v="Job_Profile_2176"/>
    <x v="1"/>
    <d v="2015-02-19T08:30:10"/>
    <n v="31.08"/>
    <x v="14"/>
    <x v="3"/>
    <x v="1"/>
    <x v="1"/>
    <x v="17"/>
  </r>
  <r>
    <x v="682"/>
    <s v="Job_Profile_2176"/>
    <x v="0"/>
    <d v="2015-02-09T14:36:16"/>
    <n v="11.83"/>
    <x v="14"/>
    <x v="3"/>
    <x v="1"/>
    <x v="1"/>
    <x v="17"/>
  </r>
  <r>
    <x v="682"/>
    <s v="Job_Profile_2176"/>
    <x v="1"/>
    <d v="2015-03-24T17:16:00"/>
    <n v="54.96"/>
    <x v="14"/>
    <x v="3"/>
    <x v="3"/>
    <x v="1"/>
    <x v="17"/>
  </r>
  <r>
    <x v="682"/>
    <s v="Job_Profile_2176"/>
    <x v="1"/>
    <d v="2015-04-16T15:00:07"/>
    <n v="57.63"/>
    <x v="14"/>
    <x v="3"/>
    <x v="6"/>
    <x v="0"/>
    <x v="17"/>
  </r>
  <r>
    <x v="682"/>
    <s v="Job_Profile_2176"/>
    <x v="0"/>
    <d v="2015-04-17T17:33:47"/>
    <n v="58.71"/>
    <x v="14"/>
    <x v="3"/>
    <x v="6"/>
    <x v="0"/>
    <x v="17"/>
  </r>
  <r>
    <x v="682"/>
    <s v="Job_Profile_2176"/>
    <x v="0"/>
    <d v="2015-06-02T14:43:14"/>
    <n v="104.58"/>
    <x v="14"/>
    <x v="3"/>
    <x v="0"/>
    <x v="0"/>
    <x v="17"/>
  </r>
  <r>
    <x v="682"/>
    <s v="Job_Profile_2176"/>
    <x v="0"/>
    <d v="2015-03-02T17:19:07"/>
    <n v="12.17"/>
    <x v="14"/>
    <x v="3"/>
    <x v="3"/>
    <x v="1"/>
    <x v="17"/>
  </r>
  <r>
    <x v="682"/>
    <s v="Job_Profile_2176"/>
    <x v="1"/>
    <d v="2015-06-25T09:21:42"/>
    <n v="67.5"/>
    <x v="9"/>
    <x v="3"/>
    <x v="0"/>
    <x v="0"/>
    <x v="17"/>
  </r>
  <r>
    <x v="682"/>
    <s v="Job_Profile_2176"/>
    <x v="0"/>
    <d v="2015-06-16T21:39:01"/>
    <n v="6.5"/>
    <x v="14"/>
    <x v="3"/>
    <x v="0"/>
    <x v="0"/>
    <x v="17"/>
  </r>
  <r>
    <x v="682"/>
    <s v="Job_Profile_2176"/>
    <x v="0"/>
    <d v="2015-09-30T17:23:36"/>
    <n v="68"/>
    <x v="14"/>
    <x v="3"/>
    <x v="8"/>
    <x v="2"/>
    <x v="17"/>
  </r>
  <r>
    <x v="682"/>
    <s v="Job_Profile_2176"/>
    <x v="0"/>
    <d v="2015-10-07T11:50:27"/>
    <n v="1.83"/>
    <x v="14"/>
    <x v="3"/>
    <x v="4"/>
    <x v="3"/>
    <x v="17"/>
  </r>
  <r>
    <x v="682"/>
    <s v="Job_Profile_2176"/>
    <x v="1"/>
    <d v="2015-12-10T13:21:52"/>
    <n v="2"/>
    <x v="9"/>
    <x v="3"/>
    <x v="11"/>
    <x v="3"/>
    <x v="17"/>
  </r>
  <r>
    <x v="682"/>
    <s v="Job_Profile_2176"/>
    <x v="1"/>
    <d v="2016-01-13T10:12:39"/>
    <n v="29.17"/>
    <x v="13"/>
    <x v="0"/>
    <x v="9"/>
    <x v="1"/>
    <x v="17"/>
  </r>
  <r>
    <x v="682"/>
    <s v="Job_Profile_2176"/>
    <x v="0"/>
    <d v="2016-02-18T14:57:37"/>
    <n v="24.04"/>
    <x v="56"/>
    <x v="0"/>
    <x v="1"/>
    <x v="1"/>
    <x v="17"/>
  </r>
  <r>
    <x v="682"/>
    <s v="Job_Profile_2176"/>
    <x v="0"/>
    <d v="2016-03-09T18:17:52"/>
    <n v="30.04"/>
    <x v="16"/>
    <x v="0"/>
    <x v="3"/>
    <x v="1"/>
    <x v="17"/>
  </r>
  <r>
    <x v="682"/>
    <s v="Job_Profile_2176"/>
    <x v="0"/>
    <d v="2016-03-28T14:08:24"/>
    <n v="24.08"/>
    <x v="56"/>
    <x v="0"/>
    <x v="3"/>
    <x v="1"/>
    <x v="17"/>
  </r>
  <r>
    <x v="682"/>
    <s v="Job_Profile_2176"/>
    <x v="1"/>
    <d v="2016-03-31T10:47:22"/>
    <n v="16.420000000000002"/>
    <x v="8"/>
    <x v="0"/>
    <x v="3"/>
    <x v="1"/>
    <x v="17"/>
  </r>
  <r>
    <x v="682"/>
    <s v="Job_Profile_2176"/>
    <x v="0"/>
    <d v="2016-04-04T14:57:03"/>
    <n v="2.79"/>
    <x v="14"/>
    <x v="0"/>
    <x v="6"/>
    <x v="0"/>
    <x v="17"/>
  </r>
  <r>
    <x v="682"/>
    <s v="Job_Profile_2176"/>
    <x v="0"/>
    <d v="2017-02-17T11:29:40"/>
    <n v="58.96"/>
    <x v="40"/>
    <x v="1"/>
    <x v="1"/>
    <x v="1"/>
    <x v="17"/>
  </r>
  <r>
    <x v="682"/>
    <s v="Job_Profile_2176"/>
    <x v="1"/>
    <d v="2017-04-14T12:35:40"/>
    <n v="10.79"/>
    <x v="83"/>
    <x v="1"/>
    <x v="6"/>
    <x v="0"/>
    <x v="17"/>
  </r>
  <r>
    <x v="682"/>
    <s v="Job_Profile_2176"/>
    <x v="1"/>
    <d v="2017-04-14T12:28:54"/>
    <n v="10.79"/>
    <x v="83"/>
    <x v="1"/>
    <x v="6"/>
    <x v="0"/>
    <x v="17"/>
  </r>
  <r>
    <x v="682"/>
    <s v="Job_Profile_2176"/>
    <x v="0"/>
    <d v="2017-06-28T15:21:24"/>
    <n v="43.33"/>
    <x v="14"/>
    <x v="1"/>
    <x v="0"/>
    <x v="0"/>
    <x v="17"/>
  </r>
  <r>
    <x v="683"/>
    <s v="Job_Profile_2183"/>
    <x v="0"/>
    <d v="2014-11-19T12:51:00"/>
    <n v="154.83000000000001"/>
    <x v="14"/>
    <x v="2"/>
    <x v="10"/>
    <x v="3"/>
    <x v="19"/>
  </r>
  <r>
    <x v="683"/>
    <s v="Job_Profile_2183"/>
    <x v="0"/>
    <d v="2014-07-23T11:15:01"/>
    <n v="35.79"/>
    <x v="14"/>
    <x v="2"/>
    <x v="7"/>
    <x v="2"/>
    <x v="19"/>
  </r>
  <r>
    <x v="683"/>
    <s v="Job_Profile_2183"/>
    <x v="1"/>
    <d v="2014-09-02T14:24:15"/>
    <n v="54.29"/>
    <x v="14"/>
    <x v="2"/>
    <x v="8"/>
    <x v="2"/>
    <x v="19"/>
  </r>
  <r>
    <x v="683"/>
    <s v="Job_Profile_2183"/>
    <x v="0"/>
    <d v="2014-10-10T10:12:59"/>
    <n v="7.96"/>
    <x v="14"/>
    <x v="2"/>
    <x v="4"/>
    <x v="3"/>
    <x v="19"/>
  </r>
  <r>
    <x v="683"/>
    <s v="Job_Profile_2183"/>
    <x v="0"/>
    <d v="2015-03-09T13:05:26"/>
    <n v="19.54"/>
    <x v="14"/>
    <x v="3"/>
    <x v="3"/>
    <x v="1"/>
    <x v="19"/>
  </r>
  <r>
    <x v="683"/>
    <s v="Job_Profile_2183"/>
    <x v="0"/>
    <d v="2015-03-11T18:16:52"/>
    <n v="21.75"/>
    <x v="14"/>
    <x v="3"/>
    <x v="3"/>
    <x v="1"/>
    <x v="19"/>
  </r>
  <r>
    <x v="683"/>
    <s v="Job_Profile_2183"/>
    <x v="0"/>
    <d v="2015-04-07T14:19:26"/>
    <n v="47.88"/>
    <x v="14"/>
    <x v="3"/>
    <x v="6"/>
    <x v="0"/>
    <x v="19"/>
  </r>
  <r>
    <x v="683"/>
    <s v="Job_Profile_2183"/>
    <x v="0"/>
    <d v="2015-06-01T15:52:23"/>
    <n v="63.33"/>
    <x v="14"/>
    <x v="3"/>
    <x v="0"/>
    <x v="0"/>
    <x v="19"/>
  </r>
  <r>
    <x v="683"/>
    <s v="Job_Profile_2183"/>
    <x v="0"/>
    <d v="2015-07-28T17:16:54"/>
    <n v="54.42"/>
    <x v="85"/>
    <x v="3"/>
    <x v="7"/>
    <x v="2"/>
    <x v="19"/>
  </r>
  <r>
    <x v="683"/>
    <s v="Job_Profile_2183"/>
    <x v="0"/>
    <d v="2015-08-05T11:43:25"/>
    <n v="62.17"/>
    <x v="85"/>
    <x v="3"/>
    <x v="2"/>
    <x v="2"/>
    <x v="19"/>
  </r>
  <r>
    <x v="683"/>
    <s v="Job_Profile_2183"/>
    <x v="0"/>
    <d v="2016-05-18T21:38:12"/>
    <n v="105.33"/>
    <x v="35"/>
    <x v="0"/>
    <x v="5"/>
    <x v="0"/>
    <x v="19"/>
  </r>
  <r>
    <x v="683"/>
    <s v="Job_Profile_2183"/>
    <x v="1"/>
    <d v="2016-09-20T15:47:09"/>
    <n v="4.92"/>
    <x v="9"/>
    <x v="0"/>
    <x v="8"/>
    <x v="2"/>
    <x v="19"/>
  </r>
  <r>
    <x v="684"/>
    <s v="Job_Profile_2185"/>
    <x v="1"/>
    <d v="2015-06-05T12:54:30"/>
    <n v="79.67"/>
    <x v="9"/>
    <x v="3"/>
    <x v="0"/>
    <x v="0"/>
    <x v="20"/>
  </r>
  <r>
    <x v="685"/>
    <s v="Job_Profile_2189"/>
    <x v="0"/>
    <d v="2015-09-15T20:48:57"/>
    <n v="117.88"/>
    <x v="85"/>
    <x v="3"/>
    <x v="8"/>
    <x v="2"/>
    <x v="9"/>
  </r>
  <r>
    <x v="685"/>
    <s v="Job_Profile_2189"/>
    <x v="0"/>
    <d v="2015-08-27T11:47:45"/>
    <n v="98.5"/>
    <x v="85"/>
    <x v="3"/>
    <x v="2"/>
    <x v="2"/>
    <x v="9"/>
  </r>
  <r>
    <x v="685"/>
    <s v="Job_Profile_2189"/>
    <x v="0"/>
    <d v="2015-08-27T11:46:01"/>
    <n v="98.5"/>
    <x v="85"/>
    <x v="3"/>
    <x v="2"/>
    <x v="2"/>
    <x v="9"/>
  </r>
  <r>
    <x v="685"/>
    <s v="Job_Profile_2189"/>
    <x v="0"/>
    <d v="2015-08-27T21:17:22"/>
    <n v="98.92"/>
    <x v="85"/>
    <x v="3"/>
    <x v="2"/>
    <x v="2"/>
    <x v="9"/>
  </r>
  <r>
    <x v="685"/>
    <s v="Job_Profile_2189"/>
    <x v="1"/>
    <d v="2015-08-24T19:29:31"/>
    <n v="95.83"/>
    <x v="85"/>
    <x v="3"/>
    <x v="2"/>
    <x v="2"/>
    <x v="9"/>
  </r>
  <r>
    <x v="685"/>
    <s v="Job_Profile_2189"/>
    <x v="0"/>
    <d v="2015-08-27T11:54:26"/>
    <n v="98.5"/>
    <x v="85"/>
    <x v="3"/>
    <x v="2"/>
    <x v="2"/>
    <x v="9"/>
  </r>
  <r>
    <x v="685"/>
    <s v="Job_Profile_2189"/>
    <x v="0"/>
    <d v="2016-11-01T18:44:16"/>
    <n v="15.25"/>
    <x v="35"/>
    <x v="0"/>
    <x v="10"/>
    <x v="3"/>
    <x v="9"/>
  </r>
  <r>
    <x v="686"/>
    <s v="Job_Profile_2191"/>
    <x v="0"/>
    <d v="2014-04-14T15:30:51"/>
    <n v="3.13"/>
    <x v="66"/>
    <x v="2"/>
    <x v="6"/>
    <x v="0"/>
    <x v="9"/>
  </r>
  <r>
    <x v="686"/>
    <s v="Job_Profile_2191"/>
    <x v="0"/>
    <d v="2014-11-10T13:15:44"/>
    <n v="132.08000000000001"/>
    <x v="14"/>
    <x v="2"/>
    <x v="10"/>
    <x v="3"/>
    <x v="9"/>
  </r>
  <r>
    <x v="686"/>
    <s v="Job_Profile_2191"/>
    <x v="1"/>
    <d v="2014-08-21T14:07:14"/>
    <n v="22.33"/>
    <x v="14"/>
    <x v="2"/>
    <x v="2"/>
    <x v="2"/>
    <x v="9"/>
  </r>
  <r>
    <x v="686"/>
    <s v="Job_Profile_2191"/>
    <x v="0"/>
    <d v="2014-10-06T15:54:33"/>
    <n v="4.17"/>
    <x v="14"/>
    <x v="2"/>
    <x v="4"/>
    <x v="3"/>
    <x v="9"/>
  </r>
  <r>
    <x v="686"/>
    <s v="Job_Profile_2191"/>
    <x v="0"/>
    <d v="2015-04-20T14:29:26"/>
    <n v="61.58"/>
    <x v="14"/>
    <x v="3"/>
    <x v="6"/>
    <x v="0"/>
    <x v="9"/>
  </r>
  <r>
    <x v="686"/>
    <s v="Job_Profile_2191"/>
    <x v="0"/>
    <d v="2015-03-12T18:32:55"/>
    <n v="22.75"/>
    <x v="14"/>
    <x v="3"/>
    <x v="3"/>
    <x v="1"/>
    <x v="9"/>
  </r>
  <r>
    <x v="686"/>
    <s v="Job_Profile_2191"/>
    <x v="0"/>
    <d v="2015-02-24T16:44:07"/>
    <n v="6.67"/>
    <x v="14"/>
    <x v="3"/>
    <x v="1"/>
    <x v="1"/>
    <x v="9"/>
  </r>
  <r>
    <x v="686"/>
    <s v="Job_Profile_2191"/>
    <x v="0"/>
    <d v="2015-02-26T10:27:29"/>
    <n v="8.42"/>
    <x v="14"/>
    <x v="3"/>
    <x v="1"/>
    <x v="1"/>
    <x v="9"/>
  </r>
  <r>
    <x v="686"/>
    <s v="Job_Profile_2191"/>
    <x v="0"/>
    <d v="2015-03-27T09:48:43"/>
    <n v="1.58"/>
    <x v="14"/>
    <x v="3"/>
    <x v="3"/>
    <x v="1"/>
    <x v="9"/>
  </r>
  <r>
    <x v="686"/>
    <s v="Job_Profile_2191"/>
    <x v="1"/>
    <d v="2015-04-23T10:58:13"/>
    <n v="24.13"/>
    <x v="9"/>
    <x v="3"/>
    <x v="6"/>
    <x v="0"/>
    <x v="9"/>
  </r>
  <r>
    <x v="686"/>
    <s v="Job_Profile_2191"/>
    <x v="0"/>
    <d v="2015-04-28T15:18:26"/>
    <n v="0.13"/>
    <x v="14"/>
    <x v="3"/>
    <x v="6"/>
    <x v="0"/>
    <x v="9"/>
  </r>
  <r>
    <x v="686"/>
    <s v="Job_Profile_2191"/>
    <x v="1"/>
    <d v="2016-03-17T13:58:30"/>
    <n v="238.79"/>
    <x v="9"/>
    <x v="0"/>
    <x v="3"/>
    <x v="1"/>
    <x v="9"/>
  </r>
  <r>
    <x v="686"/>
    <s v="Job_Profile_2191"/>
    <x v="0"/>
    <d v="2016-06-15T14:04:56"/>
    <n v="159.91999999999999"/>
    <x v="14"/>
    <x v="0"/>
    <x v="0"/>
    <x v="0"/>
    <x v="9"/>
  </r>
  <r>
    <x v="686"/>
    <s v="Job_Profile_2191"/>
    <x v="0"/>
    <d v="2016-05-18T21:52:40"/>
    <n v="105.33"/>
    <x v="35"/>
    <x v="0"/>
    <x v="5"/>
    <x v="0"/>
    <x v="9"/>
  </r>
  <r>
    <x v="687"/>
    <s v="Job_Profile_2194"/>
    <x v="0"/>
    <d v="2015-03-17T09:59:43"/>
    <n v="138.04"/>
    <x v="29"/>
    <x v="3"/>
    <x v="3"/>
    <x v="1"/>
    <x v="20"/>
  </r>
  <r>
    <x v="688"/>
    <s v="Job_Profile_2195"/>
    <x v="1"/>
    <d v="2015-03-16T07:24:02"/>
    <n v="88.75"/>
    <x v="50"/>
    <x v="3"/>
    <x v="3"/>
    <x v="1"/>
    <x v="11"/>
  </r>
  <r>
    <x v="688"/>
    <s v="Job_Profile_2195"/>
    <x v="1"/>
    <d v="2015-03-11T08:44:41"/>
    <n v="25.92"/>
    <x v="50"/>
    <x v="3"/>
    <x v="3"/>
    <x v="1"/>
    <x v="11"/>
  </r>
  <r>
    <x v="689"/>
    <s v="Job_Profile_2199"/>
    <x v="0"/>
    <d v="2016-03-30T12:16:35"/>
    <n v="42.75"/>
    <x v="14"/>
    <x v="0"/>
    <x v="3"/>
    <x v="1"/>
    <x v="8"/>
  </r>
  <r>
    <x v="689"/>
    <s v="Job_Profile_2199"/>
    <x v="0"/>
    <d v="2016-04-04T12:44:36"/>
    <n v="31"/>
    <x v="14"/>
    <x v="0"/>
    <x v="6"/>
    <x v="0"/>
    <x v="8"/>
  </r>
  <r>
    <x v="689"/>
    <s v="Job_Profile_2199"/>
    <x v="0"/>
    <d v="2016-04-04T15:29:45"/>
    <n v="2.83"/>
    <x v="14"/>
    <x v="0"/>
    <x v="6"/>
    <x v="0"/>
    <x v="8"/>
  </r>
  <r>
    <x v="689"/>
    <s v="Job_Profile_2199"/>
    <x v="1"/>
    <d v="2016-04-05T16:16:21"/>
    <n v="0.04"/>
    <x v="14"/>
    <x v="0"/>
    <x v="6"/>
    <x v="0"/>
    <x v="8"/>
  </r>
  <r>
    <x v="689"/>
    <s v="Job_Profile_2199"/>
    <x v="0"/>
    <d v="2016-04-12T10:02:03"/>
    <n v="0.67"/>
    <x v="14"/>
    <x v="0"/>
    <x v="6"/>
    <x v="0"/>
    <x v="8"/>
  </r>
  <r>
    <x v="689"/>
    <s v="Job_Profile_2199"/>
    <x v="1"/>
    <d v="2016-07-08T11:36:22"/>
    <n v="21.71"/>
    <x v="14"/>
    <x v="0"/>
    <x v="7"/>
    <x v="2"/>
    <x v="8"/>
  </r>
  <r>
    <x v="689"/>
    <s v="Job_Profile_2199"/>
    <x v="0"/>
    <d v="2016-07-05T17:11:18"/>
    <n v="18.96"/>
    <x v="14"/>
    <x v="0"/>
    <x v="7"/>
    <x v="2"/>
    <x v="8"/>
  </r>
  <r>
    <x v="689"/>
    <s v="Job_Profile_2199"/>
    <x v="1"/>
    <d v="2016-07-05T16:29:59"/>
    <n v="18.920000000000002"/>
    <x v="14"/>
    <x v="0"/>
    <x v="7"/>
    <x v="2"/>
    <x v="8"/>
  </r>
  <r>
    <x v="689"/>
    <s v="Job_Profile_2199"/>
    <x v="0"/>
    <d v="2016-09-08T15:14:30"/>
    <n v="36"/>
    <x v="14"/>
    <x v="0"/>
    <x v="8"/>
    <x v="2"/>
    <x v="8"/>
  </r>
  <r>
    <x v="689"/>
    <s v="Job_Profile_2199"/>
    <x v="0"/>
    <d v="2016-09-08T15:07:11"/>
    <n v="36"/>
    <x v="14"/>
    <x v="0"/>
    <x v="8"/>
    <x v="2"/>
    <x v="8"/>
  </r>
  <r>
    <x v="689"/>
    <s v="Job_Profile_2199"/>
    <x v="1"/>
    <d v="2016-09-13T09:51:50"/>
    <n v="40.75"/>
    <x v="14"/>
    <x v="0"/>
    <x v="8"/>
    <x v="2"/>
    <x v="8"/>
  </r>
  <r>
    <x v="690"/>
    <s v="Job_Profile_2200"/>
    <x v="0"/>
    <d v="2014-09-05T11:42:06"/>
    <n v="6.96"/>
    <x v="6"/>
    <x v="2"/>
    <x v="8"/>
    <x v="2"/>
    <x v="8"/>
  </r>
  <r>
    <x v="690"/>
    <s v="Job_Profile_2200"/>
    <x v="1"/>
    <d v="2016-12-07T16:25:00"/>
    <n v="51.17"/>
    <x v="83"/>
    <x v="0"/>
    <x v="11"/>
    <x v="3"/>
    <x v="8"/>
  </r>
  <r>
    <x v="690"/>
    <s v="Job_Profile_2200"/>
    <x v="1"/>
    <d v="2017-05-19T15:11:09"/>
    <n v="31.96"/>
    <x v="56"/>
    <x v="1"/>
    <x v="5"/>
    <x v="0"/>
    <x v="8"/>
  </r>
  <r>
    <x v="690"/>
    <s v="Job_Profile_2200"/>
    <x v="1"/>
    <d v="2017-05-19T15:10:41"/>
    <n v="31.96"/>
    <x v="56"/>
    <x v="1"/>
    <x v="5"/>
    <x v="0"/>
    <x v="8"/>
  </r>
  <r>
    <x v="691"/>
    <s v="Job_Profile_2211"/>
    <x v="1"/>
    <d v="2014-10-07T13:51:55"/>
    <n v="117.75"/>
    <x v="56"/>
    <x v="2"/>
    <x v="4"/>
    <x v="3"/>
    <x v="6"/>
  </r>
  <r>
    <x v="691"/>
    <s v="Job_Profile_2211"/>
    <x v="0"/>
    <d v="2015-05-08T14:09:11"/>
    <n v="28.13"/>
    <x v="14"/>
    <x v="3"/>
    <x v="5"/>
    <x v="0"/>
    <x v="6"/>
  </r>
  <r>
    <x v="691"/>
    <s v="Job_Profile_2211"/>
    <x v="1"/>
    <d v="2015-07-08T10:12:29"/>
    <n v="7.75"/>
    <x v="56"/>
    <x v="3"/>
    <x v="7"/>
    <x v="2"/>
    <x v="6"/>
  </r>
  <r>
    <x v="691"/>
    <s v="Job_Profile_2211"/>
    <x v="1"/>
    <d v="2016-10-25T15:26:14"/>
    <n v="49.08"/>
    <x v="56"/>
    <x v="0"/>
    <x v="4"/>
    <x v="3"/>
    <x v="6"/>
  </r>
  <r>
    <x v="691"/>
    <s v="Job_Profile_2211"/>
    <x v="1"/>
    <d v="2017-06-14T08:36:28"/>
    <n v="46.63"/>
    <x v="56"/>
    <x v="1"/>
    <x v="0"/>
    <x v="0"/>
    <x v="6"/>
  </r>
  <r>
    <x v="692"/>
    <s v="Job_Profile_2217"/>
    <x v="0"/>
    <d v="2015-12-04T10:47:36"/>
    <n v="55.88"/>
    <x v="44"/>
    <x v="3"/>
    <x v="11"/>
    <x v="3"/>
    <x v="11"/>
  </r>
  <r>
    <x v="693"/>
    <s v="Job_Profile_2220"/>
    <x v="0"/>
    <d v="2014-10-28T16:36:36"/>
    <n v="181.04"/>
    <x v="68"/>
    <x v="2"/>
    <x v="4"/>
    <x v="3"/>
    <x v="22"/>
  </r>
  <r>
    <x v="694"/>
    <s v="Job_Profile_2223"/>
    <x v="0"/>
    <d v="2017-05-28T22:06:01"/>
    <n v="5.67"/>
    <x v="35"/>
    <x v="1"/>
    <x v="5"/>
    <x v="0"/>
    <x v="17"/>
  </r>
  <r>
    <x v="695"/>
    <s v="Job_Profile_2224"/>
    <x v="0"/>
    <d v="2014-12-17T08:30:13"/>
    <n v="0.83"/>
    <x v="4"/>
    <x v="2"/>
    <x v="11"/>
    <x v="3"/>
    <x v="6"/>
  </r>
  <r>
    <x v="695"/>
    <s v="Job_Profile_2224"/>
    <x v="0"/>
    <d v="2016-11-24T09:35:19"/>
    <n v="8"/>
    <x v="3"/>
    <x v="0"/>
    <x v="10"/>
    <x v="3"/>
    <x v="6"/>
  </r>
  <r>
    <x v="696"/>
    <s v="Job_Profile_2225"/>
    <x v="0"/>
    <d v="2015-02-01T21:08:18"/>
    <n v="3.88"/>
    <x v="53"/>
    <x v="3"/>
    <x v="1"/>
    <x v="1"/>
    <x v="21"/>
  </r>
  <r>
    <x v="697"/>
    <s v="Job_Profile_2226"/>
    <x v="0"/>
    <d v="2015-11-18T19:33:00"/>
    <n v="0.04"/>
    <x v="35"/>
    <x v="3"/>
    <x v="10"/>
    <x v="3"/>
    <x v="17"/>
  </r>
  <r>
    <x v="698"/>
    <s v="Job_Profile_2227"/>
    <x v="0"/>
    <d v="2017-04-13T11:12:33"/>
    <n v="8.92"/>
    <x v="29"/>
    <x v="1"/>
    <x v="6"/>
    <x v="0"/>
    <x v="17"/>
  </r>
  <r>
    <x v="699"/>
    <s v="Job_Profile_2235"/>
    <x v="0"/>
    <d v="2014-06-06T16:02:01"/>
    <n v="101.67"/>
    <x v="68"/>
    <x v="2"/>
    <x v="0"/>
    <x v="0"/>
    <x v="16"/>
  </r>
  <r>
    <x v="699"/>
    <s v="Job_Profile_2235"/>
    <x v="1"/>
    <d v="2015-09-03T13:32:44"/>
    <n v="8.67"/>
    <x v="9"/>
    <x v="3"/>
    <x v="8"/>
    <x v="2"/>
    <x v="16"/>
  </r>
  <r>
    <x v="699"/>
    <s v="Job_Profile_2235"/>
    <x v="0"/>
    <d v="2016-07-07T13:43:05"/>
    <n v="1.92"/>
    <x v="56"/>
    <x v="0"/>
    <x v="7"/>
    <x v="2"/>
    <x v="16"/>
  </r>
  <r>
    <x v="699"/>
    <s v="Job_Profile_2235"/>
    <x v="0"/>
    <d v="2016-08-18T08:50:58"/>
    <n v="43.71"/>
    <x v="56"/>
    <x v="0"/>
    <x v="2"/>
    <x v="2"/>
    <x v="16"/>
  </r>
  <r>
    <x v="699"/>
    <s v="Job_Profile_2235"/>
    <x v="0"/>
    <d v="2017-08-06T17:05:51"/>
    <n v="54.29"/>
    <x v="37"/>
    <x v="1"/>
    <x v="2"/>
    <x v="2"/>
    <x v="16"/>
  </r>
  <r>
    <x v="699"/>
    <s v="Job_Profile_2235"/>
    <x v="0"/>
    <d v="2017-08-18T20:50:07"/>
    <n v="16.13"/>
    <x v="9"/>
    <x v="1"/>
    <x v="2"/>
    <x v="2"/>
    <x v="16"/>
  </r>
  <r>
    <x v="700"/>
    <s v="Job_Profile_2240"/>
    <x v="1"/>
    <d v="2014-09-30T10:25:37"/>
    <n v="33.04"/>
    <x v="29"/>
    <x v="2"/>
    <x v="8"/>
    <x v="2"/>
    <x v="20"/>
  </r>
  <r>
    <x v="701"/>
    <s v="Job_Profile_2260"/>
    <x v="0"/>
    <d v="2014-04-03T09:20:45"/>
    <n v="10.08"/>
    <x v="3"/>
    <x v="2"/>
    <x v="6"/>
    <x v="0"/>
    <x v="3"/>
  </r>
  <r>
    <x v="701"/>
    <s v="Job_Profile_2260"/>
    <x v="0"/>
    <d v="2014-05-14T09:28:23"/>
    <n v="51.08"/>
    <x v="3"/>
    <x v="2"/>
    <x v="5"/>
    <x v="0"/>
    <x v="3"/>
  </r>
  <r>
    <x v="701"/>
    <s v="Job_Profile_2260"/>
    <x v="0"/>
    <d v="2014-05-09T11:04:48"/>
    <n v="46.17"/>
    <x v="3"/>
    <x v="2"/>
    <x v="5"/>
    <x v="0"/>
    <x v="3"/>
  </r>
  <r>
    <x v="702"/>
    <s v="Job_Profile_2262"/>
    <x v="0"/>
    <d v="2014-08-12T11:10:44"/>
    <n v="6.13"/>
    <x v="3"/>
    <x v="2"/>
    <x v="2"/>
    <x v="2"/>
    <x v="4"/>
  </r>
  <r>
    <x v="702"/>
    <s v="Job_Profile_2262"/>
    <x v="0"/>
    <d v="2014-11-04T06:15:08"/>
    <n v="33.75"/>
    <x v="3"/>
    <x v="2"/>
    <x v="10"/>
    <x v="3"/>
    <x v="4"/>
  </r>
  <r>
    <x v="702"/>
    <s v="Job_Profile_2262"/>
    <x v="0"/>
    <d v="2015-04-10T10:04:13"/>
    <n v="30.83"/>
    <x v="3"/>
    <x v="3"/>
    <x v="6"/>
    <x v="0"/>
    <x v="4"/>
  </r>
  <r>
    <x v="702"/>
    <s v="Job_Profile_2262"/>
    <x v="0"/>
    <d v="2015-04-10T10:17:49"/>
    <n v="15.13"/>
    <x v="3"/>
    <x v="3"/>
    <x v="6"/>
    <x v="0"/>
    <x v="4"/>
  </r>
  <r>
    <x v="702"/>
    <s v="Job_Profile_2262"/>
    <x v="0"/>
    <d v="2015-04-15T10:08:11"/>
    <n v="20.13"/>
    <x v="3"/>
    <x v="3"/>
    <x v="6"/>
    <x v="0"/>
    <x v="4"/>
  </r>
  <r>
    <x v="702"/>
    <s v="Job_Profile_2262"/>
    <x v="0"/>
    <d v="2015-06-10T12:43:39"/>
    <n v="34.17"/>
    <x v="3"/>
    <x v="3"/>
    <x v="0"/>
    <x v="0"/>
    <x v="4"/>
  </r>
  <r>
    <x v="702"/>
    <s v="Job_Profile_2262"/>
    <x v="0"/>
    <d v="2015-06-10T10:32:17"/>
    <n v="1.92"/>
    <x v="3"/>
    <x v="3"/>
    <x v="0"/>
    <x v="0"/>
    <x v="4"/>
  </r>
  <r>
    <x v="702"/>
    <s v="Job_Profile_2262"/>
    <x v="0"/>
    <d v="2015-06-10T04:44:06"/>
    <n v="1.67"/>
    <x v="3"/>
    <x v="3"/>
    <x v="0"/>
    <x v="0"/>
    <x v="4"/>
  </r>
  <r>
    <x v="702"/>
    <s v="Job_Profile_2262"/>
    <x v="0"/>
    <d v="2015-06-12T06:37:39"/>
    <n v="1.29"/>
    <x v="3"/>
    <x v="3"/>
    <x v="0"/>
    <x v="0"/>
    <x v="4"/>
  </r>
  <r>
    <x v="702"/>
    <s v="Job_Profile_2262"/>
    <x v="0"/>
    <d v="2015-06-12T06:31:23"/>
    <n v="1.29"/>
    <x v="3"/>
    <x v="3"/>
    <x v="0"/>
    <x v="0"/>
    <x v="4"/>
  </r>
  <r>
    <x v="702"/>
    <s v="Job_Profile_2262"/>
    <x v="0"/>
    <d v="2015-06-12T09:16:31"/>
    <n v="1.42"/>
    <x v="3"/>
    <x v="3"/>
    <x v="0"/>
    <x v="0"/>
    <x v="4"/>
  </r>
  <r>
    <x v="702"/>
    <s v="Job_Profile_2262"/>
    <x v="0"/>
    <d v="2015-06-25T05:56:24"/>
    <n v="14.25"/>
    <x v="3"/>
    <x v="3"/>
    <x v="0"/>
    <x v="0"/>
    <x v="4"/>
  </r>
  <r>
    <x v="702"/>
    <s v="Job_Profile_2262"/>
    <x v="0"/>
    <d v="2015-06-12T04:07:28"/>
    <n v="1.21"/>
    <x v="3"/>
    <x v="3"/>
    <x v="0"/>
    <x v="0"/>
    <x v="4"/>
  </r>
  <r>
    <x v="702"/>
    <s v="Job_Profile_2262"/>
    <x v="0"/>
    <d v="2015-06-12T06:22:02"/>
    <n v="1.29"/>
    <x v="3"/>
    <x v="3"/>
    <x v="0"/>
    <x v="0"/>
    <x v="4"/>
  </r>
  <r>
    <x v="702"/>
    <s v="Job_Profile_2262"/>
    <x v="0"/>
    <d v="2015-06-12T08:18:44"/>
    <n v="1.38"/>
    <x v="3"/>
    <x v="3"/>
    <x v="0"/>
    <x v="0"/>
    <x v="4"/>
  </r>
  <r>
    <x v="702"/>
    <s v="Job_Profile_2262"/>
    <x v="0"/>
    <d v="2016-03-14T03:55:21"/>
    <n v="19.829999999999998"/>
    <x v="3"/>
    <x v="0"/>
    <x v="3"/>
    <x v="1"/>
    <x v="4"/>
  </r>
  <r>
    <x v="702"/>
    <s v="Job_Profile_2262"/>
    <x v="0"/>
    <d v="2016-03-10T05:21:27"/>
    <n v="15.92"/>
    <x v="3"/>
    <x v="0"/>
    <x v="3"/>
    <x v="1"/>
    <x v="4"/>
  </r>
  <r>
    <x v="702"/>
    <s v="Job_Profile_2262"/>
    <x v="0"/>
    <d v="2016-03-22T10:22:46"/>
    <n v="19.829999999999998"/>
    <x v="3"/>
    <x v="0"/>
    <x v="3"/>
    <x v="1"/>
    <x v="4"/>
  </r>
  <r>
    <x v="702"/>
    <s v="Job_Profile_2262"/>
    <x v="0"/>
    <d v="2016-03-22T10:20:45"/>
    <n v="19.829999999999998"/>
    <x v="3"/>
    <x v="0"/>
    <x v="3"/>
    <x v="1"/>
    <x v="4"/>
  </r>
  <r>
    <x v="702"/>
    <s v="Job_Profile_2262"/>
    <x v="0"/>
    <d v="2016-03-30T03:27:48"/>
    <n v="5.54"/>
    <x v="3"/>
    <x v="0"/>
    <x v="3"/>
    <x v="1"/>
    <x v="4"/>
  </r>
  <r>
    <x v="702"/>
    <s v="Job_Profile_2262"/>
    <x v="0"/>
    <d v="2016-07-20T04:06:14"/>
    <n v="32.96"/>
    <x v="3"/>
    <x v="0"/>
    <x v="7"/>
    <x v="2"/>
    <x v="4"/>
  </r>
  <r>
    <x v="702"/>
    <s v="Job_Profile_2262"/>
    <x v="0"/>
    <d v="2016-07-20T08:17:21"/>
    <n v="27.63"/>
    <x v="3"/>
    <x v="0"/>
    <x v="7"/>
    <x v="2"/>
    <x v="4"/>
  </r>
  <r>
    <x v="702"/>
    <s v="Job_Profile_2262"/>
    <x v="0"/>
    <d v="2017-06-05T07:01:18"/>
    <n v="19.75"/>
    <x v="3"/>
    <x v="1"/>
    <x v="0"/>
    <x v="0"/>
    <x v="4"/>
  </r>
  <r>
    <x v="702"/>
    <s v="Job_Profile_2262"/>
    <x v="0"/>
    <d v="2017-06-09T03:55:38"/>
    <n v="0.57999999999999996"/>
    <x v="3"/>
    <x v="1"/>
    <x v="0"/>
    <x v="0"/>
    <x v="4"/>
  </r>
  <r>
    <x v="702"/>
    <s v="Job_Profile_2262"/>
    <x v="0"/>
    <d v="2017-08-16T04:44:01"/>
    <n v="20.58"/>
    <x v="3"/>
    <x v="1"/>
    <x v="2"/>
    <x v="2"/>
    <x v="4"/>
  </r>
  <r>
    <x v="703"/>
    <s v="Job_Profile_2264"/>
    <x v="1"/>
    <d v="2016-05-27T05:12:01"/>
    <n v="23.92"/>
    <x v="3"/>
    <x v="0"/>
    <x v="5"/>
    <x v="0"/>
    <x v="13"/>
  </r>
  <r>
    <x v="704"/>
    <s v="Job_Profile_2266"/>
    <x v="0"/>
    <d v="2014-05-01T09:49:37"/>
    <n v="41.92"/>
    <x v="4"/>
    <x v="2"/>
    <x v="5"/>
    <x v="0"/>
    <x v="16"/>
  </r>
  <r>
    <x v="704"/>
    <s v="Job_Profile_2266"/>
    <x v="0"/>
    <d v="2014-10-07T02:41:21"/>
    <n v="49.83"/>
    <x v="35"/>
    <x v="2"/>
    <x v="4"/>
    <x v="3"/>
    <x v="16"/>
  </r>
  <r>
    <x v="704"/>
    <s v="Job_Profile_2266"/>
    <x v="1"/>
    <d v="2015-05-17T22:27:53"/>
    <n v="20.96"/>
    <x v="53"/>
    <x v="3"/>
    <x v="5"/>
    <x v="0"/>
    <x v="16"/>
  </r>
  <r>
    <x v="704"/>
    <s v="Job_Profile_2266"/>
    <x v="0"/>
    <d v="2015-06-30T01:51:06"/>
    <n v="33.83"/>
    <x v="35"/>
    <x v="3"/>
    <x v="0"/>
    <x v="0"/>
    <x v="16"/>
  </r>
  <r>
    <x v="704"/>
    <s v="Job_Profile_2266"/>
    <x v="0"/>
    <d v="2015-06-30T01:54:16"/>
    <n v="6.96"/>
    <x v="35"/>
    <x v="3"/>
    <x v="0"/>
    <x v="0"/>
    <x v="16"/>
  </r>
  <r>
    <x v="704"/>
    <s v="Job_Profile_2266"/>
    <x v="0"/>
    <d v="2015-09-29T21:02:38"/>
    <n v="0.08"/>
    <x v="35"/>
    <x v="3"/>
    <x v="8"/>
    <x v="2"/>
    <x v="16"/>
  </r>
  <r>
    <x v="704"/>
    <s v="Job_Profile_2266"/>
    <x v="0"/>
    <d v="2016-09-05T01:34:47"/>
    <n v="10.96"/>
    <x v="35"/>
    <x v="0"/>
    <x v="8"/>
    <x v="2"/>
    <x v="16"/>
  </r>
  <r>
    <x v="705"/>
    <s v="Job_Profile_2267"/>
    <x v="0"/>
    <d v="2014-06-11T10:23:47"/>
    <n v="0.92"/>
    <x v="4"/>
    <x v="2"/>
    <x v="0"/>
    <x v="0"/>
    <x v="27"/>
  </r>
  <r>
    <x v="705"/>
    <s v="Job_Profile_2267"/>
    <x v="0"/>
    <d v="2014-11-09T01:46:01"/>
    <n v="107.67"/>
    <x v="35"/>
    <x v="2"/>
    <x v="10"/>
    <x v="3"/>
    <x v="27"/>
  </r>
  <r>
    <x v="705"/>
    <s v="Job_Profile_2267"/>
    <x v="0"/>
    <d v="2014-12-01T21:47:53"/>
    <n v="0"/>
    <x v="53"/>
    <x v="2"/>
    <x v="11"/>
    <x v="3"/>
    <x v="27"/>
  </r>
  <r>
    <x v="705"/>
    <s v="Job_Profile_2267"/>
    <x v="0"/>
    <d v="2015-12-18T04:19:55"/>
    <n v="17.420000000000002"/>
    <x v="51"/>
    <x v="3"/>
    <x v="11"/>
    <x v="3"/>
    <x v="27"/>
  </r>
  <r>
    <x v="705"/>
    <s v="Job_Profile_2267"/>
    <x v="0"/>
    <d v="2017-04-02T20:36:26"/>
    <n v="17.71"/>
    <x v="35"/>
    <x v="1"/>
    <x v="6"/>
    <x v="0"/>
    <x v="27"/>
  </r>
  <r>
    <x v="706"/>
    <s v="Job_Profile_2271"/>
    <x v="1"/>
    <d v="2014-06-26T09:07:47"/>
    <n v="22.67"/>
    <x v="15"/>
    <x v="2"/>
    <x v="0"/>
    <x v="0"/>
    <x v="5"/>
  </r>
  <r>
    <x v="707"/>
    <s v="Job_Profile_2273"/>
    <x v="0"/>
    <d v="2014-08-08T10:33:02"/>
    <n v="1.71"/>
    <x v="5"/>
    <x v="2"/>
    <x v="2"/>
    <x v="2"/>
    <x v="27"/>
  </r>
  <r>
    <x v="707"/>
    <s v="Job_Profile_2273"/>
    <x v="0"/>
    <d v="2015-07-02T13:35:42"/>
    <n v="2.75"/>
    <x v="23"/>
    <x v="3"/>
    <x v="7"/>
    <x v="2"/>
    <x v="27"/>
  </r>
  <r>
    <x v="708"/>
    <s v="Job_Profile_2279"/>
    <x v="0"/>
    <d v="2015-07-08T10:34:18"/>
    <n v="138.75"/>
    <x v="15"/>
    <x v="3"/>
    <x v="7"/>
    <x v="2"/>
    <x v="17"/>
  </r>
  <r>
    <x v="709"/>
    <s v="Job_Profile_2280"/>
    <x v="1"/>
    <d v="2014-03-05T13:50:49"/>
    <n v="5.88"/>
    <x v="14"/>
    <x v="2"/>
    <x v="3"/>
    <x v="1"/>
    <x v="8"/>
  </r>
  <r>
    <x v="709"/>
    <s v="Job_Profile_2280"/>
    <x v="1"/>
    <d v="2014-03-05T14:18:04"/>
    <n v="0.17"/>
    <x v="14"/>
    <x v="2"/>
    <x v="3"/>
    <x v="1"/>
    <x v="8"/>
  </r>
  <r>
    <x v="709"/>
    <s v="Job_Profile_2280"/>
    <x v="1"/>
    <d v="2014-03-31T14:41:30"/>
    <n v="26.17"/>
    <x v="14"/>
    <x v="2"/>
    <x v="3"/>
    <x v="1"/>
    <x v="8"/>
  </r>
  <r>
    <x v="709"/>
    <s v="Job_Profile_2280"/>
    <x v="1"/>
    <d v="2014-03-05T13:59:17"/>
    <n v="0.13"/>
    <x v="14"/>
    <x v="2"/>
    <x v="3"/>
    <x v="1"/>
    <x v="8"/>
  </r>
  <r>
    <x v="709"/>
    <s v="Job_Profile_2280"/>
    <x v="1"/>
    <d v="2014-03-05T14:06:55"/>
    <n v="0.17"/>
    <x v="14"/>
    <x v="2"/>
    <x v="3"/>
    <x v="1"/>
    <x v="8"/>
  </r>
  <r>
    <x v="709"/>
    <s v="Job_Profile_2280"/>
    <x v="1"/>
    <d v="2015-05-28T11:04:55"/>
    <n v="44.88"/>
    <x v="15"/>
    <x v="3"/>
    <x v="5"/>
    <x v="0"/>
    <x v="8"/>
  </r>
  <r>
    <x v="710"/>
    <s v="Job_Profile_2281"/>
    <x v="0"/>
    <d v="2015-07-08T10:36:09"/>
    <n v="138.75"/>
    <x v="15"/>
    <x v="3"/>
    <x v="7"/>
    <x v="2"/>
    <x v="3"/>
  </r>
  <r>
    <x v="711"/>
    <s v="Job_Profile_2282"/>
    <x v="1"/>
    <d v="2014-02-10T13:35:59"/>
    <n v="2.88"/>
    <x v="14"/>
    <x v="2"/>
    <x v="1"/>
    <x v="1"/>
    <x v="16"/>
  </r>
  <r>
    <x v="711"/>
    <s v="Job_Profile_2282"/>
    <x v="1"/>
    <d v="2014-03-05T11:54:28"/>
    <n v="5.79"/>
    <x v="14"/>
    <x v="2"/>
    <x v="3"/>
    <x v="1"/>
    <x v="16"/>
  </r>
  <r>
    <x v="711"/>
    <s v="Job_Profile_2282"/>
    <x v="1"/>
    <d v="2014-03-05T11:23:20"/>
    <n v="5.79"/>
    <x v="14"/>
    <x v="2"/>
    <x v="3"/>
    <x v="1"/>
    <x v="16"/>
  </r>
  <r>
    <x v="711"/>
    <s v="Job_Profile_2282"/>
    <x v="1"/>
    <d v="2014-03-05T11:32:46"/>
    <n v="5.79"/>
    <x v="14"/>
    <x v="2"/>
    <x v="3"/>
    <x v="1"/>
    <x v="16"/>
  </r>
  <r>
    <x v="711"/>
    <s v="Job_Profile_2282"/>
    <x v="1"/>
    <d v="2014-05-13T16:51:10"/>
    <n v="69.25"/>
    <x v="14"/>
    <x v="2"/>
    <x v="5"/>
    <x v="0"/>
    <x v="16"/>
  </r>
  <r>
    <x v="711"/>
    <s v="Job_Profile_2282"/>
    <x v="1"/>
    <d v="2014-03-05T11:40:28"/>
    <n v="0.04"/>
    <x v="14"/>
    <x v="2"/>
    <x v="3"/>
    <x v="1"/>
    <x v="16"/>
  </r>
  <r>
    <x v="711"/>
    <s v="Job_Profile_2282"/>
    <x v="1"/>
    <d v="2014-05-13T16:43:39"/>
    <n v="33.04"/>
    <x v="14"/>
    <x v="2"/>
    <x v="5"/>
    <x v="0"/>
    <x v="16"/>
  </r>
  <r>
    <x v="711"/>
    <s v="Job_Profile_2282"/>
    <x v="1"/>
    <d v="2014-05-13T17:00:03"/>
    <n v="19.29"/>
    <x v="14"/>
    <x v="2"/>
    <x v="5"/>
    <x v="0"/>
    <x v="16"/>
  </r>
  <r>
    <x v="711"/>
    <s v="Job_Profile_2282"/>
    <x v="1"/>
    <d v="2014-05-13T16:39:26"/>
    <n v="1.1299999999999999"/>
    <x v="14"/>
    <x v="2"/>
    <x v="5"/>
    <x v="0"/>
    <x v="16"/>
  </r>
  <r>
    <x v="711"/>
    <s v="Job_Profile_2282"/>
    <x v="1"/>
    <d v="2014-07-31T12:21:01"/>
    <n v="24.71"/>
    <x v="9"/>
    <x v="2"/>
    <x v="7"/>
    <x v="2"/>
    <x v="16"/>
  </r>
  <r>
    <x v="711"/>
    <s v="Job_Profile_2282"/>
    <x v="1"/>
    <d v="2014-11-11T09:54:23"/>
    <n v="17.920000000000002"/>
    <x v="9"/>
    <x v="2"/>
    <x v="10"/>
    <x v="3"/>
    <x v="16"/>
  </r>
  <r>
    <x v="711"/>
    <s v="Job_Profile_2282"/>
    <x v="1"/>
    <d v="2015-01-23T11:09:18"/>
    <n v="44.67"/>
    <x v="5"/>
    <x v="3"/>
    <x v="9"/>
    <x v="1"/>
    <x v="16"/>
  </r>
  <r>
    <x v="711"/>
    <s v="Job_Profile_2282"/>
    <x v="1"/>
    <d v="2015-01-26T13:41:39"/>
    <n v="20.83"/>
    <x v="9"/>
    <x v="3"/>
    <x v="9"/>
    <x v="1"/>
    <x v="16"/>
  </r>
  <r>
    <x v="711"/>
    <s v="Job_Profile_2282"/>
    <x v="1"/>
    <d v="2015-02-06T16:48:17"/>
    <n v="20.71"/>
    <x v="9"/>
    <x v="3"/>
    <x v="1"/>
    <x v="1"/>
    <x v="16"/>
  </r>
  <r>
    <x v="711"/>
    <s v="Job_Profile_2282"/>
    <x v="1"/>
    <d v="2015-01-26T11:12:39"/>
    <n v="5.83"/>
    <x v="9"/>
    <x v="3"/>
    <x v="9"/>
    <x v="1"/>
    <x v="16"/>
  </r>
  <r>
    <x v="711"/>
    <s v="Job_Profile_2282"/>
    <x v="1"/>
    <d v="2015-03-30T08:29:13"/>
    <n v="11.71"/>
    <x v="9"/>
    <x v="3"/>
    <x v="3"/>
    <x v="1"/>
    <x v="16"/>
  </r>
  <r>
    <x v="711"/>
    <s v="Job_Profile_2282"/>
    <x v="0"/>
    <d v="2015-06-22T18:55:04"/>
    <n v="70.17"/>
    <x v="15"/>
    <x v="3"/>
    <x v="0"/>
    <x v="0"/>
    <x v="16"/>
  </r>
  <r>
    <x v="711"/>
    <s v="Job_Profile_2282"/>
    <x v="1"/>
    <d v="2015-04-30T17:26:03"/>
    <n v="14.13"/>
    <x v="9"/>
    <x v="3"/>
    <x v="6"/>
    <x v="0"/>
    <x v="16"/>
  </r>
  <r>
    <x v="711"/>
    <s v="Job_Profile_2282"/>
    <x v="1"/>
    <d v="2015-04-30T17:32:04"/>
    <n v="14.13"/>
    <x v="9"/>
    <x v="3"/>
    <x v="6"/>
    <x v="0"/>
    <x v="16"/>
  </r>
  <r>
    <x v="711"/>
    <s v="Job_Profile_2282"/>
    <x v="1"/>
    <d v="2015-10-28T09:56:10"/>
    <n v="39.880000000000003"/>
    <x v="13"/>
    <x v="3"/>
    <x v="4"/>
    <x v="3"/>
    <x v="16"/>
  </r>
  <r>
    <x v="711"/>
    <s v="Job_Profile_2282"/>
    <x v="1"/>
    <d v="2015-11-10T14:26:01"/>
    <n v="12.96"/>
    <x v="13"/>
    <x v="3"/>
    <x v="10"/>
    <x v="3"/>
    <x v="16"/>
  </r>
  <r>
    <x v="711"/>
    <s v="Job_Profile_2282"/>
    <x v="1"/>
    <d v="2015-12-03T15:37:08"/>
    <n v="20.96"/>
    <x v="9"/>
    <x v="3"/>
    <x v="11"/>
    <x v="3"/>
    <x v="16"/>
  </r>
  <r>
    <x v="711"/>
    <s v="Job_Profile_2282"/>
    <x v="1"/>
    <d v="2016-02-02T13:06:53"/>
    <n v="22"/>
    <x v="9"/>
    <x v="0"/>
    <x v="1"/>
    <x v="1"/>
    <x v="16"/>
  </r>
  <r>
    <x v="711"/>
    <s v="Job_Profile_2282"/>
    <x v="1"/>
    <d v="2016-03-22T12:46:29"/>
    <n v="41.58"/>
    <x v="8"/>
    <x v="0"/>
    <x v="3"/>
    <x v="1"/>
    <x v="16"/>
  </r>
  <r>
    <x v="711"/>
    <s v="Job_Profile_2282"/>
    <x v="1"/>
    <d v="2016-05-20T12:12:44"/>
    <n v="37.92"/>
    <x v="8"/>
    <x v="0"/>
    <x v="5"/>
    <x v="0"/>
    <x v="16"/>
  </r>
  <r>
    <x v="711"/>
    <s v="Job_Profile_2282"/>
    <x v="1"/>
    <d v="2016-05-02T14:09:06"/>
    <n v="20"/>
    <x v="8"/>
    <x v="0"/>
    <x v="5"/>
    <x v="0"/>
    <x v="16"/>
  </r>
  <r>
    <x v="711"/>
    <s v="Job_Profile_2282"/>
    <x v="1"/>
    <d v="2016-05-18T16:48:18"/>
    <n v="8"/>
    <x v="9"/>
    <x v="0"/>
    <x v="5"/>
    <x v="0"/>
    <x v="16"/>
  </r>
  <r>
    <x v="711"/>
    <s v="Job_Profile_2282"/>
    <x v="1"/>
    <d v="2016-08-12T14:48:36"/>
    <n v="51.63"/>
    <x v="8"/>
    <x v="0"/>
    <x v="2"/>
    <x v="2"/>
    <x v="16"/>
  </r>
  <r>
    <x v="711"/>
    <s v="Job_Profile_2282"/>
    <x v="1"/>
    <d v="2016-11-22T11:22:08"/>
    <n v="48"/>
    <x v="38"/>
    <x v="0"/>
    <x v="10"/>
    <x v="3"/>
    <x v="16"/>
  </r>
  <r>
    <x v="711"/>
    <s v="Job_Profile_2282"/>
    <x v="1"/>
    <d v="2017-03-17T17:38:07"/>
    <n v="87.04"/>
    <x v="23"/>
    <x v="1"/>
    <x v="3"/>
    <x v="1"/>
    <x v="16"/>
  </r>
  <r>
    <x v="711"/>
    <s v="Job_Profile_2282"/>
    <x v="0"/>
    <d v="2017-06-22T17:10:51"/>
    <n v="29.96"/>
    <x v="22"/>
    <x v="1"/>
    <x v="0"/>
    <x v="0"/>
    <x v="16"/>
  </r>
  <r>
    <x v="712"/>
    <s v="Job_Profile_2283"/>
    <x v="0"/>
    <d v="2016-01-12T10:48:12"/>
    <n v="28.88"/>
    <x v="23"/>
    <x v="0"/>
    <x v="9"/>
    <x v="1"/>
    <x v="1"/>
  </r>
  <r>
    <x v="713"/>
    <s v="Job_Profile_2284"/>
    <x v="0"/>
    <d v="2014-06-16T22:20:30"/>
    <n v="56.21"/>
    <x v="15"/>
    <x v="2"/>
    <x v="0"/>
    <x v="0"/>
    <x v="1"/>
  </r>
  <r>
    <x v="713"/>
    <s v="Job_Profile_2284"/>
    <x v="0"/>
    <d v="2014-05-28T07:37:48"/>
    <n v="36.58"/>
    <x v="20"/>
    <x v="2"/>
    <x v="5"/>
    <x v="0"/>
    <x v="1"/>
  </r>
  <r>
    <x v="713"/>
    <s v="Job_Profile_2284"/>
    <x v="0"/>
    <d v="2014-06-05T14:12:54"/>
    <n v="21.67"/>
    <x v="15"/>
    <x v="2"/>
    <x v="0"/>
    <x v="0"/>
    <x v="1"/>
  </r>
  <r>
    <x v="713"/>
    <s v="Job_Profile_2284"/>
    <x v="0"/>
    <d v="2014-06-09T14:59:58"/>
    <n v="25.67"/>
    <x v="15"/>
    <x v="2"/>
    <x v="0"/>
    <x v="0"/>
    <x v="1"/>
  </r>
  <r>
    <x v="713"/>
    <s v="Job_Profile_2284"/>
    <x v="0"/>
    <d v="2014-06-13T13:15:39"/>
    <n v="27"/>
    <x v="15"/>
    <x v="2"/>
    <x v="0"/>
    <x v="0"/>
    <x v="1"/>
  </r>
  <r>
    <x v="713"/>
    <s v="Job_Profile_2284"/>
    <x v="0"/>
    <d v="2014-06-25T19:50:02"/>
    <n v="14.13"/>
    <x v="15"/>
    <x v="2"/>
    <x v="0"/>
    <x v="0"/>
    <x v="1"/>
  </r>
  <r>
    <x v="713"/>
    <s v="Job_Profile_2284"/>
    <x v="0"/>
    <d v="2014-07-10T15:36:10"/>
    <n v="0.67"/>
    <x v="69"/>
    <x v="2"/>
    <x v="7"/>
    <x v="2"/>
    <x v="1"/>
  </r>
  <r>
    <x v="713"/>
    <s v="Job_Profile_2284"/>
    <x v="0"/>
    <d v="2014-07-14T15:06:56"/>
    <n v="0.08"/>
    <x v="69"/>
    <x v="2"/>
    <x v="7"/>
    <x v="2"/>
    <x v="1"/>
  </r>
  <r>
    <x v="713"/>
    <s v="Job_Profile_2284"/>
    <x v="0"/>
    <d v="2014-08-25T07:49:41"/>
    <n v="3.83"/>
    <x v="5"/>
    <x v="2"/>
    <x v="2"/>
    <x v="2"/>
    <x v="1"/>
  </r>
  <r>
    <x v="713"/>
    <s v="Job_Profile_2284"/>
    <x v="0"/>
    <d v="2014-09-11T19:46:05"/>
    <n v="1.1299999999999999"/>
    <x v="5"/>
    <x v="2"/>
    <x v="8"/>
    <x v="2"/>
    <x v="1"/>
  </r>
  <r>
    <x v="713"/>
    <s v="Job_Profile_2284"/>
    <x v="0"/>
    <d v="2014-09-11T19:27:21"/>
    <n v="1.1299999999999999"/>
    <x v="5"/>
    <x v="2"/>
    <x v="8"/>
    <x v="2"/>
    <x v="1"/>
  </r>
  <r>
    <x v="713"/>
    <s v="Job_Profile_2284"/>
    <x v="0"/>
    <d v="2014-09-19T11:00:46"/>
    <n v="4"/>
    <x v="5"/>
    <x v="2"/>
    <x v="8"/>
    <x v="2"/>
    <x v="1"/>
  </r>
  <r>
    <x v="713"/>
    <s v="Job_Profile_2284"/>
    <x v="0"/>
    <d v="2014-11-21T12:58:34"/>
    <n v="67.040000000000006"/>
    <x v="5"/>
    <x v="2"/>
    <x v="10"/>
    <x v="3"/>
    <x v="1"/>
  </r>
  <r>
    <x v="713"/>
    <s v="Job_Profile_2284"/>
    <x v="0"/>
    <d v="2014-10-23T21:19:04"/>
    <n v="38.42"/>
    <x v="5"/>
    <x v="2"/>
    <x v="4"/>
    <x v="3"/>
    <x v="1"/>
  </r>
  <r>
    <x v="713"/>
    <s v="Job_Profile_2284"/>
    <x v="0"/>
    <d v="2015-01-28T09:45:21"/>
    <n v="14.92"/>
    <x v="69"/>
    <x v="3"/>
    <x v="9"/>
    <x v="1"/>
    <x v="1"/>
  </r>
  <r>
    <x v="713"/>
    <s v="Job_Profile_2284"/>
    <x v="0"/>
    <d v="2015-04-28T11:36:23"/>
    <n v="95.54"/>
    <x v="23"/>
    <x v="3"/>
    <x v="6"/>
    <x v="0"/>
    <x v="1"/>
  </r>
  <r>
    <x v="713"/>
    <s v="Job_Profile_2284"/>
    <x v="0"/>
    <d v="2015-01-23T16:52:45"/>
    <n v="0.75"/>
    <x v="69"/>
    <x v="3"/>
    <x v="9"/>
    <x v="1"/>
    <x v="1"/>
  </r>
  <r>
    <x v="713"/>
    <s v="Job_Profile_2284"/>
    <x v="0"/>
    <d v="2015-02-16T16:49:33"/>
    <n v="20.71"/>
    <x v="69"/>
    <x v="3"/>
    <x v="1"/>
    <x v="1"/>
    <x v="1"/>
  </r>
  <r>
    <x v="713"/>
    <s v="Job_Profile_2284"/>
    <x v="0"/>
    <d v="2015-02-23T13:18:44"/>
    <n v="5.88"/>
    <x v="69"/>
    <x v="3"/>
    <x v="1"/>
    <x v="1"/>
    <x v="1"/>
  </r>
  <r>
    <x v="713"/>
    <s v="Job_Profile_2284"/>
    <x v="0"/>
    <d v="2015-04-28T12:13:00"/>
    <n v="25.88"/>
    <x v="23"/>
    <x v="3"/>
    <x v="6"/>
    <x v="0"/>
    <x v="1"/>
  </r>
  <r>
    <x v="713"/>
    <s v="Job_Profile_2284"/>
    <x v="0"/>
    <d v="2015-04-21T15:47:37"/>
    <n v="5.04"/>
    <x v="23"/>
    <x v="3"/>
    <x v="6"/>
    <x v="0"/>
    <x v="1"/>
  </r>
  <r>
    <x v="713"/>
    <s v="Job_Profile_2284"/>
    <x v="0"/>
    <d v="2015-05-13T11:51:45"/>
    <n v="11.92"/>
    <x v="23"/>
    <x v="3"/>
    <x v="5"/>
    <x v="0"/>
    <x v="1"/>
  </r>
  <r>
    <x v="713"/>
    <s v="Job_Profile_2284"/>
    <x v="0"/>
    <d v="2015-09-10T11:55:10"/>
    <n v="131.91999999999999"/>
    <x v="23"/>
    <x v="3"/>
    <x v="8"/>
    <x v="2"/>
    <x v="1"/>
  </r>
  <r>
    <x v="713"/>
    <s v="Job_Profile_2284"/>
    <x v="1"/>
    <d v="2015-05-27T12:20:30"/>
    <n v="0.79"/>
    <x v="15"/>
    <x v="3"/>
    <x v="5"/>
    <x v="0"/>
    <x v="1"/>
  </r>
  <r>
    <x v="713"/>
    <s v="Job_Profile_2284"/>
    <x v="0"/>
    <d v="2015-12-07T13:46:07"/>
    <n v="24.88"/>
    <x v="17"/>
    <x v="3"/>
    <x v="11"/>
    <x v="3"/>
    <x v="1"/>
  </r>
  <r>
    <x v="713"/>
    <s v="Job_Profile_2284"/>
    <x v="0"/>
    <d v="2015-12-07T13:52:58"/>
    <n v="24.88"/>
    <x v="17"/>
    <x v="3"/>
    <x v="11"/>
    <x v="3"/>
    <x v="1"/>
  </r>
  <r>
    <x v="713"/>
    <s v="Job_Profile_2284"/>
    <x v="0"/>
    <d v="2015-11-16T15:36:38"/>
    <n v="3.96"/>
    <x v="17"/>
    <x v="3"/>
    <x v="10"/>
    <x v="3"/>
    <x v="1"/>
  </r>
  <r>
    <x v="713"/>
    <s v="Job_Profile_2284"/>
    <x v="0"/>
    <d v="2015-12-22T11:07:32"/>
    <n v="12.88"/>
    <x v="17"/>
    <x v="3"/>
    <x v="11"/>
    <x v="3"/>
    <x v="1"/>
  </r>
  <r>
    <x v="713"/>
    <s v="Job_Profile_2284"/>
    <x v="0"/>
    <d v="2016-02-11T13:39:54"/>
    <n v="6.54"/>
    <x v="17"/>
    <x v="0"/>
    <x v="1"/>
    <x v="1"/>
    <x v="1"/>
  </r>
  <r>
    <x v="713"/>
    <s v="Job_Profile_2284"/>
    <x v="0"/>
    <d v="2016-02-18T12:17:34"/>
    <n v="7.58"/>
    <x v="17"/>
    <x v="0"/>
    <x v="1"/>
    <x v="1"/>
    <x v="1"/>
  </r>
  <r>
    <x v="713"/>
    <s v="Job_Profile_2284"/>
    <x v="1"/>
    <d v="2016-02-17T13:24:42"/>
    <n v="1.92"/>
    <x v="9"/>
    <x v="0"/>
    <x v="1"/>
    <x v="1"/>
    <x v="1"/>
  </r>
  <r>
    <x v="713"/>
    <s v="Job_Profile_2284"/>
    <x v="0"/>
    <d v="2016-03-23T17:34:39"/>
    <n v="21.92"/>
    <x v="17"/>
    <x v="0"/>
    <x v="3"/>
    <x v="1"/>
    <x v="1"/>
  </r>
  <r>
    <x v="713"/>
    <s v="Job_Profile_2284"/>
    <x v="0"/>
    <d v="2016-03-22T16:08:49"/>
    <n v="20.88"/>
    <x v="17"/>
    <x v="0"/>
    <x v="3"/>
    <x v="1"/>
    <x v="1"/>
  </r>
  <r>
    <x v="713"/>
    <s v="Job_Profile_2284"/>
    <x v="0"/>
    <d v="2016-03-29T16:29:43"/>
    <n v="27.88"/>
    <x v="17"/>
    <x v="0"/>
    <x v="3"/>
    <x v="1"/>
    <x v="1"/>
  </r>
  <r>
    <x v="713"/>
    <s v="Job_Profile_2284"/>
    <x v="0"/>
    <d v="2016-05-23T14:52:13"/>
    <n v="16.829999999999998"/>
    <x v="17"/>
    <x v="0"/>
    <x v="5"/>
    <x v="0"/>
    <x v="1"/>
  </r>
  <r>
    <x v="713"/>
    <s v="Job_Profile_2284"/>
    <x v="0"/>
    <d v="2016-06-10T14:18:24"/>
    <n v="34.83"/>
    <x v="17"/>
    <x v="0"/>
    <x v="0"/>
    <x v="0"/>
    <x v="1"/>
  </r>
  <r>
    <x v="713"/>
    <s v="Job_Profile_2284"/>
    <x v="0"/>
    <d v="2016-06-15T11:56:00"/>
    <n v="5.75"/>
    <x v="17"/>
    <x v="0"/>
    <x v="0"/>
    <x v="0"/>
    <x v="1"/>
  </r>
  <r>
    <x v="713"/>
    <s v="Job_Profile_2284"/>
    <x v="0"/>
    <d v="2016-11-16T09:26:24"/>
    <n v="7.58"/>
    <x v="17"/>
    <x v="0"/>
    <x v="10"/>
    <x v="3"/>
    <x v="1"/>
  </r>
  <r>
    <x v="713"/>
    <s v="Job_Profile_2284"/>
    <x v="0"/>
    <d v="2016-11-18T13:42:03"/>
    <n v="9.75"/>
    <x v="22"/>
    <x v="0"/>
    <x v="10"/>
    <x v="3"/>
    <x v="1"/>
  </r>
  <r>
    <x v="713"/>
    <s v="Job_Profile_2284"/>
    <x v="1"/>
    <d v="2016-11-30T14:15:59"/>
    <n v="20.79"/>
    <x v="22"/>
    <x v="0"/>
    <x v="10"/>
    <x v="3"/>
    <x v="1"/>
  </r>
  <r>
    <x v="713"/>
    <s v="Job_Profile_2284"/>
    <x v="0"/>
    <d v="2017-01-26T12:52:37"/>
    <n v="70.959999999999994"/>
    <x v="22"/>
    <x v="1"/>
    <x v="9"/>
    <x v="1"/>
    <x v="1"/>
  </r>
  <r>
    <x v="713"/>
    <s v="Job_Profile_2284"/>
    <x v="0"/>
    <d v="2017-05-15T08:47:11"/>
    <n v="92.67"/>
    <x v="9"/>
    <x v="1"/>
    <x v="5"/>
    <x v="0"/>
    <x v="1"/>
  </r>
  <r>
    <x v="713"/>
    <s v="Job_Profile_2284"/>
    <x v="0"/>
    <d v="2017-06-21T14:40:27"/>
    <n v="50.96"/>
    <x v="22"/>
    <x v="1"/>
    <x v="0"/>
    <x v="0"/>
    <x v="1"/>
  </r>
  <r>
    <x v="713"/>
    <s v="Job_Profile_2284"/>
    <x v="0"/>
    <d v="2017-07-20T13:59:08"/>
    <n v="28.96"/>
    <x v="22"/>
    <x v="1"/>
    <x v="7"/>
    <x v="2"/>
    <x v="1"/>
  </r>
  <r>
    <x v="713"/>
    <s v="Job_Profile_2284"/>
    <x v="0"/>
    <d v="2017-07-07T22:46:28"/>
    <n v="10.42"/>
    <x v="22"/>
    <x v="1"/>
    <x v="7"/>
    <x v="2"/>
    <x v="1"/>
  </r>
  <r>
    <x v="713"/>
    <s v="Job_Profile_2284"/>
    <x v="0"/>
    <d v="2017-07-26T18:02:43"/>
    <n v="29.25"/>
    <x v="22"/>
    <x v="1"/>
    <x v="7"/>
    <x v="2"/>
    <x v="1"/>
  </r>
  <r>
    <x v="714"/>
    <s v="Job_Profile_2285"/>
    <x v="1"/>
    <d v="2014-06-27T15:27:20"/>
    <n v="36.130000000000003"/>
    <x v="15"/>
    <x v="2"/>
    <x v="0"/>
    <x v="0"/>
    <x v="17"/>
  </r>
  <r>
    <x v="714"/>
    <s v="Job_Profile_2285"/>
    <x v="1"/>
    <d v="2014-08-21T16:37:28"/>
    <n v="69.92"/>
    <x v="15"/>
    <x v="2"/>
    <x v="2"/>
    <x v="2"/>
    <x v="17"/>
  </r>
  <r>
    <x v="714"/>
    <s v="Job_Profile_2285"/>
    <x v="1"/>
    <d v="2015-07-15T10:17:16"/>
    <n v="36.67"/>
    <x v="15"/>
    <x v="3"/>
    <x v="7"/>
    <x v="2"/>
    <x v="17"/>
  </r>
  <r>
    <x v="715"/>
    <s v="Job_Profile_2288"/>
    <x v="1"/>
    <d v="2016-12-22T11:21:47"/>
    <n v="82.63"/>
    <x v="19"/>
    <x v="0"/>
    <x v="11"/>
    <x v="3"/>
    <x v="17"/>
  </r>
  <r>
    <x v="716"/>
    <s v="Job_Profile_2289"/>
    <x v="1"/>
    <d v="2015-11-12T13:41:49"/>
    <n v="43.88"/>
    <x v="9"/>
    <x v="3"/>
    <x v="10"/>
    <x v="3"/>
    <x v="13"/>
  </r>
  <r>
    <x v="716"/>
    <s v="Job_Profile_2289"/>
    <x v="1"/>
    <d v="2016-01-13T16:11:22"/>
    <n v="84.96"/>
    <x v="9"/>
    <x v="0"/>
    <x v="9"/>
    <x v="1"/>
    <x v="13"/>
  </r>
  <r>
    <x v="717"/>
    <s v="Job_Profile_2290"/>
    <x v="0"/>
    <d v="2016-02-25T14:09:15"/>
    <n v="44.63"/>
    <x v="71"/>
    <x v="0"/>
    <x v="1"/>
    <x v="1"/>
    <x v="0"/>
  </r>
  <r>
    <x v="717"/>
    <s v="Job_Profile_2290"/>
    <x v="1"/>
    <d v="2016-08-02T15:40:47"/>
    <n v="28"/>
    <x v="9"/>
    <x v="0"/>
    <x v="2"/>
    <x v="2"/>
    <x v="0"/>
  </r>
  <r>
    <x v="717"/>
    <s v="Job_Profile_2290"/>
    <x v="0"/>
    <d v="2016-08-18T13:55:56"/>
    <n v="5.75"/>
    <x v="13"/>
    <x v="0"/>
    <x v="2"/>
    <x v="2"/>
    <x v="0"/>
  </r>
  <r>
    <x v="717"/>
    <s v="Job_Profile_2290"/>
    <x v="0"/>
    <d v="2016-11-16T12:38:55"/>
    <n v="46.67"/>
    <x v="19"/>
    <x v="0"/>
    <x v="10"/>
    <x v="3"/>
    <x v="0"/>
  </r>
  <r>
    <x v="718"/>
    <s v="Job_Profile_2292"/>
    <x v="1"/>
    <d v="2014-12-16T15:33:53"/>
    <n v="54.79"/>
    <x v="43"/>
    <x v="2"/>
    <x v="11"/>
    <x v="3"/>
    <x v="12"/>
  </r>
  <r>
    <x v="718"/>
    <s v="Job_Profile_2292"/>
    <x v="1"/>
    <d v="2015-03-18T10:43:10"/>
    <n v="15.42"/>
    <x v="9"/>
    <x v="3"/>
    <x v="3"/>
    <x v="1"/>
    <x v="12"/>
  </r>
  <r>
    <x v="718"/>
    <s v="Job_Profile_2292"/>
    <x v="1"/>
    <d v="2015-08-31T10:34:43"/>
    <n v="110.54"/>
    <x v="13"/>
    <x v="3"/>
    <x v="2"/>
    <x v="2"/>
    <x v="12"/>
  </r>
  <r>
    <x v="718"/>
    <s v="Job_Profile_2292"/>
    <x v="1"/>
    <d v="2016-02-23T14:45:25"/>
    <n v="39.04"/>
    <x v="9"/>
    <x v="0"/>
    <x v="1"/>
    <x v="1"/>
    <x v="12"/>
  </r>
  <r>
    <x v="718"/>
    <s v="Job_Profile_2292"/>
    <x v="1"/>
    <d v="2016-05-17T10:27:32"/>
    <n v="89.71"/>
    <x v="9"/>
    <x v="0"/>
    <x v="5"/>
    <x v="0"/>
    <x v="12"/>
  </r>
  <r>
    <x v="718"/>
    <s v="Job_Profile_2292"/>
    <x v="0"/>
    <d v="2016-09-29T19:04:21"/>
    <n v="98.25"/>
    <x v="35"/>
    <x v="0"/>
    <x v="8"/>
    <x v="2"/>
    <x v="12"/>
  </r>
  <r>
    <x v="718"/>
    <s v="Job_Profile_2292"/>
    <x v="1"/>
    <d v="2017-01-10T13:52:08"/>
    <n v="21.83"/>
    <x v="19"/>
    <x v="1"/>
    <x v="9"/>
    <x v="1"/>
    <x v="12"/>
  </r>
  <r>
    <x v="718"/>
    <s v="Job_Profile_2292"/>
    <x v="0"/>
    <d v="2017-07-27T00:20:06"/>
    <n v="30.42"/>
    <x v="19"/>
    <x v="1"/>
    <x v="7"/>
    <x v="2"/>
    <x v="12"/>
  </r>
  <r>
    <x v="719"/>
    <s v="Job_Profile_2296"/>
    <x v="1"/>
    <d v="2016-04-07T11:01:51"/>
    <n v="12.92"/>
    <x v="9"/>
    <x v="0"/>
    <x v="6"/>
    <x v="0"/>
    <x v="15"/>
  </r>
  <r>
    <x v="719"/>
    <s v="Job_Profile_2296"/>
    <x v="1"/>
    <d v="2016-07-19T12:02:14"/>
    <n v="39.130000000000003"/>
    <x v="9"/>
    <x v="0"/>
    <x v="7"/>
    <x v="2"/>
    <x v="15"/>
  </r>
  <r>
    <x v="720"/>
    <s v="Job_Profile_2298"/>
    <x v="1"/>
    <d v="2014-03-24T12:57:44"/>
    <n v="40.83"/>
    <x v="26"/>
    <x v="2"/>
    <x v="3"/>
    <x v="1"/>
    <x v="10"/>
  </r>
  <r>
    <x v="720"/>
    <s v="Job_Profile_2298"/>
    <x v="1"/>
    <d v="2014-04-14T15:46:52"/>
    <n v="53.13"/>
    <x v="28"/>
    <x v="2"/>
    <x v="6"/>
    <x v="0"/>
    <x v="10"/>
  </r>
  <r>
    <x v="720"/>
    <s v="Job_Profile_2298"/>
    <x v="1"/>
    <d v="2014-04-01T09:38:37"/>
    <n v="34.79"/>
    <x v="28"/>
    <x v="2"/>
    <x v="6"/>
    <x v="0"/>
    <x v="10"/>
  </r>
  <r>
    <x v="720"/>
    <s v="Job_Profile_2298"/>
    <x v="0"/>
    <d v="2014-10-21T09:12:19"/>
    <n v="237.79"/>
    <x v="36"/>
    <x v="2"/>
    <x v="4"/>
    <x v="3"/>
    <x v="10"/>
  </r>
  <r>
    <x v="720"/>
    <s v="Job_Profile_2298"/>
    <x v="0"/>
    <d v="2014-05-05T08:14:16"/>
    <n v="68.75"/>
    <x v="48"/>
    <x v="2"/>
    <x v="5"/>
    <x v="0"/>
    <x v="10"/>
  </r>
  <r>
    <x v="720"/>
    <s v="Job_Profile_2298"/>
    <x v="1"/>
    <d v="2014-07-31T11:08:43"/>
    <n v="100.79"/>
    <x v="28"/>
    <x v="2"/>
    <x v="7"/>
    <x v="2"/>
    <x v="10"/>
  </r>
  <r>
    <x v="720"/>
    <s v="Job_Profile_2298"/>
    <x v="0"/>
    <d v="2014-08-11T13:05:44"/>
    <n v="97.04"/>
    <x v="36"/>
    <x v="2"/>
    <x v="2"/>
    <x v="2"/>
    <x v="10"/>
  </r>
  <r>
    <x v="720"/>
    <s v="Job_Profile_2298"/>
    <x v="0"/>
    <d v="2015-01-19T12:26:54"/>
    <n v="94.83"/>
    <x v="36"/>
    <x v="3"/>
    <x v="9"/>
    <x v="1"/>
    <x v="10"/>
  </r>
  <r>
    <x v="720"/>
    <s v="Job_Profile_2298"/>
    <x v="1"/>
    <d v="2015-01-16T11:28:45"/>
    <n v="0.96"/>
    <x v="9"/>
    <x v="3"/>
    <x v="9"/>
    <x v="1"/>
    <x v="10"/>
  </r>
  <r>
    <x v="720"/>
    <s v="Job_Profile_2298"/>
    <x v="1"/>
    <d v="2015-10-06T10:21:03"/>
    <n v="263.92"/>
    <x v="9"/>
    <x v="3"/>
    <x v="4"/>
    <x v="3"/>
    <x v="10"/>
  </r>
  <r>
    <x v="720"/>
    <s v="Job_Profile_2298"/>
    <x v="1"/>
    <d v="2015-07-28T15:17:52"/>
    <n v="180.92"/>
    <x v="9"/>
    <x v="3"/>
    <x v="7"/>
    <x v="2"/>
    <x v="10"/>
  </r>
  <r>
    <x v="720"/>
    <s v="Job_Profile_2298"/>
    <x v="0"/>
    <d v="2015-07-15T15:00:09"/>
    <n v="167.92"/>
    <x v="71"/>
    <x v="3"/>
    <x v="7"/>
    <x v="2"/>
    <x v="10"/>
  </r>
  <r>
    <x v="720"/>
    <s v="Job_Profile_2298"/>
    <x v="1"/>
    <d v="2015-07-10T14:18:44"/>
    <n v="162.88"/>
    <x v="9"/>
    <x v="3"/>
    <x v="7"/>
    <x v="2"/>
    <x v="10"/>
  </r>
  <r>
    <x v="720"/>
    <s v="Job_Profile_2298"/>
    <x v="1"/>
    <d v="2015-03-16T13:00:45"/>
    <n v="46.83"/>
    <x v="43"/>
    <x v="3"/>
    <x v="3"/>
    <x v="1"/>
    <x v="10"/>
  </r>
  <r>
    <x v="720"/>
    <s v="Job_Profile_2298"/>
    <x v="1"/>
    <d v="2016-03-02T11:15:18"/>
    <n v="22.58"/>
    <x v="9"/>
    <x v="0"/>
    <x v="3"/>
    <x v="1"/>
    <x v="10"/>
  </r>
  <r>
    <x v="720"/>
    <s v="Job_Profile_2298"/>
    <x v="0"/>
    <d v="2016-08-03T15:19:36"/>
    <n v="29.04"/>
    <x v="71"/>
    <x v="0"/>
    <x v="2"/>
    <x v="2"/>
    <x v="10"/>
  </r>
  <r>
    <x v="720"/>
    <s v="Job_Profile_2298"/>
    <x v="0"/>
    <d v="2016-08-16T14:10:53"/>
    <n v="33.04"/>
    <x v="71"/>
    <x v="0"/>
    <x v="2"/>
    <x v="2"/>
    <x v="10"/>
  </r>
  <r>
    <x v="720"/>
    <s v="Job_Profile_2298"/>
    <x v="0"/>
    <d v="2016-11-23T08:40:52"/>
    <n v="53.79"/>
    <x v="19"/>
    <x v="0"/>
    <x v="10"/>
    <x v="3"/>
    <x v="10"/>
  </r>
  <r>
    <x v="720"/>
    <s v="Job_Profile_2298"/>
    <x v="1"/>
    <d v="2017-08-16T16:55:30"/>
    <n v="22"/>
    <x v="19"/>
    <x v="1"/>
    <x v="2"/>
    <x v="2"/>
    <x v="10"/>
  </r>
  <r>
    <x v="721"/>
    <s v="Job_Profile_2299"/>
    <x v="1"/>
    <d v="2016-01-28T10:26:00"/>
    <n v="2.92"/>
    <x v="1"/>
    <x v="0"/>
    <x v="9"/>
    <x v="1"/>
    <x v="11"/>
  </r>
  <r>
    <x v="722"/>
    <s v="Job_Profile_2300"/>
    <x v="1"/>
    <d v="2014-02-18T09:18:01"/>
    <n v="6.88"/>
    <x v="28"/>
    <x v="2"/>
    <x v="1"/>
    <x v="1"/>
    <x v="20"/>
  </r>
  <r>
    <x v="722"/>
    <s v="Job_Profile_2300"/>
    <x v="1"/>
    <d v="2016-01-12T09:27:31"/>
    <n v="615.88"/>
    <x v="9"/>
    <x v="0"/>
    <x v="9"/>
    <x v="1"/>
    <x v="20"/>
  </r>
  <r>
    <x v="722"/>
    <s v="Job_Profile_2300"/>
    <x v="0"/>
    <d v="2014-11-06T13:02:36"/>
    <n v="1.88"/>
    <x v="36"/>
    <x v="2"/>
    <x v="10"/>
    <x v="3"/>
    <x v="20"/>
  </r>
  <r>
    <x v="722"/>
    <s v="Job_Profile_2300"/>
    <x v="1"/>
    <d v="2014-11-14T14:21:57"/>
    <n v="9.92"/>
    <x v="36"/>
    <x v="2"/>
    <x v="10"/>
    <x v="3"/>
    <x v="20"/>
  </r>
  <r>
    <x v="722"/>
    <s v="Job_Profile_2300"/>
    <x v="1"/>
    <d v="2015-03-27T09:52:17"/>
    <n v="57.67"/>
    <x v="43"/>
    <x v="3"/>
    <x v="3"/>
    <x v="1"/>
    <x v="20"/>
  </r>
  <r>
    <x v="722"/>
    <s v="Job_Profile_2300"/>
    <x v="1"/>
    <d v="2015-07-22T07:26:51"/>
    <n v="174.58"/>
    <x v="9"/>
    <x v="3"/>
    <x v="7"/>
    <x v="2"/>
    <x v="20"/>
  </r>
  <r>
    <x v="722"/>
    <s v="Job_Profile_2300"/>
    <x v="1"/>
    <d v="2015-08-20T11:58:41"/>
    <n v="203.75"/>
    <x v="9"/>
    <x v="3"/>
    <x v="2"/>
    <x v="2"/>
    <x v="20"/>
  </r>
  <r>
    <x v="722"/>
    <s v="Job_Profile_2300"/>
    <x v="0"/>
    <d v="2015-05-26T12:44:09"/>
    <n v="117.79"/>
    <x v="71"/>
    <x v="3"/>
    <x v="5"/>
    <x v="0"/>
    <x v="20"/>
  </r>
  <r>
    <x v="722"/>
    <s v="Job_Profile_2300"/>
    <x v="1"/>
    <d v="2015-03-22T16:16:32"/>
    <n v="52.96"/>
    <x v="9"/>
    <x v="3"/>
    <x v="3"/>
    <x v="1"/>
    <x v="20"/>
  </r>
  <r>
    <x v="722"/>
    <s v="Job_Profile_2300"/>
    <x v="1"/>
    <d v="2015-09-15T09:51:40"/>
    <n v="4.67"/>
    <x v="9"/>
    <x v="3"/>
    <x v="8"/>
    <x v="2"/>
    <x v="20"/>
  </r>
  <r>
    <x v="722"/>
    <s v="Job_Profile_2300"/>
    <x v="1"/>
    <d v="2016-07-06T10:16:12"/>
    <n v="26.04"/>
    <x v="9"/>
    <x v="0"/>
    <x v="7"/>
    <x v="2"/>
    <x v="20"/>
  </r>
  <r>
    <x v="722"/>
    <s v="Job_Profile_2300"/>
    <x v="1"/>
    <d v="2016-07-13T15:16:00"/>
    <n v="20.079999999999998"/>
    <x v="9"/>
    <x v="0"/>
    <x v="7"/>
    <x v="2"/>
    <x v="20"/>
  </r>
  <r>
    <x v="722"/>
    <s v="Job_Profile_2300"/>
    <x v="1"/>
    <d v="2016-10-20T13:58:52"/>
    <n v="20"/>
    <x v="71"/>
    <x v="0"/>
    <x v="4"/>
    <x v="3"/>
    <x v="20"/>
  </r>
  <r>
    <x v="722"/>
    <s v="Job_Profile_2300"/>
    <x v="1"/>
    <d v="2017-05-19T10:16:07"/>
    <n v="55.88"/>
    <x v="19"/>
    <x v="1"/>
    <x v="5"/>
    <x v="0"/>
    <x v="20"/>
  </r>
  <r>
    <x v="722"/>
    <s v="Job_Profile_2300"/>
    <x v="1"/>
    <d v="2017-05-19T10:15:07"/>
    <n v="21.5"/>
    <x v="19"/>
    <x v="1"/>
    <x v="5"/>
    <x v="0"/>
    <x v="20"/>
  </r>
  <r>
    <x v="723"/>
    <s v="Job_Profile_2309"/>
    <x v="1"/>
    <d v="2016-04-25T05:24:45"/>
    <n v="48.71"/>
    <x v="58"/>
    <x v="0"/>
    <x v="6"/>
    <x v="0"/>
    <x v="9"/>
  </r>
  <r>
    <x v="723"/>
    <s v="Job_Profile_2309"/>
    <x v="0"/>
    <d v="2016-07-28T05:03:43"/>
    <n v="84.92"/>
    <x v="29"/>
    <x v="0"/>
    <x v="7"/>
    <x v="2"/>
    <x v="9"/>
  </r>
  <r>
    <x v="723"/>
    <s v="Job_Profile_2309"/>
    <x v="0"/>
    <d v="2016-08-25T05:16:34"/>
    <n v="112.92"/>
    <x v="29"/>
    <x v="0"/>
    <x v="2"/>
    <x v="2"/>
    <x v="9"/>
  </r>
  <r>
    <x v="724"/>
    <s v="Job_Profile_2311"/>
    <x v="0"/>
    <d v="2014-08-07T05:49:41"/>
    <n v="203.92"/>
    <x v="4"/>
    <x v="2"/>
    <x v="2"/>
    <x v="2"/>
    <x v="17"/>
  </r>
  <r>
    <x v="725"/>
    <s v="Job_Profile_2346"/>
    <x v="0"/>
    <d v="2014-08-01T11:24:41"/>
    <n v="126"/>
    <x v="57"/>
    <x v="2"/>
    <x v="2"/>
    <x v="2"/>
    <x v="10"/>
  </r>
  <r>
    <x v="726"/>
    <s v="Job_Profile_2348"/>
    <x v="0"/>
    <d v="2014-07-01T14:11:19"/>
    <n v="48.96"/>
    <x v="57"/>
    <x v="2"/>
    <x v="7"/>
    <x v="2"/>
    <x v="11"/>
  </r>
  <r>
    <x v="726"/>
    <s v="Job_Profile_2348"/>
    <x v="0"/>
    <d v="2015-10-20T10:13:40"/>
    <n v="87.71"/>
    <x v="25"/>
    <x v="3"/>
    <x v="4"/>
    <x v="3"/>
    <x v="11"/>
  </r>
  <r>
    <x v="727"/>
    <s v="Job_Profile_2353"/>
    <x v="0"/>
    <d v="2014-10-14T15:26:24"/>
    <n v="81.13"/>
    <x v="57"/>
    <x v="2"/>
    <x v="4"/>
    <x v="3"/>
    <x v="20"/>
  </r>
  <r>
    <x v="727"/>
    <s v="Job_Profile_2353"/>
    <x v="0"/>
    <d v="2015-01-27T17:04:52"/>
    <n v="186.21"/>
    <x v="57"/>
    <x v="3"/>
    <x v="9"/>
    <x v="1"/>
    <x v="20"/>
  </r>
  <r>
    <x v="727"/>
    <s v="Job_Profile_2353"/>
    <x v="0"/>
    <d v="2017-07-17T23:18:46"/>
    <n v="46.38"/>
    <x v="43"/>
    <x v="1"/>
    <x v="7"/>
    <x v="2"/>
    <x v="20"/>
  </r>
  <r>
    <x v="728"/>
    <s v="Job_Profile_2357"/>
    <x v="0"/>
    <d v="2015-07-16T15:07:22"/>
    <n v="258.92"/>
    <x v="57"/>
    <x v="3"/>
    <x v="7"/>
    <x v="2"/>
    <x v="15"/>
  </r>
  <r>
    <x v="728"/>
    <s v="Job_Profile_2357"/>
    <x v="0"/>
    <d v="2014-11-20T17:03:26"/>
    <n v="14.29"/>
    <x v="57"/>
    <x v="2"/>
    <x v="10"/>
    <x v="3"/>
    <x v="15"/>
  </r>
  <r>
    <x v="729"/>
    <s v="Job_Profile_2364"/>
    <x v="0"/>
    <d v="2015-12-09T09:59:44"/>
    <n v="112.46"/>
    <x v="38"/>
    <x v="3"/>
    <x v="11"/>
    <x v="3"/>
    <x v="10"/>
  </r>
  <r>
    <x v="729"/>
    <s v="Job_Profile_2364"/>
    <x v="0"/>
    <d v="2016-03-13T19:14:49"/>
    <n v="207.88"/>
    <x v="38"/>
    <x v="0"/>
    <x v="3"/>
    <x v="1"/>
    <x v="10"/>
  </r>
  <r>
    <x v="730"/>
    <s v="Job_Profile_2369"/>
    <x v="0"/>
    <d v="2014-03-27T08:24:56"/>
    <n v="1.58"/>
    <x v="68"/>
    <x v="2"/>
    <x v="3"/>
    <x v="1"/>
    <x v="15"/>
  </r>
  <r>
    <x v="730"/>
    <s v="Job_Profile_2369"/>
    <x v="0"/>
    <d v="2014-10-30T15:55:50"/>
    <n v="96.92"/>
    <x v="57"/>
    <x v="2"/>
    <x v="4"/>
    <x v="3"/>
    <x v="15"/>
  </r>
  <r>
    <x v="730"/>
    <s v="Job_Profile_2369"/>
    <x v="0"/>
    <d v="2015-03-20T13:58:08"/>
    <n v="237.83"/>
    <x v="57"/>
    <x v="3"/>
    <x v="3"/>
    <x v="1"/>
    <x v="15"/>
  </r>
  <r>
    <x v="730"/>
    <s v="Job_Profile_2369"/>
    <x v="0"/>
    <d v="2015-02-10T10:56:59"/>
    <n v="199.71"/>
    <x v="57"/>
    <x v="3"/>
    <x v="1"/>
    <x v="1"/>
    <x v="15"/>
  </r>
  <r>
    <x v="730"/>
    <s v="Job_Profile_2369"/>
    <x v="0"/>
    <d v="2014-10-13T03:45:47"/>
    <n v="79.42"/>
    <x v="1"/>
    <x v="2"/>
    <x v="4"/>
    <x v="3"/>
    <x v="15"/>
  </r>
  <r>
    <x v="731"/>
    <s v="Job_Profile_2372"/>
    <x v="0"/>
    <d v="2015-02-06T15:52:27"/>
    <n v="195.92"/>
    <x v="57"/>
    <x v="3"/>
    <x v="1"/>
    <x v="1"/>
    <x v="10"/>
  </r>
  <r>
    <x v="731"/>
    <s v="Job_Profile_2372"/>
    <x v="0"/>
    <d v="2015-10-30T10:39:20"/>
    <n v="72.5"/>
    <x v="38"/>
    <x v="3"/>
    <x v="4"/>
    <x v="3"/>
    <x v="10"/>
  </r>
  <r>
    <x v="731"/>
    <s v="Job_Profile_2372"/>
    <x v="0"/>
    <d v="2015-12-08T16:28:52"/>
    <n v="43"/>
    <x v="38"/>
    <x v="3"/>
    <x v="11"/>
    <x v="3"/>
    <x v="10"/>
  </r>
  <r>
    <x v="731"/>
    <s v="Job_Profile_2372"/>
    <x v="0"/>
    <d v="2016-09-01T16:35:37"/>
    <n v="212.13"/>
    <x v="44"/>
    <x v="0"/>
    <x v="8"/>
    <x v="2"/>
    <x v="10"/>
  </r>
  <r>
    <x v="732"/>
    <s v="Job_Profile_2373"/>
    <x v="0"/>
    <d v="2015-06-03T07:40:13"/>
    <n v="16.71"/>
    <x v="57"/>
    <x v="3"/>
    <x v="0"/>
    <x v="0"/>
    <x v="13"/>
  </r>
  <r>
    <x v="733"/>
    <s v="Job_Profile_2378"/>
    <x v="0"/>
    <d v="2015-12-10T22:38:08"/>
    <n v="70.290000000000006"/>
    <x v="38"/>
    <x v="3"/>
    <x v="11"/>
    <x v="3"/>
    <x v="12"/>
  </r>
  <r>
    <x v="733"/>
    <s v="Job_Profile_2378"/>
    <x v="0"/>
    <d v="2016-07-18T11:06:20"/>
    <n v="166.92"/>
    <x v="44"/>
    <x v="0"/>
    <x v="7"/>
    <x v="2"/>
    <x v="12"/>
  </r>
  <r>
    <x v="733"/>
    <s v="Job_Profile_2378"/>
    <x v="0"/>
    <d v="2017-06-12T14:33:02"/>
    <n v="2.96"/>
    <x v="40"/>
    <x v="1"/>
    <x v="0"/>
    <x v="0"/>
    <x v="12"/>
  </r>
  <r>
    <x v="734"/>
    <s v="Job_Profile_2381"/>
    <x v="0"/>
    <d v="2014-11-20T20:07:49"/>
    <n v="42.33"/>
    <x v="57"/>
    <x v="2"/>
    <x v="10"/>
    <x v="3"/>
    <x v="19"/>
  </r>
  <r>
    <x v="734"/>
    <s v="Job_Profile_2381"/>
    <x v="0"/>
    <d v="2017-06-16T11:39:31"/>
    <n v="106.75"/>
    <x v="19"/>
    <x v="1"/>
    <x v="0"/>
    <x v="0"/>
    <x v="19"/>
  </r>
  <r>
    <x v="735"/>
    <s v="Job_Profile_2388"/>
    <x v="1"/>
    <d v="2014-07-01T10:48:43"/>
    <n v="118.96"/>
    <x v="15"/>
    <x v="2"/>
    <x v="7"/>
    <x v="2"/>
    <x v="11"/>
  </r>
  <r>
    <x v="735"/>
    <s v="Job_Profile_2388"/>
    <x v="1"/>
    <d v="2014-03-18T14:21:18"/>
    <n v="8.17"/>
    <x v="14"/>
    <x v="2"/>
    <x v="3"/>
    <x v="1"/>
    <x v="11"/>
  </r>
  <r>
    <x v="735"/>
    <s v="Job_Profile_2388"/>
    <x v="1"/>
    <d v="2015-01-05T10:53:10"/>
    <n v="208.88"/>
    <x v="15"/>
    <x v="3"/>
    <x v="9"/>
    <x v="1"/>
    <x v="11"/>
  </r>
  <r>
    <x v="735"/>
    <s v="Job_Profile_2388"/>
    <x v="1"/>
    <d v="2014-07-23T09:59:32"/>
    <n v="35.75"/>
    <x v="15"/>
    <x v="2"/>
    <x v="7"/>
    <x v="2"/>
    <x v="11"/>
  </r>
  <r>
    <x v="736"/>
    <s v="Job_Profile_2389"/>
    <x v="0"/>
    <d v="2014-12-02T08:05:50"/>
    <n v="33"/>
    <x v="3"/>
    <x v="2"/>
    <x v="11"/>
    <x v="3"/>
    <x v="8"/>
  </r>
  <r>
    <x v="737"/>
    <s v="Job_Profile_2390"/>
    <x v="0"/>
    <d v="2017-08-23T12:20:49"/>
    <n v="82.92"/>
    <x v="59"/>
    <x v="1"/>
    <x v="2"/>
    <x v="2"/>
    <x v="13"/>
  </r>
  <r>
    <x v="738"/>
    <s v="Job_Profile_2392"/>
    <x v="0"/>
    <d v="2015-05-26T14:34:55"/>
    <n v="201.17"/>
    <x v="12"/>
    <x v="3"/>
    <x v="5"/>
    <x v="0"/>
    <x v="9"/>
  </r>
  <r>
    <x v="739"/>
    <s v="Job_Profile_2394"/>
    <x v="0"/>
    <d v="2014-11-11T12:44:57"/>
    <n v="8.0399999999999991"/>
    <x v="47"/>
    <x v="2"/>
    <x v="10"/>
    <x v="3"/>
    <x v="10"/>
  </r>
  <r>
    <x v="740"/>
    <s v="Job_Profile_2402"/>
    <x v="0"/>
    <d v="2014-06-18T21:45:14"/>
    <n v="90.33"/>
    <x v="21"/>
    <x v="2"/>
    <x v="0"/>
    <x v="0"/>
    <x v="15"/>
  </r>
  <r>
    <x v="740"/>
    <s v="Job_Profile_2402"/>
    <x v="0"/>
    <d v="2015-05-14T11:11:20"/>
    <n v="91.71"/>
    <x v="15"/>
    <x v="3"/>
    <x v="5"/>
    <x v="0"/>
    <x v="15"/>
  </r>
  <r>
    <x v="740"/>
    <s v="Job_Profile_2402"/>
    <x v="1"/>
    <d v="2016-04-22T14:49:28"/>
    <n v="45.63"/>
    <x v="8"/>
    <x v="0"/>
    <x v="6"/>
    <x v="0"/>
    <x v="15"/>
  </r>
  <r>
    <x v="741"/>
    <s v="Job_Profile_2404"/>
    <x v="1"/>
    <d v="2015-04-20T15:19:15"/>
    <n v="62.04"/>
    <x v="60"/>
    <x v="3"/>
    <x v="6"/>
    <x v="0"/>
    <x v="10"/>
  </r>
  <r>
    <x v="742"/>
    <s v="Job_Profile_2405"/>
    <x v="0"/>
    <d v="2015-08-24T16:33:54"/>
    <n v="0.75"/>
    <x v="13"/>
    <x v="3"/>
    <x v="2"/>
    <x v="2"/>
    <x v="10"/>
  </r>
  <r>
    <x v="743"/>
    <s v="Job_Profile_2406"/>
    <x v="1"/>
    <d v="2015-10-09T12:44:04"/>
    <n v="3.13"/>
    <x v="13"/>
    <x v="3"/>
    <x v="4"/>
    <x v="3"/>
    <x v="13"/>
  </r>
  <r>
    <x v="743"/>
    <s v="Job_Profile_2406"/>
    <x v="1"/>
    <d v="2015-10-09T14:37:13"/>
    <n v="3.21"/>
    <x v="13"/>
    <x v="3"/>
    <x v="4"/>
    <x v="3"/>
    <x v="13"/>
  </r>
  <r>
    <x v="743"/>
    <s v="Job_Profile_2406"/>
    <x v="1"/>
    <d v="2015-10-28T13:48:48"/>
    <n v="22.17"/>
    <x v="13"/>
    <x v="3"/>
    <x v="4"/>
    <x v="3"/>
    <x v="13"/>
  </r>
  <r>
    <x v="743"/>
    <s v="Job_Profile_2406"/>
    <x v="0"/>
    <d v="2017-02-09T14:13:47"/>
    <n v="27.92"/>
    <x v="15"/>
    <x v="1"/>
    <x v="1"/>
    <x v="1"/>
    <x v="13"/>
  </r>
  <r>
    <x v="744"/>
    <s v="Job_Profile_2408"/>
    <x v="0"/>
    <d v="2014-09-16T04:04:03"/>
    <n v="28.92"/>
    <x v="52"/>
    <x v="2"/>
    <x v="8"/>
    <x v="2"/>
    <x v="10"/>
  </r>
  <r>
    <x v="745"/>
    <s v="Job_Profile_2409"/>
    <x v="0"/>
    <d v="2015-03-30T20:32:36"/>
    <n v="13"/>
    <x v="5"/>
    <x v="3"/>
    <x v="3"/>
    <x v="1"/>
    <x v="11"/>
  </r>
  <r>
    <x v="746"/>
    <s v="Job_Profile_2411"/>
    <x v="0"/>
    <d v="2015-05-11T13:07:41"/>
    <n v="108.92"/>
    <x v="5"/>
    <x v="3"/>
    <x v="5"/>
    <x v="0"/>
    <x v="20"/>
  </r>
  <r>
    <x v="747"/>
    <s v="Job_Profile_2421"/>
    <x v="1"/>
    <d v="2015-06-03T10:00:58"/>
    <n v="7.88"/>
    <x v="10"/>
    <x v="3"/>
    <x v="0"/>
    <x v="0"/>
    <x v="14"/>
  </r>
  <r>
    <x v="747"/>
    <s v="Job_Profile_2421"/>
    <x v="0"/>
    <d v="2016-11-01T17:59:19"/>
    <n v="54.17"/>
    <x v="15"/>
    <x v="0"/>
    <x v="10"/>
    <x v="3"/>
    <x v="14"/>
  </r>
  <r>
    <x v="748"/>
    <s v="Job_Profile_2422"/>
    <x v="1"/>
    <d v="2014-02-26T15:53:04"/>
    <n v="35.17"/>
    <x v="14"/>
    <x v="2"/>
    <x v="1"/>
    <x v="1"/>
    <x v="10"/>
  </r>
  <r>
    <x v="748"/>
    <s v="Job_Profile_2422"/>
    <x v="1"/>
    <d v="2015-03-30T08:32:42"/>
    <n v="66.709999999999994"/>
    <x v="9"/>
    <x v="3"/>
    <x v="3"/>
    <x v="1"/>
    <x v="10"/>
  </r>
  <r>
    <x v="748"/>
    <s v="Job_Profile_2422"/>
    <x v="0"/>
    <d v="2017-01-13T16:24:07"/>
    <n v="65.959999999999994"/>
    <x v="15"/>
    <x v="1"/>
    <x v="9"/>
    <x v="1"/>
    <x v="10"/>
  </r>
  <r>
    <x v="748"/>
    <s v="Job_Profile_2422"/>
    <x v="0"/>
    <d v="2016-12-19T15:08:28"/>
    <n v="40.92"/>
    <x v="15"/>
    <x v="0"/>
    <x v="11"/>
    <x v="3"/>
    <x v="10"/>
  </r>
  <r>
    <x v="749"/>
    <s v="Job_Profile_2423"/>
    <x v="1"/>
    <d v="2014-02-26T15:33:38"/>
    <n v="35.17"/>
    <x v="14"/>
    <x v="2"/>
    <x v="1"/>
    <x v="1"/>
    <x v="13"/>
  </r>
  <r>
    <x v="749"/>
    <s v="Job_Profile_2423"/>
    <x v="1"/>
    <d v="2014-03-03T11:07:20"/>
    <n v="40"/>
    <x v="14"/>
    <x v="2"/>
    <x v="3"/>
    <x v="1"/>
    <x v="13"/>
  </r>
  <r>
    <x v="749"/>
    <s v="Job_Profile_2423"/>
    <x v="1"/>
    <d v="2015-08-12T13:15:43"/>
    <n v="139.91999999999999"/>
    <x v="13"/>
    <x v="3"/>
    <x v="2"/>
    <x v="2"/>
    <x v="13"/>
  </r>
  <r>
    <x v="749"/>
    <s v="Job_Profile_2423"/>
    <x v="1"/>
    <d v="2017-02-15T09:40:51"/>
    <n v="33.54"/>
    <x v="17"/>
    <x v="1"/>
    <x v="1"/>
    <x v="1"/>
    <x v="13"/>
  </r>
  <r>
    <x v="750"/>
    <s v="Job_Profile_2425"/>
    <x v="0"/>
    <d v="2016-06-23T04:14:16"/>
    <n v="36.75"/>
    <x v="3"/>
    <x v="0"/>
    <x v="0"/>
    <x v="0"/>
    <x v="5"/>
  </r>
  <r>
    <x v="751"/>
    <s v="Job_Profile_2426"/>
    <x v="0"/>
    <d v="2016-04-29T11:23:02"/>
    <n v="59.79"/>
    <x v="5"/>
    <x v="0"/>
    <x v="6"/>
    <x v="0"/>
    <x v="8"/>
  </r>
  <r>
    <x v="751"/>
    <s v="Job_Profile_2426"/>
    <x v="1"/>
    <d v="2017-08-08T20:03:49"/>
    <n v="34"/>
    <x v="13"/>
    <x v="1"/>
    <x v="2"/>
    <x v="2"/>
    <x v="8"/>
  </r>
  <r>
    <x v="752"/>
    <s v="Job_Profile_2428"/>
    <x v="0"/>
    <d v="2016-11-03T10:39:17"/>
    <n v="62.96"/>
    <x v="10"/>
    <x v="0"/>
    <x v="10"/>
    <x v="3"/>
    <x v="3"/>
  </r>
  <r>
    <x v="753"/>
    <s v="Job_Profile_2429"/>
    <x v="0"/>
    <d v="2014-12-12T06:26:36"/>
    <n v="66.75"/>
    <x v="4"/>
    <x v="2"/>
    <x v="11"/>
    <x v="3"/>
    <x v="27"/>
  </r>
  <r>
    <x v="753"/>
    <s v="Job_Profile_2429"/>
    <x v="0"/>
    <d v="2015-07-09T09:50:56"/>
    <n v="59.17"/>
    <x v="3"/>
    <x v="3"/>
    <x v="7"/>
    <x v="2"/>
    <x v="27"/>
  </r>
  <r>
    <x v="753"/>
    <s v="Job_Profile_2429"/>
    <x v="0"/>
    <d v="2015-09-08T10:53:05"/>
    <n v="32.17"/>
    <x v="29"/>
    <x v="3"/>
    <x v="8"/>
    <x v="2"/>
    <x v="27"/>
  </r>
  <r>
    <x v="753"/>
    <s v="Job_Profile_2429"/>
    <x v="0"/>
    <d v="2017-04-27T13:33:24"/>
    <n v="49.96"/>
    <x v="29"/>
    <x v="1"/>
    <x v="6"/>
    <x v="0"/>
    <x v="27"/>
  </r>
  <r>
    <x v="754"/>
    <s v="Job_Profile_2441"/>
    <x v="1"/>
    <d v="2016-05-31T09:11:01"/>
    <n v="12.63"/>
    <x v="8"/>
    <x v="0"/>
    <x v="5"/>
    <x v="0"/>
    <x v="8"/>
  </r>
  <r>
    <x v="755"/>
    <s v="Job_Profile_2442"/>
    <x v="0"/>
    <d v="2014-06-11T08:24:55"/>
    <n v="126.63"/>
    <x v="43"/>
    <x v="2"/>
    <x v="0"/>
    <x v="0"/>
    <x v="15"/>
  </r>
  <r>
    <x v="756"/>
    <s v="Job_Profile_2454"/>
    <x v="0"/>
    <d v="2014-04-08T08:48:17"/>
    <n v="11.58"/>
    <x v="31"/>
    <x v="2"/>
    <x v="6"/>
    <x v="0"/>
    <x v="17"/>
  </r>
  <r>
    <x v="757"/>
    <s v="Job_Profile_2455"/>
    <x v="1"/>
    <d v="2017-06-22T08:47:19"/>
    <n v="8.1300000000000008"/>
    <x v="37"/>
    <x v="1"/>
    <x v="0"/>
    <x v="0"/>
    <x v="26"/>
  </r>
  <r>
    <x v="758"/>
    <s v="Job_Profile_2456"/>
    <x v="0"/>
    <d v="2016-07-26T10:25:35"/>
    <n v="563.79"/>
    <x v="57"/>
    <x v="0"/>
    <x v="7"/>
    <x v="2"/>
    <x v="7"/>
  </r>
  <r>
    <x v="758"/>
    <s v="Job_Profile_2456"/>
    <x v="1"/>
    <d v="2015-03-22T22:40:48"/>
    <n v="17.170000000000002"/>
    <x v="9"/>
    <x v="3"/>
    <x v="3"/>
    <x v="1"/>
    <x v="7"/>
  </r>
  <r>
    <x v="758"/>
    <s v="Job_Profile_2456"/>
    <x v="1"/>
    <d v="2015-05-08T14:44:24"/>
    <n v="49.04"/>
    <x v="9"/>
    <x v="3"/>
    <x v="5"/>
    <x v="0"/>
    <x v="7"/>
  </r>
  <r>
    <x v="758"/>
    <s v="Job_Profile_2456"/>
    <x v="1"/>
    <d v="2015-10-09T07:55:51"/>
    <n v="10.58"/>
    <x v="9"/>
    <x v="3"/>
    <x v="4"/>
    <x v="3"/>
    <x v="7"/>
  </r>
  <r>
    <x v="758"/>
    <s v="Job_Profile_2456"/>
    <x v="1"/>
    <d v="2016-12-14T17:01:54"/>
    <n v="36"/>
    <x v="19"/>
    <x v="0"/>
    <x v="11"/>
    <x v="3"/>
    <x v="7"/>
  </r>
  <r>
    <x v="758"/>
    <s v="Job_Profile_2456"/>
    <x v="1"/>
    <d v="2017-06-14T15:48:42"/>
    <n v="36.130000000000003"/>
    <x v="25"/>
    <x v="1"/>
    <x v="0"/>
    <x v="0"/>
    <x v="7"/>
  </r>
  <r>
    <x v="758"/>
    <s v="Job_Profile_2456"/>
    <x v="1"/>
    <d v="2017-07-12T18:08:10"/>
    <n v="29.29"/>
    <x v="31"/>
    <x v="1"/>
    <x v="7"/>
    <x v="2"/>
    <x v="7"/>
  </r>
  <r>
    <x v="759"/>
    <s v="Job_Profile_2457"/>
    <x v="1"/>
    <d v="2017-05-19T12:06:37"/>
    <n v="46.04"/>
    <x v="37"/>
    <x v="1"/>
    <x v="5"/>
    <x v="0"/>
    <x v="26"/>
  </r>
  <r>
    <x v="760"/>
    <s v="Job_Profile_2458"/>
    <x v="1"/>
    <d v="2014-09-10T08:54:10"/>
    <n v="60.79"/>
    <x v="9"/>
    <x v="2"/>
    <x v="8"/>
    <x v="2"/>
    <x v="7"/>
  </r>
  <r>
    <x v="760"/>
    <s v="Job_Profile_2458"/>
    <x v="1"/>
    <d v="2014-11-11T10:20:10"/>
    <n v="39.96"/>
    <x v="48"/>
    <x v="2"/>
    <x v="10"/>
    <x v="3"/>
    <x v="7"/>
  </r>
  <r>
    <x v="760"/>
    <s v="Job_Profile_2458"/>
    <x v="1"/>
    <d v="2015-05-22T10:50:39"/>
    <n v="62.88"/>
    <x v="9"/>
    <x v="3"/>
    <x v="5"/>
    <x v="0"/>
    <x v="7"/>
  </r>
  <r>
    <x v="760"/>
    <s v="Job_Profile_2458"/>
    <x v="0"/>
    <d v="2015-04-22T11:29:15"/>
    <n v="13.75"/>
    <x v="71"/>
    <x v="3"/>
    <x v="6"/>
    <x v="0"/>
    <x v="7"/>
  </r>
  <r>
    <x v="760"/>
    <s v="Job_Profile_2458"/>
    <x v="0"/>
    <d v="2015-06-02T13:28:35"/>
    <n v="54.83"/>
    <x v="71"/>
    <x v="3"/>
    <x v="0"/>
    <x v="0"/>
    <x v="7"/>
  </r>
  <r>
    <x v="760"/>
    <s v="Job_Profile_2458"/>
    <x v="1"/>
    <d v="2015-12-01T13:26:55"/>
    <n v="7.96"/>
    <x v="13"/>
    <x v="3"/>
    <x v="11"/>
    <x v="3"/>
    <x v="7"/>
  </r>
  <r>
    <x v="760"/>
    <s v="Job_Profile_2458"/>
    <x v="1"/>
    <d v="2016-06-08T09:26:01"/>
    <n v="6.63"/>
    <x v="8"/>
    <x v="0"/>
    <x v="0"/>
    <x v="0"/>
    <x v="7"/>
  </r>
  <r>
    <x v="760"/>
    <s v="Job_Profile_2458"/>
    <x v="1"/>
    <d v="2016-08-22T16:36:09"/>
    <n v="39.130000000000003"/>
    <x v="8"/>
    <x v="0"/>
    <x v="2"/>
    <x v="2"/>
    <x v="7"/>
  </r>
  <r>
    <x v="760"/>
    <s v="Job_Profile_2458"/>
    <x v="1"/>
    <d v="2017-01-13T12:29:57"/>
    <n v="8.9600000000000009"/>
    <x v="19"/>
    <x v="1"/>
    <x v="9"/>
    <x v="1"/>
    <x v="7"/>
  </r>
  <r>
    <x v="761"/>
    <s v="Job_Profile_2463"/>
    <x v="0"/>
    <d v="2017-01-30T16:57:40"/>
    <n v="18.21"/>
    <x v="25"/>
    <x v="1"/>
    <x v="9"/>
    <x v="1"/>
    <x v="20"/>
  </r>
  <r>
    <x v="762"/>
    <s v="Job_Profile_2464"/>
    <x v="0"/>
    <d v="2014-07-03T10:07:25"/>
    <n v="16.829999999999998"/>
    <x v="12"/>
    <x v="2"/>
    <x v="7"/>
    <x v="2"/>
    <x v="13"/>
  </r>
  <r>
    <x v="762"/>
    <s v="Job_Profile_2464"/>
    <x v="0"/>
    <d v="2016-01-27T14:10:25"/>
    <n v="15.08"/>
    <x v="42"/>
    <x v="0"/>
    <x v="9"/>
    <x v="1"/>
    <x v="13"/>
  </r>
  <r>
    <x v="762"/>
    <s v="Job_Profile_2464"/>
    <x v="0"/>
    <d v="2017-01-23T09:23:05"/>
    <n v="10.92"/>
    <x v="56"/>
    <x v="1"/>
    <x v="9"/>
    <x v="1"/>
    <x v="13"/>
  </r>
  <r>
    <x v="763"/>
    <s v="Job_Profile_2465"/>
    <x v="1"/>
    <d v="2014-04-03T11:26:43"/>
    <n v="22.79"/>
    <x v="14"/>
    <x v="2"/>
    <x v="6"/>
    <x v="0"/>
    <x v="6"/>
  </r>
  <r>
    <x v="763"/>
    <s v="Job_Profile_2465"/>
    <x v="0"/>
    <d v="2014-12-19T13:29:18"/>
    <n v="1.92"/>
    <x v="57"/>
    <x v="2"/>
    <x v="11"/>
    <x v="3"/>
    <x v="6"/>
  </r>
  <r>
    <x v="763"/>
    <s v="Job_Profile_2465"/>
    <x v="1"/>
    <d v="2017-02-23T15:01:47"/>
    <n v="42.17"/>
    <x v="25"/>
    <x v="1"/>
    <x v="1"/>
    <x v="1"/>
    <x v="6"/>
  </r>
  <r>
    <x v="764"/>
    <s v="Job_Profile_2466"/>
    <x v="0"/>
    <d v="2016-03-28T14:28:49"/>
    <n v="21.08"/>
    <x v="57"/>
    <x v="0"/>
    <x v="3"/>
    <x v="1"/>
    <x v="19"/>
  </r>
  <r>
    <x v="765"/>
    <s v="Job_Profile_2472"/>
    <x v="1"/>
    <d v="2014-06-24T13:34:44"/>
    <n v="56.88"/>
    <x v="60"/>
    <x v="2"/>
    <x v="0"/>
    <x v="0"/>
    <x v="0"/>
  </r>
  <r>
    <x v="766"/>
    <s v="Job_Profile_2482"/>
    <x v="1"/>
    <d v="2015-12-18T08:18:05"/>
    <n v="0.83"/>
    <x v="9"/>
    <x v="3"/>
    <x v="11"/>
    <x v="3"/>
    <x v="14"/>
  </r>
  <r>
    <x v="766"/>
    <s v="Job_Profile_2482"/>
    <x v="1"/>
    <d v="2017-06-16T09:37:41"/>
    <n v="37.880000000000003"/>
    <x v="49"/>
    <x v="1"/>
    <x v="0"/>
    <x v="0"/>
    <x v="14"/>
  </r>
  <r>
    <x v="767"/>
    <s v="Job_Profile_2484"/>
    <x v="1"/>
    <d v="2016-03-30T10:32:00"/>
    <n v="20.67"/>
    <x v="9"/>
    <x v="0"/>
    <x v="3"/>
    <x v="1"/>
    <x v="17"/>
  </r>
  <r>
    <x v="768"/>
    <s v="Job_Profile_2491"/>
    <x v="0"/>
    <d v="2014-07-03T07:52:19"/>
    <n v="86.63"/>
    <x v="65"/>
    <x v="2"/>
    <x v="7"/>
    <x v="2"/>
    <x v="10"/>
  </r>
  <r>
    <x v="768"/>
    <s v="Job_Profile_2491"/>
    <x v="1"/>
    <d v="2014-07-29T17:05:16"/>
    <n v="96.96"/>
    <x v="28"/>
    <x v="2"/>
    <x v="7"/>
    <x v="2"/>
    <x v="10"/>
  </r>
  <r>
    <x v="768"/>
    <s v="Job_Profile_2491"/>
    <x v="1"/>
    <d v="2014-07-16T13:01:59"/>
    <n v="29.83"/>
    <x v="28"/>
    <x v="2"/>
    <x v="7"/>
    <x v="2"/>
    <x v="10"/>
  </r>
  <r>
    <x v="768"/>
    <s v="Job_Profile_2491"/>
    <x v="0"/>
    <d v="2015-05-07T21:47:51"/>
    <n v="102"/>
    <x v="43"/>
    <x v="3"/>
    <x v="5"/>
    <x v="0"/>
    <x v="10"/>
  </r>
  <r>
    <x v="768"/>
    <s v="Job_Profile_2491"/>
    <x v="1"/>
    <d v="2016-06-23T08:34:58"/>
    <n v="28.79"/>
    <x v="9"/>
    <x v="0"/>
    <x v="0"/>
    <x v="0"/>
    <x v="10"/>
  </r>
  <r>
    <x v="768"/>
    <s v="Job_Profile_2491"/>
    <x v="1"/>
    <d v="2016-11-08T15:24:47"/>
    <n v="34.130000000000003"/>
    <x v="14"/>
    <x v="0"/>
    <x v="10"/>
    <x v="3"/>
    <x v="10"/>
  </r>
  <r>
    <x v="768"/>
    <s v="Job_Profile_2491"/>
    <x v="1"/>
    <d v="2017-06-12T20:43:26"/>
    <n v="34.33"/>
    <x v="25"/>
    <x v="1"/>
    <x v="0"/>
    <x v="0"/>
    <x v="10"/>
  </r>
  <r>
    <x v="768"/>
    <s v="Job_Profile_2491"/>
    <x v="0"/>
    <d v="2017-08-14T22:11:35"/>
    <n v="97.42"/>
    <x v="25"/>
    <x v="1"/>
    <x v="2"/>
    <x v="2"/>
    <x v="10"/>
  </r>
  <r>
    <x v="768"/>
    <s v="Job_Profile_2491"/>
    <x v="1"/>
    <d v="2017-07-31T21:40:16"/>
    <n v="3.08"/>
    <x v="25"/>
    <x v="1"/>
    <x v="7"/>
    <x v="2"/>
    <x v="10"/>
  </r>
  <r>
    <x v="769"/>
    <s v="Job_Profile_2499"/>
    <x v="1"/>
    <d v="2017-07-31T16:07:50"/>
    <n v="147.21"/>
    <x v="25"/>
    <x v="1"/>
    <x v="7"/>
    <x v="2"/>
    <x v="6"/>
  </r>
  <r>
    <x v="770"/>
    <s v="Job_Profile_2501"/>
    <x v="1"/>
    <d v="2014-06-25T08:39:36"/>
    <n v="162.96"/>
    <x v="73"/>
    <x v="2"/>
    <x v="0"/>
    <x v="0"/>
    <x v="14"/>
  </r>
  <r>
    <x v="770"/>
    <s v="Job_Profile_2501"/>
    <x v="1"/>
    <d v="2014-02-13T12:59:42"/>
    <n v="31.13"/>
    <x v="14"/>
    <x v="2"/>
    <x v="1"/>
    <x v="1"/>
    <x v="14"/>
  </r>
  <r>
    <x v="770"/>
    <s v="Job_Profile_2501"/>
    <x v="0"/>
    <d v="2014-07-17T08:14:32"/>
    <n v="84.58"/>
    <x v="65"/>
    <x v="2"/>
    <x v="7"/>
    <x v="2"/>
    <x v="14"/>
  </r>
  <r>
    <x v="770"/>
    <s v="Job_Profile_2501"/>
    <x v="1"/>
    <d v="2015-04-06T09:39:51"/>
    <n v="34.67"/>
    <x v="9"/>
    <x v="3"/>
    <x v="6"/>
    <x v="0"/>
    <x v="14"/>
  </r>
  <r>
    <x v="770"/>
    <s v="Job_Profile_2501"/>
    <x v="1"/>
    <d v="2015-04-23T17:59:16"/>
    <n v="34.17"/>
    <x v="9"/>
    <x v="3"/>
    <x v="6"/>
    <x v="0"/>
    <x v="14"/>
  </r>
  <r>
    <x v="770"/>
    <s v="Job_Profile_2501"/>
    <x v="1"/>
    <d v="2015-07-31T12:25:04"/>
    <n v="21.04"/>
    <x v="9"/>
    <x v="3"/>
    <x v="7"/>
    <x v="2"/>
    <x v="14"/>
  </r>
  <r>
    <x v="770"/>
    <s v="Job_Profile_2501"/>
    <x v="0"/>
    <d v="2016-03-31T16:49:40"/>
    <n v="153.08000000000001"/>
    <x v="39"/>
    <x v="0"/>
    <x v="3"/>
    <x v="1"/>
    <x v="14"/>
  </r>
  <r>
    <x v="770"/>
    <s v="Job_Profile_2501"/>
    <x v="1"/>
    <d v="2017-06-16T09:28:33"/>
    <n v="37.880000000000003"/>
    <x v="49"/>
    <x v="1"/>
    <x v="0"/>
    <x v="0"/>
    <x v="14"/>
  </r>
  <r>
    <x v="770"/>
    <s v="Job_Profile_2501"/>
    <x v="1"/>
    <d v="2017-06-16T09:21:14"/>
    <n v="37.880000000000003"/>
    <x v="49"/>
    <x v="1"/>
    <x v="0"/>
    <x v="0"/>
    <x v="14"/>
  </r>
  <r>
    <x v="771"/>
    <s v="Job_Profile_2502"/>
    <x v="1"/>
    <d v="2017-05-31T07:19:14"/>
    <n v="95.63"/>
    <x v="58"/>
    <x v="1"/>
    <x v="5"/>
    <x v="0"/>
    <x v="15"/>
  </r>
  <r>
    <x v="772"/>
    <s v="Job_Profile_2504"/>
    <x v="1"/>
    <d v="2014-04-23T09:35:23"/>
    <n v="25.92"/>
    <x v="47"/>
    <x v="2"/>
    <x v="6"/>
    <x v="0"/>
    <x v="6"/>
  </r>
  <r>
    <x v="773"/>
    <s v="Job_Profile_2512"/>
    <x v="1"/>
    <d v="2014-07-17T04:42:27"/>
    <n v="0.63"/>
    <x v="50"/>
    <x v="2"/>
    <x v="7"/>
    <x v="2"/>
    <x v="1"/>
  </r>
  <r>
    <x v="773"/>
    <s v="Job_Profile_2512"/>
    <x v="1"/>
    <d v="2015-02-06T08:53:53"/>
    <n v="57.71"/>
    <x v="50"/>
    <x v="3"/>
    <x v="1"/>
    <x v="1"/>
    <x v="1"/>
  </r>
  <r>
    <x v="773"/>
    <s v="Job_Profile_2512"/>
    <x v="1"/>
    <d v="2016-03-30T11:31:15"/>
    <n v="22.92"/>
    <x v="3"/>
    <x v="0"/>
    <x v="3"/>
    <x v="1"/>
    <x v="1"/>
  </r>
  <r>
    <x v="773"/>
    <s v="Job_Profile_2512"/>
    <x v="1"/>
    <d v="2016-08-31T03:05:04"/>
    <n v="22.54"/>
    <x v="3"/>
    <x v="0"/>
    <x v="2"/>
    <x v="2"/>
    <x v="1"/>
  </r>
  <r>
    <x v="774"/>
    <s v="Job_Profile_2513"/>
    <x v="1"/>
    <d v="2014-11-11T15:42:47"/>
    <n v="21.88"/>
    <x v="56"/>
    <x v="2"/>
    <x v="10"/>
    <x v="3"/>
    <x v="3"/>
  </r>
  <r>
    <x v="774"/>
    <s v="Job_Profile_2513"/>
    <x v="1"/>
    <d v="2014-11-11T15:48:50"/>
    <n v="21.88"/>
    <x v="56"/>
    <x v="2"/>
    <x v="10"/>
    <x v="3"/>
    <x v="3"/>
  </r>
  <r>
    <x v="774"/>
    <s v="Job_Profile_2513"/>
    <x v="1"/>
    <d v="2015-04-13T10:10:35"/>
    <n v="170.92"/>
    <x v="12"/>
    <x v="3"/>
    <x v="6"/>
    <x v="0"/>
    <x v="3"/>
  </r>
  <r>
    <x v="774"/>
    <s v="Job_Profile_2513"/>
    <x v="1"/>
    <d v="2015-04-10T12:53:37"/>
    <n v="158.04"/>
    <x v="12"/>
    <x v="3"/>
    <x v="6"/>
    <x v="0"/>
    <x v="3"/>
  </r>
  <r>
    <x v="774"/>
    <s v="Job_Profile_2513"/>
    <x v="0"/>
    <d v="2014-12-16T15:46:23"/>
    <n v="14.92"/>
    <x v="56"/>
    <x v="2"/>
    <x v="11"/>
    <x v="3"/>
    <x v="3"/>
  </r>
  <r>
    <x v="774"/>
    <s v="Job_Profile_2513"/>
    <x v="1"/>
    <d v="2015-12-02T09:14:26"/>
    <n v="68.92"/>
    <x v="9"/>
    <x v="3"/>
    <x v="11"/>
    <x v="3"/>
    <x v="3"/>
  </r>
  <r>
    <x v="774"/>
    <s v="Job_Profile_2513"/>
    <x v="1"/>
    <d v="2015-12-30T19:55:17"/>
    <n v="71.17"/>
    <x v="9"/>
    <x v="3"/>
    <x v="11"/>
    <x v="3"/>
    <x v="3"/>
  </r>
  <r>
    <x v="774"/>
    <s v="Job_Profile_2513"/>
    <x v="1"/>
    <d v="2015-12-31T20:00:42"/>
    <n v="52.21"/>
    <x v="9"/>
    <x v="3"/>
    <x v="11"/>
    <x v="3"/>
    <x v="3"/>
  </r>
  <r>
    <x v="774"/>
    <s v="Job_Profile_2513"/>
    <x v="1"/>
    <d v="2015-11-12T08:28:56"/>
    <n v="2.71"/>
    <x v="9"/>
    <x v="3"/>
    <x v="10"/>
    <x v="3"/>
    <x v="3"/>
  </r>
  <r>
    <x v="774"/>
    <s v="Job_Profile_2513"/>
    <x v="1"/>
    <d v="2016-02-11T15:03:31"/>
    <n v="37.04"/>
    <x v="9"/>
    <x v="0"/>
    <x v="1"/>
    <x v="1"/>
    <x v="3"/>
  </r>
  <r>
    <x v="774"/>
    <s v="Job_Profile_2513"/>
    <x v="1"/>
    <d v="2016-03-24T09:13:21"/>
    <n v="78.790000000000006"/>
    <x v="9"/>
    <x v="0"/>
    <x v="3"/>
    <x v="1"/>
    <x v="3"/>
  </r>
  <r>
    <x v="774"/>
    <s v="Job_Profile_2513"/>
    <x v="1"/>
    <d v="2016-03-30T11:49:30"/>
    <n v="74.92"/>
    <x v="9"/>
    <x v="0"/>
    <x v="3"/>
    <x v="1"/>
    <x v="3"/>
  </r>
  <r>
    <x v="774"/>
    <s v="Job_Profile_2513"/>
    <x v="0"/>
    <d v="2016-09-22T09:55:23"/>
    <n v="216.75"/>
    <x v="38"/>
    <x v="0"/>
    <x v="8"/>
    <x v="2"/>
    <x v="3"/>
  </r>
  <r>
    <x v="774"/>
    <s v="Job_Profile_2513"/>
    <x v="1"/>
    <d v="2016-06-16T14:21:06"/>
    <n v="10.130000000000001"/>
    <x v="9"/>
    <x v="0"/>
    <x v="0"/>
    <x v="0"/>
    <x v="3"/>
  </r>
  <r>
    <x v="774"/>
    <s v="Job_Profile_2513"/>
    <x v="1"/>
    <d v="2017-03-02T11:45:49"/>
    <n v="2.96"/>
    <x v="56"/>
    <x v="1"/>
    <x v="3"/>
    <x v="1"/>
    <x v="3"/>
  </r>
  <r>
    <x v="775"/>
    <s v="Job_Profile_2516"/>
    <x v="1"/>
    <d v="2015-02-02T16:55:31"/>
    <n v="6.38"/>
    <x v="52"/>
    <x v="3"/>
    <x v="1"/>
    <x v="1"/>
    <x v="10"/>
  </r>
  <r>
    <x v="776"/>
    <s v="Job_Profile_2521"/>
    <x v="1"/>
    <d v="2014-02-13T15:43:44"/>
    <n v="31.25"/>
    <x v="65"/>
    <x v="2"/>
    <x v="1"/>
    <x v="1"/>
    <x v="19"/>
  </r>
  <r>
    <x v="776"/>
    <s v="Job_Profile_2521"/>
    <x v="0"/>
    <d v="2014-04-30T11:22:59"/>
    <n v="107.08"/>
    <x v="65"/>
    <x v="2"/>
    <x v="6"/>
    <x v="0"/>
    <x v="19"/>
  </r>
  <r>
    <x v="776"/>
    <s v="Job_Profile_2521"/>
    <x v="0"/>
    <d v="2014-02-26T13:03:17"/>
    <n v="44.17"/>
    <x v="65"/>
    <x v="2"/>
    <x v="1"/>
    <x v="1"/>
    <x v="19"/>
  </r>
  <r>
    <x v="776"/>
    <s v="Job_Profile_2521"/>
    <x v="0"/>
    <d v="2014-06-05T14:19:51"/>
    <n v="77.17"/>
    <x v="65"/>
    <x v="2"/>
    <x v="0"/>
    <x v="0"/>
    <x v="19"/>
  </r>
  <r>
    <x v="776"/>
    <s v="Job_Profile_2521"/>
    <x v="0"/>
    <d v="2014-07-14T12:08:01"/>
    <n v="52"/>
    <x v="65"/>
    <x v="2"/>
    <x v="7"/>
    <x v="2"/>
    <x v="19"/>
  </r>
  <r>
    <x v="776"/>
    <s v="Job_Profile_2521"/>
    <x v="0"/>
    <d v="2014-08-22T12:20:10"/>
    <n v="16.79"/>
    <x v="65"/>
    <x v="2"/>
    <x v="2"/>
    <x v="2"/>
    <x v="19"/>
  </r>
  <r>
    <x v="776"/>
    <s v="Job_Profile_2521"/>
    <x v="0"/>
    <d v="2014-10-08T16:58:16"/>
    <n v="6.21"/>
    <x v="65"/>
    <x v="2"/>
    <x v="4"/>
    <x v="3"/>
    <x v="19"/>
  </r>
  <r>
    <x v="776"/>
    <s v="Job_Profile_2521"/>
    <x v="1"/>
    <d v="2015-02-09T08:55:39"/>
    <n v="109.63"/>
    <x v="65"/>
    <x v="3"/>
    <x v="1"/>
    <x v="1"/>
    <x v="19"/>
  </r>
  <r>
    <x v="776"/>
    <s v="Job_Profile_2521"/>
    <x v="0"/>
    <d v="2015-04-02T17:17:39"/>
    <n v="149.04"/>
    <x v="60"/>
    <x v="3"/>
    <x v="6"/>
    <x v="0"/>
    <x v="19"/>
  </r>
  <r>
    <x v="776"/>
    <s v="Job_Profile_2521"/>
    <x v="1"/>
    <d v="2015-01-29T14:12:11"/>
    <n v="42.13"/>
    <x v="9"/>
    <x v="3"/>
    <x v="9"/>
    <x v="1"/>
    <x v="19"/>
  </r>
  <r>
    <x v="776"/>
    <s v="Job_Profile_2521"/>
    <x v="1"/>
    <d v="2015-02-24T08:16:40"/>
    <n v="38.380000000000003"/>
    <x v="65"/>
    <x v="3"/>
    <x v="1"/>
    <x v="1"/>
    <x v="19"/>
  </r>
  <r>
    <x v="776"/>
    <s v="Job_Profile_2521"/>
    <x v="1"/>
    <d v="2015-03-05T11:21:35"/>
    <n v="38.58"/>
    <x v="65"/>
    <x v="3"/>
    <x v="3"/>
    <x v="1"/>
    <x v="19"/>
  </r>
  <r>
    <x v="776"/>
    <s v="Job_Profile_2521"/>
    <x v="1"/>
    <d v="2015-03-26T14:49:46"/>
    <n v="23.88"/>
    <x v="9"/>
    <x v="3"/>
    <x v="3"/>
    <x v="1"/>
    <x v="19"/>
  </r>
  <r>
    <x v="776"/>
    <s v="Job_Profile_2521"/>
    <x v="1"/>
    <d v="2015-04-30T14:39:46"/>
    <n v="55.29"/>
    <x v="9"/>
    <x v="3"/>
    <x v="6"/>
    <x v="0"/>
    <x v="19"/>
  </r>
  <r>
    <x v="776"/>
    <s v="Job_Profile_2521"/>
    <x v="1"/>
    <d v="2015-04-28T12:54:18"/>
    <n v="11.88"/>
    <x v="9"/>
    <x v="3"/>
    <x v="6"/>
    <x v="0"/>
    <x v="19"/>
  </r>
  <r>
    <x v="776"/>
    <s v="Job_Profile_2521"/>
    <x v="0"/>
    <d v="2015-06-11T13:48:19"/>
    <n v="6.83"/>
    <x v="65"/>
    <x v="3"/>
    <x v="0"/>
    <x v="0"/>
    <x v="19"/>
  </r>
  <r>
    <x v="776"/>
    <s v="Job_Profile_2521"/>
    <x v="1"/>
    <d v="2015-08-05T16:10:09"/>
    <n v="35.21"/>
    <x v="9"/>
    <x v="3"/>
    <x v="2"/>
    <x v="2"/>
    <x v="19"/>
  </r>
  <r>
    <x v="776"/>
    <s v="Job_Profile_2521"/>
    <x v="0"/>
    <d v="2015-12-21T12:01:23"/>
    <n v="55.83"/>
    <x v="39"/>
    <x v="3"/>
    <x v="11"/>
    <x v="3"/>
    <x v="19"/>
  </r>
  <r>
    <x v="776"/>
    <s v="Job_Profile_2521"/>
    <x v="1"/>
    <d v="2016-02-24T22:18:47"/>
    <n v="41.08"/>
    <x v="31"/>
    <x v="0"/>
    <x v="1"/>
    <x v="1"/>
    <x v="19"/>
  </r>
  <r>
    <x v="776"/>
    <s v="Job_Profile_2521"/>
    <x v="0"/>
    <d v="2016-03-28T15:39:31"/>
    <n v="61.13"/>
    <x v="27"/>
    <x v="0"/>
    <x v="3"/>
    <x v="1"/>
    <x v="19"/>
  </r>
  <r>
    <x v="776"/>
    <s v="Job_Profile_2521"/>
    <x v="1"/>
    <d v="2016-03-30T13:12:04"/>
    <n v="27"/>
    <x v="9"/>
    <x v="0"/>
    <x v="3"/>
    <x v="1"/>
    <x v="19"/>
  </r>
  <r>
    <x v="776"/>
    <s v="Job_Profile_2521"/>
    <x v="0"/>
    <d v="2016-06-06T14:08:41"/>
    <n v="0.13"/>
    <x v="23"/>
    <x v="0"/>
    <x v="0"/>
    <x v="0"/>
    <x v="19"/>
  </r>
  <r>
    <x v="776"/>
    <s v="Job_Profile_2521"/>
    <x v="1"/>
    <d v="2016-12-02T08:27:02"/>
    <n v="73.540000000000006"/>
    <x v="38"/>
    <x v="0"/>
    <x v="11"/>
    <x v="3"/>
    <x v="19"/>
  </r>
  <r>
    <x v="776"/>
    <s v="Job_Profile_2521"/>
    <x v="1"/>
    <d v="2017-01-04T16:35:59"/>
    <n v="106.88"/>
    <x v="38"/>
    <x v="1"/>
    <x v="9"/>
    <x v="1"/>
    <x v="19"/>
  </r>
  <r>
    <x v="776"/>
    <s v="Job_Profile_2521"/>
    <x v="1"/>
    <d v="2017-01-19T14:43:00"/>
    <n v="120.88"/>
    <x v="67"/>
    <x v="1"/>
    <x v="9"/>
    <x v="1"/>
    <x v="19"/>
  </r>
  <r>
    <x v="776"/>
    <s v="Job_Profile_2521"/>
    <x v="1"/>
    <d v="2017-03-03T18:02:37"/>
    <n v="45.13"/>
    <x v="5"/>
    <x v="1"/>
    <x v="3"/>
    <x v="1"/>
    <x v="19"/>
  </r>
  <r>
    <x v="776"/>
    <s v="Job_Profile_2521"/>
    <x v="0"/>
    <d v="2017-04-14T12:53:12"/>
    <n v="86.88"/>
    <x v="5"/>
    <x v="1"/>
    <x v="6"/>
    <x v="0"/>
    <x v="19"/>
  </r>
  <r>
    <x v="776"/>
    <s v="Job_Profile_2521"/>
    <x v="1"/>
    <d v="2017-05-01T14:38:25"/>
    <n v="7.08"/>
    <x v="47"/>
    <x v="1"/>
    <x v="5"/>
    <x v="0"/>
    <x v="19"/>
  </r>
  <r>
    <x v="776"/>
    <s v="Job_Profile_2521"/>
    <x v="1"/>
    <d v="2017-07-26T17:21:50"/>
    <n v="19.21"/>
    <x v="42"/>
    <x v="1"/>
    <x v="7"/>
    <x v="2"/>
    <x v="19"/>
  </r>
  <r>
    <x v="777"/>
    <s v="Job_Profile_2523"/>
    <x v="0"/>
    <d v="2015-06-12T11:42:19"/>
    <n v="83.92"/>
    <x v="57"/>
    <x v="3"/>
    <x v="0"/>
    <x v="0"/>
    <x v="11"/>
  </r>
  <r>
    <x v="777"/>
    <s v="Job_Profile_2523"/>
    <x v="1"/>
    <d v="2015-06-16T10:03:10"/>
    <n v="18.670000000000002"/>
    <x v="9"/>
    <x v="3"/>
    <x v="0"/>
    <x v="0"/>
    <x v="11"/>
  </r>
  <r>
    <x v="778"/>
    <s v="Job_Profile_2525"/>
    <x v="0"/>
    <d v="2016-07-06T16:22:29"/>
    <n v="9.17"/>
    <x v="47"/>
    <x v="0"/>
    <x v="7"/>
    <x v="2"/>
    <x v="6"/>
  </r>
  <r>
    <x v="779"/>
    <s v="Job_Profile_2528"/>
    <x v="0"/>
    <d v="2014-02-28T15:03:31"/>
    <n v="46.25"/>
    <x v="65"/>
    <x v="2"/>
    <x v="1"/>
    <x v="1"/>
    <x v="14"/>
  </r>
  <r>
    <x v="779"/>
    <s v="Job_Profile_2528"/>
    <x v="0"/>
    <d v="2014-02-26T13:03:17"/>
    <n v="44.17"/>
    <x v="65"/>
    <x v="2"/>
    <x v="1"/>
    <x v="1"/>
    <x v="14"/>
  </r>
  <r>
    <x v="779"/>
    <s v="Job_Profile_2528"/>
    <x v="0"/>
    <d v="2014-10-01T14:29:10"/>
    <n v="33.83"/>
    <x v="65"/>
    <x v="2"/>
    <x v="4"/>
    <x v="3"/>
    <x v="14"/>
  </r>
  <r>
    <x v="779"/>
    <s v="Job_Profile_2528"/>
    <x v="1"/>
    <d v="2014-12-16T15:29:08"/>
    <n v="109.88"/>
    <x v="65"/>
    <x v="2"/>
    <x v="11"/>
    <x v="3"/>
    <x v="14"/>
  </r>
  <r>
    <x v="779"/>
    <s v="Job_Profile_2528"/>
    <x v="1"/>
    <d v="2015-04-08T11:29:24"/>
    <n v="222.71"/>
    <x v="65"/>
    <x v="3"/>
    <x v="6"/>
    <x v="0"/>
    <x v="14"/>
  </r>
  <r>
    <x v="779"/>
    <s v="Job_Profile_2528"/>
    <x v="0"/>
    <d v="2014-10-23T12:54:34"/>
    <n v="3.04"/>
    <x v="65"/>
    <x v="2"/>
    <x v="4"/>
    <x v="3"/>
    <x v="14"/>
  </r>
  <r>
    <x v="779"/>
    <s v="Job_Profile_2528"/>
    <x v="1"/>
    <d v="2015-06-24T14:56:21"/>
    <n v="7.08"/>
    <x v="65"/>
    <x v="3"/>
    <x v="0"/>
    <x v="0"/>
    <x v="14"/>
  </r>
  <r>
    <x v="779"/>
    <s v="Job_Profile_2528"/>
    <x v="0"/>
    <d v="2016-02-08T09:41:43"/>
    <n v="188.58"/>
    <x v="44"/>
    <x v="0"/>
    <x v="1"/>
    <x v="1"/>
    <x v="14"/>
  </r>
  <r>
    <x v="779"/>
    <s v="Job_Profile_2528"/>
    <x v="0"/>
    <d v="2016-03-04T10:45:07"/>
    <n v="105.75"/>
    <x v="31"/>
    <x v="0"/>
    <x v="3"/>
    <x v="1"/>
    <x v="14"/>
  </r>
  <r>
    <x v="779"/>
    <s v="Job_Profile_2528"/>
    <x v="1"/>
    <d v="2015-12-17T15:25:36"/>
    <n v="2.29"/>
    <x v="9"/>
    <x v="3"/>
    <x v="11"/>
    <x v="3"/>
    <x v="14"/>
  </r>
  <r>
    <x v="779"/>
    <s v="Job_Profile_2528"/>
    <x v="0"/>
    <d v="2016-06-08T10:54:59"/>
    <n v="68.92"/>
    <x v="23"/>
    <x v="0"/>
    <x v="0"/>
    <x v="0"/>
    <x v="14"/>
  </r>
  <r>
    <x v="779"/>
    <s v="Job_Profile_2528"/>
    <x v="0"/>
    <d v="2017-08-25T00:15:24"/>
    <n v="122.5"/>
    <x v="42"/>
    <x v="1"/>
    <x v="2"/>
    <x v="2"/>
    <x v="14"/>
  </r>
  <r>
    <x v="779"/>
    <s v="Job_Profile_2528"/>
    <x v="0"/>
    <d v="2017-08-08T15:23:08"/>
    <n v="87.96"/>
    <x v="42"/>
    <x v="1"/>
    <x v="2"/>
    <x v="2"/>
    <x v="14"/>
  </r>
  <r>
    <x v="779"/>
    <s v="Job_Profile_2528"/>
    <x v="0"/>
    <d v="2017-07-25T14:38:32"/>
    <n v="68.959999999999994"/>
    <x v="25"/>
    <x v="1"/>
    <x v="7"/>
    <x v="2"/>
    <x v="14"/>
  </r>
  <r>
    <x v="779"/>
    <s v="Job_Profile_2528"/>
    <x v="0"/>
    <d v="2017-06-30T16:56:03"/>
    <n v="44.04"/>
    <x v="25"/>
    <x v="1"/>
    <x v="0"/>
    <x v="0"/>
    <x v="14"/>
  </r>
  <r>
    <x v="779"/>
    <s v="Job_Profile_2528"/>
    <x v="0"/>
    <d v="2017-06-15T17:40:11"/>
    <n v="3.17"/>
    <x v="31"/>
    <x v="1"/>
    <x v="0"/>
    <x v="0"/>
    <x v="14"/>
  </r>
  <r>
    <x v="780"/>
    <s v="Job_Profile_2530"/>
    <x v="0"/>
    <d v="2015-06-04T09:58:57"/>
    <n v="56.63"/>
    <x v="65"/>
    <x v="3"/>
    <x v="0"/>
    <x v="0"/>
    <x v="22"/>
  </r>
  <r>
    <x v="780"/>
    <s v="Job_Profile_2530"/>
    <x v="0"/>
    <d v="2015-09-10T13:50:46"/>
    <n v="37.75"/>
    <x v="44"/>
    <x v="3"/>
    <x v="8"/>
    <x v="2"/>
    <x v="22"/>
  </r>
  <r>
    <x v="780"/>
    <s v="Job_Profile_2530"/>
    <x v="1"/>
    <d v="2015-09-02T10:47:37"/>
    <n v="22.92"/>
    <x v="9"/>
    <x v="3"/>
    <x v="8"/>
    <x v="2"/>
    <x v="22"/>
  </r>
  <r>
    <x v="780"/>
    <s v="Job_Profile_2530"/>
    <x v="1"/>
    <d v="2016-11-11T09:43:21"/>
    <n v="154.66999999999999"/>
    <x v="75"/>
    <x v="0"/>
    <x v="10"/>
    <x v="3"/>
    <x v="22"/>
  </r>
  <r>
    <x v="781"/>
    <s v="Job_Profile_2537"/>
    <x v="1"/>
    <d v="2014-04-18T15:05:54"/>
    <n v="58.96"/>
    <x v="10"/>
    <x v="2"/>
    <x v="6"/>
    <x v="0"/>
    <x v="10"/>
  </r>
  <r>
    <x v="781"/>
    <s v="Job_Profile_2537"/>
    <x v="0"/>
    <d v="2015-04-22T11:34:43"/>
    <n v="83.75"/>
    <x v="65"/>
    <x v="3"/>
    <x v="6"/>
    <x v="0"/>
    <x v="10"/>
  </r>
  <r>
    <x v="781"/>
    <s v="Job_Profile_2537"/>
    <x v="1"/>
    <d v="2015-02-24T12:47:46"/>
    <n v="13.63"/>
    <x v="5"/>
    <x v="3"/>
    <x v="1"/>
    <x v="1"/>
    <x v="10"/>
  </r>
  <r>
    <x v="781"/>
    <s v="Job_Profile_2537"/>
    <x v="0"/>
    <d v="2015-12-04T13:10:13"/>
    <n v="2.83"/>
    <x v="31"/>
    <x v="3"/>
    <x v="11"/>
    <x v="3"/>
    <x v="10"/>
  </r>
  <r>
    <x v="781"/>
    <s v="Job_Profile_2537"/>
    <x v="0"/>
    <d v="2016-03-01T17:21:09"/>
    <n v="11.13"/>
    <x v="31"/>
    <x v="0"/>
    <x v="3"/>
    <x v="1"/>
    <x v="10"/>
  </r>
  <r>
    <x v="781"/>
    <s v="Job_Profile_2537"/>
    <x v="0"/>
    <d v="2016-06-24T15:55:12"/>
    <n v="17.21"/>
    <x v="5"/>
    <x v="0"/>
    <x v="0"/>
    <x v="0"/>
    <x v="10"/>
  </r>
  <r>
    <x v="781"/>
    <s v="Job_Profile_2537"/>
    <x v="0"/>
    <d v="2016-07-27T16:39:19"/>
    <n v="8.1300000000000008"/>
    <x v="44"/>
    <x v="0"/>
    <x v="7"/>
    <x v="2"/>
    <x v="10"/>
  </r>
  <r>
    <x v="782"/>
    <s v="Job_Profile_2538"/>
    <x v="0"/>
    <d v="2014-07-09T19:41:59"/>
    <n v="132.29"/>
    <x v="26"/>
    <x v="2"/>
    <x v="7"/>
    <x v="2"/>
    <x v="13"/>
  </r>
  <r>
    <x v="782"/>
    <s v="Job_Profile_2538"/>
    <x v="0"/>
    <d v="2014-09-11T19:07:31"/>
    <n v="71.290000000000006"/>
    <x v="10"/>
    <x v="2"/>
    <x v="8"/>
    <x v="2"/>
    <x v="13"/>
  </r>
  <r>
    <x v="783"/>
    <s v="Job_Profile_2540"/>
    <x v="1"/>
    <d v="2014-11-14T09:02:05"/>
    <n v="16.71"/>
    <x v="9"/>
    <x v="2"/>
    <x v="10"/>
    <x v="3"/>
    <x v="14"/>
  </r>
  <r>
    <x v="783"/>
    <s v="Job_Profile_2540"/>
    <x v="0"/>
    <d v="2015-04-15T09:52:08"/>
    <n v="76.67"/>
    <x v="65"/>
    <x v="3"/>
    <x v="6"/>
    <x v="0"/>
    <x v="14"/>
  </r>
  <r>
    <x v="783"/>
    <s v="Job_Profile_2540"/>
    <x v="0"/>
    <d v="2015-05-26T13:00:05"/>
    <n v="76.92"/>
    <x v="65"/>
    <x v="3"/>
    <x v="5"/>
    <x v="0"/>
    <x v="14"/>
  </r>
  <r>
    <x v="783"/>
    <s v="Job_Profile_2540"/>
    <x v="0"/>
    <d v="2015-04-08T15:52:05"/>
    <n v="27.17"/>
    <x v="65"/>
    <x v="3"/>
    <x v="6"/>
    <x v="0"/>
    <x v="14"/>
  </r>
  <r>
    <x v="783"/>
    <s v="Job_Profile_2540"/>
    <x v="0"/>
    <d v="2015-06-18T16:35:29"/>
    <n v="71.709999999999994"/>
    <x v="5"/>
    <x v="3"/>
    <x v="0"/>
    <x v="0"/>
    <x v="14"/>
  </r>
  <r>
    <x v="783"/>
    <s v="Job_Profile_2540"/>
    <x v="0"/>
    <d v="2015-09-14T15:21:37"/>
    <n v="157.04"/>
    <x v="5"/>
    <x v="3"/>
    <x v="8"/>
    <x v="2"/>
    <x v="14"/>
  </r>
  <r>
    <x v="783"/>
    <s v="Job_Profile_2540"/>
    <x v="0"/>
    <d v="2016-03-21T14:32:53"/>
    <n v="102.08"/>
    <x v="5"/>
    <x v="0"/>
    <x v="3"/>
    <x v="1"/>
    <x v="14"/>
  </r>
  <r>
    <x v="783"/>
    <s v="Job_Profile_2540"/>
    <x v="1"/>
    <d v="2016-12-01T11:57:08"/>
    <n v="89.67"/>
    <x v="5"/>
    <x v="0"/>
    <x v="11"/>
    <x v="3"/>
    <x v="14"/>
  </r>
  <r>
    <x v="783"/>
    <s v="Job_Profile_2540"/>
    <x v="0"/>
    <d v="2016-10-13T11:54:06"/>
    <n v="26.88"/>
    <x v="44"/>
    <x v="0"/>
    <x v="4"/>
    <x v="3"/>
    <x v="14"/>
  </r>
  <r>
    <x v="783"/>
    <s v="Job_Profile_2540"/>
    <x v="0"/>
    <d v="2017-06-22T16:18:04"/>
    <n v="23.13"/>
    <x v="19"/>
    <x v="1"/>
    <x v="0"/>
    <x v="0"/>
    <x v="14"/>
  </r>
  <r>
    <x v="784"/>
    <s v="Job_Profile_2542"/>
    <x v="0"/>
    <d v="2014-12-03T12:19:21"/>
    <n v="310.04000000000002"/>
    <x v="10"/>
    <x v="2"/>
    <x v="11"/>
    <x v="3"/>
    <x v="22"/>
  </r>
  <r>
    <x v="784"/>
    <s v="Job_Profile_2542"/>
    <x v="1"/>
    <d v="2015-03-20T18:06:37"/>
    <n v="52.75"/>
    <x v="5"/>
    <x v="3"/>
    <x v="3"/>
    <x v="1"/>
    <x v="22"/>
  </r>
  <r>
    <x v="784"/>
    <s v="Job_Profile_2542"/>
    <x v="0"/>
    <d v="2015-06-15T11:01:29"/>
    <n v="27.83"/>
    <x v="5"/>
    <x v="3"/>
    <x v="0"/>
    <x v="0"/>
    <x v="22"/>
  </r>
  <r>
    <x v="784"/>
    <s v="Job_Profile_2542"/>
    <x v="0"/>
    <d v="2015-07-07T12:40:23"/>
    <n v="11.63"/>
    <x v="5"/>
    <x v="3"/>
    <x v="7"/>
    <x v="2"/>
    <x v="22"/>
  </r>
  <r>
    <x v="784"/>
    <s v="Job_Profile_2542"/>
    <x v="0"/>
    <d v="2016-01-04T15:11:07"/>
    <n v="54.83"/>
    <x v="5"/>
    <x v="0"/>
    <x v="9"/>
    <x v="1"/>
    <x v="22"/>
  </r>
  <r>
    <x v="784"/>
    <s v="Job_Profile_2542"/>
    <x v="0"/>
    <d v="2016-03-25T12:52:29"/>
    <n v="21.96"/>
    <x v="5"/>
    <x v="0"/>
    <x v="3"/>
    <x v="1"/>
    <x v="22"/>
  </r>
  <r>
    <x v="784"/>
    <s v="Job_Profile_2542"/>
    <x v="1"/>
    <d v="2016-05-26T15:35:49"/>
    <n v="48.92"/>
    <x v="9"/>
    <x v="0"/>
    <x v="5"/>
    <x v="0"/>
    <x v="22"/>
  </r>
  <r>
    <x v="784"/>
    <s v="Job_Profile_2542"/>
    <x v="0"/>
    <d v="2016-11-01T16:20:21"/>
    <n v="110.17"/>
    <x v="5"/>
    <x v="0"/>
    <x v="10"/>
    <x v="3"/>
    <x v="22"/>
  </r>
  <r>
    <x v="784"/>
    <s v="Job_Profile_2542"/>
    <x v="0"/>
    <d v="2016-10-18T18:14:22"/>
    <n v="27.13"/>
    <x v="39"/>
    <x v="0"/>
    <x v="4"/>
    <x v="3"/>
    <x v="22"/>
  </r>
  <r>
    <x v="784"/>
    <s v="Job_Profile_2542"/>
    <x v="1"/>
    <d v="2017-05-22T10:14:28"/>
    <n v="75"/>
    <x v="5"/>
    <x v="1"/>
    <x v="5"/>
    <x v="0"/>
    <x v="22"/>
  </r>
  <r>
    <x v="784"/>
    <s v="Job_Profile_2542"/>
    <x v="0"/>
    <d v="2017-06-15T12:56:50"/>
    <n v="55.92"/>
    <x v="19"/>
    <x v="1"/>
    <x v="0"/>
    <x v="0"/>
    <x v="22"/>
  </r>
  <r>
    <x v="784"/>
    <s v="Job_Profile_2542"/>
    <x v="0"/>
    <d v="2017-06-22T15:10:36"/>
    <n v="17.21"/>
    <x v="25"/>
    <x v="1"/>
    <x v="0"/>
    <x v="0"/>
    <x v="22"/>
  </r>
  <r>
    <x v="785"/>
    <s v="Job_Profile_2544"/>
    <x v="1"/>
    <d v="2016-01-22T14:16:51"/>
    <n v="84"/>
    <x v="9"/>
    <x v="0"/>
    <x v="9"/>
    <x v="1"/>
    <x v="10"/>
  </r>
  <r>
    <x v="785"/>
    <s v="Job_Profile_2544"/>
    <x v="0"/>
    <d v="2017-03-27T15:02:26"/>
    <n v="25.13"/>
    <x v="25"/>
    <x v="1"/>
    <x v="3"/>
    <x v="1"/>
    <x v="10"/>
  </r>
  <r>
    <x v="786"/>
    <s v="Job_Profile_2545"/>
    <x v="1"/>
    <d v="2017-08-31T03:47:13"/>
    <n v="113.63"/>
    <x v="2"/>
    <x v="1"/>
    <x v="2"/>
    <x v="2"/>
    <x v="0"/>
  </r>
  <r>
    <x v="787"/>
    <s v="Job_Profile_2546"/>
    <x v="1"/>
    <d v="2014-04-14T11:26:35"/>
    <n v="45.96"/>
    <x v="28"/>
    <x v="2"/>
    <x v="6"/>
    <x v="0"/>
    <x v="13"/>
  </r>
  <r>
    <x v="787"/>
    <s v="Job_Profile_2546"/>
    <x v="1"/>
    <d v="2014-05-13T17:21:40"/>
    <n v="35.96"/>
    <x v="28"/>
    <x v="2"/>
    <x v="5"/>
    <x v="0"/>
    <x v="13"/>
  </r>
  <r>
    <x v="787"/>
    <s v="Job_Profile_2546"/>
    <x v="1"/>
    <d v="2015-03-06T12:42:06"/>
    <n v="31"/>
    <x v="9"/>
    <x v="3"/>
    <x v="3"/>
    <x v="1"/>
    <x v="13"/>
  </r>
  <r>
    <x v="787"/>
    <s v="Job_Profile_2546"/>
    <x v="1"/>
    <d v="2016-02-21T19:45:05"/>
    <n v="9.33"/>
    <x v="9"/>
    <x v="0"/>
    <x v="1"/>
    <x v="1"/>
    <x v="13"/>
  </r>
  <r>
    <x v="787"/>
    <s v="Job_Profile_2546"/>
    <x v="1"/>
    <d v="2017-04-24T11:52:16"/>
    <n v="40"/>
    <x v="25"/>
    <x v="1"/>
    <x v="6"/>
    <x v="0"/>
    <x v="13"/>
  </r>
  <r>
    <x v="787"/>
    <s v="Job_Profile_2546"/>
    <x v="1"/>
    <d v="2017-06-08T19:04:58"/>
    <n v="30.29"/>
    <x v="25"/>
    <x v="1"/>
    <x v="0"/>
    <x v="0"/>
    <x v="13"/>
  </r>
  <r>
    <x v="788"/>
    <s v="Job_Profile_2550"/>
    <x v="1"/>
    <d v="2014-12-15T13:27:20"/>
    <n v="46.13"/>
    <x v="65"/>
    <x v="2"/>
    <x v="11"/>
    <x v="3"/>
    <x v="15"/>
  </r>
  <r>
    <x v="788"/>
    <s v="Job_Profile_2550"/>
    <x v="1"/>
    <d v="2015-02-13T12:58:10"/>
    <n v="15.79"/>
    <x v="9"/>
    <x v="3"/>
    <x v="1"/>
    <x v="1"/>
    <x v="15"/>
  </r>
  <r>
    <x v="788"/>
    <s v="Job_Profile_2550"/>
    <x v="1"/>
    <d v="2015-06-04T10:09:10"/>
    <n v="93.71"/>
    <x v="9"/>
    <x v="3"/>
    <x v="0"/>
    <x v="0"/>
    <x v="15"/>
  </r>
  <r>
    <x v="788"/>
    <s v="Job_Profile_2550"/>
    <x v="1"/>
    <d v="2015-05-28T09:55:19"/>
    <n v="68.83"/>
    <x v="9"/>
    <x v="3"/>
    <x v="5"/>
    <x v="0"/>
    <x v="15"/>
  </r>
  <r>
    <x v="788"/>
    <s v="Job_Profile_2550"/>
    <x v="1"/>
    <d v="2015-06-03T15:58:02"/>
    <n v="21.08"/>
    <x v="9"/>
    <x v="3"/>
    <x v="0"/>
    <x v="0"/>
    <x v="15"/>
  </r>
  <r>
    <x v="788"/>
    <s v="Job_Profile_2550"/>
    <x v="1"/>
    <d v="2016-02-17T12:12:34"/>
    <n v="22.92"/>
    <x v="9"/>
    <x v="0"/>
    <x v="1"/>
    <x v="1"/>
    <x v="15"/>
  </r>
  <r>
    <x v="788"/>
    <s v="Job_Profile_2550"/>
    <x v="1"/>
    <d v="2017-06-26T15:49:24"/>
    <n v="39.04"/>
    <x v="25"/>
    <x v="1"/>
    <x v="0"/>
    <x v="0"/>
    <x v="15"/>
  </r>
  <r>
    <x v="789"/>
    <s v="Job_Profile_2561"/>
    <x v="1"/>
    <d v="2014-07-24T03:12:56"/>
    <n v="23.67"/>
    <x v="1"/>
    <x v="2"/>
    <x v="7"/>
    <x v="2"/>
    <x v="8"/>
  </r>
  <r>
    <x v="790"/>
    <s v="Job_Profile_2572"/>
    <x v="1"/>
    <d v="2016-11-22T15:14:42"/>
    <n v="21.96"/>
    <x v="15"/>
    <x v="0"/>
    <x v="10"/>
    <x v="3"/>
    <x v="6"/>
  </r>
  <r>
    <x v="791"/>
    <s v="Job_Profile_2573"/>
    <x v="1"/>
    <d v="2015-04-20T12:52:37"/>
    <n v="41.75"/>
    <x v="47"/>
    <x v="3"/>
    <x v="6"/>
    <x v="0"/>
    <x v="19"/>
  </r>
  <r>
    <x v="791"/>
    <s v="Job_Profile_2573"/>
    <x v="0"/>
    <d v="2016-05-09T09:42:34"/>
    <n v="73.709999999999994"/>
    <x v="31"/>
    <x v="0"/>
    <x v="5"/>
    <x v="0"/>
    <x v="19"/>
  </r>
  <r>
    <x v="791"/>
    <s v="Job_Profile_2573"/>
    <x v="1"/>
    <d v="2016-03-25T10:59:44"/>
    <n v="20.92"/>
    <x v="8"/>
    <x v="0"/>
    <x v="3"/>
    <x v="1"/>
    <x v="19"/>
  </r>
  <r>
    <x v="791"/>
    <s v="Job_Profile_2573"/>
    <x v="1"/>
    <d v="2016-04-01T15:32:34"/>
    <n v="0.08"/>
    <x v="30"/>
    <x v="0"/>
    <x v="6"/>
    <x v="0"/>
    <x v="19"/>
  </r>
  <r>
    <x v="792"/>
    <s v="Job_Profile_2576"/>
    <x v="0"/>
    <d v="2016-01-04T16:48:31"/>
    <n v="0.79"/>
    <x v="35"/>
    <x v="0"/>
    <x v="9"/>
    <x v="1"/>
    <x v="10"/>
  </r>
  <r>
    <x v="793"/>
    <s v="Job_Profile_2577"/>
    <x v="0"/>
    <d v="2014-11-07T10:39:55"/>
    <n v="65.13"/>
    <x v="52"/>
    <x v="2"/>
    <x v="10"/>
    <x v="3"/>
    <x v="15"/>
  </r>
  <r>
    <x v="793"/>
    <s v="Job_Profile_2577"/>
    <x v="0"/>
    <d v="2016-01-19T02:37:25"/>
    <n v="84.5"/>
    <x v="1"/>
    <x v="0"/>
    <x v="9"/>
    <x v="1"/>
    <x v="15"/>
  </r>
  <r>
    <x v="794"/>
    <s v="Job_Profile_2583"/>
    <x v="1"/>
    <d v="2015-06-12T13:15:13"/>
    <n v="84"/>
    <x v="9"/>
    <x v="3"/>
    <x v="0"/>
    <x v="0"/>
    <x v="17"/>
  </r>
  <r>
    <x v="795"/>
    <s v="Job_Profile_2585"/>
    <x v="0"/>
    <d v="2016-07-13T04:26:24"/>
    <n v="287.79000000000002"/>
    <x v="78"/>
    <x v="0"/>
    <x v="7"/>
    <x v="2"/>
    <x v="13"/>
  </r>
  <r>
    <x v="796"/>
    <s v="Job_Profile_2592"/>
    <x v="1"/>
    <d v="2017-05-19T11:25:15"/>
    <n v="10.29"/>
    <x v="49"/>
    <x v="1"/>
    <x v="5"/>
    <x v="0"/>
    <x v="17"/>
  </r>
  <r>
    <x v="796"/>
    <s v="Job_Profile_2592"/>
    <x v="0"/>
    <d v="2017-09-01T07:34:51"/>
    <n v="56.92"/>
    <x v="84"/>
    <x v="1"/>
    <x v="8"/>
    <x v="2"/>
    <x v="17"/>
  </r>
  <r>
    <x v="796"/>
    <s v="Job_Profile_2592"/>
    <x v="0"/>
    <d v="2017-08-03T05:19:26"/>
    <n v="27.83"/>
    <x v="84"/>
    <x v="1"/>
    <x v="2"/>
    <x v="2"/>
    <x v="17"/>
  </r>
  <r>
    <x v="797"/>
    <s v="Job_Profile_2593"/>
    <x v="0"/>
    <d v="2017-06-06T17:51:32"/>
    <n v="73.38"/>
    <x v="57"/>
    <x v="1"/>
    <x v="0"/>
    <x v="0"/>
    <x v="11"/>
  </r>
  <r>
    <x v="797"/>
    <s v="Job_Profile_2593"/>
    <x v="0"/>
    <d v="2017-08-28T11:51:37"/>
    <n v="27.75"/>
    <x v="57"/>
    <x v="1"/>
    <x v="2"/>
    <x v="2"/>
    <x v="11"/>
  </r>
  <r>
    <x v="798"/>
    <s v="Job_Profile_2596"/>
    <x v="0"/>
    <d v="2017-08-07T11:23:11"/>
    <n v="33.92"/>
    <x v="84"/>
    <x v="1"/>
    <x v="2"/>
    <x v="2"/>
    <x v="10"/>
  </r>
  <r>
    <x v="798"/>
    <s v="Job_Profile_2596"/>
    <x v="0"/>
    <d v="2017-08-07T04:01:42"/>
    <n v="5.83"/>
    <x v="84"/>
    <x v="1"/>
    <x v="2"/>
    <x v="2"/>
    <x v="10"/>
  </r>
  <r>
    <x v="799"/>
    <s v="Job_Profile_2597"/>
    <x v="0"/>
    <d v="2017-06-09T17:39:04"/>
    <n v="76.38"/>
    <x v="31"/>
    <x v="1"/>
    <x v="0"/>
    <x v="0"/>
    <x v="22"/>
  </r>
  <r>
    <x v="800"/>
    <s v="Job_Profile_2600"/>
    <x v="0"/>
    <d v="2017-02-27T14:37:43"/>
    <n v="41.13"/>
    <x v="57"/>
    <x v="1"/>
    <x v="1"/>
    <x v="1"/>
    <x v="19"/>
  </r>
  <r>
    <x v="800"/>
    <s v="Job_Profile_2600"/>
    <x v="0"/>
    <d v="2017-06-19T14:55:26"/>
    <n v="110.88"/>
    <x v="57"/>
    <x v="1"/>
    <x v="0"/>
    <x v="0"/>
    <x v="19"/>
  </r>
  <r>
    <x v="801"/>
    <s v="Job_Profile_2606"/>
    <x v="1"/>
    <d v="2014-07-22T04:31:37"/>
    <n v="19.96"/>
    <x v="52"/>
    <x v="2"/>
    <x v="7"/>
    <x v="2"/>
    <x v="0"/>
  </r>
  <r>
    <x v="802"/>
    <s v="Job_Profile_2608"/>
    <x v="0"/>
    <d v="2014-05-16T07:50:00"/>
    <n v="66.790000000000006"/>
    <x v="21"/>
    <x v="2"/>
    <x v="5"/>
    <x v="0"/>
    <x v="20"/>
  </r>
  <r>
    <x v="802"/>
    <s v="Job_Profile_2608"/>
    <x v="1"/>
    <d v="2014-05-30T14:46:21"/>
    <n v="31.08"/>
    <x v="9"/>
    <x v="2"/>
    <x v="5"/>
    <x v="0"/>
    <x v="20"/>
  </r>
  <r>
    <x v="802"/>
    <s v="Job_Profile_2608"/>
    <x v="0"/>
    <d v="2014-08-26T10:50:50"/>
    <n v="91.92"/>
    <x v="10"/>
    <x v="2"/>
    <x v="2"/>
    <x v="2"/>
    <x v="20"/>
  </r>
  <r>
    <x v="802"/>
    <s v="Job_Profile_2608"/>
    <x v="1"/>
    <d v="2015-02-13T12:21:07"/>
    <n v="2.79"/>
    <x v="9"/>
    <x v="3"/>
    <x v="1"/>
    <x v="1"/>
    <x v="20"/>
  </r>
  <r>
    <x v="802"/>
    <s v="Job_Profile_2608"/>
    <x v="1"/>
    <d v="2015-04-15T13:05:09"/>
    <n v="35.92"/>
    <x v="9"/>
    <x v="3"/>
    <x v="6"/>
    <x v="0"/>
    <x v="20"/>
  </r>
  <r>
    <x v="802"/>
    <s v="Job_Profile_2608"/>
    <x v="0"/>
    <d v="2015-08-04T09:31:39"/>
    <n v="109.79"/>
    <x v="15"/>
    <x v="3"/>
    <x v="2"/>
    <x v="2"/>
    <x v="20"/>
  </r>
  <r>
    <x v="802"/>
    <s v="Job_Profile_2608"/>
    <x v="1"/>
    <d v="2015-12-18T10:25:14"/>
    <n v="28.75"/>
    <x v="9"/>
    <x v="3"/>
    <x v="11"/>
    <x v="3"/>
    <x v="20"/>
  </r>
  <r>
    <x v="803"/>
    <s v="Job_Profile_2609"/>
    <x v="1"/>
    <d v="2014-03-07T15:06:11"/>
    <n v="3.92"/>
    <x v="14"/>
    <x v="2"/>
    <x v="3"/>
    <x v="1"/>
    <x v="9"/>
  </r>
  <r>
    <x v="803"/>
    <s v="Job_Profile_2609"/>
    <x v="1"/>
    <d v="2014-08-06T10:58:20"/>
    <n v="55.75"/>
    <x v="9"/>
    <x v="2"/>
    <x v="2"/>
    <x v="2"/>
    <x v="9"/>
  </r>
  <r>
    <x v="803"/>
    <s v="Job_Profile_2609"/>
    <x v="1"/>
    <d v="2015-03-27T15:27:37"/>
    <n v="9"/>
    <x v="9"/>
    <x v="3"/>
    <x v="3"/>
    <x v="1"/>
    <x v="9"/>
  </r>
  <r>
    <x v="803"/>
    <s v="Job_Profile_2609"/>
    <x v="0"/>
    <d v="2015-05-28T07:16:40"/>
    <n v="55.71"/>
    <x v="10"/>
    <x v="3"/>
    <x v="5"/>
    <x v="0"/>
    <x v="9"/>
  </r>
  <r>
    <x v="803"/>
    <s v="Job_Profile_2609"/>
    <x v="1"/>
    <d v="2017-03-13T19:47:33"/>
    <n v="21.08"/>
    <x v="37"/>
    <x v="1"/>
    <x v="3"/>
    <x v="1"/>
    <x v="9"/>
  </r>
  <r>
    <x v="804"/>
    <s v="Job_Profile_2610"/>
    <x v="1"/>
    <d v="2014-05-22T10:57:47"/>
    <n v="4.88"/>
    <x v="14"/>
    <x v="2"/>
    <x v="5"/>
    <x v="0"/>
    <x v="17"/>
  </r>
  <r>
    <x v="804"/>
    <s v="Job_Profile_2610"/>
    <x v="1"/>
    <d v="2016-06-15T09:46:25"/>
    <n v="1.71"/>
    <x v="32"/>
    <x v="0"/>
    <x v="0"/>
    <x v="0"/>
    <x v="17"/>
  </r>
  <r>
    <x v="805"/>
    <s v="Job_Profile_2611"/>
    <x v="1"/>
    <d v="2014-06-20T16:32:09"/>
    <n v="0.08"/>
    <x v="9"/>
    <x v="2"/>
    <x v="0"/>
    <x v="0"/>
    <x v="19"/>
  </r>
  <r>
    <x v="805"/>
    <s v="Job_Profile_2611"/>
    <x v="0"/>
    <d v="2015-02-20T15:28:40"/>
    <n v="72.83"/>
    <x v="5"/>
    <x v="3"/>
    <x v="1"/>
    <x v="1"/>
    <x v="19"/>
  </r>
  <r>
    <x v="805"/>
    <s v="Job_Profile_2611"/>
    <x v="0"/>
    <d v="2015-01-13T12:59:40"/>
    <n v="26.88"/>
    <x v="12"/>
    <x v="3"/>
    <x v="9"/>
    <x v="1"/>
    <x v="19"/>
  </r>
  <r>
    <x v="805"/>
    <s v="Job_Profile_2611"/>
    <x v="1"/>
    <d v="2015-06-11T12:54:41"/>
    <n v="84.88"/>
    <x v="10"/>
    <x v="3"/>
    <x v="0"/>
    <x v="0"/>
    <x v="19"/>
  </r>
  <r>
    <x v="805"/>
    <s v="Job_Profile_2611"/>
    <x v="1"/>
    <d v="2015-12-15T08:45:24"/>
    <n v="0.79"/>
    <x v="9"/>
    <x v="3"/>
    <x v="11"/>
    <x v="3"/>
    <x v="19"/>
  </r>
  <r>
    <x v="806"/>
    <s v="Job_Profile_2614"/>
    <x v="0"/>
    <d v="2015-10-07T04:54:59"/>
    <n v="0.75"/>
    <x v="1"/>
    <x v="3"/>
    <x v="4"/>
    <x v="3"/>
    <x v="19"/>
  </r>
  <r>
    <x v="807"/>
    <s v="Job_Profile_2615"/>
    <x v="0"/>
    <d v="2014-06-12T11:11:33"/>
    <n v="76.209999999999994"/>
    <x v="4"/>
    <x v="2"/>
    <x v="0"/>
    <x v="0"/>
    <x v="11"/>
  </r>
  <r>
    <x v="807"/>
    <s v="Job_Profile_2615"/>
    <x v="0"/>
    <d v="2014-04-29T08:11:58"/>
    <n v="32.08"/>
    <x v="4"/>
    <x v="2"/>
    <x v="6"/>
    <x v="0"/>
    <x v="11"/>
  </r>
  <r>
    <x v="807"/>
    <s v="Job_Profile_2615"/>
    <x v="0"/>
    <d v="2015-06-22T05:24:54"/>
    <n v="46.38"/>
    <x v="53"/>
    <x v="3"/>
    <x v="0"/>
    <x v="0"/>
    <x v="11"/>
  </r>
  <r>
    <x v="807"/>
    <s v="Job_Profile_2615"/>
    <x v="0"/>
    <d v="2016-09-29T20:26:06"/>
    <n v="29.67"/>
    <x v="35"/>
    <x v="0"/>
    <x v="8"/>
    <x v="2"/>
    <x v="11"/>
  </r>
  <r>
    <x v="808"/>
    <s v="Job_Profile_2619"/>
    <x v="1"/>
    <d v="2017-07-17T14:44:48"/>
    <n v="3.04"/>
    <x v="2"/>
    <x v="1"/>
    <x v="7"/>
    <x v="2"/>
    <x v="10"/>
  </r>
  <r>
    <x v="809"/>
    <s v="Job_Profile_2620"/>
    <x v="0"/>
    <d v="2014-04-02T08:21:19"/>
    <n v="25.88"/>
    <x v="52"/>
    <x v="2"/>
    <x v="6"/>
    <x v="0"/>
    <x v="0"/>
  </r>
  <r>
    <x v="809"/>
    <s v="Job_Profile_2620"/>
    <x v="1"/>
    <d v="2014-09-02T07:50:32"/>
    <n v="68.83"/>
    <x v="52"/>
    <x v="2"/>
    <x v="8"/>
    <x v="2"/>
    <x v="0"/>
  </r>
  <r>
    <x v="809"/>
    <s v="Job_Profile_2620"/>
    <x v="1"/>
    <d v="2014-09-22T04:33:29"/>
    <n v="45.96"/>
    <x v="52"/>
    <x v="2"/>
    <x v="8"/>
    <x v="2"/>
    <x v="0"/>
  </r>
  <r>
    <x v="809"/>
    <s v="Job_Profile_2620"/>
    <x v="0"/>
    <d v="2015-02-12T11:16:32"/>
    <n v="72.25"/>
    <x v="29"/>
    <x v="3"/>
    <x v="1"/>
    <x v="1"/>
    <x v="0"/>
  </r>
  <r>
    <x v="809"/>
    <s v="Job_Profile_2620"/>
    <x v="0"/>
    <d v="2015-03-30T12:38:26"/>
    <n v="75.209999999999994"/>
    <x v="29"/>
    <x v="3"/>
    <x v="3"/>
    <x v="1"/>
    <x v="0"/>
  </r>
  <r>
    <x v="809"/>
    <s v="Job_Profile_2620"/>
    <x v="0"/>
    <d v="2015-04-23T09:41:12"/>
    <n v="15.88"/>
    <x v="29"/>
    <x v="3"/>
    <x v="6"/>
    <x v="0"/>
    <x v="0"/>
  </r>
  <r>
    <x v="809"/>
    <s v="Job_Profile_2620"/>
    <x v="0"/>
    <d v="2015-05-07T06:20:21"/>
    <n v="0"/>
    <x v="29"/>
    <x v="3"/>
    <x v="5"/>
    <x v="0"/>
    <x v="0"/>
  </r>
  <r>
    <x v="809"/>
    <s v="Job_Profile_2620"/>
    <x v="0"/>
    <d v="2015-07-16T09:57:43"/>
    <n v="0.88"/>
    <x v="29"/>
    <x v="3"/>
    <x v="7"/>
    <x v="2"/>
    <x v="0"/>
  </r>
  <r>
    <x v="809"/>
    <s v="Job_Profile_2620"/>
    <x v="1"/>
    <d v="2016-07-05T04:29:14"/>
    <n v="40.630000000000003"/>
    <x v="50"/>
    <x v="0"/>
    <x v="7"/>
    <x v="2"/>
    <x v="0"/>
  </r>
  <r>
    <x v="809"/>
    <s v="Job_Profile_2620"/>
    <x v="1"/>
    <d v="2016-08-15T09:03:37"/>
    <n v="39.130000000000003"/>
    <x v="3"/>
    <x v="0"/>
    <x v="2"/>
    <x v="2"/>
    <x v="0"/>
  </r>
  <r>
    <x v="809"/>
    <s v="Job_Profile_2620"/>
    <x v="1"/>
    <d v="2016-12-12T05:53:04"/>
    <n v="88.58"/>
    <x v="49"/>
    <x v="0"/>
    <x v="11"/>
    <x v="3"/>
    <x v="0"/>
  </r>
  <r>
    <x v="809"/>
    <s v="Job_Profile_2620"/>
    <x v="1"/>
    <d v="2017-03-31T06:54:01"/>
    <n v="197.63"/>
    <x v="49"/>
    <x v="1"/>
    <x v="3"/>
    <x v="1"/>
    <x v="0"/>
  </r>
  <r>
    <x v="809"/>
    <s v="Job_Profile_2620"/>
    <x v="1"/>
    <d v="2016-11-09T11:10:58"/>
    <n v="36.08"/>
    <x v="29"/>
    <x v="0"/>
    <x v="10"/>
    <x v="3"/>
    <x v="0"/>
  </r>
  <r>
    <x v="809"/>
    <s v="Job_Profile_2620"/>
    <x v="0"/>
    <d v="2017-05-03T09:33:21"/>
    <n v="41.08"/>
    <x v="49"/>
    <x v="1"/>
    <x v="5"/>
    <x v="0"/>
    <x v="0"/>
  </r>
  <r>
    <x v="809"/>
    <s v="Job_Profile_2620"/>
    <x v="0"/>
    <d v="2017-03-30T12:17:48"/>
    <n v="2.08"/>
    <x v="49"/>
    <x v="1"/>
    <x v="3"/>
    <x v="1"/>
    <x v="0"/>
  </r>
  <r>
    <x v="810"/>
    <s v="Job_Profile_2621"/>
    <x v="1"/>
    <d v="2014-07-02T14:16:36"/>
    <n v="138.16999999999999"/>
    <x v="60"/>
    <x v="2"/>
    <x v="7"/>
    <x v="2"/>
    <x v="20"/>
  </r>
  <r>
    <x v="810"/>
    <s v="Job_Profile_2621"/>
    <x v="0"/>
    <d v="2014-08-05T14:08:56"/>
    <n v="99.54"/>
    <x v="73"/>
    <x v="2"/>
    <x v="2"/>
    <x v="2"/>
    <x v="20"/>
  </r>
  <r>
    <x v="810"/>
    <s v="Job_Profile_2621"/>
    <x v="1"/>
    <d v="2015-05-22T10:57:50"/>
    <n v="45.75"/>
    <x v="9"/>
    <x v="3"/>
    <x v="5"/>
    <x v="0"/>
    <x v="20"/>
  </r>
  <r>
    <x v="810"/>
    <s v="Job_Profile_2621"/>
    <x v="0"/>
    <d v="2015-08-17T12:16:03"/>
    <n v="38.04"/>
    <x v="57"/>
    <x v="3"/>
    <x v="2"/>
    <x v="2"/>
    <x v="20"/>
  </r>
  <r>
    <x v="810"/>
    <s v="Job_Profile_2621"/>
    <x v="1"/>
    <d v="2016-04-22T13:19:11"/>
    <n v="217.04"/>
    <x v="8"/>
    <x v="0"/>
    <x v="6"/>
    <x v="0"/>
    <x v="20"/>
  </r>
  <r>
    <x v="810"/>
    <s v="Job_Profile_2621"/>
    <x v="1"/>
    <d v="2015-12-27T22:55:13"/>
    <n v="12.58"/>
    <x v="9"/>
    <x v="3"/>
    <x v="11"/>
    <x v="3"/>
    <x v="20"/>
  </r>
  <r>
    <x v="810"/>
    <s v="Job_Profile_2621"/>
    <x v="0"/>
    <d v="2016-03-28T09:36:03"/>
    <n v="82.79"/>
    <x v="56"/>
    <x v="0"/>
    <x v="3"/>
    <x v="1"/>
    <x v="20"/>
  </r>
  <r>
    <x v="810"/>
    <s v="Job_Profile_2621"/>
    <x v="0"/>
    <d v="2016-02-12T14:01:17"/>
    <n v="15.13"/>
    <x v="42"/>
    <x v="0"/>
    <x v="1"/>
    <x v="1"/>
    <x v="20"/>
  </r>
  <r>
    <x v="810"/>
    <s v="Job_Profile_2621"/>
    <x v="1"/>
    <d v="2016-05-27T11:39:34"/>
    <n v="64.790000000000006"/>
    <x v="8"/>
    <x v="0"/>
    <x v="5"/>
    <x v="0"/>
    <x v="20"/>
  </r>
  <r>
    <x v="810"/>
    <s v="Job_Profile_2621"/>
    <x v="1"/>
    <d v="2017-07-24T13:08:49"/>
    <n v="39.04"/>
    <x v="25"/>
    <x v="1"/>
    <x v="7"/>
    <x v="2"/>
    <x v="20"/>
  </r>
  <r>
    <x v="811"/>
    <s v="Job_Profile_2622"/>
    <x v="1"/>
    <d v="2014-04-08T06:08:22"/>
    <n v="48.71"/>
    <x v="1"/>
    <x v="2"/>
    <x v="6"/>
    <x v="0"/>
    <x v="8"/>
  </r>
  <r>
    <x v="811"/>
    <s v="Job_Profile_2622"/>
    <x v="1"/>
    <d v="2015-03-10T09:46:34"/>
    <n v="39.83"/>
    <x v="58"/>
    <x v="3"/>
    <x v="3"/>
    <x v="1"/>
    <x v="8"/>
  </r>
  <r>
    <x v="811"/>
    <s v="Job_Profile_2622"/>
    <x v="0"/>
    <d v="2015-02-20T06:03:58"/>
    <n v="21.71"/>
    <x v="58"/>
    <x v="3"/>
    <x v="1"/>
    <x v="1"/>
    <x v="8"/>
  </r>
  <r>
    <x v="812"/>
    <s v="Job_Profile_2623"/>
    <x v="1"/>
    <d v="2014-04-16T15:32:06"/>
    <n v="56.04"/>
    <x v="14"/>
    <x v="2"/>
    <x v="6"/>
    <x v="0"/>
    <x v="9"/>
  </r>
  <r>
    <x v="812"/>
    <s v="Job_Profile_2623"/>
    <x v="1"/>
    <d v="2014-05-06T09:30:13"/>
    <n v="45.83"/>
    <x v="60"/>
    <x v="2"/>
    <x v="5"/>
    <x v="0"/>
    <x v="9"/>
  </r>
  <r>
    <x v="812"/>
    <s v="Job_Profile_2623"/>
    <x v="1"/>
    <d v="2014-07-02T14:15:18"/>
    <n v="64.92"/>
    <x v="60"/>
    <x v="2"/>
    <x v="7"/>
    <x v="2"/>
    <x v="9"/>
  </r>
  <r>
    <x v="812"/>
    <s v="Job_Profile_2623"/>
    <x v="0"/>
    <d v="2014-06-05T14:28:55"/>
    <n v="30.04"/>
    <x v="60"/>
    <x v="2"/>
    <x v="0"/>
    <x v="0"/>
    <x v="9"/>
  </r>
  <r>
    <x v="812"/>
    <s v="Job_Profile_2623"/>
    <x v="0"/>
    <d v="2014-08-13T08:10:02"/>
    <n v="98.79"/>
    <x v="60"/>
    <x v="2"/>
    <x v="2"/>
    <x v="2"/>
    <x v="9"/>
  </r>
  <r>
    <x v="812"/>
    <s v="Job_Profile_2623"/>
    <x v="1"/>
    <d v="2014-07-02T10:13:08"/>
    <n v="49"/>
    <x v="60"/>
    <x v="2"/>
    <x v="7"/>
    <x v="2"/>
    <x v="9"/>
  </r>
  <r>
    <x v="812"/>
    <s v="Job_Profile_2623"/>
    <x v="0"/>
    <d v="2014-07-11T08:08:00"/>
    <n v="56.67"/>
    <x v="60"/>
    <x v="2"/>
    <x v="7"/>
    <x v="2"/>
    <x v="9"/>
  </r>
  <r>
    <x v="812"/>
    <s v="Job_Profile_2623"/>
    <x v="0"/>
    <d v="2014-06-23T19:29:37"/>
    <n v="33.21"/>
    <x v="60"/>
    <x v="2"/>
    <x v="0"/>
    <x v="0"/>
    <x v="9"/>
  </r>
  <r>
    <x v="812"/>
    <s v="Job_Profile_2623"/>
    <x v="1"/>
    <d v="2015-01-12T15:38:41"/>
    <n v="75.959999999999994"/>
    <x v="9"/>
    <x v="3"/>
    <x v="9"/>
    <x v="1"/>
    <x v="9"/>
  </r>
  <r>
    <x v="812"/>
    <s v="Job_Profile_2623"/>
    <x v="1"/>
    <d v="2015-02-06T10:07:17"/>
    <n v="48.79"/>
    <x v="9"/>
    <x v="3"/>
    <x v="1"/>
    <x v="1"/>
    <x v="9"/>
  </r>
  <r>
    <x v="812"/>
    <s v="Job_Profile_2623"/>
    <x v="1"/>
    <d v="2015-03-06T21:50:22"/>
    <n v="3.33"/>
    <x v="33"/>
    <x v="3"/>
    <x v="3"/>
    <x v="1"/>
    <x v="9"/>
  </r>
  <r>
    <x v="812"/>
    <s v="Job_Profile_2623"/>
    <x v="0"/>
    <d v="2015-09-10T10:36:06"/>
    <n v="121.67"/>
    <x v="56"/>
    <x v="3"/>
    <x v="8"/>
    <x v="2"/>
    <x v="9"/>
  </r>
  <r>
    <x v="812"/>
    <s v="Job_Profile_2623"/>
    <x v="1"/>
    <d v="2015-06-11T14:02:25"/>
    <n v="0.88"/>
    <x v="12"/>
    <x v="3"/>
    <x v="0"/>
    <x v="0"/>
    <x v="9"/>
  </r>
  <r>
    <x v="812"/>
    <s v="Job_Profile_2623"/>
    <x v="1"/>
    <d v="2016-05-17T09:11:28"/>
    <n v="35.71"/>
    <x v="8"/>
    <x v="0"/>
    <x v="5"/>
    <x v="0"/>
    <x v="9"/>
  </r>
  <r>
    <x v="812"/>
    <s v="Job_Profile_2623"/>
    <x v="1"/>
    <d v="2016-10-21T13:53:19"/>
    <n v="21"/>
    <x v="83"/>
    <x v="0"/>
    <x v="4"/>
    <x v="3"/>
    <x v="9"/>
  </r>
  <r>
    <x v="812"/>
    <s v="Job_Profile_2623"/>
    <x v="1"/>
    <d v="2017-07-05T17:24:39"/>
    <n v="61.04"/>
    <x v="13"/>
    <x v="1"/>
    <x v="7"/>
    <x v="2"/>
    <x v="9"/>
  </r>
  <r>
    <x v="812"/>
    <s v="Job_Profile_2623"/>
    <x v="1"/>
    <d v="2017-07-18T15:57:11"/>
    <n v="73.959999999999994"/>
    <x v="13"/>
    <x v="1"/>
    <x v="7"/>
    <x v="2"/>
    <x v="9"/>
  </r>
  <r>
    <x v="812"/>
    <s v="Job_Profile_2623"/>
    <x v="1"/>
    <d v="2017-06-28T14:20:19"/>
    <n v="53.92"/>
    <x v="13"/>
    <x v="1"/>
    <x v="0"/>
    <x v="0"/>
    <x v="9"/>
  </r>
  <r>
    <x v="812"/>
    <s v="Job_Profile_2623"/>
    <x v="1"/>
    <d v="2017-06-06T15:32:39"/>
    <n v="26"/>
    <x v="14"/>
    <x v="1"/>
    <x v="0"/>
    <x v="0"/>
    <x v="9"/>
  </r>
  <r>
    <x v="812"/>
    <s v="Job_Profile_2623"/>
    <x v="1"/>
    <d v="2017-07-20T11:21:35"/>
    <n v="5.88"/>
    <x v="13"/>
    <x v="1"/>
    <x v="7"/>
    <x v="2"/>
    <x v="9"/>
  </r>
  <r>
    <x v="813"/>
    <s v="Job_Profile_2624"/>
    <x v="1"/>
    <d v="2014-04-09T08:51:26"/>
    <n v="35.04"/>
    <x v="52"/>
    <x v="2"/>
    <x v="6"/>
    <x v="0"/>
    <x v="16"/>
  </r>
  <r>
    <x v="813"/>
    <s v="Job_Profile_2624"/>
    <x v="1"/>
    <d v="2015-05-20T03:37:55"/>
    <n v="89.54"/>
    <x v="29"/>
    <x v="3"/>
    <x v="5"/>
    <x v="0"/>
    <x v="16"/>
  </r>
  <r>
    <x v="813"/>
    <s v="Job_Profile_2624"/>
    <x v="1"/>
    <d v="2015-03-31T04:33:04"/>
    <n v="0.57999999999999996"/>
    <x v="50"/>
    <x v="3"/>
    <x v="3"/>
    <x v="1"/>
    <x v="16"/>
  </r>
  <r>
    <x v="813"/>
    <s v="Job_Profile_2624"/>
    <x v="1"/>
    <d v="2016-11-28T04:44:03"/>
    <n v="34.54"/>
    <x v="3"/>
    <x v="0"/>
    <x v="10"/>
    <x v="3"/>
    <x v="16"/>
  </r>
  <r>
    <x v="813"/>
    <s v="Job_Profile_2624"/>
    <x v="1"/>
    <d v="2017-02-09T03:22:01"/>
    <n v="107.5"/>
    <x v="3"/>
    <x v="1"/>
    <x v="1"/>
    <x v="1"/>
    <x v="16"/>
  </r>
  <r>
    <x v="813"/>
    <s v="Job_Profile_2624"/>
    <x v="1"/>
    <d v="2016-12-12T04:11:26"/>
    <n v="6.88"/>
    <x v="3"/>
    <x v="0"/>
    <x v="11"/>
    <x v="3"/>
    <x v="16"/>
  </r>
  <r>
    <x v="814"/>
    <s v="Job_Profile_2625"/>
    <x v="1"/>
    <d v="2015-04-10T14:27:05"/>
    <n v="58.88"/>
    <x v="9"/>
    <x v="3"/>
    <x v="6"/>
    <x v="0"/>
    <x v="17"/>
  </r>
  <r>
    <x v="814"/>
    <s v="Job_Profile_2625"/>
    <x v="1"/>
    <d v="2015-07-08T12:50:23"/>
    <n v="53.96"/>
    <x v="9"/>
    <x v="3"/>
    <x v="7"/>
    <x v="2"/>
    <x v="17"/>
  </r>
  <r>
    <x v="814"/>
    <s v="Job_Profile_2625"/>
    <x v="1"/>
    <d v="2017-06-13T10:29:34"/>
    <n v="38.75"/>
    <x v="37"/>
    <x v="1"/>
    <x v="0"/>
    <x v="0"/>
    <x v="17"/>
  </r>
  <r>
    <x v="814"/>
    <s v="Job_Profile_2625"/>
    <x v="1"/>
    <d v="2017-08-10T11:17:27"/>
    <n v="49.88"/>
    <x v="56"/>
    <x v="1"/>
    <x v="2"/>
    <x v="2"/>
    <x v="17"/>
  </r>
  <r>
    <x v="815"/>
    <s v="Job_Profile_2627"/>
    <x v="1"/>
    <d v="2014-07-22T08:33:49"/>
    <n v="41.83"/>
    <x v="52"/>
    <x v="2"/>
    <x v="7"/>
    <x v="2"/>
    <x v="13"/>
  </r>
  <r>
    <x v="815"/>
    <s v="Job_Profile_2627"/>
    <x v="1"/>
    <d v="2014-12-24T04:04:56"/>
    <n v="21.71"/>
    <x v="52"/>
    <x v="2"/>
    <x v="11"/>
    <x v="3"/>
    <x v="13"/>
  </r>
  <r>
    <x v="815"/>
    <s v="Job_Profile_2627"/>
    <x v="0"/>
    <d v="2016-08-10T05:13:40"/>
    <n v="50.5"/>
    <x v="3"/>
    <x v="0"/>
    <x v="2"/>
    <x v="2"/>
    <x v="13"/>
  </r>
  <r>
    <x v="815"/>
    <s v="Job_Profile_2627"/>
    <x v="1"/>
    <d v="2016-10-20T04:01:02"/>
    <n v="35.5"/>
    <x v="29"/>
    <x v="0"/>
    <x v="4"/>
    <x v="3"/>
    <x v="13"/>
  </r>
  <r>
    <x v="816"/>
    <s v="Job_Profile_2628"/>
    <x v="1"/>
    <d v="2014-08-01T09:01:16"/>
    <n v="16.420000000000002"/>
    <x v="9"/>
    <x v="2"/>
    <x v="2"/>
    <x v="2"/>
    <x v="19"/>
  </r>
  <r>
    <x v="816"/>
    <s v="Job_Profile_2628"/>
    <x v="1"/>
    <d v="2015-02-09T08:20:06"/>
    <n v="47.67"/>
    <x v="60"/>
    <x v="3"/>
    <x v="1"/>
    <x v="1"/>
    <x v="19"/>
  </r>
  <r>
    <x v="816"/>
    <s v="Job_Profile_2628"/>
    <x v="0"/>
    <d v="2015-09-02T09:40:35"/>
    <n v="53.92"/>
    <x v="57"/>
    <x v="3"/>
    <x v="8"/>
    <x v="2"/>
    <x v="19"/>
  </r>
  <r>
    <x v="816"/>
    <s v="Job_Profile_2628"/>
    <x v="1"/>
    <d v="2015-08-12T21:02:36"/>
    <n v="21.13"/>
    <x v="9"/>
    <x v="3"/>
    <x v="2"/>
    <x v="2"/>
    <x v="19"/>
  </r>
  <r>
    <x v="816"/>
    <s v="Job_Profile_2628"/>
    <x v="1"/>
    <d v="2015-09-14T09:06:06"/>
    <n v="34.67"/>
    <x v="9"/>
    <x v="3"/>
    <x v="8"/>
    <x v="2"/>
    <x v="19"/>
  </r>
  <r>
    <x v="816"/>
    <s v="Job_Profile_2628"/>
    <x v="0"/>
    <d v="2015-10-12T09:33:58"/>
    <n v="2.88"/>
    <x v="57"/>
    <x v="3"/>
    <x v="4"/>
    <x v="3"/>
    <x v="19"/>
  </r>
  <r>
    <x v="816"/>
    <s v="Job_Profile_2628"/>
    <x v="1"/>
    <d v="2016-07-27T16:53:01"/>
    <n v="13.13"/>
    <x v="33"/>
    <x v="0"/>
    <x v="7"/>
    <x v="2"/>
    <x v="19"/>
  </r>
  <r>
    <x v="816"/>
    <s v="Job_Profile_2628"/>
    <x v="0"/>
    <d v="2016-08-29T16:56:30"/>
    <n v="35"/>
    <x v="19"/>
    <x v="0"/>
    <x v="2"/>
    <x v="2"/>
    <x v="19"/>
  </r>
  <r>
    <x v="816"/>
    <s v="Job_Profile_2628"/>
    <x v="1"/>
    <d v="2017-06-27T13:22:07"/>
    <n v="52.88"/>
    <x v="13"/>
    <x v="1"/>
    <x v="0"/>
    <x v="0"/>
    <x v="19"/>
  </r>
  <r>
    <x v="816"/>
    <s v="Job_Profile_2628"/>
    <x v="1"/>
    <d v="2017-08-07T22:25:05"/>
    <n v="59.46"/>
    <x v="31"/>
    <x v="1"/>
    <x v="2"/>
    <x v="2"/>
    <x v="19"/>
  </r>
  <r>
    <x v="817"/>
    <s v="Job_Profile_2629"/>
    <x v="1"/>
    <d v="2017-07-31T11:27:20"/>
    <n v="139.88"/>
    <x v="10"/>
    <x v="1"/>
    <x v="7"/>
    <x v="2"/>
    <x v="17"/>
  </r>
  <r>
    <x v="818"/>
    <s v="Job_Profile_2630"/>
    <x v="0"/>
    <d v="2015-01-09T16:14:14"/>
    <n v="2.21"/>
    <x v="31"/>
    <x v="3"/>
    <x v="9"/>
    <x v="1"/>
    <x v="6"/>
  </r>
  <r>
    <x v="819"/>
    <s v="Job_Profile_2637"/>
    <x v="0"/>
    <d v="2017-05-24T09:15:52"/>
    <n v="91.42"/>
    <x v="10"/>
    <x v="1"/>
    <x v="5"/>
    <x v="0"/>
    <x v="6"/>
  </r>
  <r>
    <x v="820"/>
    <s v="Job_Profile_2645"/>
    <x v="0"/>
    <d v="2017-06-14T12:25:59"/>
    <n v="77.13"/>
    <x v="47"/>
    <x v="1"/>
    <x v="0"/>
    <x v="0"/>
    <x v="13"/>
  </r>
  <r>
    <x v="821"/>
    <s v="Job_Profile_2646"/>
    <x v="1"/>
    <d v="2014-04-08T11:20:16"/>
    <n v="7.88"/>
    <x v="14"/>
    <x v="2"/>
    <x v="6"/>
    <x v="0"/>
    <x v="19"/>
  </r>
  <r>
    <x v="821"/>
    <s v="Job_Profile_2646"/>
    <x v="1"/>
    <d v="2014-10-13T16:35:08"/>
    <n v="54"/>
    <x v="31"/>
    <x v="2"/>
    <x v="4"/>
    <x v="3"/>
    <x v="19"/>
  </r>
  <r>
    <x v="821"/>
    <s v="Job_Profile_2646"/>
    <x v="1"/>
    <d v="2015-04-10T10:25:49"/>
    <n v="71.67"/>
    <x v="9"/>
    <x v="3"/>
    <x v="6"/>
    <x v="0"/>
    <x v="19"/>
  </r>
  <r>
    <x v="821"/>
    <s v="Job_Profile_2646"/>
    <x v="1"/>
    <d v="2016-06-13T14:06:31"/>
    <n v="101.08"/>
    <x v="8"/>
    <x v="0"/>
    <x v="0"/>
    <x v="0"/>
    <x v="19"/>
  </r>
  <r>
    <x v="822"/>
    <s v="Job_Profile_2664"/>
    <x v="1"/>
    <d v="2015-01-05T07:55:22"/>
    <n v="33.67"/>
    <x v="9"/>
    <x v="3"/>
    <x v="9"/>
    <x v="1"/>
    <x v="11"/>
  </r>
  <r>
    <x v="823"/>
    <s v="Job_Profile_2672"/>
    <x v="0"/>
    <d v="2014-04-25T10:39:23"/>
    <n v="8.92"/>
    <x v="6"/>
    <x v="2"/>
    <x v="6"/>
    <x v="0"/>
    <x v="26"/>
  </r>
  <r>
    <x v="823"/>
    <s v="Job_Profile_2672"/>
    <x v="0"/>
    <d v="2014-05-12T07:41:10"/>
    <n v="25.79"/>
    <x v="6"/>
    <x v="2"/>
    <x v="5"/>
    <x v="0"/>
    <x v="26"/>
  </r>
  <r>
    <x v="823"/>
    <s v="Job_Profile_2672"/>
    <x v="0"/>
    <d v="2014-05-06T07:58:45"/>
    <n v="8.25"/>
    <x v="10"/>
    <x v="2"/>
    <x v="5"/>
    <x v="0"/>
    <x v="26"/>
  </r>
  <r>
    <x v="823"/>
    <s v="Job_Profile_2672"/>
    <x v="1"/>
    <d v="2014-12-03T12:30:43"/>
    <n v="23.04"/>
    <x v="12"/>
    <x v="2"/>
    <x v="11"/>
    <x v="3"/>
    <x v="26"/>
  </r>
  <r>
    <x v="823"/>
    <s v="Job_Profile_2672"/>
    <x v="0"/>
    <d v="2016-03-09T11:54:21"/>
    <n v="12.88"/>
    <x v="25"/>
    <x v="0"/>
    <x v="3"/>
    <x v="1"/>
    <x v="26"/>
  </r>
  <r>
    <x v="824"/>
    <s v="Job_Profile_2677"/>
    <x v="0"/>
    <d v="2014-11-12T21:07:53"/>
    <n v="12.46"/>
    <x v="35"/>
    <x v="2"/>
    <x v="10"/>
    <x v="3"/>
    <x v="16"/>
  </r>
  <r>
    <x v="824"/>
    <s v="Job_Profile_2677"/>
    <x v="0"/>
    <d v="2015-06-22T05:11:39"/>
    <n v="41.04"/>
    <x v="53"/>
    <x v="3"/>
    <x v="0"/>
    <x v="0"/>
    <x v="16"/>
  </r>
  <r>
    <x v="825"/>
    <s v="Job_Profile_2682"/>
    <x v="1"/>
    <d v="2014-06-12T10:00:49"/>
    <n v="0.17"/>
    <x v="3"/>
    <x v="2"/>
    <x v="0"/>
    <x v="0"/>
    <x v="27"/>
  </r>
  <r>
    <x v="825"/>
    <s v="Job_Profile_2682"/>
    <x v="0"/>
    <d v="2014-11-12T09:18:35"/>
    <n v="8.9600000000000009"/>
    <x v="4"/>
    <x v="2"/>
    <x v="10"/>
    <x v="3"/>
    <x v="27"/>
  </r>
  <r>
    <x v="825"/>
    <s v="Job_Profile_2682"/>
    <x v="0"/>
    <d v="2015-06-25T10:00:00"/>
    <n v="7"/>
    <x v="50"/>
    <x v="3"/>
    <x v="0"/>
    <x v="0"/>
    <x v="27"/>
  </r>
  <r>
    <x v="825"/>
    <s v="Job_Profile_2682"/>
    <x v="0"/>
    <d v="2015-09-25T05:29:57"/>
    <n v="1.67"/>
    <x v="29"/>
    <x v="3"/>
    <x v="8"/>
    <x v="2"/>
    <x v="27"/>
  </r>
  <r>
    <x v="825"/>
    <s v="Job_Profile_2682"/>
    <x v="0"/>
    <d v="2016-09-30T02:56:44"/>
    <n v="17.420000000000002"/>
    <x v="3"/>
    <x v="0"/>
    <x v="8"/>
    <x v="2"/>
    <x v="27"/>
  </r>
  <r>
    <x v="825"/>
    <s v="Job_Profile_2682"/>
    <x v="0"/>
    <d v="2017-04-19T14:32:49"/>
    <n v="6.04"/>
    <x v="3"/>
    <x v="1"/>
    <x v="6"/>
    <x v="0"/>
    <x v="27"/>
  </r>
  <r>
    <x v="825"/>
    <s v="Job_Profile_2682"/>
    <x v="0"/>
    <d v="2017-07-25T09:30:23"/>
    <n v="11.88"/>
    <x v="1"/>
    <x v="1"/>
    <x v="7"/>
    <x v="2"/>
    <x v="27"/>
  </r>
  <r>
    <x v="826"/>
    <s v="Job_Profile_2683"/>
    <x v="0"/>
    <d v="2017-06-12T09:08:33"/>
    <n v="32.96"/>
    <x v="58"/>
    <x v="1"/>
    <x v="0"/>
    <x v="0"/>
    <x v="6"/>
  </r>
  <r>
    <x v="827"/>
    <s v="Job_Profile_2684"/>
    <x v="0"/>
    <d v="2015-07-10T08:30:15"/>
    <n v="3.92"/>
    <x v="58"/>
    <x v="3"/>
    <x v="7"/>
    <x v="2"/>
    <x v="17"/>
  </r>
  <r>
    <x v="828"/>
    <s v="Job_Profile_2686"/>
    <x v="0"/>
    <d v="2014-04-23T08:51:55"/>
    <n v="13.08"/>
    <x v="58"/>
    <x v="2"/>
    <x v="6"/>
    <x v="0"/>
    <x v="3"/>
  </r>
  <r>
    <x v="829"/>
    <s v="Job_Profile_2687"/>
    <x v="0"/>
    <d v="2015-03-31T03:46:26"/>
    <n v="334.58"/>
    <x v="58"/>
    <x v="3"/>
    <x v="3"/>
    <x v="1"/>
    <x v="11"/>
  </r>
  <r>
    <x v="830"/>
    <s v="Job_Profile_2689"/>
    <x v="1"/>
    <d v="2015-01-14T13:32:34"/>
    <n v="211.96"/>
    <x v="47"/>
    <x v="3"/>
    <x v="9"/>
    <x v="1"/>
    <x v="9"/>
  </r>
  <r>
    <x v="830"/>
    <s v="Job_Profile_2689"/>
    <x v="0"/>
    <d v="2015-02-01T21:22:30"/>
    <n v="6.33"/>
    <x v="33"/>
    <x v="3"/>
    <x v="1"/>
    <x v="1"/>
    <x v="9"/>
  </r>
  <r>
    <x v="830"/>
    <s v="Job_Profile_2689"/>
    <x v="0"/>
    <d v="2015-03-10T13:00:04"/>
    <n v="19"/>
    <x v="47"/>
    <x v="3"/>
    <x v="3"/>
    <x v="1"/>
    <x v="9"/>
  </r>
  <r>
    <x v="830"/>
    <s v="Job_Profile_2689"/>
    <x v="1"/>
    <d v="2015-02-27T15:58:14"/>
    <n v="1"/>
    <x v="24"/>
    <x v="3"/>
    <x v="1"/>
    <x v="1"/>
    <x v="9"/>
  </r>
  <r>
    <x v="830"/>
    <s v="Job_Profile_2689"/>
    <x v="0"/>
    <d v="2015-05-21T12:08:31"/>
    <n v="21"/>
    <x v="46"/>
    <x v="3"/>
    <x v="5"/>
    <x v="0"/>
    <x v="9"/>
  </r>
  <r>
    <x v="830"/>
    <s v="Job_Profile_2689"/>
    <x v="0"/>
    <d v="2015-05-20T13:58:52"/>
    <n v="20.04"/>
    <x v="46"/>
    <x v="3"/>
    <x v="5"/>
    <x v="0"/>
    <x v="9"/>
  </r>
  <r>
    <x v="830"/>
    <s v="Job_Profile_2689"/>
    <x v="1"/>
    <d v="2017-05-17T09:44:55"/>
    <n v="118.83"/>
    <x v="62"/>
    <x v="1"/>
    <x v="5"/>
    <x v="0"/>
    <x v="9"/>
  </r>
  <r>
    <x v="830"/>
    <s v="Job_Profile_2689"/>
    <x v="0"/>
    <d v="2017-08-21T17:12:48"/>
    <n v="87.08"/>
    <x v="33"/>
    <x v="1"/>
    <x v="2"/>
    <x v="2"/>
    <x v="9"/>
  </r>
  <r>
    <x v="830"/>
    <s v="Job_Profile_2689"/>
    <x v="1"/>
    <d v="2017-08-01T11:54:20"/>
    <n v="17.88"/>
    <x v="32"/>
    <x v="1"/>
    <x v="2"/>
    <x v="2"/>
    <x v="9"/>
  </r>
  <r>
    <x v="830"/>
    <s v="Job_Profile_2689"/>
    <x v="0"/>
    <d v="2017-07-24T14:05:19"/>
    <n v="10"/>
    <x v="32"/>
    <x v="1"/>
    <x v="7"/>
    <x v="2"/>
    <x v="9"/>
  </r>
  <r>
    <x v="831"/>
    <s v="Job_Profile_2693"/>
    <x v="0"/>
    <d v="2017-07-24T14:02:25"/>
    <n v="18.75"/>
    <x v="10"/>
    <x v="1"/>
    <x v="7"/>
    <x v="2"/>
    <x v="12"/>
  </r>
  <r>
    <x v="832"/>
    <s v="Job_Profile_2694"/>
    <x v="0"/>
    <d v="2017-03-07T15:33:06"/>
    <n v="118.92"/>
    <x v="15"/>
    <x v="1"/>
    <x v="3"/>
    <x v="1"/>
    <x v="15"/>
  </r>
  <r>
    <x v="832"/>
    <s v="Job_Profile_2694"/>
    <x v="0"/>
    <d v="2017-06-05T16:10:36"/>
    <n v="144"/>
    <x v="17"/>
    <x v="1"/>
    <x v="0"/>
    <x v="0"/>
    <x v="15"/>
  </r>
  <r>
    <x v="833"/>
    <s v="Job_Profile_2695"/>
    <x v="1"/>
    <d v="2017-05-22T11:18:32"/>
    <n v="34.92"/>
    <x v="17"/>
    <x v="1"/>
    <x v="5"/>
    <x v="0"/>
    <x v="20"/>
  </r>
  <r>
    <x v="834"/>
    <s v="Job_Profile_2709"/>
    <x v="0"/>
    <d v="2014-12-08T04:00:43"/>
    <n v="5.71"/>
    <x v="3"/>
    <x v="2"/>
    <x v="11"/>
    <x v="3"/>
    <x v="3"/>
  </r>
  <r>
    <x v="834"/>
    <s v="Job_Profile_2709"/>
    <x v="0"/>
    <d v="2015-07-09T03:02:16"/>
    <n v="114.5"/>
    <x v="3"/>
    <x v="3"/>
    <x v="7"/>
    <x v="2"/>
    <x v="3"/>
  </r>
  <r>
    <x v="834"/>
    <s v="Job_Profile_2709"/>
    <x v="0"/>
    <d v="2016-04-05T10:10:06"/>
    <n v="50.04"/>
    <x v="29"/>
    <x v="0"/>
    <x v="6"/>
    <x v="0"/>
    <x v="3"/>
  </r>
  <r>
    <x v="835"/>
    <s v="Job_Profile_2713"/>
    <x v="0"/>
    <d v="2015-07-09T13:58:29"/>
    <n v="14.88"/>
    <x v="12"/>
    <x v="3"/>
    <x v="7"/>
    <x v="2"/>
    <x v="5"/>
  </r>
  <r>
    <x v="835"/>
    <s v="Job_Profile_2713"/>
    <x v="0"/>
    <d v="2015-07-14T14:59:51"/>
    <n v="12"/>
    <x v="8"/>
    <x v="3"/>
    <x v="7"/>
    <x v="2"/>
    <x v="5"/>
  </r>
  <r>
    <x v="835"/>
    <s v="Job_Profile_2713"/>
    <x v="0"/>
    <d v="2015-08-20T12:29:46"/>
    <n v="30.83"/>
    <x v="8"/>
    <x v="3"/>
    <x v="2"/>
    <x v="2"/>
    <x v="5"/>
  </r>
  <r>
    <x v="835"/>
    <s v="Job_Profile_2713"/>
    <x v="0"/>
    <d v="2015-10-08T13:58:30"/>
    <n v="27.79"/>
    <x v="8"/>
    <x v="3"/>
    <x v="4"/>
    <x v="3"/>
    <x v="5"/>
  </r>
  <r>
    <x v="835"/>
    <s v="Job_Profile_2713"/>
    <x v="0"/>
    <d v="2015-10-08T14:00:25"/>
    <n v="23.79"/>
    <x v="8"/>
    <x v="3"/>
    <x v="4"/>
    <x v="3"/>
    <x v="5"/>
  </r>
  <r>
    <x v="836"/>
    <s v="Job_Profile_2730"/>
    <x v="1"/>
    <d v="2015-01-05T08:30:35"/>
    <n v="90.13"/>
    <x v="4"/>
    <x v="3"/>
    <x v="9"/>
    <x v="1"/>
    <x v="1"/>
  </r>
  <r>
    <x v="836"/>
    <s v="Job_Profile_2730"/>
    <x v="0"/>
    <d v="2015-11-03T04:05:01"/>
    <n v="45.67"/>
    <x v="0"/>
    <x v="3"/>
    <x v="10"/>
    <x v="3"/>
    <x v="1"/>
  </r>
  <r>
    <x v="837"/>
    <s v="Job_Profile_2732"/>
    <x v="1"/>
    <d v="2014-02-21T12:49:38"/>
    <n v="9.6300000000000008"/>
    <x v="14"/>
    <x v="2"/>
    <x v="1"/>
    <x v="1"/>
    <x v="1"/>
  </r>
  <r>
    <x v="837"/>
    <s v="Job_Profile_2732"/>
    <x v="0"/>
    <d v="2014-04-17T07:18:55"/>
    <n v="44.75"/>
    <x v="20"/>
    <x v="2"/>
    <x v="6"/>
    <x v="0"/>
    <x v="1"/>
  </r>
  <r>
    <x v="837"/>
    <s v="Job_Profile_2732"/>
    <x v="0"/>
    <d v="2014-03-04T11:15:16"/>
    <n v="0.92"/>
    <x v="20"/>
    <x v="2"/>
    <x v="3"/>
    <x v="1"/>
    <x v="1"/>
  </r>
  <r>
    <x v="837"/>
    <s v="Job_Profile_2732"/>
    <x v="0"/>
    <d v="2014-03-04T11:21:55"/>
    <n v="0.92"/>
    <x v="20"/>
    <x v="2"/>
    <x v="3"/>
    <x v="1"/>
    <x v="1"/>
  </r>
  <r>
    <x v="837"/>
    <s v="Job_Profile_2732"/>
    <x v="0"/>
    <d v="2014-04-18T11:31:55"/>
    <n v="3.75"/>
    <x v="20"/>
    <x v="2"/>
    <x v="6"/>
    <x v="0"/>
    <x v="1"/>
  </r>
  <r>
    <x v="838"/>
    <s v="Job_Profile_2734"/>
    <x v="1"/>
    <d v="2014-01-16T13:38:02"/>
    <n v="0.21"/>
    <x v="14"/>
    <x v="2"/>
    <x v="9"/>
    <x v="1"/>
    <x v="10"/>
  </r>
  <r>
    <x v="838"/>
    <s v="Job_Profile_2734"/>
    <x v="1"/>
    <d v="2015-01-08T09:17:43"/>
    <n v="19.75"/>
    <x v="9"/>
    <x v="3"/>
    <x v="9"/>
    <x v="1"/>
    <x v="10"/>
  </r>
  <r>
    <x v="838"/>
    <s v="Job_Profile_2734"/>
    <x v="1"/>
    <d v="2015-03-10T13:06:48"/>
    <n v="42.88"/>
    <x v="9"/>
    <x v="3"/>
    <x v="3"/>
    <x v="1"/>
    <x v="10"/>
  </r>
  <r>
    <x v="838"/>
    <s v="Job_Profile_2734"/>
    <x v="1"/>
    <d v="2015-09-30T12:51:20"/>
    <n v="1"/>
    <x v="9"/>
    <x v="3"/>
    <x v="8"/>
    <x v="2"/>
    <x v="10"/>
  </r>
  <r>
    <x v="839"/>
    <s v="Job_Profile_2736"/>
    <x v="1"/>
    <d v="2016-02-04T10:55:35"/>
    <n v="93.67"/>
    <x v="13"/>
    <x v="0"/>
    <x v="1"/>
    <x v="1"/>
    <x v="9"/>
  </r>
  <r>
    <x v="840"/>
    <s v="Job_Profile_2737"/>
    <x v="0"/>
    <d v="2017-06-29T16:19:47"/>
    <n v="36.92"/>
    <x v="23"/>
    <x v="1"/>
    <x v="0"/>
    <x v="0"/>
    <x v="3"/>
  </r>
  <r>
    <x v="841"/>
    <s v="Job_Profile_2738"/>
    <x v="0"/>
    <d v="2014-06-05T15:44:46"/>
    <n v="69.88"/>
    <x v="41"/>
    <x v="2"/>
    <x v="0"/>
    <x v="0"/>
    <x v="0"/>
  </r>
  <r>
    <x v="841"/>
    <s v="Job_Profile_2738"/>
    <x v="0"/>
    <d v="2014-06-09T15:44:28"/>
    <n v="55.92"/>
    <x v="41"/>
    <x v="2"/>
    <x v="0"/>
    <x v="0"/>
    <x v="0"/>
  </r>
  <r>
    <x v="841"/>
    <s v="Job_Profile_2738"/>
    <x v="1"/>
    <d v="2014-08-18T13:52:08"/>
    <n v="42.75"/>
    <x v="9"/>
    <x v="2"/>
    <x v="2"/>
    <x v="2"/>
    <x v="0"/>
  </r>
  <r>
    <x v="841"/>
    <s v="Job_Profile_2738"/>
    <x v="0"/>
    <d v="2017-07-18T23:01:05"/>
    <n v="56.21"/>
    <x v="23"/>
    <x v="1"/>
    <x v="7"/>
    <x v="2"/>
    <x v="0"/>
  </r>
  <r>
    <x v="842"/>
    <s v="Job_Profile_2740"/>
    <x v="1"/>
    <d v="2016-02-04T11:12:05"/>
    <n v="59.08"/>
    <x v="13"/>
    <x v="0"/>
    <x v="1"/>
    <x v="1"/>
    <x v="8"/>
  </r>
  <r>
    <x v="843"/>
    <s v="Job_Profile_2744"/>
    <x v="0"/>
    <d v="2014-11-18T15:29:42"/>
    <n v="173.92"/>
    <x v="15"/>
    <x v="2"/>
    <x v="10"/>
    <x v="3"/>
    <x v="17"/>
  </r>
  <r>
    <x v="843"/>
    <s v="Job_Profile_2744"/>
    <x v="0"/>
    <d v="2016-11-18T11:45:07"/>
    <n v="1.92"/>
    <x v="23"/>
    <x v="0"/>
    <x v="10"/>
    <x v="3"/>
    <x v="17"/>
  </r>
  <r>
    <x v="843"/>
    <s v="Job_Profile_2744"/>
    <x v="0"/>
    <d v="2016-12-08T11:04:38"/>
    <n v="21.92"/>
    <x v="23"/>
    <x v="0"/>
    <x v="11"/>
    <x v="3"/>
    <x v="17"/>
  </r>
  <r>
    <x v="843"/>
    <s v="Job_Profile_2744"/>
    <x v="0"/>
    <d v="2017-07-18T17:22:41"/>
    <n v="29.21"/>
    <x v="23"/>
    <x v="1"/>
    <x v="7"/>
    <x v="2"/>
    <x v="17"/>
  </r>
  <r>
    <x v="843"/>
    <s v="Job_Profile_2744"/>
    <x v="0"/>
    <d v="2017-07-18T17:18:43"/>
    <n v="29.21"/>
    <x v="23"/>
    <x v="1"/>
    <x v="7"/>
    <x v="2"/>
    <x v="17"/>
  </r>
  <r>
    <x v="844"/>
    <s v="Job_Profile_2745"/>
    <x v="0"/>
    <d v="2014-04-01T08:25:18"/>
    <n v="77.92"/>
    <x v="20"/>
    <x v="2"/>
    <x v="6"/>
    <x v="0"/>
    <x v="3"/>
  </r>
  <r>
    <x v="844"/>
    <s v="Job_Profile_2745"/>
    <x v="0"/>
    <d v="2014-03-26T14:02:34"/>
    <n v="72.17"/>
    <x v="31"/>
    <x v="2"/>
    <x v="3"/>
    <x v="1"/>
    <x v="3"/>
  </r>
  <r>
    <x v="844"/>
    <s v="Job_Profile_2745"/>
    <x v="0"/>
    <d v="2014-03-03T11:44:10"/>
    <n v="47.88"/>
    <x v="20"/>
    <x v="2"/>
    <x v="3"/>
    <x v="1"/>
    <x v="3"/>
  </r>
  <r>
    <x v="844"/>
    <s v="Job_Profile_2745"/>
    <x v="0"/>
    <d v="2014-04-15T13:11:43"/>
    <n v="4.92"/>
    <x v="20"/>
    <x v="2"/>
    <x v="6"/>
    <x v="0"/>
    <x v="3"/>
  </r>
  <r>
    <x v="844"/>
    <s v="Job_Profile_2745"/>
    <x v="0"/>
    <d v="2014-07-01T14:40:17"/>
    <n v="50.04"/>
    <x v="40"/>
    <x v="2"/>
    <x v="7"/>
    <x v="2"/>
    <x v="3"/>
  </r>
  <r>
    <x v="844"/>
    <s v="Job_Profile_2745"/>
    <x v="0"/>
    <d v="2014-06-16T21:14:18"/>
    <n v="35.33"/>
    <x v="15"/>
    <x v="2"/>
    <x v="0"/>
    <x v="0"/>
    <x v="3"/>
  </r>
  <r>
    <x v="844"/>
    <s v="Job_Profile_2745"/>
    <x v="0"/>
    <d v="2014-06-23T15:50:20"/>
    <n v="42.08"/>
    <x v="15"/>
    <x v="2"/>
    <x v="0"/>
    <x v="0"/>
    <x v="3"/>
  </r>
  <r>
    <x v="844"/>
    <s v="Job_Profile_2745"/>
    <x v="0"/>
    <d v="2014-07-31T08:02:42"/>
    <n v="79.790000000000006"/>
    <x v="40"/>
    <x v="2"/>
    <x v="7"/>
    <x v="2"/>
    <x v="3"/>
  </r>
  <r>
    <x v="844"/>
    <s v="Job_Profile_2745"/>
    <x v="0"/>
    <d v="2015-05-28T10:32:59"/>
    <n v="51.75"/>
    <x v="23"/>
    <x v="3"/>
    <x v="5"/>
    <x v="0"/>
    <x v="3"/>
  </r>
  <r>
    <x v="844"/>
    <s v="Job_Profile_2745"/>
    <x v="1"/>
    <d v="2015-04-27T07:49:10"/>
    <n v="20.63"/>
    <x v="9"/>
    <x v="3"/>
    <x v="6"/>
    <x v="0"/>
    <x v="3"/>
  </r>
  <r>
    <x v="844"/>
    <s v="Job_Profile_2745"/>
    <x v="1"/>
    <d v="2015-09-22T12:23:35"/>
    <n v="53.83"/>
    <x v="9"/>
    <x v="3"/>
    <x v="8"/>
    <x v="2"/>
    <x v="3"/>
  </r>
  <r>
    <x v="844"/>
    <s v="Job_Profile_2745"/>
    <x v="0"/>
    <d v="2016-01-27T11:01:14"/>
    <n v="15.92"/>
    <x v="17"/>
    <x v="0"/>
    <x v="9"/>
    <x v="1"/>
    <x v="3"/>
  </r>
  <r>
    <x v="844"/>
    <s v="Job_Profile_2745"/>
    <x v="0"/>
    <d v="2016-01-27T09:14:40"/>
    <n v="0.88"/>
    <x v="17"/>
    <x v="0"/>
    <x v="9"/>
    <x v="1"/>
    <x v="3"/>
  </r>
  <r>
    <x v="844"/>
    <s v="Job_Profile_2745"/>
    <x v="0"/>
    <d v="2016-01-27T09:09:09"/>
    <n v="0.88"/>
    <x v="17"/>
    <x v="0"/>
    <x v="9"/>
    <x v="1"/>
    <x v="3"/>
  </r>
  <r>
    <x v="844"/>
    <s v="Job_Profile_2745"/>
    <x v="0"/>
    <d v="2017-06-01T13:31:44"/>
    <n v="127.88"/>
    <x v="9"/>
    <x v="1"/>
    <x v="0"/>
    <x v="0"/>
    <x v="3"/>
  </r>
  <r>
    <x v="844"/>
    <s v="Job_Profile_2745"/>
    <x v="0"/>
    <d v="2017-04-11T17:42:16"/>
    <n v="77.040000000000006"/>
    <x v="9"/>
    <x v="1"/>
    <x v="6"/>
    <x v="0"/>
    <x v="3"/>
  </r>
  <r>
    <x v="844"/>
    <s v="Job_Profile_2745"/>
    <x v="0"/>
    <d v="2017-03-21T18:15:41"/>
    <n v="56.08"/>
    <x v="9"/>
    <x v="1"/>
    <x v="3"/>
    <x v="1"/>
    <x v="3"/>
  </r>
  <r>
    <x v="844"/>
    <s v="Job_Profile_2745"/>
    <x v="0"/>
    <d v="2017-03-14T11:50:24"/>
    <n v="48.79"/>
    <x v="9"/>
    <x v="1"/>
    <x v="3"/>
    <x v="1"/>
    <x v="3"/>
  </r>
  <r>
    <x v="844"/>
    <s v="Job_Profile_2745"/>
    <x v="0"/>
    <d v="2017-03-01T14:43:28"/>
    <n v="35.92"/>
    <x v="9"/>
    <x v="1"/>
    <x v="3"/>
    <x v="1"/>
    <x v="3"/>
  </r>
  <r>
    <x v="844"/>
    <s v="Job_Profile_2745"/>
    <x v="0"/>
    <d v="2017-03-02T11:03:37"/>
    <n v="36.79"/>
    <x v="22"/>
    <x v="1"/>
    <x v="3"/>
    <x v="1"/>
    <x v="3"/>
  </r>
  <r>
    <x v="844"/>
    <s v="Job_Profile_2745"/>
    <x v="0"/>
    <d v="2017-03-01T14:49:40"/>
    <n v="35.92"/>
    <x v="9"/>
    <x v="1"/>
    <x v="3"/>
    <x v="1"/>
    <x v="3"/>
  </r>
  <r>
    <x v="844"/>
    <s v="Job_Profile_2745"/>
    <x v="0"/>
    <d v="2017-03-01T13:18:28"/>
    <n v="35.880000000000003"/>
    <x v="22"/>
    <x v="1"/>
    <x v="3"/>
    <x v="1"/>
    <x v="3"/>
  </r>
  <r>
    <x v="844"/>
    <s v="Job_Profile_2745"/>
    <x v="0"/>
    <d v="2017-04-24T14:48:18"/>
    <n v="32.46"/>
    <x v="17"/>
    <x v="1"/>
    <x v="6"/>
    <x v="0"/>
    <x v="3"/>
  </r>
  <r>
    <x v="844"/>
    <s v="Job_Profile_2745"/>
    <x v="0"/>
    <d v="2017-04-28T09:27:43"/>
    <n v="36.25"/>
    <x v="17"/>
    <x v="1"/>
    <x v="6"/>
    <x v="0"/>
    <x v="3"/>
  </r>
  <r>
    <x v="845"/>
    <s v="Job_Profile_2749"/>
    <x v="0"/>
    <d v="2016-09-30T12:09:31"/>
    <n v="52.75"/>
    <x v="17"/>
    <x v="0"/>
    <x v="8"/>
    <x v="2"/>
    <x v="11"/>
  </r>
  <r>
    <x v="845"/>
    <s v="Job_Profile_2749"/>
    <x v="0"/>
    <d v="2016-10-21T13:54:50"/>
    <n v="73.790000000000006"/>
    <x v="17"/>
    <x v="0"/>
    <x v="4"/>
    <x v="3"/>
    <x v="11"/>
  </r>
  <r>
    <x v="845"/>
    <s v="Job_Profile_2749"/>
    <x v="0"/>
    <d v="2016-12-06T14:16:52"/>
    <n v="33.08"/>
    <x v="17"/>
    <x v="0"/>
    <x v="11"/>
    <x v="3"/>
    <x v="11"/>
  </r>
  <r>
    <x v="845"/>
    <s v="Job_Profile_2749"/>
    <x v="1"/>
    <d v="2017-01-11T14:55:19"/>
    <n v="69.08"/>
    <x v="17"/>
    <x v="1"/>
    <x v="9"/>
    <x v="1"/>
    <x v="11"/>
  </r>
  <r>
    <x v="845"/>
    <s v="Job_Profile_2749"/>
    <x v="1"/>
    <d v="2017-08-25T12:09:10"/>
    <n v="91.83"/>
    <x v="19"/>
    <x v="1"/>
    <x v="2"/>
    <x v="2"/>
    <x v="11"/>
  </r>
  <r>
    <x v="846"/>
    <s v="Job_Profile_2754"/>
    <x v="0"/>
    <d v="2014-05-13T09:12:04"/>
    <n v="42.04"/>
    <x v="4"/>
    <x v="2"/>
    <x v="5"/>
    <x v="0"/>
    <x v="7"/>
  </r>
  <r>
    <x v="847"/>
    <s v="Job_Profile_2759"/>
    <x v="1"/>
    <d v="2014-02-06T12:56:51"/>
    <n v="1.25"/>
    <x v="81"/>
    <x v="2"/>
    <x v="1"/>
    <x v="1"/>
    <x v="13"/>
  </r>
  <r>
    <x v="847"/>
    <s v="Job_Profile_2759"/>
    <x v="0"/>
    <d v="2014-02-20T09:41:00"/>
    <n v="15.13"/>
    <x v="4"/>
    <x v="2"/>
    <x v="1"/>
    <x v="1"/>
    <x v="13"/>
  </r>
  <r>
    <x v="848"/>
    <s v="Job_Profile_2761"/>
    <x v="0"/>
    <d v="2016-04-07T22:55:06"/>
    <n v="9.1300000000000008"/>
    <x v="35"/>
    <x v="0"/>
    <x v="6"/>
    <x v="0"/>
    <x v="10"/>
  </r>
  <r>
    <x v="848"/>
    <s v="Job_Profile_2761"/>
    <x v="0"/>
    <d v="2016-12-01T21:00:08"/>
    <n v="113.92"/>
    <x v="35"/>
    <x v="0"/>
    <x v="11"/>
    <x v="3"/>
    <x v="10"/>
  </r>
  <r>
    <x v="849"/>
    <s v="Job_Profile_2764"/>
    <x v="0"/>
    <d v="2015-09-15T00:12:55"/>
    <n v="193.79"/>
    <x v="35"/>
    <x v="3"/>
    <x v="8"/>
    <x v="2"/>
    <x v="14"/>
  </r>
  <r>
    <x v="849"/>
    <s v="Job_Profile_2764"/>
    <x v="0"/>
    <d v="2015-04-16T00:43:11"/>
    <n v="29.75"/>
    <x v="53"/>
    <x v="3"/>
    <x v="6"/>
    <x v="0"/>
    <x v="14"/>
  </r>
  <r>
    <x v="850"/>
    <s v="Job_Profile_2769"/>
    <x v="0"/>
    <d v="2015-07-07T06:03:11"/>
    <n v="48.58"/>
    <x v="3"/>
    <x v="3"/>
    <x v="7"/>
    <x v="2"/>
    <x v="10"/>
  </r>
  <r>
    <x v="850"/>
    <s v="Job_Profile_2769"/>
    <x v="0"/>
    <d v="2017-05-03T08:42:58"/>
    <n v="104.92"/>
    <x v="0"/>
    <x v="1"/>
    <x v="5"/>
    <x v="0"/>
    <x v="10"/>
  </r>
  <r>
    <x v="850"/>
    <s v="Job_Profile_2769"/>
    <x v="0"/>
    <d v="2017-01-20T08:01:46"/>
    <n v="1.92"/>
    <x v="0"/>
    <x v="1"/>
    <x v="9"/>
    <x v="1"/>
    <x v="10"/>
  </r>
  <r>
    <x v="851"/>
    <s v="Job_Profile_2774"/>
    <x v="0"/>
    <d v="2015-09-10T03:02:21"/>
    <n v="79.040000000000006"/>
    <x v="51"/>
    <x v="3"/>
    <x v="8"/>
    <x v="2"/>
    <x v="17"/>
  </r>
  <r>
    <x v="852"/>
    <s v="Job_Profile_2777"/>
    <x v="0"/>
    <d v="2016-12-23T07:39:27"/>
    <n v="301.70999999999998"/>
    <x v="0"/>
    <x v="0"/>
    <x v="11"/>
    <x v="3"/>
    <x v="0"/>
  </r>
  <r>
    <x v="853"/>
    <s v="Job_Profile_2778"/>
    <x v="0"/>
    <d v="2014-11-20T21:49:52"/>
    <n v="1.79"/>
    <x v="53"/>
    <x v="2"/>
    <x v="10"/>
    <x v="3"/>
    <x v="3"/>
  </r>
  <r>
    <x v="854"/>
    <s v="Job_Profile_2779"/>
    <x v="0"/>
    <d v="2015-03-16T06:42:16"/>
    <n v="146.66999999999999"/>
    <x v="4"/>
    <x v="3"/>
    <x v="3"/>
    <x v="1"/>
    <x v="8"/>
  </r>
  <r>
    <x v="854"/>
    <s v="Job_Profile_2779"/>
    <x v="0"/>
    <d v="2015-01-29T05:38:15"/>
    <n v="100.63"/>
    <x v="4"/>
    <x v="3"/>
    <x v="9"/>
    <x v="1"/>
    <x v="8"/>
  </r>
  <r>
    <x v="854"/>
    <s v="Job_Profile_2779"/>
    <x v="0"/>
    <d v="2015-02-06T05:15:14"/>
    <n v="108.63"/>
    <x v="4"/>
    <x v="3"/>
    <x v="1"/>
    <x v="1"/>
    <x v="8"/>
  </r>
  <r>
    <x v="854"/>
    <s v="Job_Profile_2779"/>
    <x v="1"/>
    <d v="2016-02-11T10:02:39"/>
    <n v="22.88"/>
    <x v="0"/>
    <x v="0"/>
    <x v="1"/>
    <x v="1"/>
    <x v="8"/>
  </r>
  <r>
    <x v="854"/>
    <s v="Job_Profile_2779"/>
    <x v="1"/>
    <d v="2017-01-12T04:14:18"/>
    <n v="56.63"/>
    <x v="0"/>
    <x v="1"/>
    <x v="9"/>
    <x v="1"/>
    <x v="8"/>
  </r>
  <r>
    <x v="855"/>
    <s v="Job_Profile_2781"/>
    <x v="1"/>
    <d v="2014-10-18T02:15:37"/>
    <n v="0.79"/>
    <x v="35"/>
    <x v="2"/>
    <x v="4"/>
    <x v="3"/>
    <x v="0"/>
  </r>
  <r>
    <x v="855"/>
    <s v="Job_Profile_2781"/>
    <x v="0"/>
    <d v="2015-05-25T02:03:27"/>
    <n v="10.25"/>
    <x v="53"/>
    <x v="3"/>
    <x v="5"/>
    <x v="0"/>
    <x v="0"/>
  </r>
  <r>
    <x v="855"/>
    <s v="Job_Profile_2781"/>
    <x v="0"/>
    <d v="2016-02-16T19:58:43"/>
    <n v="186.54"/>
    <x v="35"/>
    <x v="0"/>
    <x v="1"/>
    <x v="1"/>
    <x v="0"/>
  </r>
  <r>
    <x v="855"/>
    <s v="Job_Profile_2781"/>
    <x v="0"/>
    <d v="2015-11-08T19:14:48"/>
    <n v="44.92"/>
    <x v="35"/>
    <x v="3"/>
    <x v="10"/>
    <x v="3"/>
    <x v="0"/>
  </r>
  <r>
    <x v="855"/>
    <s v="Job_Profile_2781"/>
    <x v="0"/>
    <d v="2016-12-15T23:27:07"/>
    <n v="48.96"/>
    <x v="35"/>
    <x v="0"/>
    <x v="11"/>
    <x v="3"/>
    <x v="0"/>
  </r>
  <r>
    <x v="856"/>
    <s v="Job_Profile_2783"/>
    <x v="0"/>
    <d v="2014-06-09T13:57:10"/>
    <n v="54.04"/>
    <x v="41"/>
    <x v="2"/>
    <x v="0"/>
    <x v="0"/>
    <x v="9"/>
  </r>
  <r>
    <x v="856"/>
    <s v="Job_Profile_2783"/>
    <x v="0"/>
    <d v="2017-05-26T09:12:02"/>
    <n v="56.79"/>
    <x v="17"/>
    <x v="1"/>
    <x v="5"/>
    <x v="0"/>
    <x v="9"/>
  </r>
  <r>
    <x v="857"/>
    <s v="Job_Profile_2784"/>
    <x v="0"/>
    <d v="2015-08-03T11:24:05"/>
    <n v="66.75"/>
    <x v="11"/>
    <x v="3"/>
    <x v="2"/>
    <x v="2"/>
    <x v="0"/>
  </r>
  <r>
    <x v="857"/>
    <s v="Job_Profile_2784"/>
    <x v="0"/>
    <d v="2017-01-30T14:34:28"/>
    <n v="189"/>
    <x v="23"/>
    <x v="1"/>
    <x v="9"/>
    <x v="1"/>
    <x v="0"/>
  </r>
  <r>
    <x v="857"/>
    <s v="Job_Profile_2784"/>
    <x v="0"/>
    <d v="2017-01-30T14:31:07"/>
    <n v="189"/>
    <x v="23"/>
    <x v="1"/>
    <x v="9"/>
    <x v="1"/>
    <x v="0"/>
  </r>
  <r>
    <x v="858"/>
    <s v="Job_Profile_2786"/>
    <x v="0"/>
    <d v="2017-08-28T16:38:31"/>
    <n v="39.130000000000003"/>
    <x v="10"/>
    <x v="1"/>
    <x v="2"/>
    <x v="2"/>
    <x v="3"/>
  </r>
  <r>
    <x v="859"/>
    <s v="Job_Profile_2790"/>
    <x v="0"/>
    <d v="2015-11-03T09:56:27"/>
    <n v="42.79"/>
    <x v="15"/>
    <x v="3"/>
    <x v="10"/>
    <x v="3"/>
    <x v="15"/>
  </r>
  <r>
    <x v="860"/>
    <s v="Job_Profile_2792"/>
    <x v="0"/>
    <d v="2015-03-03T04:01:41"/>
    <n v="56.63"/>
    <x v="4"/>
    <x v="3"/>
    <x v="3"/>
    <x v="1"/>
    <x v="15"/>
  </r>
  <r>
    <x v="861"/>
    <s v="Job_Profile_2794"/>
    <x v="0"/>
    <d v="2016-01-21T17:37:23"/>
    <n v="63.5"/>
    <x v="35"/>
    <x v="0"/>
    <x v="9"/>
    <x v="1"/>
    <x v="9"/>
  </r>
  <r>
    <x v="862"/>
    <s v="Job_Profile_2803"/>
    <x v="1"/>
    <d v="2017-05-19T12:05:14"/>
    <n v="30.08"/>
    <x v="58"/>
    <x v="1"/>
    <x v="5"/>
    <x v="0"/>
    <x v="11"/>
  </r>
  <r>
    <x v="863"/>
    <s v="Job_Profile_2811"/>
    <x v="1"/>
    <d v="2016-01-04T17:26:26"/>
    <n v="140.16999999999999"/>
    <x v="9"/>
    <x v="0"/>
    <x v="9"/>
    <x v="1"/>
    <x v="10"/>
  </r>
  <r>
    <x v="863"/>
    <s v="Job_Profile_2811"/>
    <x v="0"/>
    <d v="2016-12-15T23:46:29"/>
    <n v="57"/>
    <x v="35"/>
    <x v="0"/>
    <x v="11"/>
    <x v="3"/>
    <x v="10"/>
  </r>
  <r>
    <x v="864"/>
    <s v="Job_Profile_2812"/>
    <x v="1"/>
    <d v="2017-05-09T09:17:57"/>
    <n v="4.46"/>
    <x v="35"/>
    <x v="1"/>
    <x v="5"/>
    <x v="0"/>
    <x v="14"/>
  </r>
  <r>
    <x v="865"/>
    <s v="Job_Profile_2813"/>
    <x v="1"/>
    <d v="2016-11-03T07:33:12"/>
    <n v="0.83"/>
    <x v="0"/>
    <x v="0"/>
    <x v="10"/>
    <x v="3"/>
    <x v="15"/>
  </r>
  <r>
    <x v="865"/>
    <s v="Job_Profile_2813"/>
    <x v="0"/>
    <d v="2017-05-25T07:35:40"/>
    <n v="51.83"/>
    <x v="0"/>
    <x v="1"/>
    <x v="5"/>
    <x v="0"/>
    <x v="15"/>
  </r>
  <r>
    <x v="865"/>
    <s v="Job_Profile_2813"/>
    <x v="0"/>
    <d v="2017-07-05T05:40:16"/>
    <n v="92.75"/>
    <x v="0"/>
    <x v="1"/>
    <x v="7"/>
    <x v="2"/>
    <x v="15"/>
  </r>
  <r>
    <x v="866"/>
    <s v="Job_Profile_2814"/>
    <x v="1"/>
    <d v="2014-04-28T05:03:28"/>
    <n v="54.83"/>
    <x v="52"/>
    <x v="2"/>
    <x v="6"/>
    <x v="0"/>
    <x v="20"/>
  </r>
  <r>
    <x v="866"/>
    <s v="Job_Profile_2814"/>
    <x v="1"/>
    <d v="2016-03-20T06:35:20"/>
    <n v="23.71"/>
    <x v="0"/>
    <x v="0"/>
    <x v="3"/>
    <x v="1"/>
    <x v="20"/>
  </r>
  <r>
    <x v="866"/>
    <s v="Job_Profile_2814"/>
    <x v="0"/>
    <d v="2016-05-11T10:23:04"/>
    <n v="75.88"/>
    <x v="0"/>
    <x v="0"/>
    <x v="5"/>
    <x v="0"/>
    <x v="20"/>
  </r>
  <r>
    <x v="866"/>
    <s v="Job_Profile_2814"/>
    <x v="0"/>
    <d v="2017-06-26T07:43:12"/>
    <n v="37.75"/>
    <x v="0"/>
    <x v="1"/>
    <x v="0"/>
    <x v="0"/>
    <x v="20"/>
  </r>
  <r>
    <x v="866"/>
    <s v="Job_Profile_2814"/>
    <x v="0"/>
    <d v="2017-06-19T11:54:40"/>
    <n v="30.92"/>
    <x v="0"/>
    <x v="1"/>
    <x v="0"/>
    <x v="0"/>
    <x v="20"/>
  </r>
  <r>
    <x v="866"/>
    <s v="Job_Profile_2814"/>
    <x v="0"/>
    <d v="2017-06-13T04:55:30"/>
    <n v="24.63"/>
    <x v="0"/>
    <x v="1"/>
    <x v="0"/>
    <x v="0"/>
    <x v="20"/>
  </r>
  <r>
    <x v="866"/>
    <s v="Job_Profile_2814"/>
    <x v="0"/>
    <d v="2017-08-22T05:23:53"/>
    <n v="48.96"/>
    <x v="84"/>
    <x v="1"/>
    <x v="2"/>
    <x v="2"/>
    <x v="20"/>
  </r>
  <r>
    <x v="867"/>
    <s v="Job_Profile_2815"/>
    <x v="1"/>
    <d v="2016-10-27T05:40:46"/>
    <n v="0.92"/>
    <x v="0"/>
    <x v="0"/>
    <x v="4"/>
    <x v="3"/>
    <x v="9"/>
  </r>
  <r>
    <x v="868"/>
    <s v="Job_Profile_2818"/>
    <x v="0"/>
    <d v="2017-03-20T07:18:33"/>
    <n v="61.75"/>
    <x v="0"/>
    <x v="1"/>
    <x v="3"/>
    <x v="1"/>
    <x v="8"/>
  </r>
  <r>
    <x v="869"/>
    <s v="Job_Profile_2819"/>
    <x v="0"/>
    <d v="2014-03-07T10:06:01"/>
    <n v="31.21"/>
    <x v="3"/>
    <x v="2"/>
    <x v="3"/>
    <x v="1"/>
    <x v="16"/>
  </r>
  <r>
    <x v="869"/>
    <s v="Job_Profile_2819"/>
    <x v="0"/>
    <d v="2015-01-30T03:37:35"/>
    <n v="106.71"/>
    <x v="4"/>
    <x v="3"/>
    <x v="9"/>
    <x v="1"/>
    <x v="16"/>
  </r>
  <r>
    <x v="869"/>
    <s v="Job_Profile_2819"/>
    <x v="0"/>
    <d v="2015-04-30T09:32:22"/>
    <n v="22.88"/>
    <x v="4"/>
    <x v="3"/>
    <x v="6"/>
    <x v="0"/>
    <x v="16"/>
  </r>
  <r>
    <x v="870"/>
    <s v="Job_Profile_2821"/>
    <x v="1"/>
    <d v="2016-01-04T16:32:08"/>
    <n v="0.79"/>
    <x v="35"/>
    <x v="0"/>
    <x v="9"/>
    <x v="1"/>
    <x v="17"/>
  </r>
  <r>
    <x v="871"/>
    <s v="Job_Profile_2823"/>
    <x v="0"/>
    <d v="2015-10-13T05:57:53"/>
    <n v="110.54"/>
    <x v="0"/>
    <x v="3"/>
    <x v="4"/>
    <x v="3"/>
    <x v="6"/>
  </r>
  <r>
    <x v="872"/>
    <s v="Job_Profile_2824"/>
    <x v="0"/>
    <d v="2014-08-06T07:10:48"/>
    <n v="83.38"/>
    <x v="15"/>
    <x v="2"/>
    <x v="2"/>
    <x v="2"/>
    <x v="20"/>
  </r>
  <r>
    <x v="872"/>
    <s v="Job_Profile_2824"/>
    <x v="1"/>
    <d v="2015-06-12T14:07:40"/>
    <n v="98.29"/>
    <x v="13"/>
    <x v="3"/>
    <x v="0"/>
    <x v="0"/>
    <x v="20"/>
  </r>
  <r>
    <x v="872"/>
    <s v="Job_Profile_2824"/>
    <x v="0"/>
    <d v="2016-06-09T13:00:13"/>
    <n v="48.71"/>
    <x v="23"/>
    <x v="0"/>
    <x v="0"/>
    <x v="0"/>
    <x v="20"/>
  </r>
  <r>
    <x v="873"/>
    <s v="Job_Profile_2830"/>
    <x v="0"/>
    <d v="2014-10-27T14:11:05"/>
    <n v="4.88"/>
    <x v="15"/>
    <x v="2"/>
    <x v="4"/>
    <x v="3"/>
    <x v="15"/>
  </r>
  <r>
    <x v="874"/>
    <s v="Job_Profile_2832"/>
    <x v="0"/>
    <d v="2015-04-30T16:29:09"/>
    <n v="24"/>
    <x v="6"/>
    <x v="3"/>
    <x v="6"/>
    <x v="0"/>
    <x v="11"/>
  </r>
  <r>
    <x v="874"/>
    <s v="Job_Profile_2832"/>
    <x v="0"/>
    <d v="2015-12-21T13:56:01"/>
    <n v="145.58000000000001"/>
    <x v="14"/>
    <x v="3"/>
    <x v="11"/>
    <x v="3"/>
    <x v="11"/>
  </r>
  <r>
    <x v="874"/>
    <s v="Job_Profile_2832"/>
    <x v="1"/>
    <d v="2016-10-25T15:25:51"/>
    <n v="7.04"/>
    <x v="16"/>
    <x v="0"/>
    <x v="4"/>
    <x v="3"/>
    <x v="11"/>
  </r>
  <r>
    <x v="874"/>
    <s v="Job_Profile_2832"/>
    <x v="1"/>
    <d v="2016-10-25T15:24:32"/>
    <n v="7.04"/>
    <x v="16"/>
    <x v="0"/>
    <x v="4"/>
    <x v="3"/>
    <x v="11"/>
  </r>
  <r>
    <x v="875"/>
    <s v="Job_Profile_2833"/>
    <x v="0"/>
    <d v="2014-04-30T14:57:51"/>
    <n v="8.8800000000000008"/>
    <x v="41"/>
    <x v="2"/>
    <x v="6"/>
    <x v="0"/>
    <x v="9"/>
  </r>
  <r>
    <x v="875"/>
    <s v="Job_Profile_2833"/>
    <x v="0"/>
    <d v="2014-05-05T07:42:25"/>
    <n v="13.58"/>
    <x v="41"/>
    <x v="2"/>
    <x v="5"/>
    <x v="0"/>
    <x v="9"/>
  </r>
  <r>
    <x v="875"/>
    <s v="Job_Profile_2833"/>
    <x v="0"/>
    <d v="2015-04-30T14:16:14"/>
    <n v="55.08"/>
    <x v="6"/>
    <x v="3"/>
    <x v="6"/>
    <x v="0"/>
    <x v="9"/>
  </r>
  <r>
    <x v="875"/>
    <s v="Job_Profile_2833"/>
    <x v="0"/>
    <d v="2015-05-20T10:09:48"/>
    <n v="74.92"/>
    <x v="6"/>
    <x v="3"/>
    <x v="5"/>
    <x v="0"/>
    <x v="9"/>
  </r>
  <r>
    <x v="875"/>
    <s v="Job_Profile_2833"/>
    <x v="0"/>
    <d v="2015-06-15T15:23:06"/>
    <n v="29.04"/>
    <x v="6"/>
    <x v="3"/>
    <x v="0"/>
    <x v="0"/>
    <x v="9"/>
  </r>
  <r>
    <x v="875"/>
    <s v="Job_Profile_2833"/>
    <x v="1"/>
    <d v="2015-08-03T11:10:08"/>
    <n v="5.5"/>
    <x v="13"/>
    <x v="3"/>
    <x v="2"/>
    <x v="2"/>
    <x v="9"/>
  </r>
  <r>
    <x v="875"/>
    <s v="Job_Profile_2833"/>
    <x v="0"/>
    <d v="2015-09-18T15:05:22"/>
    <n v="15.96"/>
    <x v="6"/>
    <x v="3"/>
    <x v="8"/>
    <x v="2"/>
    <x v="9"/>
  </r>
  <r>
    <x v="875"/>
    <s v="Job_Profile_2833"/>
    <x v="0"/>
    <d v="2015-12-21T14:03:56"/>
    <n v="19.88"/>
    <x v="14"/>
    <x v="3"/>
    <x v="11"/>
    <x v="3"/>
    <x v="9"/>
  </r>
  <r>
    <x v="875"/>
    <s v="Job_Profile_2833"/>
    <x v="0"/>
    <d v="2016-05-26T13:51:10"/>
    <n v="90.79"/>
    <x v="6"/>
    <x v="0"/>
    <x v="5"/>
    <x v="0"/>
    <x v="9"/>
  </r>
  <r>
    <x v="875"/>
    <s v="Job_Profile_2833"/>
    <x v="1"/>
    <d v="2017-06-29T10:48:36"/>
    <n v="9.92"/>
    <x v="14"/>
    <x v="1"/>
    <x v="0"/>
    <x v="0"/>
    <x v="9"/>
  </r>
  <r>
    <x v="876"/>
    <s v="Job_Profile_2834"/>
    <x v="0"/>
    <d v="2014-09-25T14:29:55"/>
    <n v="72.58"/>
    <x v="41"/>
    <x v="2"/>
    <x v="8"/>
    <x v="2"/>
    <x v="15"/>
  </r>
  <r>
    <x v="877"/>
    <s v="Job_Profile_2840"/>
    <x v="1"/>
    <d v="2014-09-03T13:19:07"/>
    <n v="121.08"/>
    <x v="57"/>
    <x v="2"/>
    <x v="8"/>
    <x v="2"/>
    <x v="20"/>
  </r>
  <r>
    <x v="877"/>
    <s v="Job_Profile_2840"/>
    <x v="0"/>
    <d v="2014-07-03T09:58:09"/>
    <n v="50.75"/>
    <x v="57"/>
    <x v="2"/>
    <x v="7"/>
    <x v="2"/>
    <x v="20"/>
  </r>
  <r>
    <x v="877"/>
    <s v="Job_Profile_2840"/>
    <x v="1"/>
    <d v="2016-04-08T15:23:29"/>
    <n v="331.08"/>
    <x v="8"/>
    <x v="0"/>
    <x v="6"/>
    <x v="0"/>
    <x v="20"/>
  </r>
  <r>
    <x v="877"/>
    <s v="Job_Profile_2840"/>
    <x v="0"/>
    <d v="2015-05-21T12:22:08"/>
    <n v="7.96"/>
    <x v="65"/>
    <x v="3"/>
    <x v="5"/>
    <x v="0"/>
    <x v="20"/>
  </r>
  <r>
    <x v="877"/>
    <s v="Job_Profile_2840"/>
    <x v="0"/>
    <d v="2016-01-15T15:34:22"/>
    <n v="4.04"/>
    <x v="57"/>
    <x v="0"/>
    <x v="9"/>
    <x v="1"/>
    <x v="20"/>
  </r>
  <r>
    <x v="877"/>
    <s v="Job_Profile_2840"/>
    <x v="0"/>
    <d v="2017-08-31T01:23:32"/>
    <n v="41.5"/>
    <x v="56"/>
    <x v="1"/>
    <x v="2"/>
    <x v="2"/>
    <x v="20"/>
  </r>
  <r>
    <x v="878"/>
    <s v="Job_Profile_2841"/>
    <x v="0"/>
    <d v="2017-01-20T11:12:39"/>
    <n v="8"/>
    <x v="56"/>
    <x v="1"/>
    <x v="9"/>
    <x v="1"/>
    <x v="9"/>
  </r>
  <r>
    <x v="878"/>
    <s v="Job_Profile_2841"/>
    <x v="0"/>
    <d v="2017-03-29T09:54:37"/>
    <n v="75.92"/>
    <x v="25"/>
    <x v="1"/>
    <x v="3"/>
    <x v="1"/>
    <x v="9"/>
  </r>
  <r>
    <x v="879"/>
    <s v="Job_Profile_2842"/>
    <x v="1"/>
    <d v="2016-02-01T14:57:34"/>
    <n v="215.13"/>
    <x v="9"/>
    <x v="0"/>
    <x v="1"/>
    <x v="1"/>
    <x v="17"/>
  </r>
  <r>
    <x v="879"/>
    <s v="Job_Profile_2842"/>
    <x v="1"/>
    <d v="2015-10-20T16:36:00"/>
    <n v="111.21"/>
    <x v="9"/>
    <x v="3"/>
    <x v="4"/>
    <x v="3"/>
    <x v="17"/>
  </r>
  <r>
    <x v="880"/>
    <s v="Job_Profile_2843"/>
    <x v="1"/>
    <d v="2015-02-25T14:30:02"/>
    <n v="27.08"/>
    <x v="57"/>
    <x v="3"/>
    <x v="1"/>
    <x v="1"/>
    <x v="19"/>
  </r>
  <r>
    <x v="880"/>
    <s v="Job_Profile_2843"/>
    <x v="0"/>
    <d v="2017-02-02T11:02:43"/>
    <n v="21"/>
    <x v="56"/>
    <x v="1"/>
    <x v="1"/>
    <x v="1"/>
    <x v="19"/>
  </r>
  <r>
    <x v="880"/>
    <s v="Job_Profile_2843"/>
    <x v="0"/>
    <d v="2017-06-16T15:08:18"/>
    <n v="15.04"/>
    <x v="43"/>
    <x v="1"/>
    <x v="0"/>
    <x v="0"/>
    <x v="19"/>
  </r>
  <r>
    <x v="881"/>
    <s v="Job_Profile_2848"/>
    <x v="0"/>
    <d v="2016-12-13T09:45:13"/>
    <n v="165.33"/>
    <x v="10"/>
    <x v="0"/>
    <x v="11"/>
    <x v="3"/>
    <x v="6"/>
  </r>
  <r>
    <x v="881"/>
    <s v="Job_Profile_2848"/>
    <x v="0"/>
    <d v="2017-05-30T15:01:32"/>
    <n v="81.040000000000006"/>
    <x v="10"/>
    <x v="1"/>
    <x v="5"/>
    <x v="0"/>
    <x v="6"/>
  </r>
  <r>
    <x v="881"/>
    <s v="Job_Profile_2848"/>
    <x v="0"/>
    <d v="2017-08-29T23:55:45"/>
    <n v="21.29"/>
    <x v="13"/>
    <x v="1"/>
    <x v="2"/>
    <x v="2"/>
    <x v="6"/>
  </r>
  <r>
    <x v="882"/>
    <s v="Job_Profile_2853"/>
    <x v="0"/>
    <d v="2015-06-24T10:16:38"/>
    <n v="236.71"/>
    <x v="57"/>
    <x v="3"/>
    <x v="0"/>
    <x v="0"/>
    <x v="15"/>
  </r>
  <r>
    <x v="882"/>
    <s v="Job_Profile_2853"/>
    <x v="0"/>
    <d v="2016-05-17T13:51:03"/>
    <n v="79.959999999999994"/>
    <x v="39"/>
    <x v="0"/>
    <x v="5"/>
    <x v="0"/>
    <x v="15"/>
  </r>
  <r>
    <x v="882"/>
    <s v="Job_Profile_2853"/>
    <x v="0"/>
    <d v="2016-03-29T16:49:57"/>
    <n v="7.13"/>
    <x v="25"/>
    <x v="0"/>
    <x v="3"/>
    <x v="1"/>
    <x v="15"/>
  </r>
  <r>
    <x v="882"/>
    <s v="Job_Profile_2853"/>
    <x v="1"/>
    <d v="2017-03-03T15:55:26"/>
    <n v="79.92"/>
    <x v="37"/>
    <x v="1"/>
    <x v="3"/>
    <x v="1"/>
    <x v="15"/>
  </r>
  <r>
    <x v="882"/>
    <s v="Job_Profile_2853"/>
    <x v="1"/>
    <d v="2017-04-21T13:35:37"/>
    <n v="1.04"/>
    <x v="25"/>
    <x v="1"/>
    <x v="6"/>
    <x v="0"/>
    <x v="15"/>
  </r>
  <r>
    <x v="883"/>
    <s v="Job_Profile_2854"/>
    <x v="0"/>
    <d v="2015-06-17T03:04:11"/>
    <n v="341.5"/>
    <x v="50"/>
    <x v="3"/>
    <x v="0"/>
    <x v="0"/>
    <x v="0"/>
  </r>
  <r>
    <x v="884"/>
    <s v="Job_Profile_2855"/>
    <x v="1"/>
    <d v="2014-02-27T10:19:01"/>
    <n v="1.96"/>
    <x v="61"/>
    <x v="2"/>
    <x v="1"/>
    <x v="1"/>
    <x v="20"/>
  </r>
  <r>
    <x v="884"/>
    <s v="Job_Profile_2855"/>
    <x v="1"/>
    <d v="2014-08-21T14:47:21"/>
    <n v="41.96"/>
    <x v="57"/>
    <x v="2"/>
    <x v="2"/>
    <x v="2"/>
    <x v="20"/>
  </r>
  <r>
    <x v="884"/>
    <s v="Job_Profile_2855"/>
    <x v="1"/>
    <d v="2014-10-01T15:00:02"/>
    <n v="83"/>
    <x v="57"/>
    <x v="2"/>
    <x v="4"/>
    <x v="3"/>
    <x v="20"/>
  </r>
  <r>
    <x v="884"/>
    <s v="Job_Profile_2855"/>
    <x v="0"/>
    <d v="2014-11-13T10:32:53"/>
    <n v="13.71"/>
    <x v="57"/>
    <x v="2"/>
    <x v="10"/>
    <x v="3"/>
    <x v="20"/>
  </r>
  <r>
    <x v="884"/>
    <s v="Job_Profile_2855"/>
    <x v="0"/>
    <d v="2015-08-25T14:56:31"/>
    <n v="0.96"/>
    <x v="57"/>
    <x v="3"/>
    <x v="2"/>
    <x v="2"/>
    <x v="20"/>
  </r>
  <r>
    <x v="884"/>
    <s v="Job_Profile_2855"/>
    <x v="0"/>
    <d v="2015-08-25T15:15:47"/>
    <n v="1"/>
    <x v="57"/>
    <x v="3"/>
    <x v="2"/>
    <x v="2"/>
    <x v="20"/>
  </r>
  <r>
    <x v="884"/>
    <s v="Job_Profile_2855"/>
    <x v="1"/>
    <d v="2015-12-08T15:34:30"/>
    <n v="84"/>
    <x v="9"/>
    <x v="3"/>
    <x v="11"/>
    <x v="3"/>
    <x v="20"/>
  </r>
  <r>
    <x v="884"/>
    <s v="Job_Profile_2855"/>
    <x v="1"/>
    <d v="2016-03-15T15:01:18"/>
    <n v="182"/>
    <x v="9"/>
    <x v="0"/>
    <x v="3"/>
    <x v="1"/>
    <x v="20"/>
  </r>
  <r>
    <x v="884"/>
    <s v="Job_Profile_2855"/>
    <x v="0"/>
    <d v="2015-10-20T12:39:26"/>
    <n v="29.96"/>
    <x v="57"/>
    <x v="3"/>
    <x v="4"/>
    <x v="3"/>
    <x v="20"/>
  </r>
  <r>
    <x v="884"/>
    <s v="Job_Profile_2855"/>
    <x v="1"/>
    <d v="2016-01-07T08:12:18"/>
    <n v="62.75"/>
    <x v="9"/>
    <x v="0"/>
    <x v="9"/>
    <x v="1"/>
    <x v="20"/>
  </r>
  <r>
    <x v="884"/>
    <s v="Job_Profile_2855"/>
    <x v="0"/>
    <d v="2016-02-29T16:22:53"/>
    <n v="49.13"/>
    <x v="31"/>
    <x v="0"/>
    <x v="1"/>
    <x v="1"/>
    <x v="20"/>
  </r>
  <r>
    <x v="884"/>
    <s v="Job_Profile_2855"/>
    <x v="1"/>
    <d v="2016-01-25T16:05:36"/>
    <n v="10.130000000000001"/>
    <x v="9"/>
    <x v="0"/>
    <x v="9"/>
    <x v="1"/>
    <x v="20"/>
  </r>
  <r>
    <x v="884"/>
    <s v="Job_Profile_2855"/>
    <x v="0"/>
    <d v="2016-03-15T15:11:28"/>
    <n v="17.04"/>
    <x v="39"/>
    <x v="0"/>
    <x v="3"/>
    <x v="1"/>
    <x v="20"/>
  </r>
  <r>
    <x v="884"/>
    <s v="Job_Profile_2855"/>
    <x v="0"/>
    <d v="2016-07-05T16:15:53"/>
    <n v="38.96"/>
    <x v="39"/>
    <x v="0"/>
    <x v="7"/>
    <x v="2"/>
    <x v="20"/>
  </r>
  <r>
    <x v="884"/>
    <s v="Job_Profile_2855"/>
    <x v="0"/>
    <d v="2016-07-19T15:35:57"/>
    <n v="11.83"/>
    <x v="39"/>
    <x v="0"/>
    <x v="7"/>
    <x v="2"/>
    <x v="20"/>
  </r>
  <r>
    <x v="884"/>
    <s v="Job_Profile_2855"/>
    <x v="0"/>
    <d v="2016-07-13T17:25:28"/>
    <n v="5.92"/>
    <x v="39"/>
    <x v="0"/>
    <x v="7"/>
    <x v="2"/>
    <x v="20"/>
  </r>
  <r>
    <x v="884"/>
    <s v="Job_Profile_2855"/>
    <x v="0"/>
    <d v="2016-07-12T14:59:05"/>
    <n v="4.79"/>
    <x v="39"/>
    <x v="0"/>
    <x v="7"/>
    <x v="2"/>
    <x v="20"/>
  </r>
  <r>
    <x v="884"/>
    <s v="Job_Profile_2855"/>
    <x v="0"/>
    <d v="2017-03-10T11:46:38"/>
    <n v="86.75"/>
    <x v="37"/>
    <x v="1"/>
    <x v="3"/>
    <x v="1"/>
    <x v="20"/>
  </r>
  <r>
    <x v="884"/>
    <s v="Job_Profile_2855"/>
    <x v="1"/>
    <d v="2017-06-13T11:35:29"/>
    <n v="8.0399999999999991"/>
    <x v="25"/>
    <x v="1"/>
    <x v="0"/>
    <x v="0"/>
    <x v="20"/>
  </r>
  <r>
    <x v="884"/>
    <s v="Job_Profile_2855"/>
    <x v="0"/>
    <d v="2017-07-31T21:57:38"/>
    <n v="25.38"/>
    <x v="14"/>
    <x v="1"/>
    <x v="7"/>
    <x v="2"/>
    <x v="20"/>
  </r>
  <r>
    <x v="885"/>
    <s v="Job_Profile_2856"/>
    <x v="0"/>
    <d v="2016-02-04T03:19:10"/>
    <n v="65.67"/>
    <x v="50"/>
    <x v="0"/>
    <x v="1"/>
    <x v="1"/>
    <x v="8"/>
  </r>
  <r>
    <x v="885"/>
    <s v="Job_Profile_2856"/>
    <x v="1"/>
    <d v="2016-06-06T07:56:32"/>
    <n v="33.880000000000003"/>
    <x v="50"/>
    <x v="0"/>
    <x v="0"/>
    <x v="0"/>
    <x v="8"/>
  </r>
  <r>
    <x v="886"/>
    <s v="Job_Profile_2857"/>
    <x v="0"/>
    <d v="2015-02-25T17:25:12"/>
    <n v="322.95999999999998"/>
    <x v="57"/>
    <x v="3"/>
    <x v="1"/>
    <x v="1"/>
    <x v="9"/>
  </r>
  <r>
    <x v="886"/>
    <s v="Job_Profile_2857"/>
    <x v="0"/>
    <d v="2014-09-29T14:56:55"/>
    <n v="80.959999999999994"/>
    <x v="57"/>
    <x v="2"/>
    <x v="8"/>
    <x v="2"/>
    <x v="9"/>
  </r>
  <r>
    <x v="886"/>
    <s v="Job_Profile_2857"/>
    <x v="0"/>
    <d v="2014-07-24T17:55:13"/>
    <n v="14.08"/>
    <x v="57"/>
    <x v="2"/>
    <x v="7"/>
    <x v="2"/>
    <x v="9"/>
  </r>
  <r>
    <x v="886"/>
    <s v="Job_Profile_2857"/>
    <x v="0"/>
    <d v="2015-04-30T16:24:25"/>
    <n v="143"/>
    <x v="57"/>
    <x v="3"/>
    <x v="6"/>
    <x v="0"/>
    <x v="9"/>
  </r>
  <r>
    <x v="886"/>
    <s v="Job_Profile_2857"/>
    <x v="0"/>
    <d v="2015-06-22T19:05:38"/>
    <n v="56.83"/>
    <x v="57"/>
    <x v="3"/>
    <x v="0"/>
    <x v="0"/>
    <x v="9"/>
  </r>
  <r>
    <x v="886"/>
    <s v="Job_Profile_2857"/>
    <x v="1"/>
    <d v="2015-07-09T10:01:29"/>
    <n v="73.459999999999994"/>
    <x v="57"/>
    <x v="3"/>
    <x v="7"/>
    <x v="2"/>
    <x v="9"/>
  </r>
  <r>
    <x v="886"/>
    <s v="Job_Profile_2857"/>
    <x v="0"/>
    <d v="2015-08-14T09:37:33"/>
    <n v="109.42"/>
    <x v="57"/>
    <x v="3"/>
    <x v="2"/>
    <x v="2"/>
    <x v="9"/>
  </r>
  <r>
    <x v="886"/>
    <s v="Job_Profile_2857"/>
    <x v="0"/>
    <d v="2015-08-14T10:03:15"/>
    <n v="20.71"/>
    <x v="57"/>
    <x v="3"/>
    <x v="2"/>
    <x v="2"/>
    <x v="9"/>
  </r>
  <r>
    <x v="886"/>
    <s v="Job_Profile_2857"/>
    <x v="0"/>
    <d v="2016-03-07T16:51:42"/>
    <n v="216.04"/>
    <x v="12"/>
    <x v="0"/>
    <x v="3"/>
    <x v="1"/>
    <x v="9"/>
  </r>
  <r>
    <x v="886"/>
    <s v="Job_Profile_2857"/>
    <x v="0"/>
    <d v="2015-08-25T14:24:25"/>
    <n v="0.96"/>
    <x v="57"/>
    <x v="3"/>
    <x v="2"/>
    <x v="2"/>
    <x v="9"/>
  </r>
  <r>
    <x v="886"/>
    <s v="Job_Profile_2857"/>
    <x v="0"/>
    <d v="2015-12-17T09:20:44"/>
    <n v="41.79"/>
    <x v="57"/>
    <x v="3"/>
    <x v="11"/>
    <x v="3"/>
    <x v="9"/>
  </r>
  <r>
    <x v="886"/>
    <s v="Job_Profile_2857"/>
    <x v="0"/>
    <d v="2015-12-01T17:30:36"/>
    <n v="26.13"/>
    <x v="57"/>
    <x v="3"/>
    <x v="11"/>
    <x v="3"/>
    <x v="9"/>
  </r>
  <r>
    <x v="886"/>
    <s v="Job_Profile_2857"/>
    <x v="1"/>
    <d v="2016-02-15T21:52:22"/>
    <n v="35.33"/>
    <x v="9"/>
    <x v="0"/>
    <x v="1"/>
    <x v="1"/>
    <x v="9"/>
  </r>
  <r>
    <x v="886"/>
    <s v="Job_Profile_2857"/>
    <x v="1"/>
    <d v="2016-02-09T01:32:39"/>
    <n v="28.5"/>
    <x v="9"/>
    <x v="0"/>
    <x v="1"/>
    <x v="1"/>
    <x v="9"/>
  </r>
  <r>
    <x v="886"/>
    <s v="Job_Profile_2857"/>
    <x v="1"/>
    <d v="2016-05-09T16:10:18"/>
    <n v="72.08"/>
    <x v="9"/>
    <x v="0"/>
    <x v="5"/>
    <x v="0"/>
    <x v="9"/>
  </r>
  <r>
    <x v="886"/>
    <s v="Job_Profile_2857"/>
    <x v="0"/>
    <d v="2016-03-15T17:04:58"/>
    <n v="17.13"/>
    <x v="39"/>
    <x v="0"/>
    <x v="3"/>
    <x v="1"/>
    <x v="9"/>
  </r>
  <r>
    <x v="886"/>
    <s v="Job_Profile_2857"/>
    <x v="1"/>
    <d v="2016-07-06T17:28:32"/>
    <n v="40"/>
    <x v="9"/>
    <x v="0"/>
    <x v="7"/>
    <x v="2"/>
    <x v="9"/>
  </r>
  <r>
    <x v="886"/>
    <s v="Job_Profile_2857"/>
    <x v="0"/>
    <d v="2016-09-08T11:03:17"/>
    <n v="5.67"/>
    <x v="40"/>
    <x v="0"/>
    <x v="8"/>
    <x v="2"/>
    <x v="9"/>
  </r>
  <r>
    <x v="886"/>
    <s v="Job_Profile_2857"/>
    <x v="1"/>
    <d v="2016-11-18T09:07:21"/>
    <n v="38.58"/>
    <x v="40"/>
    <x v="0"/>
    <x v="10"/>
    <x v="3"/>
    <x v="9"/>
  </r>
  <r>
    <x v="886"/>
    <s v="Job_Profile_2857"/>
    <x v="1"/>
    <d v="2017-05-12T20:14:09"/>
    <n v="150.13"/>
    <x v="25"/>
    <x v="1"/>
    <x v="5"/>
    <x v="0"/>
    <x v="9"/>
  </r>
  <r>
    <x v="886"/>
    <s v="Job_Profile_2857"/>
    <x v="1"/>
    <d v="2016-12-22T11:18:55"/>
    <n v="8.75"/>
    <x v="11"/>
    <x v="0"/>
    <x v="11"/>
    <x v="3"/>
    <x v="9"/>
  </r>
  <r>
    <x v="886"/>
    <s v="Job_Profile_2857"/>
    <x v="0"/>
    <d v="2017-08-04T19:27:48"/>
    <n v="74.42"/>
    <x v="25"/>
    <x v="1"/>
    <x v="2"/>
    <x v="2"/>
    <x v="9"/>
  </r>
  <r>
    <x v="886"/>
    <s v="Job_Profile_2857"/>
    <x v="1"/>
    <d v="2017-06-30T15:03:35"/>
    <n v="39.25"/>
    <x v="25"/>
    <x v="1"/>
    <x v="0"/>
    <x v="0"/>
    <x v="9"/>
  </r>
  <r>
    <x v="886"/>
    <s v="Job_Profile_2857"/>
    <x v="1"/>
    <d v="2017-07-12T17:40:01"/>
    <n v="51.33"/>
    <x v="25"/>
    <x v="1"/>
    <x v="7"/>
    <x v="2"/>
    <x v="9"/>
  </r>
  <r>
    <x v="886"/>
    <s v="Job_Profile_2857"/>
    <x v="1"/>
    <d v="2017-07-26T14:11:17"/>
    <n v="64.040000000000006"/>
    <x v="14"/>
    <x v="1"/>
    <x v="7"/>
    <x v="2"/>
    <x v="9"/>
  </r>
  <r>
    <x v="887"/>
    <s v="Job_Profile_2858"/>
    <x v="1"/>
    <d v="2015-06-11T10:03:57"/>
    <n v="82.88"/>
    <x v="9"/>
    <x v="3"/>
    <x v="0"/>
    <x v="0"/>
    <x v="19"/>
  </r>
  <r>
    <x v="888"/>
    <s v="Job_Profile_2862"/>
    <x v="1"/>
    <d v="2016-10-28T12:20:41"/>
    <n v="57.88"/>
    <x v="42"/>
    <x v="0"/>
    <x v="4"/>
    <x v="3"/>
    <x v="19"/>
  </r>
  <r>
    <x v="889"/>
    <s v="Job_Profile_2863"/>
    <x v="0"/>
    <d v="2014-08-08T07:27:29"/>
    <n v="93.79"/>
    <x v="42"/>
    <x v="2"/>
    <x v="2"/>
    <x v="2"/>
    <x v="20"/>
  </r>
  <r>
    <x v="889"/>
    <s v="Job_Profile_2863"/>
    <x v="0"/>
    <d v="2015-01-05T09:35:03"/>
    <n v="55.83"/>
    <x v="42"/>
    <x v="3"/>
    <x v="9"/>
    <x v="1"/>
    <x v="20"/>
  </r>
  <r>
    <x v="890"/>
    <s v="Job_Profile_2864"/>
    <x v="0"/>
    <d v="2015-04-24T08:02:36"/>
    <n v="7.71"/>
    <x v="43"/>
    <x v="3"/>
    <x v="6"/>
    <x v="0"/>
    <x v="9"/>
  </r>
  <r>
    <x v="890"/>
    <s v="Job_Profile_2864"/>
    <x v="0"/>
    <d v="2015-09-28T16:14:02"/>
    <n v="27.17"/>
    <x v="42"/>
    <x v="3"/>
    <x v="8"/>
    <x v="2"/>
    <x v="9"/>
  </r>
  <r>
    <x v="891"/>
    <s v="Job_Profile_2867"/>
    <x v="0"/>
    <d v="2015-04-20T04:10:30"/>
    <n v="2.58"/>
    <x v="50"/>
    <x v="3"/>
    <x v="6"/>
    <x v="0"/>
    <x v="13"/>
  </r>
  <r>
    <x v="892"/>
    <s v="Job_Profile_2869"/>
    <x v="0"/>
    <d v="2014-05-23T05:59:41"/>
    <n v="107.63"/>
    <x v="50"/>
    <x v="2"/>
    <x v="5"/>
    <x v="0"/>
    <x v="0"/>
  </r>
  <r>
    <x v="893"/>
    <s v="Job_Profile_2872"/>
    <x v="0"/>
    <d v="2014-08-22T08:01:46"/>
    <n v="1.83"/>
    <x v="47"/>
    <x v="2"/>
    <x v="2"/>
    <x v="2"/>
    <x v="9"/>
  </r>
  <r>
    <x v="894"/>
    <s v="Job_Profile_2874"/>
    <x v="1"/>
    <d v="2014-11-14T14:16:52"/>
    <n v="32.130000000000003"/>
    <x v="9"/>
    <x v="2"/>
    <x v="10"/>
    <x v="3"/>
    <x v="11"/>
  </r>
  <r>
    <x v="895"/>
    <s v="Job_Profile_2878"/>
    <x v="0"/>
    <d v="2016-04-06T10:52:05"/>
    <n v="272.88"/>
    <x v="39"/>
    <x v="0"/>
    <x v="6"/>
    <x v="0"/>
    <x v="11"/>
  </r>
  <r>
    <x v="895"/>
    <s v="Job_Profile_2878"/>
    <x v="0"/>
    <d v="2015-11-19T14:21:22"/>
    <n v="64.959999999999994"/>
    <x v="57"/>
    <x v="3"/>
    <x v="10"/>
    <x v="3"/>
    <x v="11"/>
  </r>
  <r>
    <x v="895"/>
    <s v="Job_Profile_2878"/>
    <x v="1"/>
    <d v="2015-12-19T09:25:21"/>
    <n v="81.67"/>
    <x v="9"/>
    <x v="3"/>
    <x v="11"/>
    <x v="3"/>
    <x v="11"/>
  </r>
  <r>
    <x v="895"/>
    <s v="Job_Profile_2878"/>
    <x v="0"/>
    <d v="2016-02-19T15:26:28"/>
    <n v="65.88"/>
    <x v="38"/>
    <x v="0"/>
    <x v="1"/>
    <x v="1"/>
    <x v="11"/>
  </r>
  <r>
    <x v="895"/>
    <s v="Job_Profile_2878"/>
    <x v="0"/>
    <d v="2016-05-17T13:53:54"/>
    <n v="79.959999999999994"/>
    <x v="39"/>
    <x v="0"/>
    <x v="5"/>
    <x v="0"/>
    <x v="11"/>
  </r>
  <r>
    <x v="895"/>
    <s v="Job_Profile_2878"/>
    <x v="0"/>
    <d v="2016-07-05T16:07:15"/>
    <n v="4.17"/>
    <x v="39"/>
    <x v="0"/>
    <x v="7"/>
    <x v="2"/>
    <x v="11"/>
  </r>
  <r>
    <x v="895"/>
    <s v="Job_Profile_2878"/>
    <x v="0"/>
    <d v="2017-05-16T22:38:41"/>
    <n v="49.46"/>
    <x v="16"/>
    <x v="1"/>
    <x v="5"/>
    <x v="0"/>
    <x v="11"/>
  </r>
  <r>
    <x v="896"/>
    <s v="Job_Profile_2881"/>
    <x v="0"/>
    <d v="2016-02-19T15:48:10"/>
    <n v="65.88"/>
    <x v="38"/>
    <x v="0"/>
    <x v="1"/>
    <x v="1"/>
    <x v="6"/>
  </r>
  <r>
    <x v="896"/>
    <s v="Job_Profile_2881"/>
    <x v="1"/>
    <d v="2017-02-17T16:23:22"/>
    <n v="28.13"/>
    <x v="16"/>
    <x v="1"/>
    <x v="1"/>
    <x v="1"/>
    <x v="6"/>
  </r>
  <r>
    <x v="896"/>
    <s v="Job_Profile_2881"/>
    <x v="0"/>
    <d v="2017-05-10T17:56:14"/>
    <n v="13.92"/>
    <x v="16"/>
    <x v="1"/>
    <x v="5"/>
    <x v="0"/>
    <x v="6"/>
  </r>
  <r>
    <x v="897"/>
    <s v="Job_Profile_2883"/>
    <x v="1"/>
    <d v="2017-02-22T10:08:13"/>
    <n v="32.880000000000003"/>
    <x v="16"/>
    <x v="1"/>
    <x v="1"/>
    <x v="1"/>
    <x v="8"/>
  </r>
  <r>
    <x v="897"/>
    <s v="Job_Profile_2883"/>
    <x v="1"/>
    <d v="2017-02-20T14:02:15"/>
    <n v="31.04"/>
    <x v="16"/>
    <x v="1"/>
    <x v="1"/>
    <x v="1"/>
    <x v="8"/>
  </r>
  <r>
    <x v="898"/>
    <s v="Job_Profile_2889"/>
    <x v="1"/>
    <d v="2017-02-10T12:48:34"/>
    <n v="191.71"/>
    <x v="37"/>
    <x v="1"/>
    <x v="1"/>
    <x v="1"/>
    <x v="20"/>
  </r>
  <r>
    <x v="898"/>
    <s v="Job_Profile_2889"/>
    <x v="0"/>
    <d v="2017-08-07T15:50:01"/>
    <n v="109.13"/>
    <x v="25"/>
    <x v="1"/>
    <x v="2"/>
    <x v="2"/>
    <x v="20"/>
  </r>
  <r>
    <x v="899"/>
    <s v="Job_Profile_2891"/>
    <x v="0"/>
    <d v="2015-12-08T14:22:02"/>
    <n v="145.83000000000001"/>
    <x v="57"/>
    <x v="3"/>
    <x v="11"/>
    <x v="3"/>
    <x v="17"/>
  </r>
  <r>
    <x v="899"/>
    <s v="Job_Profile_2891"/>
    <x v="1"/>
    <d v="2015-07-17T13:49:08"/>
    <n v="1.79"/>
    <x v="9"/>
    <x v="3"/>
    <x v="7"/>
    <x v="2"/>
    <x v="17"/>
  </r>
  <r>
    <x v="899"/>
    <s v="Job_Profile_2891"/>
    <x v="1"/>
    <d v="2016-01-05T16:31:55"/>
    <n v="173.92"/>
    <x v="9"/>
    <x v="0"/>
    <x v="9"/>
    <x v="1"/>
    <x v="17"/>
  </r>
  <r>
    <x v="899"/>
    <s v="Job_Profile_2891"/>
    <x v="0"/>
    <d v="2017-03-10T12:07:00"/>
    <n v="50"/>
    <x v="14"/>
    <x v="1"/>
    <x v="3"/>
    <x v="1"/>
    <x v="17"/>
  </r>
  <r>
    <x v="899"/>
    <s v="Job_Profile_2891"/>
    <x v="0"/>
    <d v="2017-04-11T14:54:09"/>
    <n v="82.08"/>
    <x v="14"/>
    <x v="1"/>
    <x v="6"/>
    <x v="0"/>
    <x v="17"/>
  </r>
  <r>
    <x v="899"/>
    <s v="Job_Profile_2891"/>
    <x v="0"/>
    <d v="2017-04-11T15:28:55"/>
    <n v="82.13"/>
    <x v="14"/>
    <x v="1"/>
    <x v="6"/>
    <x v="0"/>
    <x v="17"/>
  </r>
  <r>
    <x v="900"/>
    <s v="Job_Profile_2893"/>
    <x v="0"/>
    <d v="2015-05-15T14:35:41"/>
    <n v="484.96"/>
    <x v="12"/>
    <x v="3"/>
    <x v="5"/>
    <x v="0"/>
    <x v="13"/>
  </r>
  <r>
    <x v="900"/>
    <s v="Job_Profile_2893"/>
    <x v="0"/>
    <d v="2014-07-09T19:59:29"/>
    <n v="65.33"/>
    <x v="12"/>
    <x v="2"/>
    <x v="7"/>
    <x v="2"/>
    <x v="13"/>
  </r>
  <r>
    <x v="900"/>
    <s v="Job_Profile_2893"/>
    <x v="0"/>
    <d v="2015-04-24T08:20:32"/>
    <n v="336.88"/>
    <x v="12"/>
    <x v="3"/>
    <x v="6"/>
    <x v="0"/>
    <x v="13"/>
  </r>
  <r>
    <x v="900"/>
    <s v="Job_Profile_2893"/>
    <x v="0"/>
    <d v="2015-04-06T08:53:18"/>
    <n v="318.88"/>
    <x v="12"/>
    <x v="3"/>
    <x v="6"/>
    <x v="0"/>
    <x v="13"/>
  </r>
  <r>
    <x v="900"/>
    <s v="Job_Profile_2893"/>
    <x v="0"/>
    <d v="2014-12-09T10:01:54"/>
    <n v="45.92"/>
    <x v="12"/>
    <x v="2"/>
    <x v="11"/>
    <x v="3"/>
    <x v="13"/>
  </r>
  <r>
    <x v="900"/>
    <s v="Job_Profile_2893"/>
    <x v="0"/>
    <d v="2015-04-28T10:50:44"/>
    <n v="125.75"/>
    <x v="12"/>
    <x v="3"/>
    <x v="6"/>
    <x v="0"/>
    <x v="13"/>
  </r>
  <r>
    <x v="900"/>
    <s v="Job_Profile_2893"/>
    <x v="1"/>
    <d v="2016-07-18T09:27:18"/>
    <n v="167.71"/>
    <x v="9"/>
    <x v="0"/>
    <x v="7"/>
    <x v="2"/>
    <x v="13"/>
  </r>
  <r>
    <x v="900"/>
    <s v="Job_Profile_2893"/>
    <x v="0"/>
    <d v="2016-11-01T09:28:37"/>
    <n v="109.79"/>
    <x v="10"/>
    <x v="0"/>
    <x v="10"/>
    <x v="3"/>
    <x v="13"/>
  </r>
  <r>
    <x v="901"/>
    <s v="Job_Profile_2894"/>
    <x v="1"/>
    <d v="2016-12-06T09:44:36"/>
    <n v="55.38"/>
    <x v="44"/>
    <x v="0"/>
    <x v="11"/>
    <x v="3"/>
    <x v="6"/>
  </r>
  <r>
    <x v="901"/>
    <s v="Job_Profile_2894"/>
    <x v="1"/>
    <d v="2016-12-06T09:44:36"/>
    <n v="39.880000000000003"/>
    <x v="44"/>
    <x v="0"/>
    <x v="11"/>
    <x v="3"/>
    <x v="6"/>
  </r>
  <r>
    <x v="902"/>
    <s v="Job_Profile_2898"/>
    <x v="0"/>
    <d v="2014-10-20T21:36:21"/>
    <n v="0.63"/>
    <x v="35"/>
    <x v="2"/>
    <x v="4"/>
    <x v="3"/>
    <x v="7"/>
  </r>
  <r>
    <x v="903"/>
    <s v="Job_Profile_2899"/>
    <x v="0"/>
    <d v="2015-02-24T03:15:33"/>
    <n v="7.75"/>
    <x v="4"/>
    <x v="3"/>
    <x v="1"/>
    <x v="1"/>
    <x v="9"/>
  </r>
  <r>
    <x v="904"/>
    <s v="Job_Profile_2900"/>
    <x v="0"/>
    <d v="2014-05-28T08:21:39"/>
    <n v="48.58"/>
    <x v="12"/>
    <x v="2"/>
    <x v="5"/>
    <x v="0"/>
    <x v="11"/>
  </r>
  <r>
    <x v="905"/>
    <s v="Job_Profile_2902"/>
    <x v="0"/>
    <d v="2016-07-29T16:40:23"/>
    <n v="51.96"/>
    <x v="10"/>
    <x v="0"/>
    <x v="7"/>
    <x v="2"/>
    <x v="13"/>
  </r>
  <r>
    <x v="906"/>
    <s v="Job_Profile_2904"/>
    <x v="0"/>
    <d v="2014-08-21T10:17:55"/>
    <n v="89.92"/>
    <x v="25"/>
    <x v="2"/>
    <x v="2"/>
    <x v="2"/>
    <x v="20"/>
  </r>
  <r>
    <x v="906"/>
    <s v="Job_Profile_2904"/>
    <x v="0"/>
    <d v="2014-08-21T10:10:29"/>
    <n v="43.75"/>
    <x v="25"/>
    <x v="2"/>
    <x v="2"/>
    <x v="2"/>
    <x v="20"/>
  </r>
  <r>
    <x v="907"/>
    <s v="Job_Profile_2907"/>
    <x v="0"/>
    <d v="2015-07-16T15:55:12"/>
    <n v="2.88"/>
    <x v="64"/>
    <x v="3"/>
    <x v="7"/>
    <x v="2"/>
    <x v="18"/>
  </r>
  <r>
    <x v="907"/>
    <s v="Job_Profile_2907"/>
    <x v="0"/>
    <d v="2015-11-17T16:01:51"/>
    <n v="4.88"/>
    <x v="62"/>
    <x v="3"/>
    <x v="10"/>
    <x v="3"/>
    <x v="18"/>
  </r>
  <r>
    <x v="907"/>
    <s v="Job_Profile_2907"/>
    <x v="0"/>
    <d v="2016-09-22T13:22:33"/>
    <n v="51.04"/>
    <x v="64"/>
    <x v="0"/>
    <x v="8"/>
    <x v="2"/>
    <x v="18"/>
  </r>
  <r>
    <x v="908"/>
    <s v="Job_Profile_2919"/>
    <x v="1"/>
    <d v="2017-01-20T14:02:33"/>
    <n v="76.790000000000006"/>
    <x v="15"/>
    <x v="1"/>
    <x v="9"/>
    <x v="1"/>
    <x v="15"/>
  </r>
  <r>
    <x v="909"/>
    <s v="Job_Profile_2921"/>
    <x v="1"/>
    <d v="2015-04-16T15:31:14"/>
    <n v="17.13"/>
    <x v="5"/>
    <x v="3"/>
    <x v="6"/>
    <x v="0"/>
    <x v="19"/>
  </r>
  <r>
    <x v="909"/>
    <s v="Job_Profile_2921"/>
    <x v="0"/>
    <d v="2015-05-11T12:51:39"/>
    <n v="42"/>
    <x v="5"/>
    <x v="3"/>
    <x v="5"/>
    <x v="0"/>
    <x v="19"/>
  </r>
  <r>
    <x v="910"/>
    <s v="Job_Profile_2922"/>
    <x v="0"/>
    <d v="2014-03-14T10:55:27"/>
    <n v="45.96"/>
    <x v="10"/>
    <x v="2"/>
    <x v="3"/>
    <x v="1"/>
    <x v="20"/>
  </r>
  <r>
    <x v="910"/>
    <s v="Job_Profile_2922"/>
    <x v="0"/>
    <d v="2015-04-07T12:26:33"/>
    <n v="70.5"/>
    <x v="5"/>
    <x v="3"/>
    <x v="6"/>
    <x v="0"/>
    <x v="20"/>
  </r>
  <r>
    <x v="911"/>
    <s v="Job_Profile_2925"/>
    <x v="0"/>
    <d v="2015-08-25T16:02:22"/>
    <n v="427.08"/>
    <x v="12"/>
    <x v="3"/>
    <x v="2"/>
    <x v="2"/>
    <x v="18"/>
  </r>
  <r>
    <x v="911"/>
    <s v="Job_Profile_2925"/>
    <x v="0"/>
    <d v="2015-03-17T15:05:06"/>
    <n v="266.04000000000002"/>
    <x v="12"/>
    <x v="3"/>
    <x v="3"/>
    <x v="1"/>
    <x v="18"/>
  </r>
  <r>
    <x v="911"/>
    <s v="Job_Profile_2925"/>
    <x v="0"/>
    <d v="2015-05-26T09:35:46"/>
    <n v="60.42"/>
    <x v="12"/>
    <x v="3"/>
    <x v="5"/>
    <x v="0"/>
    <x v="18"/>
  </r>
  <r>
    <x v="911"/>
    <s v="Job_Profile_2925"/>
    <x v="0"/>
    <d v="2016-04-28T13:06:51"/>
    <n v="10"/>
    <x v="12"/>
    <x v="0"/>
    <x v="6"/>
    <x v="0"/>
    <x v="18"/>
  </r>
  <r>
    <x v="912"/>
    <s v="Job_Profile_2926"/>
    <x v="1"/>
    <d v="2015-02-13T05:45:27"/>
    <n v="142.66999999999999"/>
    <x v="1"/>
    <x v="3"/>
    <x v="1"/>
    <x v="1"/>
    <x v="10"/>
  </r>
  <r>
    <x v="912"/>
    <s v="Job_Profile_2926"/>
    <x v="1"/>
    <d v="2014-11-11T03:54:17"/>
    <n v="48.58"/>
    <x v="1"/>
    <x v="2"/>
    <x v="10"/>
    <x v="3"/>
    <x v="10"/>
  </r>
  <r>
    <x v="913"/>
    <s v="Job_Profile_2929"/>
    <x v="0"/>
    <d v="2015-06-30T20:42:38"/>
    <n v="83.13"/>
    <x v="18"/>
    <x v="3"/>
    <x v="0"/>
    <x v="0"/>
    <x v="18"/>
  </r>
  <r>
    <x v="914"/>
    <s v="Job_Profile_2934"/>
    <x v="0"/>
    <d v="2014-09-25T13:45:30"/>
    <n v="34.04"/>
    <x v="86"/>
    <x v="2"/>
    <x v="8"/>
    <x v="2"/>
    <x v="18"/>
  </r>
  <r>
    <x v="915"/>
    <s v="Job_Profile_2935"/>
    <x v="1"/>
    <d v="2016-10-26T09:57:47"/>
    <n v="21.63"/>
    <x v="64"/>
    <x v="0"/>
    <x v="4"/>
    <x v="3"/>
    <x v="7"/>
  </r>
  <r>
    <x v="916"/>
    <s v="Job_Profile_2939"/>
    <x v="0"/>
    <d v="2015-06-02T14:28:20"/>
    <n v="0.13"/>
    <x v="47"/>
    <x v="3"/>
    <x v="0"/>
    <x v="0"/>
    <x v="18"/>
  </r>
  <r>
    <x v="917"/>
    <s v="Job_Profile_2949"/>
    <x v="0"/>
    <d v="2015-08-28T10:42:13"/>
    <n v="8.8800000000000008"/>
    <x v="75"/>
    <x v="3"/>
    <x v="2"/>
    <x v="2"/>
    <x v="31"/>
  </r>
  <r>
    <x v="917"/>
    <s v="Job_Profile_2949"/>
    <x v="1"/>
    <d v="2016-08-24T11:52:26"/>
    <n v="127.96"/>
    <x v="8"/>
    <x v="0"/>
    <x v="2"/>
    <x v="2"/>
    <x v="31"/>
  </r>
  <r>
    <x v="917"/>
    <s v="Job_Profile_2949"/>
    <x v="0"/>
    <d v="2016-07-26T14:00:01"/>
    <n v="7.79"/>
    <x v="64"/>
    <x v="0"/>
    <x v="7"/>
    <x v="2"/>
    <x v="31"/>
  </r>
  <r>
    <x v="917"/>
    <s v="Job_Profile_2949"/>
    <x v="0"/>
    <d v="2017-03-27T14:41:15"/>
    <n v="76.13"/>
    <x v="64"/>
    <x v="1"/>
    <x v="3"/>
    <x v="1"/>
    <x v="31"/>
  </r>
  <r>
    <x v="918"/>
    <s v="Job_Profile_2950"/>
    <x v="0"/>
    <d v="2016-03-18T12:46:22"/>
    <n v="20.96"/>
    <x v="77"/>
    <x v="0"/>
    <x v="3"/>
    <x v="1"/>
    <x v="36"/>
  </r>
  <r>
    <x v="919"/>
    <s v="Job_Profile_2953"/>
    <x v="0"/>
    <d v="2015-01-07T15:25:07"/>
    <n v="0.88"/>
    <x v="12"/>
    <x v="3"/>
    <x v="9"/>
    <x v="1"/>
    <x v="18"/>
  </r>
  <r>
    <x v="920"/>
    <s v="Job_Profile_2957"/>
    <x v="0"/>
    <d v="2014-11-19T14:07:50"/>
    <n v="1.1299999999999999"/>
    <x v="34"/>
    <x v="2"/>
    <x v="10"/>
    <x v="3"/>
    <x v="31"/>
  </r>
  <r>
    <x v="921"/>
    <s v="Job_Profile_2967"/>
    <x v="1"/>
    <d v="2016-10-04T08:34:03"/>
    <n v="13.79"/>
    <x v="10"/>
    <x v="0"/>
    <x v="4"/>
    <x v="3"/>
    <x v="18"/>
  </r>
  <r>
    <x v="921"/>
    <s v="Job_Profile_2967"/>
    <x v="0"/>
    <d v="2017-06-27T12:53:27"/>
    <n v="0"/>
    <x v="64"/>
    <x v="1"/>
    <x v="0"/>
    <x v="0"/>
    <x v="18"/>
  </r>
  <r>
    <x v="922"/>
    <s v="Job_Profile_2968"/>
    <x v="0"/>
    <d v="2016-01-06T12:59:52"/>
    <n v="2"/>
    <x v="75"/>
    <x v="0"/>
    <x v="9"/>
    <x v="1"/>
    <x v="18"/>
  </r>
  <r>
    <x v="923"/>
    <s v="Job_Profile_2969"/>
    <x v="0"/>
    <d v="2015-02-09T17:48:50"/>
    <n v="280.25"/>
    <x v="65"/>
    <x v="3"/>
    <x v="1"/>
    <x v="1"/>
    <x v="18"/>
  </r>
  <r>
    <x v="924"/>
    <s v="Job_Profile_2971"/>
    <x v="0"/>
    <d v="2015-01-22T12:41:13"/>
    <n v="0.88"/>
    <x v="62"/>
    <x v="3"/>
    <x v="9"/>
    <x v="1"/>
    <x v="18"/>
  </r>
  <r>
    <x v="925"/>
    <s v="Job_Profile_2974"/>
    <x v="0"/>
    <d v="2017-05-12T07:44:50"/>
    <n v="1.83"/>
    <x v="58"/>
    <x v="1"/>
    <x v="5"/>
    <x v="0"/>
    <x v="7"/>
  </r>
  <r>
    <x v="926"/>
    <s v="Job_Profile_2975"/>
    <x v="0"/>
    <d v="2014-05-12T07:32:44"/>
    <n v="41.71"/>
    <x v="10"/>
    <x v="2"/>
    <x v="5"/>
    <x v="0"/>
    <x v="31"/>
  </r>
  <r>
    <x v="926"/>
    <s v="Job_Profile_2975"/>
    <x v="1"/>
    <d v="2015-02-13T17:34:57"/>
    <n v="37.96"/>
    <x v="5"/>
    <x v="3"/>
    <x v="1"/>
    <x v="1"/>
    <x v="31"/>
  </r>
  <r>
    <x v="926"/>
    <s v="Job_Profile_2975"/>
    <x v="0"/>
    <d v="2016-03-03T11:01:30"/>
    <n v="2.88"/>
    <x v="64"/>
    <x v="0"/>
    <x v="3"/>
    <x v="1"/>
    <x v="31"/>
  </r>
  <r>
    <x v="927"/>
    <s v="Job_Profile_2980"/>
    <x v="0"/>
    <d v="2016-11-07T21:49:26"/>
    <n v="8.42"/>
    <x v="64"/>
    <x v="0"/>
    <x v="10"/>
    <x v="3"/>
    <x v="31"/>
  </r>
  <r>
    <x v="928"/>
    <s v="Job_Profile_2981"/>
    <x v="0"/>
    <d v="2017-04-26T09:11:37"/>
    <n v="15.79"/>
    <x v="58"/>
    <x v="1"/>
    <x v="6"/>
    <x v="0"/>
    <x v="18"/>
  </r>
  <r>
    <x v="928"/>
    <s v="Job_Profile_2981"/>
    <x v="1"/>
    <d v="2017-06-02T04:43:08"/>
    <n v="14.58"/>
    <x v="58"/>
    <x v="1"/>
    <x v="0"/>
    <x v="0"/>
    <x v="18"/>
  </r>
  <r>
    <x v="929"/>
    <s v="Job_Profile_2984"/>
    <x v="0"/>
    <d v="2014-07-17T08:07:09"/>
    <n v="127.54"/>
    <x v="10"/>
    <x v="2"/>
    <x v="7"/>
    <x v="2"/>
    <x v="31"/>
  </r>
  <r>
    <x v="929"/>
    <s v="Job_Profile_2984"/>
    <x v="0"/>
    <d v="2014-07-15T13:36:26"/>
    <n v="48.04"/>
    <x v="10"/>
    <x v="2"/>
    <x v="7"/>
    <x v="2"/>
    <x v="31"/>
  </r>
  <r>
    <x v="929"/>
    <s v="Job_Profile_2984"/>
    <x v="0"/>
    <d v="2017-04-28T09:49:02"/>
    <n v="57.63"/>
    <x v="37"/>
    <x v="1"/>
    <x v="6"/>
    <x v="0"/>
    <x v="31"/>
  </r>
  <r>
    <x v="930"/>
    <s v="Job_Profile_2986"/>
    <x v="0"/>
    <d v="2014-07-08T11:18:28"/>
    <n v="17.920000000000002"/>
    <x v="62"/>
    <x v="2"/>
    <x v="7"/>
    <x v="2"/>
    <x v="31"/>
  </r>
  <r>
    <x v="930"/>
    <s v="Job_Profile_2986"/>
    <x v="0"/>
    <d v="2015-04-10T10:41:04"/>
    <n v="129.41999999999999"/>
    <x v="65"/>
    <x v="3"/>
    <x v="6"/>
    <x v="0"/>
    <x v="31"/>
  </r>
  <r>
    <x v="930"/>
    <s v="Job_Profile_2986"/>
    <x v="1"/>
    <d v="2015-11-05T09:40:36"/>
    <n v="26.83"/>
    <x v="75"/>
    <x v="3"/>
    <x v="10"/>
    <x v="3"/>
    <x v="31"/>
  </r>
  <r>
    <x v="930"/>
    <s v="Job_Profile_2986"/>
    <x v="1"/>
    <d v="2017-04-10T11:14:20"/>
    <n v="16.920000000000002"/>
    <x v="19"/>
    <x v="1"/>
    <x v="6"/>
    <x v="0"/>
    <x v="31"/>
  </r>
  <r>
    <x v="931"/>
    <s v="Job_Profile_2987"/>
    <x v="0"/>
    <d v="2015-06-02T08:25:55"/>
    <n v="110.38"/>
    <x v="31"/>
    <x v="3"/>
    <x v="0"/>
    <x v="0"/>
    <x v="30"/>
  </r>
  <r>
    <x v="932"/>
    <s v="Job_Profile_2992"/>
    <x v="0"/>
    <d v="2014-07-11T07:45:28"/>
    <n v="23.63"/>
    <x v="21"/>
    <x v="2"/>
    <x v="7"/>
    <x v="2"/>
    <x v="36"/>
  </r>
  <r>
    <x v="932"/>
    <s v="Job_Profile_2992"/>
    <x v="0"/>
    <d v="2016-11-29T08:41:43"/>
    <n v="14.58"/>
    <x v="64"/>
    <x v="0"/>
    <x v="10"/>
    <x v="3"/>
    <x v="36"/>
  </r>
  <r>
    <x v="932"/>
    <s v="Job_Profile_2992"/>
    <x v="0"/>
    <d v="2017-03-29T18:16:40"/>
    <n v="37.21"/>
    <x v="40"/>
    <x v="1"/>
    <x v="3"/>
    <x v="1"/>
    <x v="36"/>
  </r>
  <r>
    <x v="933"/>
    <s v="Job_Profile_2997"/>
    <x v="0"/>
    <d v="2014-06-10T08:45:52"/>
    <n v="4.67"/>
    <x v="62"/>
    <x v="2"/>
    <x v="0"/>
    <x v="0"/>
    <x v="18"/>
  </r>
  <r>
    <x v="933"/>
    <s v="Job_Profile_2997"/>
    <x v="0"/>
    <d v="2015-03-04T15:33:52"/>
    <n v="1.08"/>
    <x v="62"/>
    <x v="3"/>
    <x v="3"/>
    <x v="1"/>
    <x v="18"/>
  </r>
  <r>
    <x v="933"/>
    <s v="Job_Profile_2997"/>
    <x v="1"/>
    <d v="2017-06-21T13:38:59"/>
    <n v="36.04"/>
    <x v="37"/>
    <x v="1"/>
    <x v="0"/>
    <x v="0"/>
    <x v="18"/>
  </r>
  <r>
    <x v="934"/>
    <s v="Job_Profile_3006"/>
    <x v="0"/>
    <d v="2016-09-23T10:56:43"/>
    <n v="78.17"/>
    <x v="76"/>
    <x v="0"/>
    <x v="8"/>
    <x v="2"/>
    <x v="22"/>
  </r>
  <r>
    <x v="935"/>
    <s v="Job_Profile_3007"/>
    <x v="0"/>
    <d v="2017-03-28T12:16:02"/>
    <n v="27.25"/>
    <x v="58"/>
    <x v="1"/>
    <x v="3"/>
    <x v="1"/>
    <x v="18"/>
  </r>
  <r>
    <x v="936"/>
    <s v="Job_Profile_3010"/>
    <x v="0"/>
    <d v="2014-05-30T14:53:41"/>
    <n v="10.96"/>
    <x v="57"/>
    <x v="2"/>
    <x v="5"/>
    <x v="0"/>
    <x v="12"/>
  </r>
  <r>
    <x v="936"/>
    <s v="Job_Profile_3010"/>
    <x v="0"/>
    <d v="2015-08-31T14:38:44"/>
    <n v="192.92"/>
    <x v="31"/>
    <x v="3"/>
    <x v="2"/>
    <x v="2"/>
    <x v="12"/>
  </r>
  <r>
    <x v="937"/>
    <s v="Job_Profile_3017"/>
    <x v="0"/>
    <d v="2017-06-05T04:30:37"/>
    <n v="25.17"/>
    <x v="35"/>
    <x v="1"/>
    <x v="0"/>
    <x v="0"/>
    <x v="22"/>
  </r>
  <r>
    <x v="938"/>
    <s v="Job_Profile_3022"/>
    <x v="1"/>
    <d v="2014-06-27T14:57:26"/>
    <n v="44.96"/>
    <x v="12"/>
    <x v="2"/>
    <x v="0"/>
    <x v="0"/>
    <x v="13"/>
  </r>
  <r>
    <x v="938"/>
    <s v="Job_Profile_3022"/>
    <x v="0"/>
    <d v="2016-03-21T10:29:40"/>
    <n v="91.04"/>
    <x v="5"/>
    <x v="0"/>
    <x v="3"/>
    <x v="1"/>
    <x v="13"/>
  </r>
  <r>
    <x v="939"/>
    <s v="Job_Profile_3023"/>
    <x v="0"/>
    <d v="2014-10-22T15:01:16"/>
    <n v="146.91999999999999"/>
    <x v="15"/>
    <x v="2"/>
    <x v="4"/>
    <x v="3"/>
    <x v="30"/>
  </r>
  <r>
    <x v="940"/>
    <s v="Job_Profile_3024"/>
    <x v="0"/>
    <d v="2016-03-16T12:53:55"/>
    <n v="72"/>
    <x v="23"/>
    <x v="0"/>
    <x v="3"/>
    <x v="1"/>
    <x v="29"/>
  </r>
  <r>
    <x v="941"/>
    <s v="Job_Profile_3028"/>
    <x v="0"/>
    <d v="2014-10-29T10:27:29"/>
    <n v="145.63"/>
    <x v="12"/>
    <x v="2"/>
    <x v="4"/>
    <x v="3"/>
    <x v="10"/>
  </r>
  <r>
    <x v="941"/>
    <s v="Job_Profile_3028"/>
    <x v="0"/>
    <d v="2014-08-26T19:59:54"/>
    <n v="61.33"/>
    <x v="12"/>
    <x v="2"/>
    <x v="2"/>
    <x v="2"/>
    <x v="10"/>
  </r>
  <r>
    <x v="942"/>
    <s v="Job_Profile_3029"/>
    <x v="0"/>
    <d v="2014-10-31T11:18:47"/>
    <n v="55.79"/>
    <x v="12"/>
    <x v="2"/>
    <x v="4"/>
    <x v="3"/>
    <x v="19"/>
  </r>
  <r>
    <x v="942"/>
    <s v="Job_Profile_3029"/>
    <x v="0"/>
    <d v="2015-07-28T17:21:08"/>
    <n v="57.25"/>
    <x v="12"/>
    <x v="3"/>
    <x v="7"/>
    <x v="2"/>
    <x v="19"/>
  </r>
  <r>
    <x v="942"/>
    <s v="Job_Profile_3029"/>
    <x v="1"/>
    <d v="2015-10-14T09:16:47"/>
    <n v="21.92"/>
    <x v="9"/>
    <x v="3"/>
    <x v="4"/>
    <x v="3"/>
    <x v="19"/>
  </r>
  <r>
    <x v="942"/>
    <s v="Job_Profile_3029"/>
    <x v="0"/>
    <d v="2016-04-25T17:28:50"/>
    <n v="112.13"/>
    <x v="12"/>
    <x v="0"/>
    <x v="6"/>
    <x v="0"/>
    <x v="19"/>
  </r>
  <r>
    <x v="943"/>
    <s v="Job_Profile_3034"/>
    <x v="0"/>
    <d v="2015-05-10T11:24:49"/>
    <n v="131.96"/>
    <x v="12"/>
    <x v="3"/>
    <x v="5"/>
    <x v="0"/>
    <x v="15"/>
  </r>
  <r>
    <x v="944"/>
    <s v="Job_Profile_3040"/>
    <x v="0"/>
    <d v="2014-06-27T13:21:47"/>
    <n v="53.08"/>
    <x v="12"/>
    <x v="2"/>
    <x v="0"/>
    <x v="0"/>
    <x v="11"/>
  </r>
  <r>
    <x v="944"/>
    <s v="Job_Profile_3040"/>
    <x v="0"/>
    <d v="2014-10-29T10:37:56"/>
    <n v="60.75"/>
    <x v="12"/>
    <x v="2"/>
    <x v="4"/>
    <x v="3"/>
    <x v="11"/>
  </r>
  <r>
    <x v="944"/>
    <s v="Job_Profile_3040"/>
    <x v="0"/>
    <d v="2015-07-13T14:04:44"/>
    <n v="68.959999999999994"/>
    <x v="12"/>
    <x v="3"/>
    <x v="7"/>
    <x v="2"/>
    <x v="11"/>
  </r>
  <r>
    <x v="944"/>
    <s v="Job_Profile_3040"/>
    <x v="0"/>
    <d v="2015-08-27T16:14:25"/>
    <n v="0.96"/>
    <x v="12"/>
    <x v="3"/>
    <x v="2"/>
    <x v="2"/>
    <x v="11"/>
  </r>
  <r>
    <x v="944"/>
    <s v="Job_Profile_3040"/>
    <x v="0"/>
    <d v="2016-05-02T16:45:06"/>
    <n v="89"/>
    <x v="12"/>
    <x v="0"/>
    <x v="5"/>
    <x v="0"/>
    <x v="11"/>
  </r>
  <r>
    <x v="944"/>
    <s v="Job_Profile_3040"/>
    <x v="1"/>
    <d v="2017-08-08T15:17:47"/>
    <n v="5.92"/>
    <x v="13"/>
    <x v="1"/>
    <x v="2"/>
    <x v="2"/>
    <x v="11"/>
  </r>
  <r>
    <x v="945"/>
    <s v="Job_Profile_3042"/>
    <x v="0"/>
    <d v="2014-08-28T13:09:34"/>
    <n v="42.13"/>
    <x v="12"/>
    <x v="2"/>
    <x v="2"/>
    <x v="2"/>
    <x v="13"/>
  </r>
  <r>
    <x v="946"/>
    <s v="Job_Profile_3044"/>
    <x v="1"/>
    <d v="2014-04-22T10:52:14"/>
    <n v="60.79"/>
    <x v="60"/>
    <x v="2"/>
    <x v="6"/>
    <x v="0"/>
    <x v="10"/>
  </r>
  <r>
    <x v="946"/>
    <s v="Job_Profile_3044"/>
    <x v="0"/>
    <d v="2014-07-18T09:54:53"/>
    <n v="28.58"/>
    <x v="73"/>
    <x v="2"/>
    <x v="7"/>
    <x v="2"/>
    <x v="10"/>
  </r>
  <r>
    <x v="946"/>
    <s v="Job_Profile_3044"/>
    <x v="0"/>
    <d v="2014-06-25T08:11:05"/>
    <n v="4.67"/>
    <x v="60"/>
    <x v="2"/>
    <x v="0"/>
    <x v="0"/>
    <x v="10"/>
  </r>
  <r>
    <x v="946"/>
    <s v="Job_Profile_3044"/>
    <x v="0"/>
    <d v="2014-06-26T07:54:37"/>
    <n v="5.63"/>
    <x v="60"/>
    <x v="2"/>
    <x v="0"/>
    <x v="0"/>
    <x v="10"/>
  </r>
  <r>
    <x v="947"/>
    <s v="Job_Profile_3046"/>
    <x v="0"/>
    <d v="2015-03-20T09:59:19"/>
    <n v="28.79"/>
    <x v="65"/>
    <x v="3"/>
    <x v="3"/>
    <x v="1"/>
    <x v="12"/>
  </r>
  <r>
    <x v="948"/>
    <s v="Job_Profile_3047"/>
    <x v="1"/>
    <d v="2015-05-01T09:10:52"/>
    <n v="31.88"/>
    <x v="9"/>
    <x v="3"/>
    <x v="5"/>
    <x v="0"/>
    <x v="10"/>
  </r>
  <r>
    <x v="948"/>
    <s v="Job_Profile_3047"/>
    <x v="0"/>
    <d v="2015-06-05T09:18:30"/>
    <n v="22.38"/>
    <x v="10"/>
    <x v="3"/>
    <x v="0"/>
    <x v="0"/>
    <x v="10"/>
  </r>
  <r>
    <x v="949"/>
    <s v="Job_Profile_3048"/>
    <x v="0"/>
    <d v="2015-04-27T12:46:50"/>
    <n v="20.83"/>
    <x v="12"/>
    <x v="3"/>
    <x v="6"/>
    <x v="0"/>
    <x v="11"/>
  </r>
  <r>
    <x v="950"/>
    <s v="Job_Profile_3050"/>
    <x v="0"/>
    <d v="2017-06-29T09:08:54"/>
    <n v="36.83"/>
    <x v="10"/>
    <x v="1"/>
    <x v="0"/>
    <x v="0"/>
    <x v="20"/>
  </r>
  <r>
    <x v="951"/>
    <s v="Job_Profile_3054"/>
    <x v="0"/>
    <d v="2017-08-10T04:12:04"/>
    <n v="68.92"/>
    <x v="35"/>
    <x v="1"/>
    <x v="2"/>
    <x v="2"/>
    <x v="22"/>
  </r>
  <r>
    <x v="952"/>
    <s v="Job_Profile_3056"/>
    <x v="0"/>
    <d v="2017-06-15T08:39:34"/>
    <n v="69.75"/>
    <x v="58"/>
    <x v="1"/>
    <x v="0"/>
    <x v="0"/>
    <x v="14"/>
  </r>
  <r>
    <x v="953"/>
    <s v="Job_Profile_3057"/>
    <x v="1"/>
    <d v="2015-10-12T17:18:04"/>
    <n v="47"/>
    <x v="9"/>
    <x v="3"/>
    <x v="4"/>
    <x v="3"/>
    <x v="10"/>
  </r>
  <r>
    <x v="953"/>
    <s v="Job_Profile_3057"/>
    <x v="1"/>
    <d v="2016-02-04T15:53:24"/>
    <n v="52.04"/>
    <x v="9"/>
    <x v="0"/>
    <x v="1"/>
    <x v="1"/>
    <x v="10"/>
  </r>
  <r>
    <x v="954"/>
    <s v="Job_Profile_3060"/>
    <x v="0"/>
    <d v="2016-10-25T09:23:26"/>
    <n v="11.83"/>
    <x v="29"/>
    <x v="0"/>
    <x v="4"/>
    <x v="3"/>
    <x v="14"/>
  </r>
  <r>
    <x v="955"/>
    <s v="Job_Profile_3061"/>
    <x v="1"/>
    <d v="2015-07-15T09:45:45"/>
    <n v="47.88"/>
    <x v="12"/>
    <x v="3"/>
    <x v="7"/>
    <x v="2"/>
    <x v="12"/>
  </r>
  <r>
    <x v="956"/>
    <s v="Job_Profile_3068"/>
    <x v="1"/>
    <d v="2015-06-18T10:18:55"/>
    <n v="63.83"/>
    <x v="29"/>
    <x v="3"/>
    <x v="0"/>
    <x v="0"/>
    <x v="15"/>
  </r>
  <r>
    <x v="957"/>
    <s v="Job_Profile_3078"/>
    <x v="0"/>
    <d v="2014-05-08T10:28:57"/>
    <n v="72.42"/>
    <x v="68"/>
    <x v="2"/>
    <x v="5"/>
    <x v="0"/>
    <x v="14"/>
  </r>
  <r>
    <x v="957"/>
    <s v="Job_Profile_3078"/>
    <x v="1"/>
    <d v="2014-08-08T12:39:19"/>
    <n v="30.83"/>
    <x v="28"/>
    <x v="2"/>
    <x v="2"/>
    <x v="2"/>
    <x v="14"/>
  </r>
  <r>
    <x v="957"/>
    <s v="Job_Profile_3078"/>
    <x v="1"/>
    <d v="2015-07-14T15:04:15"/>
    <n v="67.17"/>
    <x v="9"/>
    <x v="3"/>
    <x v="7"/>
    <x v="2"/>
    <x v="14"/>
  </r>
  <r>
    <x v="957"/>
    <s v="Job_Profile_3078"/>
    <x v="1"/>
    <d v="2016-02-03T08:07:33"/>
    <n v="22.38"/>
    <x v="9"/>
    <x v="0"/>
    <x v="1"/>
    <x v="1"/>
    <x v="14"/>
  </r>
  <r>
    <x v="958"/>
    <s v="Job_Profile_3083"/>
    <x v="1"/>
    <d v="2014-06-10T08:58:02"/>
    <n v="39.5"/>
    <x v="9"/>
    <x v="2"/>
    <x v="0"/>
    <x v="0"/>
    <x v="31"/>
  </r>
  <r>
    <x v="959"/>
    <s v="Job_Profile_3085"/>
    <x v="1"/>
    <d v="2015-09-14T07:45:02"/>
    <n v="32.33"/>
    <x v="9"/>
    <x v="3"/>
    <x v="8"/>
    <x v="2"/>
    <x v="22"/>
  </r>
  <r>
    <x v="960"/>
    <s v="Job_Profile_3087"/>
    <x v="0"/>
    <d v="2014-12-18T10:06:43"/>
    <n v="6.04"/>
    <x v="3"/>
    <x v="2"/>
    <x v="11"/>
    <x v="3"/>
    <x v="10"/>
  </r>
  <r>
    <x v="961"/>
    <s v="Job_Profile_3094"/>
    <x v="1"/>
    <d v="2015-05-01T08:27:17"/>
    <n v="98.71"/>
    <x v="9"/>
    <x v="3"/>
    <x v="5"/>
    <x v="0"/>
    <x v="15"/>
  </r>
  <r>
    <x v="962"/>
    <s v="Job_Profile_3099"/>
    <x v="0"/>
    <d v="2016-03-15T10:11:06"/>
    <n v="161"/>
    <x v="29"/>
    <x v="0"/>
    <x v="3"/>
    <x v="1"/>
    <x v="19"/>
  </r>
  <r>
    <x v="963"/>
    <s v="Job_Profile_3100"/>
    <x v="0"/>
    <d v="2015-01-26T10:43:39"/>
    <n v="7.17"/>
    <x v="30"/>
    <x v="3"/>
    <x v="9"/>
    <x v="1"/>
    <x v="19"/>
  </r>
  <r>
    <x v="963"/>
    <s v="Job_Profile_3100"/>
    <x v="1"/>
    <d v="2016-06-06T05:55:33"/>
    <n v="101.67"/>
    <x v="87"/>
    <x v="0"/>
    <x v="0"/>
    <x v="0"/>
    <x v="19"/>
  </r>
  <r>
    <x v="963"/>
    <s v="Job_Profile_3100"/>
    <x v="0"/>
    <d v="2016-06-03T07:49:09"/>
    <n v="98.75"/>
    <x v="87"/>
    <x v="0"/>
    <x v="0"/>
    <x v="0"/>
    <x v="19"/>
  </r>
  <r>
    <x v="963"/>
    <s v="Job_Profile_3100"/>
    <x v="0"/>
    <d v="2016-06-22T03:19:10"/>
    <n v="0.5"/>
    <x v="29"/>
    <x v="0"/>
    <x v="0"/>
    <x v="0"/>
    <x v="19"/>
  </r>
  <r>
    <x v="963"/>
    <s v="Job_Profile_3100"/>
    <x v="1"/>
    <d v="2016-11-14T06:15:41"/>
    <n v="73.790000000000006"/>
    <x v="82"/>
    <x v="0"/>
    <x v="10"/>
    <x v="3"/>
    <x v="19"/>
  </r>
  <r>
    <x v="964"/>
    <s v="Job_Profile_3101"/>
    <x v="1"/>
    <d v="2014-07-17T05:54:33"/>
    <n v="70.959999999999994"/>
    <x v="29"/>
    <x v="2"/>
    <x v="7"/>
    <x v="2"/>
    <x v="10"/>
  </r>
  <r>
    <x v="964"/>
    <s v="Job_Profile_3101"/>
    <x v="0"/>
    <d v="2015-04-16T09:45:16"/>
    <n v="274.08"/>
    <x v="29"/>
    <x v="3"/>
    <x v="6"/>
    <x v="0"/>
    <x v="10"/>
  </r>
  <r>
    <x v="964"/>
    <s v="Job_Profile_3101"/>
    <x v="1"/>
    <d v="2014-07-17T06:28:27"/>
    <n v="0.96"/>
    <x v="29"/>
    <x v="2"/>
    <x v="7"/>
    <x v="2"/>
    <x v="10"/>
  </r>
  <r>
    <x v="964"/>
    <s v="Job_Profile_3101"/>
    <x v="1"/>
    <d v="2015-03-23T05:45:30"/>
    <n v="62.96"/>
    <x v="29"/>
    <x v="3"/>
    <x v="3"/>
    <x v="1"/>
    <x v="10"/>
  </r>
  <r>
    <x v="964"/>
    <s v="Job_Profile_3101"/>
    <x v="1"/>
    <d v="2016-07-04T11:50:02"/>
    <n v="39.92"/>
    <x v="29"/>
    <x v="0"/>
    <x v="7"/>
    <x v="2"/>
    <x v="10"/>
  </r>
  <r>
    <x v="965"/>
    <s v="Job_Profile_3105"/>
    <x v="0"/>
    <d v="2016-08-19T10:45:49"/>
    <n v="2.83"/>
    <x v="39"/>
    <x v="0"/>
    <x v="2"/>
    <x v="2"/>
    <x v="15"/>
  </r>
  <r>
    <x v="966"/>
    <s v="Job_Profile_3106"/>
    <x v="1"/>
    <d v="2015-05-22T10:27:11"/>
    <n v="62.88"/>
    <x v="9"/>
    <x v="3"/>
    <x v="5"/>
    <x v="0"/>
    <x v="22"/>
  </r>
  <r>
    <x v="967"/>
    <s v="Job_Profile_3109"/>
    <x v="1"/>
    <d v="2014-03-24T10:19:29"/>
    <n v="13.92"/>
    <x v="48"/>
    <x v="2"/>
    <x v="3"/>
    <x v="1"/>
    <x v="12"/>
  </r>
  <r>
    <x v="967"/>
    <s v="Job_Profile_3109"/>
    <x v="0"/>
    <d v="2015-01-23T16:48:20"/>
    <n v="101"/>
    <x v="57"/>
    <x v="3"/>
    <x v="9"/>
    <x v="1"/>
    <x v="12"/>
  </r>
  <r>
    <x v="968"/>
    <s v="Job_Profile_3111"/>
    <x v="0"/>
    <d v="2017-03-08T10:53:33"/>
    <n v="47.96"/>
    <x v="3"/>
    <x v="1"/>
    <x v="3"/>
    <x v="1"/>
    <x v="12"/>
  </r>
  <r>
    <x v="969"/>
    <s v="Job_Profile_3114"/>
    <x v="1"/>
    <d v="2016-12-05T13:10:16"/>
    <n v="18.88"/>
    <x v="56"/>
    <x v="0"/>
    <x v="11"/>
    <x v="3"/>
    <x v="14"/>
  </r>
  <r>
    <x v="970"/>
    <s v="Job_Profile_3115"/>
    <x v="0"/>
    <d v="2014-06-23T11:04:32"/>
    <n v="125.79"/>
    <x v="31"/>
    <x v="2"/>
    <x v="0"/>
    <x v="0"/>
    <x v="14"/>
  </r>
  <r>
    <x v="971"/>
    <s v="Job_Profile_3116"/>
    <x v="0"/>
    <d v="2016-01-28T05:41:00"/>
    <n v="93.63"/>
    <x v="29"/>
    <x v="0"/>
    <x v="9"/>
    <x v="1"/>
    <x v="10"/>
  </r>
  <r>
    <x v="972"/>
    <s v="Job_Profile_3117"/>
    <x v="0"/>
    <d v="2014-09-26T07:00:48"/>
    <n v="9.5"/>
    <x v="57"/>
    <x v="2"/>
    <x v="8"/>
    <x v="2"/>
    <x v="7"/>
  </r>
  <r>
    <x v="973"/>
    <s v="Job_Profile_3121"/>
    <x v="0"/>
    <d v="2015-03-24T03:52:01"/>
    <n v="0.71"/>
    <x v="4"/>
    <x v="3"/>
    <x v="3"/>
    <x v="1"/>
    <x v="12"/>
  </r>
  <r>
    <x v="974"/>
    <s v="Job_Profile_3124"/>
    <x v="0"/>
    <d v="2016-02-24T17:00:42"/>
    <n v="28.25"/>
    <x v="42"/>
    <x v="0"/>
    <x v="1"/>
    <x v="1"/>
    <x v="14"/>
  </r>
  <r>
    <x v="975"/>
    <s v="Job_Profile_3127"/>
    <x v="1"/>
    <d v="2014-02-21T10:38:51"/>
    <n v="37.79"/>
    <x v="14"/>
    <x v="2"/>
    <x v="1"/>
    <x v="1"/>
    <x v="14"/>
  </r>
  <r>
    <x v="975"/>
    <s v="Job_Profile_3127"/>
    <x v="1"/>
    <d v="2014-04-07T14:50:58"/>
    <n v="38.08"/>
    <x v="14"/>
    <x v="2"/>
    <x v="6"/>
    <x v="0"/>
    <x v="14"/>
  </r>
  <r>
    <x v="975"/>
    <s v="Job_Profile_3127"/>
    <x v="1"/>
    <d v="2014-04-07T14:55:14"/>
    <n v="38.08"/>
    <x v="14"/>
    <x v="2"/>
    <x v="6"/>
    <x v="0"/>
    <x v="14"/>
  </r>
  <r>
    <x v="975"/>
    <s v="Job_Profile_3127"/>
    <x v="1"/>
    <d v="2014-07-28T14:18:21"/>
    <n v="53.08"/>
    <x v="9"/>
    <x v="2"/>
    <x v="7"/>
    <x v="2"/>
    <x v="14"/>
  </r>
  <r>
    <x v="975"/>
    <s v="Job_Profile_3127"/>
    <x v="1"/>
    <d v="2015-04-09T08:30:13"/>
    <n v="79.13"/>
    <x v="9"/>
    <x v="3"/>
    <x v="6"/>
    <x v="0"/>
    <x v="14"/>
  </r>
  <r>
    <x v="975"/>
    <s v="Job_Profile_3127"/>
    <x v="1"/>
    <d v="2015-03-16T10:03:51"/>
    <n v="18.75"/>
    <x v="9"/>
    <x v="3"/>
    <x v="3"/>
    <x v="1"/>
    <x v="14"/>
  </r>
  <r>
    <x v="975"/>
    <s v="Job_Profile_3127"/>
    <x v="1"/>
    <d v="2015-04-20T08:31:53"/>
    <n v="33.71"/>
    <x v="9"/>
    <x v="3"/>
    <x v="6"/>
    <x v="0"/>
    <x v="14"/>
  </r>
  <r>
    <x v="975"/>
    <s v="Job_Profile_3127"/>
    <x v="1"/>
    <d v="2015-10-15T16:16:03"/>
    <n v="86.08"/>
    <x v="13"/>
    <x v="3"/>
    <x v="4"/>
    <x v="3"/>
    <x v="14"/>
  </r>
  <r>
    <x v="975"/>
    <s v="Job_Profile_3127"/>
    <x v="1"/>
    <d v="2015-09-14T18:18:23"/>
    <n v="28.17"/>
    <x v="13"/>
    <x v="3"/>
    <x v="8"/>
    <x v="2"/>
    <x v="14"/>
  </r>
  <r>
    <x v="975"/>
    <s v="Job_Profile_3127"/>
    <x v="1"/>
    <d v="2015-10-22T12:37:26"/>
    <n v="22.83"/>
    <x v="13"/>
    <x v="3"/>
    <x v="4"/>
    <x v="3"/>
    <x v="14"/>
  </r>
  <r>
    <x v="975"/>
    <s v="Job_Profile_3127"/>
    <x v="1"/>
    <d v="2016-11-18T10:08:13"/>
    <n v="21.71"/>
    <x v="12"/>
    <x v="0"/>
    <x v="10"/>
    <x v="3"/>
    <x v="14"/>
  </r>
  <r>
    <x v="975"/>
    <s v="Job_Profile_3127"/>
    <x v="1"/>
    <d v="2017-01-10T16:51:35"/>
    <n v="70.209999999999994"/>
    <x v="31"/>
    <x v="1"/>
    <x v="9"/>
    <x v="1"/>
    <x v="14"/>
  </r>
  <r>
    <x v="975"/>
    <s v="Job_Profile_3127"/>
    <x v="1"/>
    <d v="2017-04-24T13:13:57"/>
    <n v="54.83"/>
    <x v="10"/>
    <x v="1"/>
    <x v="6"/>
    <x v="0"/>
    <x v="14"/>
  </r>
  <r>
    <x v="975"/>
    <s v="Job_Profile_3127"/>
    <x v="1"/>
    <d v="2017-05-11T11:28:40"/>
    <n v="47.92"/>
    <x v="57"/>
    <x v="1"/>
    <x v="5"/>
    <x v="0"/>
    <x v="14"/>
  </r>
  <r>
    <x v="975"/>
    <s v="Job_Profile_3127"/>
    <x v="1"/>
    <d v="2017-06-16T16:59:13"/>
    <n v="15.04"/>
    <x v="47"/>
    <x v="1"/>
    <x v="0"/>
    <x v="0"/>
    <x v="14"/>
  </r>
  <r>
    <x v="976"/>
    <s v="Job_Profile_3128"/>
    <x v="1"/>
    <d v="2015-02-11T18:09:39"/>
    <n v="54.13"/>
    <x v="31"/>
    <x v="3"/>
    <x v="1"/>
    <x v="1"/>
    <x v="29"/>
  </r>
  <r>
    <x v="976"/>
    <s v="Job_Profile_3128"/>
    <x v="1"/>
    <d v="2016-02-18T16:09:10"/>
    <n v="37.71"/>
    <x v="13"/>
    <x v="0"/>
    <x v="1"/>
    <x v="1"/>
    <x v="29"/>
  </r>
  <r>
    <x v="976"/>
    <s v="Job_Profile_3128"/>
    <x v="0"/>
    <d v="2016-06-01T17:26:16"/>
    <n v="28.13"/>
    <x v="15"/>
    <x v="0"/>
    <x v="0"/>
    <x v="0"/>
    <x v="29"/>
  </r>
  <r>
    <x v="977"/>
    <s v="Job_Profile_3131"/>
    <x v="0"/>
    <d v="2014-08-27T10:55:36"/>
    <n v="82.21"/>
    <x v="4"/>
    <x v="2"/>
    <x v="2"/>
    <x v="2"/>
    <x v="19"/>
  </r>
  <r>
    <x v="978"/>
    <s v="Job_Profile_3134"/>
    <x v="0"/>
    <d v="2015-07-31T13:58:18"/>
    <n v="179.08"/>
    <x v="12"/>
    <x v="3"/>
    <x v="7"/>
    <x v="2"/>
    <x v="12"/>
  </r>
  <r>
    <x v="979"/>
    <s v="Job_Profile_3135"/>
    <x v="0"/>
    <d v="2015-04-06T08:16:10"/>
    <n v="304.54000000000002"/>
    <x v="12"/>
    <x v="3"/>
    <x v="6"/>
    <x v="0"/>
    <x v="12"/>
  </r>
  <r>
    <x v="979"/>
    <s v="Job_Profile_3135"/>
    <x v="1"/>
    <d v="2014-12-22T12:33:20"/>
    <n v="51.75"/>
    <x v="12"/>
    <x v="2"/>
    <x v="11"/>
    <x v="3"/>
    <x v="12"/>
  </r>
  <r>
    <x v="980"/>
    <s v="Job_Profile_3137"/>
    <x v="1"/>
    <d v="2015-07-16T09:06:17"/>
    <n v="89.79"/>
    <x v="76"/>
    <x v="3"/>
    <x v="7"/>
    <x v="2"/>
    <x v="19"/>
  </r>
  <r>
    <x v="981"/>
    <s v="Job_Profile_3138"/>
    <x v="1"/>
    <d v="2015-11-04T11:46:57"/>
    <n v="88.96"/>
    <x v="9"/>
    <x v="3"/>
    <x v="10"/>
    <x v="3"/>
    <x v="14"/>
  </r>
  <r>
    <x v="981"/>
    <s v="Job_Profile_3138"/>
    <x v="1"/>
    <d v="2016-03-23T11:38:30"/>
    <n v="34.75"/>
    <x v="9"/>
    <x v="0"/>
    <x v="3"/>
    <x v="1"/>
    <x v="14"/>
  </r>
  <r>
    <x v="982"/>
    <s v="Job_Profile_3156"/>
    <x v="0"/>
    <d v="2016-03-24T13:27:35"/>
    <n v="218.63"/>
    <x v="76"/>
    <x v="0"/>
    <x v="3"/>
    <x v="1"/>
    <x v="14"/>
  </r>
  <r>
    <x v="983"/>
    <s v="Job_Profile_3163"/>
    <x v="0"/>
    <d v="2014-02-13T09:31:40"/>
    <n v="0.92"/>
    <x v="10"/>
    <x v="2"/>
    <x v="1"/>
    <x v="1"/>
    <x v="12"/>
  </r>
  <r>
    <x v="983"/>
    <s v="Job_Profile_3163"/>
    <x v="0"/>
    <d v="2014-04-03T15:12:50"/>
    <n v="9.1300000000000008"/>
    <x v="10"/>
    <x v="2"/>
    <x v="6"/>
    <x v="0"/>
    <x v="12"/>
  </r>
  <r>
    <x v="983"/>
    <s v="Job_Profile_3163"/>
    <x v="0"/>
    <d v="2014-08-20T13:30:21"/>
    <n v="119.58"/>
    <x v="10"/>
    <x v="2"/>
    <x v="2"/>
    <x v="2"/>
    <x v="12"/>
  </r>
  <r>
    <x v="983"/>
    <s v="Job_Profile_3163"/>
    <x v="0"/>
    <d v="2015-05-20T16:12:31"/>
    <n v="113.67"/>
    <x v="5"/>
    <x v="3"/>
    <x v="5"/>
    <x v="0"/>
    <x v="12"/>
  </r>
  <r>
    <x v="983"/>
    <s v="Job_Profile_3163"/>
    <x v="1"/>
    <d v="2015-02-12T22:53:25"/>
    <n v="16.920000000000002"/>
    <x v="5"/>
    <x v="3"/>
    <x v="1"/>
    <x v="1"/>
    <x v="12"/>
  </r>
  <r>
    <x v="984"/>
    <s v="Job_Profile_3166"/>
    <x v="0"/>
    <d v="2016-02-24T11:21:25"/>
    <n v="466.71"/>
    <x v="56"/>
    <x v="0"/>
    <x v="1"/>
    <x v="1"/>
    <x v="14"/>
  </r>
  <r>
    <x v="985"/>
    <s v="Job_Profile_3167"/>
    <x v="0"/>
    <d v="2014-06-23T04:31:27"/>
    <n v="125.88"/>
    <x v="4"/>
    <x v="2"/>
    <x v="0"/>
    <x v="0"/>
    <x v="19"/>
  </r>
  <r>
    <x v="986"/>
    <s v="Job_Profile_3172"/>
    <x v="0"/>
    <d v="2016-05-18T02:33:59"/>
    <n v="151.46"/>
    <x v="76"/>
    <x v="0"/>
    <x v="5"/>
    <x v="0"/>
    <x v="15"/>
  </r>
  <r>
    <x v="986"/>
    <s v="Job_Profile_3172"/>
    <x v="0"/>
    <d v="2016-09-28T04:27:56"/>
    <n v="284.54000000000002"/>
    <x v="76"/>
    <x v="0"/>
    <x v="8"/>
    <x v="2"/>
    <x v="15"/>
  </r>
  <r>
    <x v="987"/>
    <s v="Job_Profile_3176"/>
    <x v="1"/>
    <d v="2014-12-08T16:19:53"/>
    <n v="201.75"/>
    <x v="36"/>
    <x v="2"/>
    <x v="11"/>
    <x v="3"/>
    <x v="22"/>
  </r>
  <r>
    <x v="987"/>
    <s v="Job_Profile_3176"/>
    <x v="1"/>
    <d v="2014-11-13T14:15:34"/>
    <n v="13.88"/>
    <x v="9"/>
    <x v="2"/>
    <x v="10"/>
    <x v="3"/>
    <x v="22"/>
  </r>
  <r>
    <x v="987"/>
    <s v="Job_Profile_3176"/>
    <x v="1"/>
    <d v="2015-04-22T10:03:12"/>
    <n v="83.71"/>
    <x v="9"/>
    <x v="3"/>
    <x v="6"/>
    <x v="0"/>
    <x v="22"/>
  </r>
  <r>
    <x v="987"/>
    <s v="Job_Profile_3176"/>
    <x v="1"/>
    <d v="2017-08-22T17:54:34"/>
    <n v="90"/>
    <x v="33"/>
    <x v="1"/>
    <x v="2"/>
    <x v="2"/>
    <x v="22"/>
  </r>
  <r>
    <x v="988"/>
    <s v="Job_Profile_3182"/>
    <x v="0"/>
    <d v="2014-09-15T11:03:59"/>
    <n v="3.88"/>
    <x v="65"/>
    <x v="2"/>
    <x v="8"/>
    <x v="2"/>
    <x v="12"/>
  </r>
  <r>
    <x v="989"/>
    <s v="Job_Profile_3184"/>
    <x v="1"/>
    <d v="2017-07-12T05:05:33"/>
    <n v="20.21"/>
    <x v="2"/>
    <x v="1"/>
    <x v="7"/>
    <x v="2"/>
    <x v="15"/>
  </r>
  <r>
    <x v="990"/>
    <s v="Job_Profile_3186"/>
    <x v="1"/>
    <d v="2015-06-29T10:42:26"/>
    <n v="24.88"/>
    <x v="58"/>
    <x v="3"/>
    <x v="0"/>
    <x v="0"/>
    <x v="19"/>
  </r>
  <r>
    <x v="991"/>
    <s v="Job_Profile_3188"/>
    <x v="0"/>
    <d v="2014-02-10T15:41:45"/>
    <n v="28.21"/>
    <x v="31"/>
    <x v="2"/>
    <x v="1"/>
    <x v="1"/>
    <x v="22"/>
  </r>
  <r>
    <x v="992"/>
    <s v="Job_Profile_3189"/>
    <x v="1"/>
    <d v="2014-10-05T21:23:31"/>
    <n v="54.46"/>
    <x v="9"/>
    <x v="2"/>
    <x v="4"/>
    <x v="3"/>
    <x v="12"/>
  </r>
  <r>
    <x v="992"/>
    <s v="Job_Profile_3189"/>
    <x v="0"/>
    <d v="2015-08-31T14:19:48"/>
    <n v="31.92"/>
    <x v="25"/>
    <x v="3"/>
    <x v="2"/>
    <x v="2"/>
    <x v="12"/>
  </r>
  <r>
    <x v="992"/>
    <s v="Job_Profile_3189"/>
    <x v="1"/>
    <d v="2017-04-25T10:09:39"/>
    <n v="54.67"/>
    <x v="37"/>
    <x v="1"/>
    <x v="6"/>
    <x v="0"/>
    <x v="12"/>
  </r>
  <r>
    <x v="992"/>
    <s v="Job_Profile_3189"/>
    <x v="1"/>
    <d v="2017-06-08T12:54:03"/>
    <n v="30"/>
    <x v="25"/>
    <x v="1"/>
    <x v="0"/>
    <x v="0"/>
    <x v="12"/>
  </r>
  <r>
    <x v="993"/>
    <s v="Job_Profile_3195"/>
    <x v="1"/>
    <d v="2015-01-27T15:24:24"/>
    <n v="40.25"/>
    <x v="31"/>
    <x v="3"/>
    <x v="9"/>
    <x v="1"/>
    <x v="12"/>
  </r>
  <r>
    <x v="993"/>
    <s v="Job_Profile_3195"/>
    <x v="0"/>
    <d v="2017-07-24T14:18:00"/>
    <n v="11.79"/>
    <x v="37"/>
    <x v="1"/>
    <x v="7"/>
    <x v="2"/>
    <x v="12"/>
  </r>
  <r>
    <x v="994"/>
    <s v="Job_Profile_3196"/>
    <x v="1"/>
    <d v="2014-03-13T10:14:42"/>
    <n v="27.42"/>
    <x v="14"/>
    <x v="2"/>
    <x v="3"/>
    <x v="1"/>
    <x v="12"/>
  </r>
  <r>
    <x v="994"/>
    <s v="Job_Profile_3196"/>
    <x v="0"/>
    <d v="2014-11-13T16:10:47"/>
    <n v="1.08"/>
    <x v="86"/>
    <x v="2"/>
    <x v="10"/>
    <x v="3"/>
    <x v="12"/>
  </r>
  <r>
    <x v="995"/>
    <s v="Job_Profile_3199"/>
    <x v="0"/>
    <d v="2014-06-24T16:10:37"/>
    <n v="141.13"/>
    <x v="26"/>
    <x v="2"/>
    <x v="0"/>
    <x v="0"/>
    <x v="7"/>
  </r>
  <r>
    <x v="995"/>
    <s v="Job_Profile_3199"/>
    <x v="0"/>
    <d v="2016-09-13T11:13:18"/>
    <n v="40.92"/>
    <x v="42"/>
    <x v="0"/>
    <x v="8"/>
    <x v="2"/>
    <x v="7"/>
  </r>
  <r>
    <x v="995"/>
    <s v="Job_Profile_3199"/>
    <x v="0"/>
    <d v="2016-09-13T11:01:37"/>
    <n v="40.92"/>
    <x v="42"/>
    <x v="0"/>
    <x v="8"/>
    <x v="2"/>
    <x v="7"/>
  </r>
  <r>
    <x v="996"/>
    <s v="Job_Profile_3201"/>
    <x v="0"/>
    <d v="2014-09-05T13:59:51"/>
    <n v="15.79"/>
    <x v="12"/>
    <x v="2"/>
    <x v="8"/>
    <x v="2"/>
    <x v="22"/>
  </r>
  <r>
    <x v="996"/>
    <s v="Job_Profile_3201"/>
    <x v="0"/>
    <d v="2015-04-23T12:21:30"/>
    <n v="42"/>
    <x v="12"/>
    <x v="3"/>
    <x v="6"/>
    <x v="0"/>
    <x v="22"/>
  </r>
  <r>
    <x v="997"/>
    <s v="Job_Profile_3203"/>
    <x v="0"/>
    <d v="2014-09-29T05:51:09"/>
    <n v="76.709999999999994"/>
    <x v="4"/>
    <x v="2"/>
    <x v="8"/>
    <x v="2"/>
    <x v="19"/>
  </r>
  <r>
    <x v="998"/>
    <s v="Job_Profile_3204"/>
    <x v="0"/>
    <d v="2016-01-29T11:45:02"/>
    <n v="24.88"/>
    <x v="8"/>
    <x v="0"/>
    <x v="9"/>
    <x v="1"/>
    <x v="15"/>
  </r>
  <r>
    <x v="999"/>
    <s v="Job_Profile_3206"/>
    <x v="1"/>
    <d v="2014-06-26T09:18:33"/>
    <n v="8.7100000000000009"/>
    <x v="9"/>
    <x v="2"/>
    <x v="0"/>
    <x v="0"/>
    <x v="12"/>
  </r>
  <r>
    <x v="1000"/>
    <s v="Job_Profile_3210"/>
    <x v="1"/>
    <d v="2014-03-30T11:50:06"/>
    <n v="37.67"/>
    <x v="62"/>
    <x v="2"/>
    <x v="3"/>
    <x v="1"/>
    <x v="22"/>
  </r>
  <r>
    <x v="1001"/>
    <s v="Job_Profile_3211"/>
    <x v="0"/>
    <d v="2014-05-28T07:57:27"/>
    <n v="68.540000000000006"/>
    <x v="41"/>
    <x v="2"/>
    <x v="5"/>
    <x v="0"/>
    <x v="22"/>
  </r>
  <r>
    <x v="1002"/>
    <s v="Job_Profile_3212"/>
    <x v="1"/>
    <d v="2014-02-21T11:18:16"/>
    <n v="10.92"/>
    <x v="14"/>
    <x v="2"/>
    <x v="1"/>
    <x v="1"/>
    <x v="12"/>
  </r>
  <r>
    <x v="1002"/>
    <s v="Job_Profile_3212"/>
    <x v="1"/>
    <d v="2014-05-01T10:28:18"/>
    <n v="16.71"/>
    <x v="14"/>
    <x v="2"/>
    <x v="5"/>
    <x v="0"/>
    <x v="12"/>
  </r>
  <r>
    <x v="1002"/>
    <s v="Job_Profile_3212"/>
    <x v="0"/>
    <d v="2015-05-11T09:34:03"/>
    <n v="142.75"/>
    <x v="15"/>
    <x v="3"/>
    <x v="5"/>
    <x v="0"/>
    <x v="12"/>
  </r>
  <r>
    <x v="1002"/>
    <s v="Job_Profile_3212"/>
    <x v="1"/>
    <d v="2015-02-16T10:40:03"/>
    <n v="20.420000000000002"/>
    <x v="15"/>
    <x v="3"/>
    <x v="1"/>
    <x v="1"/>
    <x v="12"/>
  </r>
  <r>
    <x v="1002"/>
    <s v="Job_Profile_3212"/>
    <x v="1"/>
    <d v="2016-02-24T12:48:03"/>
    <n v="43.54"/>
    <x v="13"/>
    <x v="0"/>
    <x v="1"/>
    <x v="1"/>
    <x v="12"/>
  </r>
  <r>
    <x v="1002"/>
    <s v="Job_Profile_3212"/>
    <x v="1"/>
    <d v="2016-07-13T13:24:48"/>
    <n v="82.67"/>
    <x v="17"/>
    <x v="0"/>
    <x v="7"/>
    <x v="2"/>
    <x v="12"/>
  </r>
  <r>
    <x v="1003"/>
    <s v="Job_Profile_3213"/>
    <x v="0"/>
    <d v="2015-05-04T21:12:56"/>
    <n v="116.38"/>
    <x v="12"/>
    <x v="3"/>
    <x v="5"/>
    <x v="0"/>
    <x v="12"/>
  </r>
  <r>
    <x v="1003"/>
    <s v="Job_Profile_3213"/>
    <x v="0"/>
    <d v="2015-05-04T15:17:43"/>
    <n v="35.17"/>
    <x v="12"/>
    <x v="3"/>
    <x v="5"/>
    <x v="0"/>
    <x v="12"/>
  </r>
  <r>
    <x v="1004"/>
    <s v="Job_Profile_3222"/>
    <x v="1"/>
    <d v="2014-06-23T12:46:52"/>
    <n v="74.959999999999994"/>
    <x v="73"/>
    <x v="2"/>
    <x v="0"/>
    <x v="0"/>
    <x v="7"/>
  </r>
  <r>
    <x v="1004"/>
    <s v="Job_Profile_3222"/>
    <x v="1"/>
    <d v="2014-08-05T08:50:49"/>
    <n v="49.63"/>
    <x v="28"/>
    <x v="2"/>
    <x v="2"/>
    <x v="2"/>
    <x v="7"/>
  </r>
  <r>
    <x v="1004"/>
    <s v="Job_Profile_3222"/>
    <x v="0"/>
    <d v="2015-03-27T09:31:21"/>
    <n v="209.83"/>
    <x v="60"/>
    <x v="3"/>
    <x v="3"/>
    <x v="1"/>
    <x v="7"/>
  </r>
  <r>
    <x v="1004"/>
    <s v="Job_Profile_3222"/>
    <x v="1"/>
    <d v="2015-01-05T10:37:45"/>
    <n v="123.5"/>
    <x v="25"/>
    <x v="3"/>
    <x v="9"/>
    <x v="1"/>
    <x v="7"/>
  </r>
  <r>
    <x v="1004"/>
    <s v="Job_Profile_3222"/>
    <x v="1"/>
    <d v="2015-03-02T13:27:24"/>
    <n v="38.92"/>
    <x v="25"/>
    <x v="3"/>
    <x v="3"/>
    <x v="1"/>
    <x v="7"/>
  </r>
  <r>
    <x v="1004"/>
    <s v="Job_Profile_3222"/>
    <x v="1"/>
    <d v="2015-04-22T20:25:15"/>
    <n v="33.29"/>
    <x v="9"/>
    <x v="3"/>
    <x v="6"/>
    <x v="0"/>
    <x v="7"/>
  </r>
  <r>
    <x v="1004"/>
    <s v="Job_Profile_3222"/>
    <x v="1"/>
    <d v="2015-07-09T14:40:44"/>
    <n v="52.13"/>
    <x v="56"/>
    <x v="3"/>
    <x v="7"/>
    <x v="2"/>
    <x v="7"/>
  </r>
  <r>
    <x v="1004"/>
    <s v="Job_Profile_3222"/>
    <x v="1"/>
    <d v="2016-02-24T17:19:19"/>
    <n v="65.33"/>
    <x v="9"/>
    <x v="0"/>
    <x v="1"/>
    <x v="1"/>
    <x v="7"/>
  </r>
  <r>
    <x v="1004"/>
    <s v="Job_Profile_3222"/>
    <x v="0"/>
    <d v="2016-06-10T07:26:02"/>
    <n v="140.58000000000001"/>
    <x v="25"/>
    <x v="0"/>
    <x v="0"/>
    <x v="0"/>
    <x v="7"/>
  </r>
  <r>
    <x v="1004"/>
    <s v="Job_Profile_3222"/>
    <x v="0"/>
    <d v="2016-08-01T16:37:47"/>
    <n v="54.96"/>
    <x v="25"/>
    <x v="0"/>
    <x v="2"/>
    <x v="2"/>
    <x v="7"/>
  </r>
  <r>
    <x v="1004"/>
    <s v="Job_Profile_3222"/>
    <x v="0"/>
    <d v="2016-08-18T11:16:47"/>
    <n v="8.8800000000000008"/>
    <x v="44"/>
    <x v="0"/>
    <x v="2"/>
    <x v="2"/>
    <x v="7"/>
  </r>
  <r>
    <x v="1005"/>
    <s v="Job_Profile_3228"/>
    <x v="0"/>
    <d v="2016-04-11T12:02:31"/>
    <n v="48.71"/>
    <x v="31"/>
    <x v="0"/>
    <x v="6"/>
    <x v="0"/>
    <x v="18"/>
  </r>
  <r>
    <x v="1006"/>
    <s v="Job_Profile_3229"/>
    <x v="1"/>
    <d v="2017-08-04T05:06:18"/>
    <n v="38.96"/>
    <x v="84"/>
    <x v="1"/>
    <x v="2"/>
    <x v="2"/>
    <x v="18"/>
  </r>
  <r>
    <x v="1007"/>
    <s v="Job_Profile_3230"/>
    <x v="0"/>
    <d v="2016-03-08T06:35:10"/>
    <n v="97.83"/>
    <x v="76"/>
    <x v="0"/>
    <x v="3"/>
    <x v="1"/>
    <x v="14"/>
  </r>
  <r>
    <x v="1007"/>
    <s v="Job_Profile_3230"/>
    <x v="0"/>
    <d v="2016-09-15T11:32:55"/>
    <n v="34"/>
    <x v="0"/>
    <x v="0"/>
    <x v="8"/>
    <x v="2"/>
    <x v="14"/>
  </r>
  <r>
    <x v="1008"/>
    <s v="Job_Profile_3232"/>
    <x v="1"/>
    <d v="2015-07-29T10:01:09"/>
    <n v="46.67"/>
    <x v="13"/>
    <x v="3"/>
    <x v="7"/>
    <x v="2"/>
    <x v="12"/>
  </r>
  <r>
    <x v="1009"/>
    <s v="Job_Profile_3237"/>
    <x v="1"/>
    <d v="2016-04-07T11:25:49"/>
    <n v="35.630000000000003"/>
    <x v="9"/>
    <x v="0"/>
    <x v="6"/>
    <x v="0"/>
    <x v="15"/>
  </r>
  <r>
    <x v="1010"/>
    <s v="Job_Profile_3238"/>
    <x v="0"/>
    <d v="2016-03-02T14:43:17"/>
    <n v="13.88"/>
    <x v="44"/>
    <x v="0"/>
    <x v="3"/>
    <x v="1"/>
    <x v="22"/>
  </r>
  <r>
    <x v="1010"/>
    <s v="Job_Profile_3238"/>
    <x v="1"/>
    <d v="2016-11-29T10:53:09"/>
    <n v="82.58"/>
    <x v="56"/>
    <x v="0"/>
    <x v="10"/>
    <x v="3"/>
    <x v="22"/>
  </r>
  <r>
    <x v="1011"/>
    <s v="Job_Profile_3242"/>
    <x v="1"/>
    <d v="2015-03-25T10:16:32"/>
    <n v="99.21"/>
    <x v="3"/>
    <x v="3"/>
    <x v="3"/>
    <x v="1"/>
    <x v="19"/>
  </r>
  <r>
    <x v="1012"/>
    <s v="Job_Profile_3249"/>
    <x v="1"/>
    <d v="2016-04-11T08:47:48"/>
    <n v="143.96"/>
    <x v="76"/>
    <x v="0"/>
    <x v="6"/>
    <x v="0"/>
    <x v="19"/>
  </r>
  <r>
    <x v="1013"/>
    <s v="Job_Profile_3251"/>
    <x v="0"/>
    <d v="2014-03-17T08:08:59"/>
    <n v="38.83"/>
    <x v="60"/>
    <x v="2"/>
    <x v="3"/>
    <x v="1"/>
    <x v="7"/>
  </r>
  <r>
    <x v="1013"/>
    <s v="Job_Profile_3251"/>
    <x v="0"/>
    <d v="2014-03-28T10:35:10"/>
    <n v="28.92"/>
    <x v="60"/>
    <x v="2"/>
    <x v="3"/>
    <x v="1"/>
    <x v="7"/>
  </r>
  <r>
    <x v="1014"/>
    <s v="Job_Profile_3252"/>
    <x v="1"/>
    <d v="2016-08-24T11:05:58"/>
    <n v="36.880000000000003"/>
    <x v="50"/>
    <x v="0"/>
    <x v="2"/>
    <x v="2"/>
    <x v="19"/>
  </r>
  <r>
    <x v="1015"/>
    <s v="Job_Profile_3254"/>
    <x v="0"/>
    <d v="2015-05-19T15:09:05"/>
    <n v="32.08"/>
    <x v="10"/>
    <x v="3"/>
    <x v="5"/>
    <x v="0"/>
    <x v="20"/>
  </r>
  <r>
    <x v="1016"/>
    <s v="Job_Profile_3255"/>
    <x v="0"/>
    <d v="2017-08-11T05:21:36"/>
    <n v="27.67"/>
    <x v="59"/>
    <x v="1"/>
    <x v="2"/>
    <x v="2"/>
    <x v="19"/>
  </r>
  <r>
    <x v="1017"/>
    <s v="Job_Profile_3257"/>
    <x v="0"/>
    <d v="2015-03-25T15:31:32"/>
    <n v="51"/>
    <x v="5"/>
    <x v="3"/>
    <x v="3"/>
    <x v="1"/>
    <x v="14"/>
  </r>
  <r>
    <x v="1017"/>
    <s v="Job_Profile_3257"/>
    <x v="0"/>
    <d v="2015-03-25T16:35:18"/>
    <n v="36.96"/>
    <x v="5"/>
    <x v="3"/>
    <x v="3"/>
    <x v="1"/>
    <x v="14"/>
  </r>
  <r>
    <x v="1017"/>
    <s v="Job_Profile_3257"/>
    <x v="0"/>
    <d v="2015-09-14T10:01:37"/>
    <n v="83.96"/>
    <x v="5"/>
    <x v="3"/>
    <x v="8"/>
    <x v="2"/>
    <x v="14"/>
  </r>
  <r>
    <x v="1017"/>
    <s v="Job_Profile_3257"/>
    <x v="0"/>
    <d v="2016-07-21T14:17:54"/>
    <n v="129.21"/>
    <x v="5"/>
    <x v="0"/>
    <x v="7"/>
    <x v="2"/>
    <x v="14"/>
  </r>
  <r>
    <x v="1017"/>
    <s v="Job_Profile_3257"/>
    <x v="1"/>
    <d v="2016-07-26T09:17:30"/>
    <n v="118.88"/>
    <x v="5"/>
    <x v="0"/>
    <x v="7"/>
    <x v="2"/>
    <x v="14"/>
  </r>
  <r>
    <x v="1017"/>
    <s v="Job_Profile_3257"/>
    <x v="0"/>
    <d v="2016-09-01T16:42:02"/>
    <n v="64.959999999999994"/>
    <x v="5"/>
    <x v="0"/>
    <x v="8"/>
    <x v="2"/>
    <x v="14"/>
  </r>
  <r>
    <x v="1017"/>
    <s v="Job_Profile_3257"/>
    <x v="0"/>
    <d v="2017-06-21T10:18:26"/>
    <n v="57.92"/>
    <x v="19"/>
    <x v="1"/>
    <x v="0"/>
    <x v="0"/>
    <x v="14"/>
  </r>
  <r>
    <x v="1018"/>
    <s v="Job_Profile_3260"/>
    <x v="1"/>
    <d v="2015-08-10T13:50:46"/>
    <n v="52.08"/>
    <x v="9"/>
    <x v="3"/>
    <x v="2"/>
    <x v="2"/>
    <x v="10"/>
  </r>
  <r>
    <x v="1019"/>
    <s v="Job_Profile_3263"/>
    <x v="1"/>
    <d v="2014-05-23T10:20:24"/>
    <n v="15.96"/>
    <x v="14"/>
    <x v="2"/>
    <x v="5"/>
    <x v="0"/>
    <x v="20"/>
  </r>
  <r>
    <x v="1019"/>
    <s v="Job_Profile_3263"/>
    <x v="0"/>
    <d v="2014-10-15T14:54:55"/>
    <n v="13.13"/>
    <x v="14"/>
    <x v="2"/>
    <x v="4"/>
    <x v="3"/>
    <x v="20"/>
  </r>
  <r>
    <x v="1019"/>
    <s v="Job_Profile_3263"/>
    <x v="0"/>
    <d v="2014-10-02T11:32:53"/>
    <n v="0"/>
    <x v="14"/>
    <x v="2"/>
    <x v="4"/>
    <x v="3"/>
    <x v="20"/>
  </r>
  <r>
    <x v="1019"/>
    <s v="Job_Profile_3263"/>
    <x v="0"/>
    <d v="2014-10-17T11:28:47"/>
    <n v="0.79"/>
    <x v="14"/>
    <x v="2"/>
    <x v="4"/>
    <x v="3"/>
    <x v="20"/>
  </r>
  <r>
    <x v="1019"/>
    <s v="Job_Profile_3263"/>
    <x v="0"/>
    <d v="2014-11-06T10:31:55"/>
    <n v="20.75"/>
    <x v="14"/>
    <x v="2"/>
    <x v="10"/>
    <x v="3"/>
    <x v="20"/>
  </r>
  <r>
    <x v="1019"/>
    <s v="Job_Profile_3263"/>
    <x v="0"/>
    <d v="2014-12-19T14:56:53"/>
    <n v="51.92"/>
    <x v="14"/>
    <x v="2"/>
    <x v="11"/>
    <x v="3"/>
    <x v="20"/>
  </r>
  <r>
    <x v="1019"/>
    <s v="Job_Profile_3263"/>
    <x v="1"/>
    <d v="2015-03-02T10:55:04"/>
    <n v="40.58"/>
    <x v="9"/>
    <x v="3"/>
    <x v="3"/>
    <x v="1"/>
    <x v="20"/>
  </r>
  <r>
    <x v="1019"/>
    <s v="Job_Profile_3263"/>
    <x v="0"/>
    <d v="2015-03-02T11:47:22"/>
    <n v="12.46"/>
    <x v="14"/>
    <x v="3"/>
    <x v="3"/>
    <x v="1"/>
    <x v="20"/>
  </r>
  <r>
    <x v="1019"/>
    <s v="Job_Profile_3263"/>
    <x v="1"/>
    <d v="2015-04-29T15:57:18"/>
    <n v="64.33"/>
    <x v="9"/>
    <x v="3"/>
    <x v="6"/>
    <x v="0"/>
    <x v="20"/>
  </r>
  <r>
    <x v="1019"/>
    <s v="Job_Profile_3263"/>
    <x v="1"/>
    <d v="2016-06-02T10:52:23"/>
    <n v="72.13"/>
    <x v="8"/>
    <x v="0"/>
    <x v="0"/>
    <x v="0"/>
    <x v="20"/>
  </r>
  <r>
    <x v="1020"/>
    <s v="Job_Profile_3267"/>
    <x v="0"/>
    <d v="2014-06-27T12:55:07"/>
    <n v="56.67"/>
    <x v="10"/>
    <x v="2"/>
    <x v="0"/>
    <x v="0"/>
    <x v="14"/>
  </r>
  <r>
    <x v="1020"/>
    <s v="Job_Profile_3267"/>
    <x v="0"/>
    <d v="2016-12-22T13:04:28"/>
    <n v="135.79"/>
    <x v="5"/>
    <x v="0"/>
    <x v="11"/>
    <x v="3"/>
    <x v="14"/>
  </r>
  <r>
    <x v="1020"/>
    <s v="Job_Profile_3267"/>
    <x v="0"/>
    <d v="2017-08-28T11:41:30"/>
    <n v="32"/>
    <x v="10"/>
    <x v="1"/>
    <x v="2"/>
    <x v="2"/>
    <x v="14"/>
  </r>
  <r>
    <x v="1021"/>
    <s v="Job_Profile_3277"/>
    <x v="1"/>
    <d v="2016-03-04T15:09:06"/>
    <n v="31.13"/>
    <x v="13"/>
    <x v="0"/>
    <x v="3"/>
    <x v="1"/>
    <x v="12"/>
  </r>
  <r>
    <x v="1022"/>
    <s v="Job_Profile_3279"/>
    <x v="0"/>
    <d v="2017-07-19T15:30:00"/>
    <n v="25.96"/>
    <x v="17"/>
    <x v="1"/>
    <x v="7"/>
    <x v="2"/>
    <x v="11"/>
  </r>
  <r>
    <x v="1023"/>
    <s v="Job_Profile_3282"/>
    <x v="0"/>
    <d v="2014-04-17T07:57:33"/>
    <n v="1.79"/>
    <x v="47"/>
    <x v="2"/>
    <x v="6"/>
    <x v="0"/>
    <x v="20"/>
  </r>
  <r>
    <x v="1023"/>
    <s v="Job_Profile_3282"/>
    <x v="1"/>
    <d v="2015-01-27T22:58:15"/>
    <n v="6.29"/>
    <x v="33"/>
    <x v="3"/>
    <x v="9"/>
    <x v="1"/>
    <x v="20"/>
  </r>
  <r>
    <x v="1023"/>
    <s v="Job_Profile_3282"/>
    <x v="1"/>
    <d v="2015-04-29T13:48:28"/>
    <n v="69"/>
    <x v="88"/>
    <x v="3"/>
    <x v="6"/>
    <x v="0"/>
    <x v="20"/>
  </r>
  <r>
    <x v="1023"/>
    <s v="Job_Profile_3282"/>
    <x v="0"/>
    <d v="2016-08-24T12:13:53"/>
    <n v="14.92"/>
    <x v="47"/>
    <x v="0"/>
    <x v="2"/>
    <x v="2"/>
    <x v="20"/>
  </r>
  <r>
    <x v="1024"/>
    <s v="Job_Profile_3284"/>
    <x v="0"/>
    <d v="2014-07-02T17:39:26"/>
    <n v="0.96"/>
    <x v="12"/>
    <x v="2"/>
    <x v="7"/>
    <x v="2"/>
    <x v="13"/>
  </r>
  <r>
    <x v="1025"/>
    <s v="Job_Profile_3287"/>
    <x v="0"/>
    <d v="2017-07-25T11:46:46"/>
    <n v="39.25"/>
    <x v="0"/>
    <x v="1"/>
    <x v="7"/>
    <x v="2"/>
    <x v="22"/>
  </r>
  <r>
    <x v="1026"/>
    <s v="Job_Profile_3288"/>
    <x v="0"/>
    <d v="2015-03-02T18:01:51"/>
    <n v="292.25"/>
    <x v="12"/>
    <x v="3"/>
    <x v="3"/>
    <x v="1"/>
    <x v="11"/>
  </r>
  <r>
    <x v="1026"/>
    <s v="Job_Profile_3288"/>
    <x v="0"/>
    <d v="2014-09-08T13:33:38"/>
    <n v="19.04"/>
    <x v="12"/>
    <x v="2"/>
    <x v="8"/>
    <x v="2"/>
    <x v="11"/>
  </r>
  <r>
    <x v="1026"/>
    <s v="Job_Profile_3288"/>
    <x v="0"/>
    <d v="2017-06-19T12:00:31"/>
    <n v="24.83"/>
    <x v="10"/>
    <x v="1"/>
    <x v="0"/>
    <x v="0"/>
    <x v="11"/>
  </r>
  <r>
    <x v="1027"/>
    <s v="Job_Profile_3291"/>
    <x v="1"/>
    <d v="2014-05-19T11:42:02"/>
    <n v="21.42"/>
    <x v="14"/>
    <x v="2"/>
    <x v="5"/>
    <x v="0"/>
    <x v="14"/>
  </r>
  <r>
    <x v="1028"/>
    <s v="Job_Profile_3293"/>
    <x v="1"/>
    <d v="2015-02-05T14:25:17"/>
    <n v="83.96"/>
    <x v="12"/>
    <x v="3"/>
    <x v="1"/>
    <x v="1"/>
    <x v="9"/>
  </r>
  <r>
    <x v="1029"/>
    <s v="Job_Profile_3296"/>
    <x v="0"/>
    <d v="2015-09-02T16:04:43"/>
    <n v="52.63"/>
    <x v="37"/>
    <x v="3"/>
    <x v="8"/>
    <x v="2"/>
    <x v="18"/>
  </r>
  <r>
    <x v="1029"/>
    <s v="Job_Profile_3296"/>
    <x v="1"/>
    <d v="2015-09-29T15:09:06"/>
    <n v="79.58"/>
    <x v="8"/>
    <x v="3"/>
    <x v="8"/>
    <x v="2"/>
    <x v="18"/>
  </r>
  <r>
    <x v="1029"/>
    <s v="Job_Profile_3296"/>
    <x v="1"/>
    <d v="2015-12-21T07:18:50"/>
    <n v="162.25"/>
    <x v="8"/>
    <x v="3"/>
    <x v="11"/>
    <x v="3"/>
    <x v="18"/>
  </r>
  <r>
    <x v="1029"/>
    <s v="Job_Profile_3296"/>
    <x v="1"/>
    <d v="2016-04-12T12:59:33"/>
    <n v="275.45999999999998"/>
    <x v="8"/>
    <x v="0"/>
    <x v="6"/>
    <x v="0"/>
    <x v="18"/>
  </r>
  <r>
    <x v="1029"/>
    <s v="Job_Profile_3296"/>
    <x v="1"/>
    <d v="2015-08-14T14:59:17"/>
    <n v="33.54"/>
    <x v="9"/>
    <x v="3"/>
    <x v="2"/>
    <x v="2"/>
    <x v="18"/>
  </r>
  <r>
    <x v="1029"/>
    <s v="Job_Profile_3296"/>
    <x v="0"/>
    <d v="2015-09-15T17:52:42"/>
    <n v="65.67"/>
    <x v="37"/>
    <x v="3"/>
    <x v="8"/>
    <x v="2"/>
    <x v="18"/>
  </r>
  <r>
    <x v="1029"/>
    <s v="Job_Profile_3296"/>
    <x v="0"/>
    <d v="2015-12-04T13:54:56"/>
    <n v="85.88"/>
    <x v="31"/>
    <x v="3"/>
    <x v="11"/>
    <x v="3"/>
    <x v="18"/>
  </r>
  <r>
    <x v="1029"/>
    <s v="Job_Profile_3296"/>
    <x v="0"/>
    <d v="2016-03-02T15:41:49"/>
    <n v="4.79"/>
    <x v="15"/>
    <x v="0"/>
    <x v="3"/>
    <x v="1"/>
    <x v="18"/>
  </r>
  <r>
    <x v="1029"/>
    <s v="Job_Profile_3296"/>
    <x v="0"/>
    <d v="2016-09-09T14:40:29"/>
    <n v="169.83"/>
    <x v="31"/>
    <x v="0"/>
    <x v="8"/>
    <x v="2"/>
    <x v="18"/>
  </r>
  <r>
    <x v="1029"/>
    <s v="Job_Profile_3296"/>
    <x v="0"/>
    <d v="2016-06-28T17:26:16"/>
    <n v="85.08"/>
    <x v="31"/>
    <x v="0"/>
    <x v="0"/>
    <x v="0"/>
    <x v="18"/>
  </r>
  <r>
    <x v="1029"/>
    <s v="Job_Profile_3296"/>
    <x v="0"/>
    <d v="2016-06-10T14:09:58"/>
    <n v="66.959999999999994"/>
    <x v="31"/>
    <x v="0"/>
    <x v="0"/>
    <x v="0"/>
    <x v="18"/>
  </r>
  <r>
    <x v="1029"/>
    <s v="Job_Profile_3296"/>
    <x v="0"/>
    <d v="2016-06-10T14:36:03"/>
    <n v="66.959999999999994"/>
    <x v="31"/>
    <x v="0"/>
    <x v="0"/>
    <x v="0"/>
    <x v="18"/>
  </r>
  <r>
    <x v="1029"/>
    <s v="Job_Profile_3296"/>
    <x v="0"/>
    <d v="2016-09-20T14:47:37"/>
    <n v="98.63"/>
    <x v="15"/>
    <x v="0"/>
    <x v="8"/>
    <x v="2"/>
    <x v="18"/>
  </r>
  <r>
    <x v="1029"/>
    <s v="Job_Profile_3296"/>
    <x v="0"/>
    <d v="2016-09-19T09:17:19"/>
    <n v="4.71"/>
    <x v="57"/>
    <x v="0"/>
    <x v="8"/>
    <x v="2"/>
    <x v="18"/>
  </r>
  <r>
    <x v="1029"/>
    <s v="Job_Profile_3296"/>
    <x v="0"/>
    <d v="2016-10-20T11:28:38"/>
    <n v="20.96"/>
    <x v="31"/>
    <x v="0"/>
    <x v="4"/>
    <x v="3"/>
    <x v="18"/>
  </r>
  <r>
    <x v="1029"/>
    <s v="Job_Profile_3296"/>
    <x v="1"/>
    <d v="2017-06-20T16:07:36"/>
    <n v="28.13"/>
    <x v="37"/>
    <x v="1"/>
    <x v="0"/>
    <x v="0"/>
    <x v="18"/>
  </r>
  <r>
    <x v="1030"/>
    <s v="Job_Profile_3299"/>
    <x v="0"/>
    <d v="2017-08-13T22:20:12"/>
    <n v="47.88"/>
    <x v="35"/>
    <x v="1"/>
    <x v="2"/>
    <x v="2"/>
    <x v="22"/>
  </r>
  <r>
    <x v="1031"/>
    <s v="Job_Profile_3300"/>
    <x v="0"/>
    <d v="2014-01-24T07:40:28"/>
    <n v="0.67"/>
    <x v="31"/>
    <x v="2"/>
    <x v="9"/>
    <x v="1"/>
    <x v="7"/>
  </r>
  <r>
    <x v="1031"/>
    <s v="Job_Profile_3300"/>
    <x v="0"/>
    <d v="2015-05-27T13:05:45"/>
    <n v="107.08"/>
    <x v="31"/>
    <x v="3"/>
    <x v="5"/>
    <x v="0"/>
    <x v="7"/>
  </r>
  <r>
    <x v="1031"/>
    <s v="Job_Profile_3300"/>
    <x v="0"/>
    <d v="2015-11-06T13:25:18"/>
    <n v="259.88"/>
    <x v="31"/>
    <x v="3"/>
    <x v="10"/>
    <x v="3"/>
    <x v="7"/>
  </r>
  <r>
    <x v="1031"/>
    <s v="Job_Profile_3300"/>
    <x v="0"/>
    <d v="2016-10-10T15:40:48"/>
    <n v="201.88"/>
    <x v="57"/>
    <x v="0"/>
    <x v="4"/>
    <x v="3"/>
    <x v="7"/>
  </r>
  <r>
    <x v="1031"/>
    <s v="Job_Profile_3300"/>
    <x v="0"/>
    <d v="2016-05-16T14:38:34"/>
    <n v="45.79"/>
    <x v="77"/>
    <x v="0"/>
    <x v="5"/>
    <x v="0"/>
    <x v="7"/>
  </r>
  <r>
    <x v="1031"/>
    <s v="Job_Profile_3300"/>
    <x v="0"/>
    <d v="2016-12-19T15:19:13"/>
    <n v="119.67"/>
    <x v="57"/>
    <x v="0"/>
    <x v="11"/>
    <x v="3"/>
    <x v="7"/>
  </r>
  <r>
    <x v="1031"/>
    <s v="Job_Profile_3300"/>
    <x v="0"/>
    <d v="2016-11-21T10:53:07"/>
    <n v="45.88"/>
    <x v="57"/>
    <x v="0"/>
    <x v="10"/>
    <x v="3"/>
    <x v="7"/>
  </r>
  <r>
    <x v="1031"/>
    <s v="Job_Profile_3300"/>
    <x v="0"/>
    <d v="2017-07-13T13:56:24"/>
    <n v="87"/>
    <x v="57"/>
    <x v="1"/>
    <x v="7"/>
    <x v="2"/>
    <x v="7"/>
  </r>
  <r>
    <x v="1032"/>
    <s v="Job_Profile_3301"/>
    <x v="1"/>
    <d v="2016-03-10T09:24:41"/>
    <n v="5.88"/>
    <x v="8"/>
    <x v="0"/>
    <x v="3"/>
    <x v="1"/>
    <x v="14"/>
  </r>
  <r>
    <x v="1032"/>
    <s v="Job_Profile_3301"/>
    <x v="1"/>
    <d v="2016-05-31T09:09:53"/>
    <n v="68.63"/>
    <x v="8"/>
    <x v="0"/>
    <x v="5"/>
    <x v="0"/>
    <x v="14"/>
  </r>
  <r>
    <x v="1033"/>
    <s v="Job_Profile_3305"/>
    <x v="1"/>
    <d v="2014-02-26T13:02:05"/>
    <n v="1.88"/>
    <x v="31"/>
    <x v="2"/>
    <x v="1"/>
    <x v="1"/>
    <x v="15"/>
  </r>
  <r>
    <x v="1033"/>
    <s v="Job_Profile_3305"/>
    <x v="0"/>
    <d v="2014-05-06T08:26:30"/>
    <n v="42.88"/>
    <x v="31"/>
    <x v="2"/>
    <x v="5"/>
    <x v="0"/>
    <x v="15"/>
  </r>
  <r>
    <x v="1033"/>
    <s v="Job_Profile_3305"/>
    <x v="1"/>
    <d v="2014-12-22T15:21:39"/>
    <n v="20"/>
    <x v="31"/>
    <x v="2"/>
    <x v="11"/>
    <x v="3"/>
    <x v="15"/>
  </r>
  <r>
    <x v="1033"/>
    <s v="Job_Profile_3305"/>
    <x v="1"/>
    <d v="2015-01-06T13:45:25"/>
    <n v="0.83"/>
    <x v="15"/>
    <x v="3"/>
    <x v="9"/>
    <x v="1"/>
    <x v="15"/>
  </r>
  <r>
    <x v="1034"/>
    <s v="Job_Profile_3306"/>
    <x v="1"/>
    <d v="2014-09-23T05:21:49"/>
    <n v="48.67"/>
    <x v="35"/>
    <x v="2"/>
    <x v="8"/>
    <x v="2"/>
    <x v="7"/>
  </r>
  <r>
    <x v="1035"/>
    <s v="Job_Profile_3309"/>
    <x v="0"/>
    <d v="2015-04-27T09:40:05"/>
    <n v="2.75"/>
    <x v="15"/>
    <x v="3"/>
    <x v="6"/>
    <x v="0"/>
    <x v="7"/>
  </r>
  <r>
    <x v="1036"/>
    <s v="Job_Profile_3311"/>
    <x v="0"/>
    <d v="2014-10-24T04:51:14"/>
    <n v="230.71"/>
    <x v="52"/>
    <x v="2"/>
    <x v="4"/>
    <x v="3"/>
    <x v="15"/>
  </r>
  <r>
    <x v="1036"/>
    <s v="Job_Profile_3311"/>
    <x v="1"/>
    <d v="2016-05-25T04:11:57"/>
    <n v="81.67"/>
    <x v="37"/>
    <x v="0"/>
    <x v="5"/>
    <x v="0"/>
    <x v="15"/>
  </r>
  <r>
    <x v="1036"/>
    <s v="Job_Profile_3311"/>
    <x v="1"/>
    <d v="2017-02-07T12:00:20"/>
    <n v="20.96"/>
    <x v="49"/>
    <x v="1"/>
    <x v="1"/>
    <x v="1"/>
    <x v="15"/>
  </r>
  <r>
    <x v="1037"/>
    <s v="Job_Profile_3313"/>
    <x v="0"/>
    <d v="2014-10-22T16:49:58"/>
    <n v="146.96"/>
    <x v="31"/>
    <x v="2"/>
    <x v="4"/>
    <x v="3"/>
    <x v="10"/>
  </r>
  <r>
    <x v="1038"/>
    <s v="Job_Profile_3315"/>
    <x v="0"/>
    <d v="2015-05-07T09:58:38"/>
    <n v="267.83"/>
    <x v="70"/>
    <x v="3"/>
    <x v="5"/>
    <x v="0"/>
    <x v="13"/>
  </r>
  <r>
    <x v="1039"/>
    <s v="Job_Profile_3316"/>
    <x v="0"/>
    <d v="2015-05-27T14:02:20"/>
    <n v="30.08"/>
    <x v="88"/>
    <x v="3"/>
    <x v="5"/>
    <x v="0"/>
    <x v="20"/>
  </r>
  <r>
    <x v="1039"/>
    <s v="Job_Profile_3316"/>
    <x v="0"/>
    <d v="2015-06-03T13:14:33"/>
    <n v="34.04"/>
    <x v="46"/>
    <x v="3"/>
    <x v="0"/>
    <x v="0"/>
    <x v="20"/>
  </r>
  <r>
    <x v="1039"/>
    <s v="Job_Profile_3316"/>
    <x v="0"/>
    <d v="2015-05-27T14:00:40"/>
    <n v="27.08"/>
    <x v="46"/>
    <x v="3"/>
    <x v="5"/>
    <x v="0"/>
    <x v="20"/>
  </r>
  <r>
    <x v="1040"/>
    <s v="Job_Profile_3321"/>
    <x v="1"/>
    <d v="2014-02-20T20:54:40"/>
    <n v="13.83"/>
    <x v="26"/>
    <x v="2"/>
    <x v="1"/>
    <x v="1"/>
    <x v="19"/>
  </r>
  <r>
    <x v="1041"/>
    <s v="Job_Profile_3324"/>
    <x v="1"/>
    <d v="2014-06-09T17:12:08"/>
    <n v="40.21"/>
    <x v="28"/>
    <x v="2"/>
    <x v="0"/>
    <x v="0"/>
    <x v="10"/>
  </r>
  <r>
    <x v="1041"/>
    <s v="Job_Profile_3324"/>
    <x v="1"/>
    <d v="2015-02-20T13:02:58"/>
    <n v="16.04"/>
    <x v="9"/>
    <x v="3"/>
    <x v="1"/>
    <x v="1"/>
    <x v="10"/>
  </r>
  <r>
    <x v="1041"/>
    <s v="Job_Profile_3324"/>
    <x v="1"/>
    <d v="2015-10-30T13:15:21"/>
    <n v="38.58"/>
    <x v="13"/>
    <x v="3"/>
    <x v="4"/>
    <x v="3"/>
    <x v="10"/>
  </r>
  <r>
    <x v="1041"/>
    <s v="Job_Profile_3324"/>
    <x v="1"/>
    <d v="2015-11-17T10:23:24"/>
    <n v="56.46"/>
    <x v="13"/>
    <x v="3"/>
    <x v="10"/>
    <x v="3"/>
    <x v="10"/>
  </r>
  <r>
    <x v="1041"/>
    <s v="Job_Profile_3324"/>
    <x v="1"/>
    <d v="2015-12-18T16:48:10"/>
    <n v="1.17"/>
    <x v="9"/>
    <x v="3"/>
    <x v="11"/>
    <x v="3"/>
    <x v="10"/>
  </r>
  <r>
    <x v="1041"/>
    <s v="Job_Profile_3324"/>
    <x v="0"/>
    <d v="2016-01-12T16:55:03"/>
    <n v="0.71"/>
    <x v="17"/>
    <x v="0"/>
    <x v="9"/>
    <x v="1"/>
    <x v="10"/>
  </r>
  <r>
    <x v="1041"/>
    <s v="Job_Profile_3324"/>
    <x v="0"/>
    <d v="2016-04-05T17:41:41"/>
    <n v="46.13"/>
    <x v="31"/>
    <x v="0"/>
    <x v="6"/>
    <x v="0"/>
    <x v="10"/>
  </r>
  <r>
    <x v="1041"/>
    <s v="Job_Profile_3324"/>
    <x v="1"/>
    <d v="2016-05-17T09:49:46"/>
    <n v="35.880000000000003"/>
    <x v="9"/>
    <x v="0"/>
    <x v="5"/>
    <x v="0"/>
    <x v="10"/>
  </r>
  <r>
    <x v="1041"/>
    <s v="Job_Profile_3324"/>
    <x v="0"/>
    <d v="2016-11-21T10:24:53"/>
    <n v="116.17"/>
    <x v="31"/>
    <x v="0"/>
    <x v="10"/>
    <x v="3"/>
    <x v="10"/>
  </r>
  <r>
    <x v="1041"/>
    <s v="Job_Profile_3324"/>
    <x v="1"/>
    <d v="2016-10-10T10:30:27"/>
    <n v="39.79"/>
    <x v="8"/>
    <x v="0"/>
    <x v="4"/>
    <x v="3"/>
    <x v="10"/>
  </r>
  <r>
    <x v="1041"/>
    <s v="Job_Profile_3324"/>
    <x v="1"/>
    <d v="2017-08-10T09:33:21"/>
    <n v="61.92"/>
    <x v="31"/>
    <x v="1"/>
    <x v="2"/>
    <x v="2"/>
    <x v="10"/>
  </r>
  <r>
    <x v="1041"/>
    <s v="Job_Profile_3324"/>
    <x v="1"/>
    <d v="2017-08-12T19:43:18"/>
    <n v="47.21"/>
    <x v="19"/>
    <x v="1"/>
    <x v="2"/>
    <x v="2"/>
    <x v="10"/>
  </r>
  <r>
    <x v="1042"/>
    <s v="Job_Profile_3330"/>
    <x v="0"/>
    <d v="2014-09-24T09:23:46"/>
    <n v="54.83"/>
    <x v="12"/>
    <x v="2"/>
    <x v="8"/>
    <x v="2"/>
    <x v="15"/>
  </r>
  <r>
    <x v="1043"/>
    <s v="Job_Profile_3331"/>
    <x v="0"/>
    <d v="2014-11-06T10:08:40"/>
    <n v="64.63"/>
    <x v="12"/>
    <x v="2"/>
    <x v="10"/>
    <x v="3"/>
    <x v="11"/>
  </r>
  <r>
    <x v="1043"/>
    <s v="Job_Profile_3331"/>
    <x v="0"/>
    <d v="2014-12-01T09:52:47"/>
    <n v="12.92"/>
    <x v="12"/>
    <x v="2"/>
    <x v="11"/>
    <x v="3"/>
    <x v="11"/>
  </r>
  <r>
    <x v="1043"/>
    <s v="Job_Profile_3331"/>
    <x v="0"/>
    <d v="2016-02-04T11:02:29"/>
    <n v="82.88"/>
    <x v="8"/>
    <x v="0"/>
    <x v="1"/>
    <x v="1"/>
    <x v="11"/>
  </r>
  <r>
    <x v="1043"/>
    <s v="Job_Profile_3331"/>
    <x v="0"/>
    <d v="2017-08-28T10:57:43"/>
    <n v="39.630000000000003"/>
    <x v="10"/>
    <x v="1"/>
    <x v="2"/>
    <x v="2"/>
    <x v="11"/>
  </r>
  <r>
    <x v="1044"/>
    <s v="Job_Profile_3336"/>
    <x v="1"/>
    <d v="2016-04-05T05:19:15"/>
    <n v="3.71"/>
    <x v="51"/>
    <x v="0"/>
    <x v="6"/>
    <x v="0"/>
    <x v="14"/>
  </r>
  <r>
    <x v="1045"/>
    <s v="Job_Profile_3337"/>
    <x v="1"/>
    <d v="2015-07-31T09:12:37"/>
    <n v="19.329999999999998"/>
    <x v="29"/>
    <x v="3"/>
    <x v="7"/>
    <x v="2"/>
    <x v="22"/>
  </r>
  <r>
    <x v="1046"/>
    <s v="Job_Profile_3339"/>
    <x v="0"/>
    <d v="2015-05-20T05:44:14"/>
    <n v="105.67"/>
    <x v="70"/>
    <x v="3"/>
    <x v="5"/>
    <x v="0"/>
    <x v="12"/>
  </r>
  <r>
    <x v="1047"/>
    <s v="Job_Profile_3340"/>
    <x v="1"/>
    <d v="2014-04-25T10:42:48"/>
    <n v="8.8800000000000008"/>
    <x v="28"/>
    <x v="2"/>
    <x v="6"/>
    <x v="0"/>
    <x v="14"/>
  </r>
  <r>
    <x v="1048"/>
    <s v="Job_Profile_3342"/>
    <x v="0"/>
    <d v="2014-10-14T09:09:34"/>
    <n v="33.96"/>
    <x v="3"/>
    <x v="2"/>
    <x v="4"/>
    <x v="3"/>
    <x v="9"/>
  </r>
  <r>
    <x v="1048"/>
    <s v="Job_Profile_3342"/>
    <x v="0"/>
    <d v="2014-10-07T04:52:22"/>
    <n v="17.829999999999998"/>
    <x v="3"/>
    <x v="2"/>
    <x v="4"/>
    <x v="3"/>
    <x v="9"/>
  </r>
  <r>
    <x v="1049"/>
    <s v="Job_Profile_3345"/>
    <x v="0"/>
    <d v="2015-08-21T15:54:38"/>
    <n v="36"/>
    <x v="10"/>
    <x v="3"/>
    <x v="2"/>
    <x v="2"/>
    <x v="6"/>
  </r>
  <r>
    <x v="1050"/>
    <s v="Job_Profile_3347"/>
    <x v="1"/>
    <d v="2015-10-05T05:43:03"/>
    <n v="61.92"/>
    <x v="29"/>
    <x v="3"/>
    <x v="4"/>
    <x v="3"/>
    <x v="16"/>
  </r>
  <r>
    <x v="1050"/>
    <s v="Job_Profile_3347"/>
    <x v="1"/>
    <d v="2015-10-06T11:29:11"/>
    <n v="63.17"/>
    <x v="29"/>
    <x v="3"/>
    <x v="4"/>
    <x v="3"/>
    <x v="16"/>
  </r>
  <r>
    <x v="1051"/>
    <s v="Job_Profile_3348"/>
    <x v="0"/>
    <d v="2017-05-03T05:47:25"/>
    <n v="29.79"/>
    <x v="3"/>
    <x v="1"/>
    <x v="5"/>
    <x v="0"/>
    <x v="27"/>
  </r>
  <r>
    <x v="1051"/>
    <s v="Job_Profile_3348"/>
    <x v="0"/>
    <d v="2017-05-09T09:45:51"/>
    <n v="35.96"/>
    <x v="3"/>
    <x v="1"/>
    <x v="5"/>
    <x v="0"/>
    <x v="27"/>
  </r>
  <r>
    <x v="1051"/>
    <s v="Job_Profile_3348"/>
    <x v="1"/>
    <d v="2017-05-23T10:44:10"/>
    <n v="17.920000000000002"/>
    <x v="3"/>
    <x v="1"/>
    <x v="5"/>
    <x v="0"/>
    <x v="27"/>
  </r>
  <r>
    <x v="1051"/>
    <s v="Job_Profile_3348"/>
    <x v="0"/>
    <d v="2017-06-07T03:30:36"/>
    <n v="32.630000000000003"/>
    <x v="3"/>
    <x v="1"/>
    <x v="0"/>
    <x v="0"/>
    <x v="27"/>
  </r>
  <r>
    <x v="1052"/>
    <s v="Job_Profile_3350"/>
    <x v="0"/>
    <d v="2014-03-11T07:32:01"/>
    <n v="0.92"/>
    <x v="29"/>
    <x v="2"/>
    <x v="3"/>
    <x v="1"/>
    <x v="0"/>
  </r>
  <r>
    <x v="1052"/>
    <s v="Job_Profile_3350"/>
    <x v="1"/>
    <d v="2014-08-01T10:56:25"/>
    <n v="120.96"/>
    <x v="29"/>
    <x v="2"/>
    <x v="2"/>
    <x v="2"/>
    <x v="0"/>
  </r>
  <r>
    <x v="1052"/>
    <s v="Job_Profile_3350"/>
    <x v="1"/>
    <d v="2014-05-15T05:22:06"/>
    <n v="42.75"/>
    <x v="29"/>
    <x v="2"/>
    <x v="5"/>
    <x v="0"/>
    <x v="0"/>
  </r>
  <r>
    <x v="1052"/>
    <s v="Job_Profile_3350"/>
    <x v="0"/>
    <d v="2014-06-23T08:57:47"/>
    <n v="16.920000000000002"/>
    <x v="29"/>
    <x v="2"/>
    <x v="0"/>
    <x v="0"/>
    <x v="0"/>
  </r>
  <r>
    <x v="1052"/>
    <s v="Job_Profile_3350"/>
    <x v="1"/>
    <d v="2014-07-21T10:08:13"/>
    <n v="14.04"/>
    <x v="29"/>
    <x v="2"/>
    <x v="7"/>
    <x v="2"/>
    <x v="0"/>
  </r>
  <r>
    <x v="1052"/>
    <s v="Job_Profile_3350"/>
    <x v="0"/>
    <d v="2014-08-07T05:59:38"/>
    <n v="0"/>
    <x v="29"/>
    <x v="2"/>
    <x v="2"/>
    <x v="2"/>
    <x v="0"/>
  </r>
  <r>
    <x v="1052"/>
    <s v="Job_Profile_3350"/>
    <x v="0"/>
    <d v="2014-09-09T09:43:11"/>
    <n v="25.04"/>
    <x v="30"/>
    <x v="2"/>
    <x v="8"/>
    <x v="2"/>
    <x v="0"/>
  </r>
  <r>
    <x v="1052"/>
    <s v="Job_Profile_3350"/>
    <x v="1"/>
    <d v="2014-08-19T05:03:03"/>
    <n v="0.67"/>
    <x v="29"/>
    <x v="2"/>
    <x v="2"/>
    <x v="2"/>
    <x v="0"/>
  </r>
  <r>
    <x v="1052"/>
    <s v="Job_Profile_3350"/>
    <x v="0"/>
    <d v="2014-10-06T07:48:18"/>
    <n v="48.75"/>
    <x v="29"/>
    <x v="2"/>
    <x v="4"/>
    <x v="3"/>
    <x v="0"/>
  </r>
  <r>
    <x v="1052"/>
    <s v="Job_Profile_3350"/>
    <x v="1"/>
    <d v="2014-09-18T11:04:37"/>
    <n v="16.96"/>
    <x v="29"/>
    <x v="2"/>
    <x v="8"/>
    <x v="2"/>
    <x v="0"/>
  </r>
  <r>
    <x v="1052"/>
    <s v="Job_Profile_3350"/>
    <x v="0"/>
    <d v="2014-10-28T05:03:05"/>
    <n v="7.71"/>
    <x v="3"/>
    <x v="2"/>
    <x v="4"/>
    <x v="3"/>
    <x v="0"/>
  </r>
  <r>
    <x v="1052"/>
    <s v="Job_Profile_3350"/>
    <x v="0"/>
    <d v="2015-03-04T05:41:35"/>
    <n v="89.71"/>
    <x v="3"/>
    <x v="3"/>
    <x v="3"/>
    <x v="1"/>
    <x v="0"/>
  </r>
  <r>
    <x v="1052"/>
    <s v="Job_Profile_3350"/>
    <x v="1"/>
    <d v="2015-03-12T05:31:38"/>
    <n v="65.67"/>
    <x v="3"/>
    <x v="3"/>
    <x v="3"/>
    <x v="1"/>
    <x v="0"/>
  </r>
  <r>
    <x v="1052"/>
    <s v="Job_Profile_3350"/>
    <x v="1"/>
    <d v="2015-05-05T06:45:50"/>
    <n v="39.96"/>
    <x v="3"/>
    <x v="3"/>
    <x v="5"/>
    <x v="0"/>
    <x v="0"/>
  </r>
  <r>
    <x v="1052"/>
    <s v="Job_Profile_3350"/>
    <x v="0"/>
    <d v="2015-05-22T09:40:49"/>
    <n v="15.83"/>
    <x v="3"/>
    <x v="3"/>
    <x v="5"/>
    <x v="0"/>
    <x v="0"/>
  </r>
  <r>
    <x v="1052"/>
    <s v="Job_Profile_3350"/>
    <x v="0"/>
    <d v="2015-10-12T05:30:18"/>
    <n v="20.92"/>
    <x v="29"/>
    <x v="3"/>
    <x v="4"/>
    <x v="3"/>
    <x v="0"/>
  </r>
  <r>
    <x v="1052"/>
    <s v="Job_Profile_3350"/>
    <x v="1"/>
    <d v="2016-01-18T04:30:00"/>
    <n v="54.83"/>
    <x v="29"/>
    <x v="0"/>
    <x v="9"/>
    <x v="1"/>
    <x v="0"/>
  </r>
  <r>
    <x v="1052"/>
    <s v="Job_Profile_3350"/>
    <x v="1"/>
    <d v="2016-01-18T04:27:51"/>
    <n v="54.83"/>
    <x v="29"/>
    <x v="0"/>
    <x v="9"/>
    <x v="1"/>
    <x v="0"/>
  </r>
  <r>
    <x v="1052"/>
    <s v="Job_Profile_3350"/>
    <x v="0"/>
    <d v="2016-02-01T10:54:17"/>
    <n v="45"/>
    <x v="29"/>
    <x v="0"/>
    <x v="1"/>
    <x v="1"/>
    <x v="0"/>
  </r>
  <r>
    <x v="1052"/>
    <s v="Job_Profile_3350"/>
    <x v="1"/>
    <d v="2016-02-08T10:58:05"/>
    <n v="21"/>
    <x v="3"/>
    <x v="0"/>
    <x v="1"/>
    <x v="1"/>
    <x v="0"/>
  </r>
  <r>
    <x v="1052"/>
    <s v="Job_Profile_3350"/>
    <x v="1"/>
    <d v="2016-06-06T08:57:05"/>
    <n v="131.96"/>
    <x v="29"/>
    <x v="0"/>
    <x v="0"/>
    <x v="0"/>
    <x v="0"/>
  </r>
  <r>
    <x v="1052"/>
    <s v="Job_Profile_3350"/>
    <x v="1"/>
    <d v="2016-02-15T05:08:13"/>
    <n v="3.71"/>
    <x v="29"/>
    <x v="0"/>
    <x v="1"/>
    <x v="1"/>
    <x v="0"/>
  </r>
  <r>
    <x v="1052"/>
    <s v="Job_Profile_3350"/>
    <x v="0"/>
    <d v="2016-05-27T10:32:25"/>
    <n v="91.88"/>
    <x v="3"/>
    <x v="0"/>
    <x v="5"/>
    <x v="0"/>
    <x v="0"/>
  </r>
  <r>
    <x v="1052"/>
    <s v="Job_Profile_3350"/>
    <x v="1"/>
    <d v="2016-07-11T08:52:01"/>
    <n v="3.08"/>
    <x v="29"/>
    <x v="0"/>
    <x v="7"/>
    <x v="2"/>
    <x v="0"/>
  </r>
  <r>
    <x v="1052"/>
    <s v="Job_Profile_3350"/>
    <x v="1"/>
    <d v="2016-10-21T09:13:28"/>
    <n v="58.13"/>
    <x v="3"/>
    <x v="0"/>
    <x v="4"/>
    <x v="3"/>
    <x v="0"/>
  </r>
  <r>
    <x v="1052"/>
    <s v="Job_Profile_3350"/>
    <x v="0"/>
    <d v="2016-11-08T03:20:45"/>
    <n v="34.75"/>
    <x v="3"/>
    <x v="0"/>
    <x v="10"/>
    <x v="3"/>
    <x v="0"/>
  </r>
  <r>
    <x v="1052"/>
    <s v="Job_Profile_3350"/>
    <x v="0"/>
    <d v="2016-11-18T04:03:54"/>
    <n v="34.75"/>
    <x v="3"/>
    <x v="0"/>
    <x v="10"/>
    <x v="3"/>
    <x v="0"/>
  </r>
  <r>
    <x v="1052"/>
    <s v="Job_Profile_3350"/>
    <x v="0"/>
    <d v="2017-02-20T03:38:31"/>
    <n v="63.71"/>
    <x v="3"/>
    <x v="1"/>
    <x v="1"/>
    <x v="1"/>
    <x v="0"/>
  </r>
  <r>
    <x v="1052"/>
    <s v="Job_Profile_3350"/>
    <x v="1"/>
    <d v="2017-06-26T10:45:40"/>
    <n v="38"/>
    <x v="3"/>
    <x v="1"/>
    <x v="0"/>
    <x v="0"/>
    <x v="0"/>
  </r>
  <r>
    <x v="1052"/>
    <s v="Job_Profile_3350"/>
    <x v="1"/>
    <d v="2017-06-26T10:44:07"/>
    <n v="3.92"/>
    <x v="3"/>
    <x v="1"/>
    <x v="0"/>
    <x v="0"/>
    <x v="0"/>
  </r>
  <r>
    <x v="1053"/>
    <s v="Job_Profile_3352"/>
    <x v="0"/>
    <d v="2014-01-02T10:48:36"/>
    <n v="0"/>
    <x v="1"/>
    <x v="2"/>
    <x v="9"/>
    <x v="1"/>
    <x v="1"/>
  </r>
  <r>
    <x v="1053"/>
    <s v="Job_Profile_3352"/>
    <x v="1"/>
    <d v="2014-05-22T05:27:42"/>
    <n v="20.96"/>
    <x v="1"/>
    <x v="2"/>
    <x v="5"/>
    <x v="0"/>
    <x v="1"/>
  </r>
  <r>
    <x v="1053"/>
    <s v="Job_Profile_3352"/>
    <x v="0"/>
    <d v="2014-06-12T11:45:19"/>
    <n v="16.170000000000002"/>
    <x v="1"/>
    <x v="2"/>
    <x v="0"/>
    <x v="0"/>
    <x v="1"/>
  </r>
  <r>
    <x v="1053"/>
    <s v="Job_Profile_3352"/>
    <x v="0"/>
    <d v="2014-07-07T10:55:21"/>
    <n v="3.08"/>
    <x v="1"/>
    <x v="2"/>
    <x v="7"/>
    <x v="2"/>
    <x v="1"/>
  </r>
  <r>
    <x v="1053"/>
    <s v="Job_Profile_3352"/>
    <x v="1"/>
    <d v="2014-09-09T04:37:43"/>
    <n v="32.96"/>
    <x v="1"/>
    <x v="2"/>
    <x v="8"/>
    <x v="2"/>
    <x v="1"/>
  </r>
  <r>
    <x v="1053"/>
    <s v="Job_Profile_3352"/>
    <x v="1"/>
    <d v="2014-09-09T03:27:28"/>
    <n v="24.79"/>
    <x v="1"/>
    <x v="2"/>
    <x v="8"/>
    <x v="2"/>
    <x v="1"/>
  </r>
  <r>
    <x v="1053"/>
    <s v="Job_Profile_3352"/>
    <x v="0"/>
    <d v="2014-10-24T03:36:29"/>
    <n v="52.63"/>
    <x v="3"/>
    <x v="2"/>
    <x v="4"/>
    <x v="3"/>
    <x v="1"/>
  </r>
  <r>
    <x v="1053"/>
    <s v="Job_Profile_3352"/>
    <x v="0"/>
    <d v="2014-10-09T04:03:43"/>
    <n v="37.67"/>
    <x v="3"/>
    <x v="2"/>
    <x v="4"/>
    <x v="3"/>
    <x v="1"/>
  </r>
  <r>
    <x v="1053"/>
    <s v="Job_Profile_3352"/>
    <x v="1"/>
    <d v="2014-09-30T08:14:40"/>
    <n v="20.079999999999998"/>
    <x v="3"/>
    <x v="2"/>
    <x v="8"/>
    <x v="2"/>
    <x v="1"/>
  </r>
  <r>
    <x v="1053"/>
    <s v="Job_Profile_3352"/>
    <x v="0"/>
    <d v="2014-11-19T07:35:03"/>
    <n v="13.88"/>
    <x v="3"/>
    <x v="2"/>
    <x v="10"/>
    <x v="3"/>
    <x v="1"/>
  </r>
  <r>
    <x v="1053"/>
    <s v="Job_Profile_3352"/>
    <x v="0"/>
    <d v="2015-03-31T09:44:14"/>
    <n v="47.92"/>
    <x v="3"/>
    <x v="3"/>
    <x v="3"/>
    <x v="1"/>
    <x v="1"/>
  </r>
  <r>
    <x v="1053"/>
    <s v="Job_Profile_3352"/>
    <x v="1"/>
    <d v="2015-03-03T07:42:35"/>
    <n v="19.829999999999998"/>
    <x v="3"/>
    <x v="3"/>
    <x v="3"/>
    <x v="1"/>
    <x v="1"/>
  </r>
  <r>
    <x v="1053"/>
    <s v="Job_Profile_3352"/>
    <x v="0"/>
    <d v="2015-04-28T05:33:05"/>
    <n v="42.83"/>
    <x v="3"/>
    <x v="3"/>
    <x v="6"/>
    <x v="0"/>
    <x v="1"/>
  </r>
  <r>
    <x v="1053"/>
    <s v="Job_Profile_3352"/>
    <x v="0"/>
    <d v="2015-06-03T03:54:47"/>
    <n v="78.5"/>
    <x v="3"/>
    <x v="3"/>
    <x v="0"/>
    <x v="0"/>
    <x v="1"/>
  </r>
  <r>
    <x v="1053"/>
    <s v="Job_Profile_3352"/>
    <x v="1"/>
    <d v="2015-03-31T04:36:17"/>
    <n v="0.57999999999999996"/>
    <x v="50"/>
    <x v="3"/>
    <x v="3"/>
    <x v="1"/>
    <x v="1"/>
  </r>
  <r>
    <x v="1053"/>
    <s v="Job_Profile_3352"/>
    <x v="1"/>
    <d v="2015-06-02T08:52:20"/>
    <n v="33"/>
    <x v="3"/>
    <x v="3"/>
    <x v="0"/>
    <x v="0"/>
    <x v="1"/>
  </r>
  <r>
    <x v="1053"/>
    <s v="Job_Profile_3352"/>
    <x v="0"/>
    <d v="2015-06-26T08:47:43"/>
    <n v="51.79"/>
    <x v="3"/>
    <x v="3"/>
    <x v="0"/>
    <x v="0"/>
    <x v="1"/>
  </r>
  <r>
    <x v="1053"/>
    <s v="Job_Profile_3352"/>
    <x v="0"/>
    <d v="2015-06-18T09:22:48"/>
    <n v="43.83"/>
    <x v="3"/>
    <x v="3"/>
    <x v="0"/>
    <x v="0"/>
    <x v="1"/>
  </r>
  <r>
    <x v="1053"/>
    <s v="Job_Profile_3352"/>
    <x v="1"/>
    <d v="2015-11-03T13:00:33"/>
    <n v="6.21"/>
    <x v="29"/>
    <x v="3"/>
    <x v="10"/>
    <x v="3"/>
    <x v="1"/>
  </r>
  <r>
    <x v="1053"/>
    <s v="Job_Profile_3352"/>
    <x v="1"/>
    <d v="2016-03-07T10:49:55"/>
    <n v="41.04"/>
    <x v="3"/>
    <x v="0"/>
    <x v="3"/>
    <x v="1"/>
    <x v="1"/>
  </r>
  <r>
    <x v="1053"/>
    <s v="Job_Profile_3352"/>
    <x v="1"/>
    <d v="2016-03-14T10:07:52"/>
    <n v="6.92"/>
    <x v="3"/>
    <x v="0"/>
    <x v="3"/>
    <x v="1"/>
    <x v="1"/>
  </r>
  <r>
    <x v="1053"/>
    <s v="Job_Profile_3352"/>
    <x v="0"/>
    <d v="2016-05-17T09:28:25"/>
    <n v="26.83"/>
    <x v="3"/>
    <x v="0"/>
    <x v="5"/>
    <x v="0"/>
    <x v="1"/>
  </r>
  <r>
    <x v="1053"/>
    <s v="Job_Profile_3352"/>
    <x v="1"/>
    <d v="2016-05-04T04:08:25"/>
    <n v="13.63"/>
    <x v="3"/>
    <x v="0"/>
    <x v="5"/>
    <x v="0"/>
    <x v="1"/>
  </r>
  <r>
    <x v="1053"/>
    <s v="Job_Profile_3352"/>
    <x v="1"/>
    <d v="2016-08-09T03:30:29"/>
    <n v="32.880000000000003"/>
    <x v="3"/>
    <x v="0"/>
    <x v="2"/>
    <x v="2"/>
    <x v="1"/>
  </r>
  <r>
    <x v="1053"/>
    <s v="Job_Profile_3352"/>
    <x v="1"/>
    <d v="2016-11-11T11:12:24"/>
    <n v="23.88"/>
    <x v="3"/>
    <x v="0"/>
    <x v="10"/>
    <x v="3"/>
    <x v="1"/>
  </r>
  <r>
    <x v="1053"/>
    <s v="Job_Profile_3352"/>
    <x v="1"/>
    <d v="2017-07-25T04:43:23"/>
    <n v="38.83"/>
    <x v="3"/>
    <x v="1"/>
    <x v="7"/>
    <x v="2"/>
    <x v="1"/>
  </r>
  <r>
    <x v="1053"/>
    <s v="Job_Profile_3352"/>
    <x v="1"/>
    <d v="2017-07-31T03:24:02"/>
    <n v="24.75"/>
    <x v="3"/>
    <x v="1"/>
    <x v="7"/>
    <x v="2"/>
    <x v="1"/>
  </r>
  <r>
    <x v="1054"/>
    <s v="Job_Profile_3353"/>
    <x v="0"/>
    <d v="2014-07-21T08:35:52"/>
    <n v="11.38"/>
    <x v="4"/>
    <x v="2"/>
    <x v="7"/>
    <x v="2"/>
    <x v="8"/>
  </r>
  <r>
    <x v="1054"/>
    <s v="Job_Profile_3353"/>
    <x v="0"/>
    <d v="2014-07-21T05:38:04"/>
    <n v="11.25"/>
    <x v="4"/>
    <x v="2"/>
    <x v="7"/>
    <x v="2"/>
    <x v="8"/>
  </r>
  <r>
    <x v="1054"/>
    <s v="Job_Profile_3353"/>
    <x v="1"/>
    <d v="2016-01-13T02:42:41"/>
    <n v="110.21"/>
    <x v="51"/>
    <x v="0"/>
    <x v="9"/>
    <x v="1"/>
    <x v="8"/>
  </r>
  <r>
    <x v="1055"/>
    <s v="Job_Profile_3354"/>
    <x v="1"/>
    <d v="2016-11-01T17:50:38"/>
    <n v="4.71"/>
    <x v="35"/>
    <x v="0"/>
    <x v="10"/>
    <x v="3"/>
    <x v="13"/>
  </r>
  <r>
    <x v="1056"/>
    <s v="Job_Profile_3355"/>
    <x v="0"/>
    <d v="2014-06-11T08:55:00"/>
    <n v="41.08"/>
    <x v="29"/>
    <x v="2"/>
    <x v="0"/>
    <x v="0"/>
    <x v="9"/>
  </r>
  <r>
    <x v="1056"/>
    <s v="Job_Profile_3355"/>
    <x v="0"/>
    <d v="2014-05-20T10:13:17"/>
    <n v="6.92"/>
    <x v="29"/>
    <x v="2"/>
    <x v="5"/>
    <x v="0"/>
    <x v="9"/>
  </r>
  <r>
    <x v="1056"/>
    <s v="Job_Profile_3355"/>
    <x v="1"/>
    <d v="2014-12-11T10:50:25"/>
    <n v="6.92"/>
    <x v="3"/>
    <x v="2"/>
    <x v="11"/>
    <x v="3"/>
    <x v="9"/>
  </r>
  <r>
    <x v="1056"/>
    <s v="Job_Profile_3355"/>
    <x v="1"/>
    <d v="2015-03-05T12:24:33"/>
    <n v="31.25"/>
    <x v="29"/>
    <x v="3"/>
    <x v="3"/>
    <x v="1"/>
    <x v="9"/>
  </r>
  <r>
    <x v="1056"/>
    <s v="Job_Profile_3355"/>
    <x v="1"/>
    <d v="2015-05-05T06:40:56"/>
    <n v="55.67"/>
    <x v="29"/>
    <x v="3"/>
    <x v="5"/>
    <x v="0"/>
    <x v="9"/>
  </r>
  <r>
    <x v="1056"/>
    <s v="Job_Profile_3355"/>
    <x v="1"/>
    <d v="2015-05-05T06:43:03"/>
    <n v="55.67"/>
    <x v="29"/>
    <x v="3"/>
    <x v="5"/>
    <x v="0"/>
    <x v="9"/>
  </r>
  <r>
    <x v="1056"/>
    <s v="Job_Profile_3355"/>
    <x v="0"/>
    <d v="2016-06-02T04:11:37"/>
    <n v="71.88"/>
    <x v="29"/>
    <x v="0"/>
    <x v="0"/>
    <x v="0"/>
    <x v="9"/>
  </r>
  <r>
    <x v="1056"/>
    <s v="Job_Profile_3355"/>
    <x v="0"/>
    <d v="2016-05-19T11:51:16"/>
    <n v="9"/>
    <x v="29"/>
    <x v="0"/>
    <x v="5"/>
    <x v="0"/>
    <x v="9"/>
  </r>
  <r>
    <x v="1056"/>
    <s v="Job_Profile_3355"/>
    <x v="0"/>
    <d v="2016-09-23T06:01:02"/>
    <n v="50.71"/>
    <x v="3"/>
    <x v="0"/>
    <x v="8"/>
    <x v="2"/>
    <x v="9"/>
  </r>
  <r>
    <x v="1056"/>
    <s v="Job_Profile_3355"/>
    <x v="1"/>
    <d v="2016-10-05T05:02:07"/>
    <n v="19.96"/>
    <x v="3"/>
    <x v="0"/>
    <x v="4"/>
    <x v="3"/>
    <x v="9"/>
  </r>
  <r>
    <x v="1056"/>
    <s v="Job_Profile_3355"/>
    <x v="1"/>
    <d v="2017-07-12T10:22:16"/>
    <n v="56.83"/>
    <x v="3"/>
    <x v="1"/>
    <x v="7"/>
    <x v="2"/>
    <x v="9"/>
  </r>
  <r>
    <x v="1056"/>
    <s v="Job_Profile_3355"/>
    <x v="1"/>
    <d v="2017-07-12T10:27:34"/>
    <n v="21.04"/>
    <x v="3"/>
    <x v="1"/>
    <x v="7"/>
    <x v="2"/>
    <x v="9"/>
  </r>
  <r>
    <x v="1056"/>
    <s v="Job_Profile_3355"/>
    <x v="1"/>
    <d v="2017-07-12T10:24:52"/>
    <n v="21.04"/>
    <x v="3"/>
    <x v="1"/>
    <x v="7"/>
    <x v="2"/>
    <x v="9"/>
  </r>
  <r>
    <x v="1057"/>
    <s v="Job_Profile_3356"/>
    <x v="1"/>
    <d v="2015-04-24T04:02:17"/>
    <n v="23.63"/>
    <x v="3"/>
    <x v="3"/>
    <x v="6"/>
    <x v="0"/>
    <x v="0"/>
  </r>
  <r>
    <x v="1058"/>
    <s v="Job_Profile_3357"/>
    <x v="1"/>
    <d v="2014-05-28T03:53:26"/>
    <n v="26.88"/>
    <x v="3"/>
    <x v="2"/>
    <x v="5"/>
    <x v="0"/>
    <x v="3"/>
  </r>
  <r>
    <x v="1058"/>
    <s v="Job_Profile_3357"/>
    <x v="1"/>
    <d v="2015-02-02T06:19:15"/>
    <n v="24.71"/>
    <x v="3"/>
    <x v="3"/>
    <x v="1"/>
    <x v="1"/>
    <x v="3"/>
  </r>
  <r>
    <x v="1058"/>
    <s v="Job_Profile_3357"/>
    <x v="1"/>
    <d v="2015-04-24T03:54:31"/>
    <n v="71.67"/>
    <x v="3"/>
    <x v="3"/>
    <x v="6"/>
    <x v="0"/>
    <x v="3"/>
  </r>
  <r>
    <x v="1058"/>
    <s v="Job_Profile_3357"/>
    <x v="1"/>
    <d v="2015-04-24T04:07:35"/>
    <n v="38.79"/>
    <x v="3"/>
    <x v="3"/>
    <x v="6"/>
    <x v="0"/>
    <x v="3"/>
  </r>
  <r>
    <x v="1058"/>
    <s v="Job_Profile_3357"/>
    <x v="1"/>
    <d v="2015-06-22T04:13:18"/>
    <n v="47.63"/>
    <x v="3"/>
    <x v="3"/>
    <x v="0"/>
    <x v="0"/>
    <x v="3"/>
  </r>
  <r>
    <x v="1058"/>
    <s v="Job_Profile_3357"/>
    <x v="1"/>
    <d v="2016-02-18T05:55:42"/>
    <n v="30.79"/>
    <x v="3"/>
    <x v="0"/>
    <x v="1"/>
    <x v="1"/>
    <x v="3"/>
  </r>
  <r>
    <x v="1058"/>
    <s v="Job_Profile_3357"/>
    <x v="1"/>
    <d v="2016-03-03T06:09:45"/>
    <n v="6.71"/>
    <x v="3"/>
    <x v="0"/>
    <x v="3"/>
    <x v="1"/>
    <x v="3"/>
  </r>
  <r>
    <x v="1058"/>
    <s v="Job_Profile_3357"/>
    <x v="1"/>
    <d v="2016-07-26T11:11:44"/>
    <n v="19.21"/>
    <x v="3"/>
    <x v="0"/>
    <x v="7"/>
    <x v="2"/>
    <x v="3"/>
  </r>
  <r>
    <x v="1058"/>
    <s v="Job_Profile_3357"/>
    <x v="1"/>
    <d v="2016-12-20T08:38:40"/>
    <n v="8.7899999999999991"/>
    <x v="3"/>
    <x v="0"/>
    <x v="11"/>
    <x v="3"/>
    <x v="3"/>
  </r>
  <r>
    <x v="1058"/>
    <s v="Job_Profile_3357"/>
    <x v="1"/>
    <d v="2017-05-24T07:23:53"/>
    <n v="19.79"/>
    <x v="3"/>
    <x v="1"/>
    <x v="5"/>
    <x v="0"/>
    <x v="3"/>
  </r>
  <r>
    <x v="1059"/>
    <s v="Job_Profile_3358"/>
    <x v="1"/>
    <d v="2014-05-13T09:51:11"/>
    <n v="126.08"/>
    <x v="4"/>
    <x v="2"/>
    <x v="5"/>
    <x v="0"/>
    <x v="0"/>
  </r>
  <r>
    <x v="1059"/>
    <s v="Job_Profile_3358"/>
    <x v="1"/>
    <d v="2014-05-29T09:11:48"/>
    <n v="8"/>
    <x v="4"/>
    <x v="2"/>
    <x v="5"/>
    <x v="0"/>
    <x v="0"/>
  </r>
  <r>
    <x v="1059"/>
    <s v="Job_Profile_3358"/>
    <x v="0"/>
    <d v="2015-11-13T04:14:31"/>
    <n v="44.38"/>
    <x v="51"/>
    <x v="3"/>
    <x v="10"/>
    <x v="3"/>
    <x v="0"/>
  </r>
  <r>
    <x v="1060"/>
    <s v="Job_Profile_3360"/>
    <x v="0"/>
    <d v="2014-07-10T06:08:22"/>
    <n v="127.88"/>
    <x v="29"/>
    <x v="2"/>
    <x v="7"/>
    <x v="2"/>
    <x v="11"/>
  </r>
  <r>
    <x v="1060"/>
    <s v="Job_Profile_3360"/>
    <x v="0"/>
    <d v="2014-04-24T11:06:47"/>
    <n v="51.08"/>
    <x v="29"/>
    <x v="2"/>
    <x v="6"/>
    <x v="0"/>
    <x v="11"/>
  </r>
  <r>
    <x v="1060"/>
    <s v="Job_Profile_3360"/>
    <x v="0"/>
    <d v="2014-07-08T05:49:07"/>
    <n v="7.75"/>
    <x v="29"/>
    <x v="2"/>
    <x v="7"/>
    <x v="2"/>
    <x v="11"/>
  </r>
  <r>
    <x v="1060"/>
    <s v="Job_Profile_3360"/>
    <x v="0"/>
    <d v="2014-09-09T09:24:12"/>
    <n v="49.13"/>
    <x v="29"/>
    <x v="2"/>
    <x v="8"/>
    <x v="2"/>
    <x v="11"/>
  </r>
  <r>
    <x v="1060"/>
    <s v="Job_Profile_3360"/>
    <x v="0"/>
    <d v="2015-01-28T11:57:05"/>
    <n v="190.21"/>
    <x v="29"/>
    <x v="3"/>
    <x v="9"/>
    <x v="1"/>
    <x v="11"/>
  </r>
  <r>
    <x v="1060"/>
    <s v="Job_Profile_3360"/>
    <x v="0"/>
    <d v="2015-05-13T09:53:58"/>
    <n v="243.04"/>
    <x v="29"/>
    <x v="3"/>
    <x v="5"/>
    <x v="0"/>
    <x v="11"/>
  </r>
  <r>
    <x v="1060"/>
    <s v="Job_Profile_3360"/>
    <x v="0"/>
    <d v="2014-12-04T09:29:11"/>
    <n v="13.04"/>
    <x v="30"/>
    <x v="2"/>
    <x v="11"/>
    <x v="3"/>
    <x v="11"/>
  </r>
  <r>
    <x v="1060"/>
    <s v="Job_Profile_3360"/>
    <x v="0"/>
    <d v="2014-12-04T09:24:36"/>
    <n v="1.92"/>
    <x v="29"/>
    <x v="2"/>
    <x v="11"/>
    <x v="3"/>
    <x v="11"/>
  </r>
  <r>
    <x v="1060"/>
    <s v="Job_Profile_3360"/>
    <x v="0"/>
    <d v="2015-04-14T03:58:32"/>
    <n v="55.92"/>
    <x v="3"/>
    <x v="3"/>
    <x v="6"/>
    <x v="0"/>
    <x v="11"/>
  </r>
  <r>
    <x v="1060"/>
    <s v="Job_Profile_3360"/>
    <x v="0"/>
    <d v="2015-05-18T06:01:00"/>
    <n v="52.96"/>
    <x v="29"/>
    <x v="3"/>
    <x v="5"/>
    <x v="0"/>
    <x v="11"/>
  </r>
  <r>
    <x v="1060"/>
    <s v="Job_Profile_3360"/>
    <x v="0"/>
    <d v="2015-05-05T06:50:59"/>
    <n v="34.71"/>
    <x v="3"/>
    <x v="3"/>
    <x v="5"/>
    <x v="0"/>
    <x v="11"/>
  </r>
  <r>
    <x v="1060"/>
    <s v="Job_Profile_3360"/>
    <x v="0"/>
    <d v="2015-03-31T12:41:02"/>
    <n v="0"/>
    <x v="29"/>
    <x v="3"/>
    <x v="3"/>
    <x v="1"/>
    <x v="11"/>
  </r>
  <r>
    <x v="1060"/>
    <s v="Job_Profile_3360"/>
    <x v="0"/>
    <d v="2015-05-29T04:26:44"/>
    <n v="29.88"/>
    <x v="29"/>
    <x v="3"/>
    <x v="5"/>
    <x v="0"/>
    <x v="11"/>
  </r>
  <r>
    <x v="1060"/>
    <s v="Job_Profile_3360"/>
    <x v="0"/>
    <d v="2015-07-24T09:36:09"/>
    <n v="59.17"/>
    <x v="3"/>
    <x v="3"/>
    <x v="7"/>
    <x v="2"/>
    <x v="11"/>
  </r>
  <r>
    <x v="1060"/>
    <s v="Job_Profile_3360"/>
    <x v="0"/>
    <d v="2015-07-30T06:05:47"/>
    <n v="65.040000000000006"/>
    <x v="3"/>
    <x v="3"/>
    <x v="7"/>
    <x v="2"/>
    <x v="11"/>
  </r>
  <r>
    <x v="1060"/>
    <s v="Job_Profile_3360"/>
    <x v="0"/>
    <d v="2015-06-09T09:56:41"/>
    <n v="0.88"/>
    <x v="29"/>
    <x v="3"/>
    <x v="0"/>
    <x v="0"/>
    <x v="11"/>
  </r>
  <r>
    <x v="1060"/>
    <s v="Job_Profile_3360"/>
    <x v="0"/>
    <d v="2016-05-03T11:36:37"/>
    <n v="85.25"/>
    <x v="29"/>
    <x v="0"/>
    <x v="5"/>
    <x v="0"/>
    <x v="11"/>
  </r>
  <r>
    <x v="1060"/>
    <s v="Job_Profile_3360"/>
    <x v="0"/>
    <d v="2016-05-10T03:23:59"/>
    <n v="77.709999999999994"/>
    <x v="29"/>
    <x v="0"/>
    <x v="5"/>
    <x v="0"/>
    <x v="11"/>
  </r>
  <r>
    <x v="1060"/>
    <s v="Job_Profile_3360"/>
    <x v="1"/>
    <d v="2016-06-16T08:47:02"/>
    <n v="114.92"/>
    <x v="87"/>
    <x v="0"/>
    <x v="0"/>
    <x v="0"/>
    <x v="11"/>
  </r>
  <r>
    <x v="1060"/>
    <s v="Job_Profile_3360"/>
    <x v="1"/>
    <d v="2016-07-11T08:53:58"/>
    <n v="61.88"/>
    <x v="29"/>
    <x v="0"/>
    <x v="7"/>
    <x v="2"/>
    <x v="11"/>
  </r>
  <r>
    <x v="1060"/>
    <s v="Job_Profile_3360"/>
    <x v="0"/>
    <d v="2016-08-31T07:41:23"/>
    <n v="62"/>
    <x v="82"/>
    <x v="0"/>
    <x v="2"/>
    <x v="2"/>
    <x v="11"/>
  </r>
  <r>
    <x v="1060"/>
    <s v="Job_Profile_3360"/>
    <x v="1"/>
    <d v="2016-08-25T06:27:13"/>
    <n v="55"/>
    <x v="29"/>
    <x v="0"/>
    <x v="2"/>
    <x v="2"/>
    <x v="11"/>
  </r>
  <r>
    <x v="1060"/>
    <s v="Job_Profile_3360"/>
    <x v="0"/>
    <d v="2016-09-22T10:04:03"/>
    <n v="77.17"/>
    <x v="82"/>
    <x v="0"/>
    <x v="8"/>
    <x v="2"/>
    <x v="11"/>
  </r>
  <r>
    <x v="1060"/>
    <s v="Job_Profile_3360"/>
    <x v="1"/>
    <d v="2016-08-30T09:18:18"/>
    <n v="21.79"/>
    <x v="50"/>
    <x v="0"/>
    <x v="2"/>
    <x v="2"/>
    <x v="11"/>
  </r>
  <r>
    <x v="1060"/>
    <s v="Job_Profile_3360"/>
    <x v="1"/>
    <d v="2016-11-14T07:30:08"/>
    <n v="40.92"/>
    <x v="3"/>
    <x v="0"/>
    <x v="10"/>
    <x v="3"/>
    <x v="11"/>
  </r>
  <r>
    <x v="1060"/>
    <s v="Job_Profile_3360"/>
    <x v="0"/>
    <d v="2017-02-16T11:04:17"/>
    <n v="19.96"/>
    <x v="1"/>
    <x v="1"/>
    <x v="1"/>
    <x v="1"/>
    <x v="11"/>
  </r>
  <r>
    <x v="1060"/>
    <s v="Job_Profile_3360"/>
    <x v="0"/>
    <d v="2017-04-11T10:04:48"/>
    <n v="49.83"/>
    <x v="1"/>
    <x v="1"/>
    <x v="6"/>
    <x v="0"/>
    <x v="11"/>
  </r>
  <r>
    <x v="1060"/>
    <s v="Job_Profile_3360"/>
    <x v="0"/>
    <d v="2017-06-30T09:21:30"/>
    <n v="28.79"/>
    <x v="1"/>
    <x v="1"/>
    <x v="0"/>
    <x v="0"/>
    <x v="11"/>
  </r>
  <r>
    <x v="1060"/>
    <s v="Job_Profile_3360"/>
    <x v="1"/>
    <d v="2017-06-26T09:22:52"/>
    <n v="23.92"/>
    <x v="1"/>
    <x v="1"/>
    <x v="0"/>
    <x v="0"/>
    <x v="11"/>
  </r>
  <r>
    <x v="1060"/>
    <s v="Job_Profile_3360"/>
    <x v="1"/>
    <d v="2017-07-12T10:30:06"/>
    <n v="19.920000000000002"/>
    <x v="3"/>
    <x v="1"/>
    <x v="7"/>
    <x v="2"/>
    <x v="11"/>
  </r>
  <r>
    <x v="1060"/>
    <s v="Job_Profile_3360"/>
    <x v="1"/>
    <d v="2017-08-22T04:48:28"/>
    <n v="40.75"/>
    <x v="49"/>
    <x v="1"/>
    <x v="2"/>
    <x v="2"/>
    <x v="11"/>
  </r>
  <r>
    <x v="1060"/>
    <s v="Job_Profile_3360"/>
    <x v="1"/>
    <d v="2017-08-16T13:26:40"/>
    <n v="8"/>
    <x v="1"/>
    <x v="1"/>
    <x v="2"/>
    <x v="2"/>
    <x v="11"/>
  </r>
  <r>
    <x v="1061"/>
    <s v="Job_Profile_3361"/>
    <x v="0"/>
    <d v="2014-04-22T07:45:44"/>
    <n v="70.75"/>
    <x v="3"/>
    <x v="2"/>
    <x v="6"/>
    <x v="0"/>
    <x v="17"/>
  </r>
  <r>
    <x v="1061"/>
    <s v="Job_Profile_3361"/>
    <x v="1"/>
    <d v="2014-07-18T06:01:19"/>
    <n v="52"/>
    <x v="1"/>
    <x v="2"/>
    <x v="7"/>
    <x v="2"/>
    <x v="17"/>
  </r>
  <r>
    <x v="1061"/>
    <s v="Job_Profile_3361"/>
    <x v="1"/>
    <d v="2014-09-03T08:06:01"/>
    <n v="43.75"/>
    <x v="1"/>
    <x v="2"/>
    <x v="8"/>
    <x v="2"/>
    <x v="17"/>
  </r>
  <r>
    <x v="1061"/>
    <s v="Job_Profile_3361"/>
    <x v="0"/>
    <d v="2014-10-24T08:48:06"/>
    <n v="73.959999999999994"/>
    <x v="3"/>
    <x v="2"/>
    <x v="4"/>
    <x v="3"/>
    <x v="17"/>
  </r>
  <r>
    <x v="1061"/>
    <s v="Job_Profile_3361"/>
    <x v="1"/>
    <d v="2016-01-20T04:23:52"/>
    <n v="0.92"/>
    <x v="3"/>
    <x v="0"/>
    <x v="9"/>
    <x v="1"/>
    <x v="17"/>
  </r>
  <r>
    <x v="1061"/>
    <s v="Job_Profile_3361"/>
    <x v="1"/>
    <d v="2016-02-25T12:11:48"/>
    <n v="0"/>
    <x v="3"/>
    <x v="0"/>
    <x v="1"/>
    <x v="1"/>
    <x v="17"/>
  </r>
  <r>
    <x v="1061"/>
    <s v="Job_Profile_3361"/>
    <x v="1"/>
    <d v="2016-04-19T04:59:13"/>
    <n v="27.88"/>
    <x v="3"/>
    <x v="0"/>
    <x v="6"/>
    <x v="0"/>
    <x v="17"/>
  </r>
  <r>
    <x v="1061"/>
    <s v="Job_Profile_3361"/>
    <x v="1"/>
    <d v="2017-08-21T05:18:13"/>
    <n v="23.71"/>
    <x v="3"/>
    <x v="1"/>
    <x v="2"/>
    <x v="2"/>
    <x v="17"/>
  </r>
  <r>
    <x v="1062"/>
    <s v="Job_Profile_3363"/>
    <x v="0"/>
    <d v="2016-04-01T16:04:29"/>
    <n v="51.75"/>
    <x v="23"/>
    <x v="0"/>
    <x v="6"/>
    <x v="0"/>
    <x v="6"/>
  </r>
  <r>
    <x v="1063"/>
    <s v="Job_Profile_3365"/>
    <x v="1"/>
    <d v="2016-02-24T03:53:35"/>
    <n v="36.58"/>
    <x v="3"/>
    <x v="0"/>
    <x v="1"/>
    <x v="1"/>
    <x v="6"/>
  </r>
  <r>
    <x v="1063"/>
    <s v="Job_Profile_3365"/>
    <x v="1"/>
    <d v="2016-04-15T09:36:30"/>
    <n v="42.13"/>
    <x v="3"/>
    <x v="0"/>
    <x v="6"/>
    <x v="0"/>
    <x v="6"/>
  </r>
  <r>
    <x v="1063"/>
    <s v="Job_Profile_3365"/>
    <x v="1"/>
    <d v="2016-11-16T07:45:41"/>
    <n v="28.71"/>
    <x v="3"/>
    <x v="0"/>
    <x v="10"/>
    <x v="3"/>
    <x v="6"/>
  </r>
  <r>
    <x v="1063"/>
    <s v="Job_Profile_3365"/>
    <x v="0"/>
    <d v="2017-02-10T06:38:15"/>
    <n v="53.83"/>
    <x v="29"/>
    <x v="1"/>
    <x v="1"/>
    <x v="1"/>
    <x v="6"/>
  </r>
  <r>
    <x v="1063"/>
    <s v="Job_Profile_3365"/>
    <x v="1"/>
    <d v="2017-05-23T03:17:03"/>
    <n v="42.58"/>
    <x v="1"/>
    <x v="1"/>
    <x v="5"/>
    <x v="0"/>
    <x v="6"/>
  </r>
  <r>
    <x v="1063"/>
    <s v="Job_Profile_3365"/>
    <x v="1"/>
    <d v="2017-08-22T11:58:59"/>
    <n v="7.08"/>
    <x v="3"/>
    <x v="1"/>
    <x v="2"/>
    <x v="2"/>
    <x v="6"/>
  </r>
  <r>
    <x v="1064"/>
    <s v="Job_Profile_3368"/>
    <x v="1"/>
    <d v="2017-07-12T10:19:14"/>
    <n v="0.13"/>
    <x v="3"/>
    <x v="1"/>
    <x v="7"/>
    <x v="2"/>
    <x v="17"/>
  </r>
  <r>
    <x v="1065"/>
    <s v="Job_Profile_3370"/>
    <x v="0"/>
    <d v="2015-03-25T22:20:31"/>
    <n v="20.71"/>
    <x v="53"/>
    <x v="3"/>
    <x v="3"/>
    <x v="1"/>
    <x v="8"/>
  </r>
  <r>
    <x v="1066"/>
    <s v="Job_Profile_3374"/>
    <x v="1"/>
    <d v="2017-08-09T14:48:19"/>
    <n v="43.21"/>
    <x v="49"/>
    <x v="1"/>
    <x v="2"/>
    <x v="2"/>
    <x v="20"/>
  </r>
  <r>
    <x v="1067"/>
    <s v="Job_Profile_3375"/>
    <x v="1"/>
    <d v="2014-11-26T03:45:49"/>
    <n v="27.67"/>
    <x v="3"/>
    <x v="2"/>
    <x v="10"/>
    <x v="3"/>
    <x v="6"/>
  </r>
  <r>
    <x v="1067"/>
    <s v="Job_Profile_3375"/>
    <x v="1"/>
    <d v="2015-01-28T03:07:49"/>
    <n v="19.579999999999998"/>
    <x v="3"/>
    <x v="3"/>
    <x v="9"/>
    <x v="1"/>
    <x v="6"/>
  </r>
  <r>
    <x v="1067"/>
    <s v="Job_Profile_3375"/>
    <x v="1"/>
    <d v="2015-06-02T08:27:12"/>
    <n v="110.88"/>
    <x v="3"/>
    <x v="3"/>
    <x v="0"/>
    <x v="0"/>
    <x v="6"/>
  </r>
  <r>
    <x v="1067"/>
    <s v="Job_Profile_3375"/>
    <x v="1"/>
    <d v="2015-07-20T04:47:40"/>
    <n v="54.96"/>
    <x v="3"/>
    <x v="3"/>
    <x v="7"/>
    <x v="2"/>
    <x v="6"/>
  </r>
  <r>
    <x v="1067"/>
    <s v="Job_Profile_3375"/>
    <x v="0"/>
    <d v="2016-04-21T05:26:20"/>
    <n v="29.92"/>
    <x v="3"/>
    <x v="0"/>
    <x v="6"/>
    <x v="0"/>
    <x v="6"/>
  </r>
  <r>
    <x v="1067"/>
    <s v="Job_Profile_3375"/>
    <x v="0"/>
    <d v="2016-06-08T04:14:21"/>
    <n v="77.88"/>
    <x v="3"/>
    <x v="0"/>
    <x v="0"/>
    <x v="0"/>
    <x v="6"/>
  </r>
  <r>
    <x v="1067"/>
    <s v="Job_Profile_3375"/>
    <x v="0"/>
    <d v="2016-06-24T10:39:54"/>
    <n v="29.88"/>
    <x v="3"/>
    <x v="0"/>
    <x v="0"/>
    <x v="0"/>
    <x v="6"/>
  </r>
  <r>
    <x v="1068"/>
    <s v="Job_Profile_3377"/>
    <x v="0"/>
    <d v="2017-08-28T10:23:11"/>
    <n v="52.71"/>
    <x v="10"/>
    <x v="1"/>
    <x v="2"/>
    <x v="2"/>
    <x v="11"/>
  </r>
  <r>
    <x v="1069"/>
    <s v="Job_Profile_3379"/>
    <x v="1"/>
    <d v="2017-08-09T14:50:49"/>
    <n v="12.08"/>
    <x v="49"/>
    <x v="1"/>
    <x v="2"/>
    <x v="2"/>
    <x v="13"/>
  </r>
  <r>
    <x v="1070"/>
    <s v="Job_Profile_3380"/>
    <x v="1"/>
    <d v="2014-05-22T09:49:47"/>
    <n v="57.08"/>
    <x v="1"/>
    <x v="2"/>
    <x v="5"/>
    <x v="0"/>
    <x v="0"/>
  </r>
  <r>
    <x v="1071"/>
    <s v="Job_Profile_3382"/>
    <x v="1"/>
    <d v="2016-05-06T07:36:29"/>
    <n v="121.42"/>
    <x v="87"/>
    <x v="0"/>
    <x v="5"/>
    <x v="0"/>
    <x v="19"/>
  </r>
  <r>
    <x v="1072"/>
    <s v="Job_Profile_3392"/>
    <x v="0"/>
    <d v="2014-09-15T14:36:59"/>
    <n v="24.08"/>
    <x v="12"/>
    <x v="2"/>
    <x v="8"/>
    <x v="2"/>
    <x v="3"/>
  </r>
  <r>
    <x v="1073"/>
    <s v="Job_Profile_3398"/>
    <x v="0"/>
    <d v="2014-05-13T06:08:24"/>
    <n v="40.08"/>
    <x v="3"/>
    <x v="2"/>
    <x v="5"/>
    <x v="0"/>
    <x v="4"/>
  </r>
  <r>
    <x v="1073"/>
    <s v="Job_Profile_3398"/>
    <x v="0"/>
    <d v="2014-06-17T09:40:46"/>
    <n v="19.829999999999998"/>
    <x v="3"/>
    <x v="2"/>
    <x v="0"/>
    <x v="0"/>
    <x v="4"/>
  </r>
  <r>
    <x v="1073"/>
    <s v="Job_Profile_3398"/>
    <x v="0"/>
    <d v="2014-09-08T04:08:24"/>
    <n v="32.71"/>
    <x v="3"/>
    <x v="2"/>
    <x v="8"/>
    <x v="2"/>
    <x v="4"/>
  </r>
  <r>
    <x v="1073"/>
    <s v="Job_Profile_3398"/>
    <x v="0"/>
    <d v="2015-10-30T11:04:56"/>
    <n v="29.96"/>
    <x v="3"/>
    <x v="3"/>
    <x v="4"/>
    <x v="3"/>
    <x v="4"/>
  </r>
  <r>
    <x v="1073"/>
    <s v="Job_Profile_3398"/>
    <x v="0"/>
    <d v="2016-02-08T03:37:11"/>
    <n v="67.88"/>
    <x v="3"/>
    <x v="0"/>
    <x v="1"/>
    <x v="1"/>
    <x v="4"/>
  </r>
  <r>
    <x v="1073"/>
    <s v="Job_Profile_3398"/>
    <x v="0"/>
    <d v="2015-12-10T05:35:20"/>
    <n v="6.67"/>
    <x v="3"/>
    <x v="3"/>
    <x v="11"/>
    <x v="3"/>
    <x v="4"/>
  </r>
  <r>
    <x v="1074"/>
    <s v="Job_Profile_3401"/>
    <x v="0"/>
    <d v="2014-04-18T11:58:08"/>
    <n v="13.96"/>
    <x v="56"/>
    <x v="2"/>
    <x v="6"/>
    <x v="0"/>
    <x v="17"/>
  </r>
  <r>
    <x v="1074"/>
    <s v="Job_Profile_3401"/>
    <x v="0"/>
    <d v="2014-08-26T20:18:17"/>
    <n v="49.04"/>
    <x v="12"/>
    <x v="2"/>
    <x v="2"/>
    <x v="2"/>
    <x v="17"/>
  </r>
  <r>
    <x v="1075"/>
    <s v="Job_Profile_3402"/>
    <x v="0"/>
    <d v="2014-10-31T15:08:13"/>
    <n v="37.92"/>
    <x v="12"/>
    <x v="2"/>
    <x v="4"/>
    <x v="3"/>
    <x v="3"/>
  </r>
  <r>
    <x v="1076"/>
    <s v="Job_Profile_3404"/>
    <x v="0"/>
    <d v="2015-07-21T14:39:12"/>
    <n v="70.63"/>
    <x v="12"/>
    <x v="3"/>
    <x v="7"/>
    <x v="2"/>
    <x v="17"/>
  </r>
  <r>
    <x v="1076"/>
    <s v="Job_Profile_3404"/>
    <x v="0"/>
    <d v="2015-08-17T12:24:54"/>
    <n v="97.54"/>
    <x v="12"/>
    <x v="3"/>
    <x v="2"/>
    <x v="2"/>
    <x v="17"/>
  </r>
  <r>
    <x v="1076"/>
    <s v="Job_Profile_3404"/>
    <x v="0"/>
    <d v="2016-05-10T13:03:10"/>
    <n v="40.04"/>
    <x v="56"/>
    <x v="0"/>
    <x v="5"/>
    <x v="0"/>
    <x v="17"/>
  </r>
  <r>
    <x v="1076"/>
    <s v="Job_Profile_3404"/>
    <x v="0"/>
    <d v="2017-03-22T12:16:04"/>
    <n v="43.92"/>
    <x v="56"/>
    <x v="1"/>
    <x v="3"/>
    <x v="1"/>
    <x v="17"/>
  </r>
  <r>
    <x v="1077"/>
    <s v="Job_Profile_3408"/>
    <x v="0"/>
    <d v="2017-06-13T09:02:21"/>
    <n v="39.880000000000003"/>
    <x v="3"/>
    <x v="1"/>
    <x v="0"/>
    <x v="0"/>
    <x v="13"/>
  </r>
  <r>
    <x v="1077"/>
    <s v="Job_Profile_3408"/>
    <x v="0"/>
    <d v="2017-08-02T10:08:45"/>
    <n v="1.08"/>
    <x v="3"/>
    <x v="1"/>
    <x v="2"/>
    <x v="2"/>
    <x v="13"/>
  </r>
  <r>
    <x v="1078"/>
    <s v="Job_Profile_3415"/>
    <x v="1"/>
    <d v="2014-04-30T08:01:07"/>
    <n v="43.08"/>
    <x v="29"/>
    <x v="2"/>
    <x v="6"/>
    <x v="0"/>
    <x v="10"/>
  </r>
  <r>
    <x v="1079"/>
    <s v="Job_Profile_3418"/>
    <x v="1"/>
    <d v="2014-08-07T14:31:05"/>
    <n v="61.71"/>
    <x v="9"/>
    <x v="2"/>
    <x v="2"/>
    <x v="2"/>
    <x v="8"/>
  </r>
  <r>
    <x v="1080"/>
    <s v="Job_Profile_3421"/>
    <x v="0"/>
    <d v="2014-09-19T11:15:46"/>
    <n v="100.92"/>
    <x v="41"/>
    <x v="2"/>
    <x v="8"/>
    <x v="2"/>
    <x v="14"/>
  </r>
  <r>
    <x v="1080"/>
    <s v="Job_Profile_3421"/>
    <x v="0"/>
    <d v="2015-04-07T08:43:46"/>
    <n v="19.71"/>
    <x v="33"/>
    <x v="3"/>
    <x v="6"/>
    <x v="0"/>
    <x v="14"/>
  </r>
  <r>
    <x v="1081"/>
    <s v="Job_Profile_3429"/>
    <x v="0"/>
    <d v="2015-07-17T10:37:49"/>
    <n v="14.46"/>
    <x v="89"/>
    <x v="3"/>
    <x v="7"/>
    <x v="2"/>
    <x v="11"/>
  </r>
  <r>
    <x v="1082"/>
    <s v="Job_Profile_3433"/>
    <x v="1"/>
    <d v="2015-09-30T17:26:10"/>
    <n v="189.08"/>
    <x v="9"/>
    <x v="3"/>
    <x v="8"/>
    <x v="2"/>
    <x v="20"/>
  </r>
  <r>
    <x v="1082"/>
    <s v="Job_Profile_3433"/>
    <x v="0"/>
    <d v="2016-08-01T15:54:18"/>
    <n v="49.08"/>
    <x v="43"/>
    <x v="0"/>
    <x v="2"/>
    <x v="2"/>
    <x v="20"/>
  </r>
  <r>
    <x v="1083"/>
    <s v="Job_Profile_3434"/>
    <x v="0"/>
    <d v="2017-01-09T09:39:38"/>
    <n v="112"/>
    <x v="2"/>
    <x v="1"/>
    <x v="9"/>
    <x v="1"/>
    <x v="13"/>
  </r>
  <r>
    <x v="1083"/>
    <s v="Job_Profile_3434"/>
    <x v="0"/>
    <d v="2016-12-16T04:13:04"/>
    <n v="87.79"/>
    <x v="59"/>
    <x v="0"/>
    <x v="11"/>
    <x v="3"/>
    <x v="13"/>
  </r>
  <r>
    <x v="1084"/>
    <s v="Job_Profile_3435"/>
    <x v="0"/>
    <d v="2016-06-02T14:25:57"/>
    <n v="40.83"/>
    <x v="43"/>
    <x v="0"/>
    <x v="0"/>
    <x v="0"/>
    <x v="13"/>
  </r>
  <r>
    <x v="1084"/>
    <s v="Job_Profile_3435"/>
    <x v="0"/>
    <d v="2016-10-26T15:10:09"/>
    <n v="29.13"/>
    <x v="43"/>
    <x v="0"/>
    <x v="4"/>
    <x v="3"/>
    <x v="13"/>
  </r>
  <r>
    <x v="1085"/>
    <s v="Job_Profile_3441"/>
    <x v="1"/>
    <d v="2014-06-13T15:32:44"/>
    <n v="49.92"/>
    <x v="15"/>
    <x v="2"/>
    <x v="0"/>
    <x v="0"/>
    <x v="10"/>
  </r>
  <r>
    <x v="1086"/>
    <s v="Job_Profile_3442"/>
    <x v="0"/>
    <d v="2014-06-26T11:18:45"/>
    <n v="2"/>
    <x v="4"/>
    <x v="2"/>
    <x v="0"/>
    <x v="0"/>
    <x v="0"/>
  </r>
  <r>
    <x v="1086"/>
    <s v="Job_Profile_3442"/>
    <x v="0"/>
    <d v="2016-12-23T07:21:20"/>
    <n v="121"/>
    <x v="0"/>
    <x v="0"/>
    <x v="11"/>
    <x v="3"/>
    <x v="0"/>
  </r>
  <r>
    <x v="1087"/>
    <s v="Job_Profile_3444"/>
    <x v="0"/>
    <d v="2016-12-23T07:03:52"/>
    <n v="121"/>
    <x v="0"/>
    <x v="0"/>
    <x v="11"/>
    <x v="3"/>
    <x v="11"/>
  </r>
  <r>
    <x v="1088"/>
    <s v="Job_Profile_3446"/>
    <x v="0"/>
    <d v="2014-06-30T04:59:59"/>
    <n v="62.79"/>
    <x v="3"/>
    <x v="2"/>
    <x v="0"/>
    <x v="0"/>
    <x v="10"/>
  </r>
  <r>
    <x v="1088"/>
    <s v="Job_Profile_3446"/>
    <x v="0"/>
    <d v="2014-06-26T04:15:13"/>
    <n v="12.88"/>
    <x v="3"/>
    <x v="2"/>
    <x v="0"/>
    <x v="0"/>
    <x v="10"/>
  </r>
  <r>
    <x v="1088"/>
    <s v="Job_Profile_3446"/>
    <x v="0"/>
    <d v="2014-07-16T09:25:22"/>
    <n v="33.08"/>
    <x v="3"/>
    <x v="2"/>
    <x v="7"/>
    <x v="2"/>
    <x v="10"/>
  </r>
  <r>
    <x v="1088"/>
    <s v="Job_Profile_3446"/>
    <x v="0"/>
    <d v="2014-07-21T04:58:02"/>
    <n v="37.880000000000003"/>
    <x v="3"/>
    <x v="2"/>
    <x v="7"/>
    <x v="2"/>
    <x v="10"/>
  </r>
  <r>
    <x v="1088"/>
    <s v="Job_Profile_3446"/>
    <x v="0"/>
    <d v="2014-09-08T09:23:54"/>
    <n v="87.08"/>
    <x v="3"/>
    <x v="2"/>
    <x v="8"/>
    <x v="2"/>
    <x v="10"/>
  </r>
  <r>
    <x v="1088"/>
    <s v="Job_Profile_3446"/>
    <x v="0"/>
    <d v="2014-09-08T11:05:54"/>
    <n v="67.13"/>
    <x v="3"/>
    <x v="2"/>
    <x v="8"/>
    <x v="2"/>
    <x v="10"/>
  </r>
  <r>
    <x v="1088"/>
    <s v="Job_Profile_3446"/>
    <x v="1"/>
    <d v="2014-09-12T04:09:28"/>
    <n v="70.83"/>
    <x v="4"/>
    <x v="2"/>
    <x v="8"/>
    <x v="2"/>
    <x v="10"/>
  </r>
  <r>
    <x v="1088"/>
    <s v="Job_Profile_3446"/>
    <x v="1"/>
    <d v="2014-09-26T08:58:46"/>
    <n v="0.88"/>
    <x v="4"/>
    <x v="2"/>
    <x v="8"/>
    <x v="2"/>
    <x v="10"/>
  </r>
  <r>
    <x v="1088"/>
    <s v="Job_Profile_3446"/>
    <x v="1"/>
    <d v="2014-11-10T11:16:40"/>
    <n v="45.92"/>
    <x v="4"/>
    <x v="2"/>
    <x v="10"/>
    <x v="3"/>
    <x v="10"/>
  </r>
  <r>
    <x v="1088"/>
    <s v="Job_Profile_3446"/>
    <x v="0"/>
    <d v="2015-05-26T06:08:53"/>
    <n v="20.71"/>
    <x v="4"/>
    <x v="3"/>
    <x v="5"/>
    <x v="0"/>
    <x v="10"/>
  </r>
  <r>
    <x v="1089"/>
    <s v="Job_Profile_3447"/>
    <x v="1"/>
    <d v="2014-08-07T08:12:04"/>
    <n v="28.04"/>
    <x v="3"/>
    <x v="2"/>
    <x v="2"/>
    <x v="2"/>
    <x v="13"/>
  </r>
  <r>
    <x v="1089"/>
    <s v="Job_Profile_3447"/>
    <x v="1"/>
    <d v="2014-08-19T10:59:27"/>
    <n v="4.08"/>
    <x v="3"/>
    <x v="2"/>
    <x v="2"/>
    <x v="2"/>
    <x v="13"/>
  </r>
  <r>
    <x v="1089"/>
    <s v="Job_Profile_3447"/>
    <x v="1"/>
    <d v="2014-09-30T03:57:31"/>
    <n v="4.67"/>
    <x v="4"/>
    <x v="2"/>
    <x v="8"/>
    <x v="2"/>
    <x v="13"/>
  </r>
  <r>
    <x v="1089"/>
    <s v="Job_Profile_3447"/>
    <x v="1"/>
    <d v="2014-09-30T03:56:41"/>
    <n v="4.67"/>
    <x v="4"/>
    <x v="2"/>
    <x v="8"/>
    <x v="2"/>
    <x v="13"/>
  </r>
  <r>
    <x v="1089"/>
    <s v="Job_Profile_3447"/>
    <x v="1"/>
    <d v="2014-09-30T03:56:00"/>
    <n v="4.67"/>
    <x v="4"/>
    <x v="2"/>
    <x v="8"/>
    <x v="2"/>
    <x v="13"/>
  </r>
  <r>
    <x v="1089"/>
    <s v="Job_Profile_3447"/>
    <x v="1"/>
    <d v="2014-09-30T03:54:43"/>
    <n v="4.67"/>
    <x v="4"/>
    <x v="2"/>
    <x v="8"/>
    <x v="2"/>
    <x v="13"/>
  </r>
  <r>
    <x v="1089"/>
    <s v="Job_Profile_3447"/>
    <x v="1"/>
    <d v="2014-09-30T03:47:42"/>
    <n v="4.67"/>
    <x v="4"/>
    <x v="2"/>
    <x v="8"/>
    <x v="2"/>
    <x v="13"/>
  </r>
  <r>
    <x v="1090"/>
    <s v="Job_Profile_3448"/>
    <x v="1"/>
    <d v="2014-05-07T05:24:03"/>
    <n v="0"/>
    <x v="3"/>
    <x v="2"/>
    <x v="5"/>
    <x v="0"/>
    <x v="0"/>
  </r>
  <r>
    <x v="1090"/>
    <s v="Job_Profile_3448"/>
    <x v="1"/>
    <d v="2014-05-07T05:26:33"/>
    <n v="0"/>
    <x v="3"/>
    <x v="2"/>
    <x v="5"/>
    <x v="0"/>
    <x v="0"/>
  </r>
  <r>
    <x v="1091"/>
    <s v="Job_Profile_3449"/>
    <x v="1"/>
    <d v="2014-01-15T11:11:04"/>
    <n v="6.83"/>
    <x v="14"/>
    <x v="2"/>
    <x v="9"/>
    <x v="1"/>
    <x v="12"/>
  </r>
  <r>
    <x v="1092"/>
    <s v="Job_Profile_3451"/>
    <x v="1"/>
    <d v="2014-08-12T07:32:50"/>
    <n v="14.04"/>
    <x v="3"/>
    <x v="2"/>
    <x v="2"/>
    <x v="2"/>
    <x v="20"/>
  </r>
  <r>
    <x v="1092"/>
    <s v="Job_Profile_3451"/>
    <x v="0"/>
    <d v="2014-08-20T06:00:54"/>
    <n v="6.67"/>
    <x v="3"/>
    <x v="2"/>
    <x v="2"/>
    <x v="2"/>
    <x v="20"/>
  </r>
  <r>
    <x v="1092"/>
    <s v="Job_Profile_3451"/>
    <x v="1"/>
    <d v="2015-04-07T03:47:16"/>
    <n v="24.75"/>
    <x v="4"/>
    <x v="3"/>
    <x v="6"/>
    <x v="0"/>
    <x v="20"/>
  </r>
  <r>
    <x v="1092"/>
    <s v="Job_Profile_3451"/>
    <x v="1"/>
    <d v="2016-01-15T09:44:03"/>
    <n v="39.08"/>
    <x v="0"/>
    <x v="0"/>
    <x v="9"/>
    <x v="1"/>
    <x v="20"/>
  </r>
  <r>
    <x v="1092"/>
    <s v="Job_Profile_3451"/>
    <x v="0"/>
    <d v="2016-05-12T08:31:13"/>
    <n v="2.83"/>
    <x v="0"/>
    <x v="0"/>
    <x v="5"/>
    <x v="0"/>
    <x v="20"/>
  </r>
  <r>
    <x v="1092"/>
    <s v="Job_Profile_3451"/>
    <x v="0"/>
    <d v="2016-12-06T09:12:42"/>
    <n v="7.88"/>
    <x v="0"/>
    <x v="0"/>
    <x v="11"/>
    <x v="3"/>
    <x v="20"/>
  </r>
  <r>
    <x v="1093"/>
    <s v="Job_Profile_3454"/>
    <x v="0"/>
    <d v="2016-01-19T09:57:54"/>
    <n v="76.790000000000006"/>
    <x v="3"/>
    <x v="0"/>
    <x v="9"/>
    <x v="1"/>
    <x v="9"/>
  </r>
  <r>
    <x v="1093"/>
    <s v="Job_Profile_3454"/>
    <x v="0"/>
    <d v="2017-03-13T13:19:28"/>
    <n v="52.29"/>
    <x v="29"/>
    <x v="1"/>
    <x v="3"/>
    <x v="1"/>
    <x v="9"/>
  </r>
  <r>
    <x v="1093"/>
    <s v="Job_Profile_3454"/>
    <x v="0"/>
    <d v="2017-06-30T05:51:18"/>
    <n v="0.92"/>
    <x v="3"/>
    <x v="1"/>
    <x v="0"/>
    <x v="0"/>
    <x v="9"/>
  </r>
  <r>
    <x v="1094"/>
    <s v="Job_Profile_3455"/>
    <x v="1"/>
    <d v="2014-05-20T14:33:17"/>
    <n v="56.88"/>
    <x v="14"/>
    <x v="2"/>
    <x v="5"/>
    <x v="0"/>
    <x v="20"/>
  </r>
  <r>
    <x v="1094"/>
    <s v="Job_Profile_3455"/>
    <x v="1"/>
    <d v="2014-04-14T16:14:17"/>
    <n v="20.96"/>
    <x v="14"/>
    <x v="2"/>
    <x v="6"/>
    <x v="0"/>
    <x v="20"/>
  </r>
  <r>
    <x v="1095"/>
    <s v="Job_Profile_3458"/>
    <x v="1"/>
    <d v="2015-03-19T08:21:52"/>
    <n v="43.63"/>
    <x v="9"/>
    <x v="3"/>
    <x v="3"/>
    <x v="1"/>
    <x v="0"/>
  </r>
  <r>
    <x v="1096"/>
    <s v="Job_Profile_3459"/>
    <x v="1"/>
    <d v="2017-06-13T15:44:55"/>
    <n v="18.75"/>
    <x v="57"/>
    <x v="1"/>
    <x v="0"/>
    <x v="0"/>
    <x v="22"/>
  </r>
  <r>
    <x v="1097"/>
    <s v="Job_Profile_3471"/>
    <x v="0"/>
    <d v="2015-06-16T17:12:50"/>
    <n v="139"/>
    <x v="26"/>
    <x v="3"/>
    <x v="0"/>
    <x v="0"/>
    <x v="11"/>
  </r>
  <r>
    <x v="1098"/>
    <s v="Job_Profile_3473"/>
    <x v="0"/>
    <d v="2014-02-11T10:04:20"/>
    <n v="4.88"/>
    <x v="58"/>
    <x v="2"/>
    <x v="1"/>
    <x v="1"/>
    <x v="19"/>
  </r>
  <r>
    <x v="1098"/>
    <s v="Job_Profile_3473"/>
    <x v="0"/>
    <d v="2014-03-31T04:42:24"/>
    <n v="18.46"/>
    <x v="58"/>
    <x v="2"/>
    <x v="3"/>
    <x v="1"/>
    <x v="19"/>
  </r>
  <r>
    <x v="1098"/>
    <s v="Job_Profile_3473"/>
    <x v="0"/>
    <d v="2014-07-29T04:52:53"/>
    <n v="38.5"/>
    <x v="4"/>
    <x v="2"/>
    <x v="7"/>
    <x v="2"/>
    <x v="19"/>
  </r>
  <r>
    <x v="1099"/>
    <s v="Job_Profile_3478"/>
    <x v="0"/>
    <d v="2014-02-25T08:21:29"/>
    <n v="0.88"/>
    <x v="29"/>
    <x v="2"/>
    <x v="1"/>
    <x v="1"/>
    <x v="19"/>
  </r>
  <r>
    <x v="1099"/>
    <s v="Job_Profile_3478"/>
    <x v="0"/>
    <d v="2014-02-25T08:14:11"/>
    <n v="0.88"/>
    <x v="29"/>
    <x v="2"/>
    <x v="1"/>
    <x v="1"/>
    <x v="19"/>
  </r>
  <r>
    <x v="1100"/>
    <s v="Job_Profile_3483"/>
    <x v="1"/>
    <d v="2014-05-02T14:19:45"/>
    <n v="112.83"/>
    <x v="26"/>
    <x v="2"/>
    <x v="5"/>
    <x v="0"/>
    <x v="19"/>
  </r>
  <r>
    <x v="1100"/>
    <s v="Job_Profile_3483"/>
    <x v="0"/>
    <d v="2014-05-08T10:50:03"/>
    <n v="72.58"/>
    <x v="43"/>
    <x v="2"/>
    <x v="5"/>
    <x v="0"/>
    <x v="19"/>
  </r>
  <r>
    <x v="1100"/>
    <s v="Job_Profile_3483"/>
    <x v="0"/>
    <d v="2014-05-22T09:37:10"/>
    <n v="72.959999999999994"/>
    <x v="73"/>
    <x v="2"/>
    <x v="5"/>
    <x v="0"/>
    <x v="19"/>
  </r>
  <r>
    <x v="1100"/>
    <s v="Job_Profile_3483"/>
    <x v="1"/>
    <d v="2015-02-26T13:28:11"/>
    <n v="351.75"/>
    <x v="57"/>
    <x v="3"/>
    <x v="1"/>
    <x v="1"/>
    <x v="19"/>
  </r>
  <r>
    <x v="1100"/>
    <s v="Job_Profile_3483"/>
    <x v="0"/>
    <d v="2014-03-31T15:46:07"/>
    <n v="18.670000000000002"/>
    <x v="43"/>
    <x v="2"/>
    <x v="3"/>
    <x v="1"/>
    <x v="19"/>
  </r>
  <r>
    <x v="1100"/>
    <s v="Job_Profile_3483"/>
    <x v="0"/>
    <d v="2014-08-29T15:15:25"/>
    <n v="136.13"/>
    <x v="57"/>
    <x v="2"/>
    <x v="2"/>
    <x v="2"/>
    <x v="19"/>
  </r>
  <r>
    <x v="1100"/>
    <s v="Job_Profile_3483"/>
    <x v="0"/>
    <d v="2014-07-01T14:25:45"/>
    <n v="77.08"/>
    <x v="57"/>
    <x v="2"/>
    <x v="7"/>
    <x v="2"/>
    <x v="19"/>
  </r>
  <r>
    <x v="1100"/>
    <s v="Job_Profile_3483"/>
    <x v="0"/>
    <d v="2014-08-07T08:08:34"/>
    <n v="112.79"/>
    <x v="26"/>
    <x v="2"/>
    <x v="2"/>
    <x v="2"/>
    <x v="19"/>
  </r>
  <r>
    <x v="1100"/>
    <s v="Job_Profile_3483"/>
    <x v="1"/>
    <d v="2014-07-15T17:48:48"/>
    <n v="78.67"/>
    <x v="26"/>
    <x v="2"/>
    <x v="7"/>
    <x v="2"/>
    <x v="19"/>
  </r>
  <r>
    <x v="1100"/>
    <s v="Job_Profile_3483"/>
    <x v="0"/>
    <d v="2014-08-07T08:29:27"/>
    <n v="100.67"/>
    <x v="43"/>
    <x v="2"/>
    <x v="2"/>
    <x v="2"/>
    <x v="19"/>
  </r>
  <r>
    <x v="1100"/>
    <s v="Job_Profile_3483"/>
    <x v="0"/>
    <d v="2014-07-10T15:42:00"/>
    <n v="58"/>
    <x v="47"/>
    <x v="2"/>
    <x v="7"/>
    <x v="2"/>
    <x v="19"/>
  </r>
  <r>
    <x v="1100"/>
    <s v="Job_Profile_3483"/>
    <x v="0"/>
    <d v="2014-06-09T17:20:35"/>
    <n v="6.58"/>
    <x v="73"/>
    <x v="2"/>
    <x v="0"/>
    <x v="0"/>
    <x v="19"/>
  </r>
  <r>
    <x v="1100"/>
    <s v="Job_Profile_3483"/>
    <x v="0"/>
    <d v="2014-07-31T07:55:36"/>
    <n v="58.17"/>
    <x v="73"/>
    <x v="2"/>
    <x v="7"/>
    <x v="2"/>
    <x v="19"/>
  </r>
  <r>
    <x v="1100"/>
    <s v="Job_Profile_3483"/>
    <x v="1"/>
    <d v="2014-07-21T00:15:02"/>
    <n v="45.42"/>
    <x v="25"/>
    <x v="2"/>
    <x v="7"/>
    <x v="2"/>
    <x v="19"/>
  </r>
  <r>
    <x v="1100"/>
    <s v="Job_Profile_3483"/>
    <x v="0"/>
    <d v="2015-02-23T16:13:13"/>
    <n v="256.92"/>
    <x v="60"/>
    <x v="3"/>
    <x v="1"/>
    <x v="1"/>
    <x v="19"/>
  </r>
  <r>
    <x v="1100"/>
    <s v="Job_Profile_3483"/>
    <x v="1"/>
    <d v="2014-11-20T12:43:42"/>
    <n v="160.83000000000001"/>
    <x v="57"/>
    <x v="2"/>
    <x v="10"/>
    <x v="3"/>
    <x v="19"/>
  </r>
  <r>
    <x v="1100"/>
    <s v="Job_Profile_3483"/>
    <x v="1"/>
    <d v="2014-08-05T08:50:27"/>
    <n v="24.58"/>
    <x v="28"/>
    <x v="2"/>
    <x v="2"/>
    <x v="2"/>
    <x v="19"/>
  </r>
  <r>
    <x v="1100"/>
    <s v="Job_Profile_3483"/>
    <x v="1"/>
    <d v="2014-08-12T12:26:49"/>
    <n v="31.75"/>
    <x v="28"/>
    <x v="2"/>
    <x v="2"/>
    <x v="2"/>
    <x v="19"/>
  </r>
  <r>
    <x v="1100"/>
    <s v="Job_Profile_3483"/>
    <x v="1"/>
    <d v="2014-08-20T15:56:52"/>
    <n v="21.67"/>
    <x v="25"/>
    <x v="2"/>
    <x v="2"/>
    <x v="2"/>
    <x v="19"/>
  </r>
  <r>
    <x v="1100"/>
    <s v="Job_Profile_3483"/>
    <x v="0"/>
    <d v="2014-11-10T17:41:43"/>
    <n v="80.959999999999994"/>
    <x v="26"/>
    <x v="2"/>
    <x v="10"/>
    <x v="3"/>
    <x v="19"/>
  </r>
  <r>
    <x v="1100"/>
    <s v="Job_Profile_3483"/>
    <x v="0"/>
    <d v="2014-12-17T15:16:54"/>
    <n v="79"/>
    <x v="57"/>
    <x v="2"/>
    <x v="11"/>
    <x v="3"/>
    <x v="19"/>
  </r>
  <r>
    <x v="1100"/>
    <s v="Job_Profile_3483"/>
    <x v="0"/>
    <d v="2014-10-31T10:43:36"/>
    <n v="16.75"/>
    <x v="57"/>
    <x v="2"/>
    <x v="4"/>
    <x v="3"/>
    <x v="19"/>
  </r>
  <r>
    <x v="1100"/>
    <s v="Job_Profile_3483"/>
    <x v="0"/>
    <d v="2015-09-01T11:07:44"/>
    <n v="313.92"/>
    <x v="56"/>
    <x v="3"/>
    <x v="8"/>
    <x v="2"/>
    <x v="19"/>
  </r>
  <r>
    <x v="1100"/>
    <s v="Job_Profile_3483"/>
    <x v="0"/>
    <d v="2015-06-16T21:17:31"/>
    <n v="237.33"/>
    <x v="56"/>
    <x v="3"/>
    <x v="0"/>
    <x v="0"/>
    <x v="19"/>
  </r>
  <r>
    <x v="1100"/>
    <s v="Job_Profile_3483"/>
    <x v="0"/>
    <d v="2015-01-26T13:04:04"/>
    <n v="75.540000000000006"/>
    <x v="60"/>
    <x v="3"/>
    <x v="9"/>
    <x v="1"/>
    <x v="19"/>
  </r>
  <r>
    <x v="1100"/>
    <s v="Job_Profile_3483"/>
    <x v="0"/>
    <d v="2015-02-27T17:00:17"/>
    <n v="85.21"/>
    <x v="25"/>
    <x v="3"/>
    <x v="1"/>
    <x v="1"/>
    <x v="19"/>
  </r>
  <r>
    <x v="1100"/>
    <s v="Job_Profile_3483"/>
    <x v="0"/>
    <d v="2014-12-18T10:26:53"/>
    <n v="2.96"/>
    <x v="57"/>
    <x v="2"/>
    <x v="11"/>
    <x v="3"/>
    <x v="19"/>
  </r>
  <r>
    <x v="1100"/>
    <s v="Job_Profile_3483"/>
    <x v="0"/>
    <d v="2015-04-15T15:19:11"/>
    <n v="119.17"/>
    <x v="57"/>
    <x v="3"/>
    <x v="6"/>
    <x v="0"/>
    <x v="19"/>
  </r>
  <r>
    <x v="1100"/>
    <s v="Job_Profile_3483"/>
    <x v="0"/>
    <d v="2015-02-26T13:53:16"/>
    <n v="70.92"/>
    <x v="57"/>
    <x v="3"/>
    <x v="1"/>
    <x v="1"/>
    <x v="19"/>
  </r>
  <r>
    <x v="1100"/>
    <s v="Job_Profile_3483"/>
    <x v="0"/>
    <d v="2015-02-26T13:53:00"/>
    <n v="64.92"/>
    <x v="57"/>
    <x v="3"/>
    <x v="1"/>
    <x v="1"/>
    <x v="19"/>
  </r>
  <r>
    <x v="1100"/>
    <s v="Job_Profile_3483"/>
    <x v="1"/>
    <d v="2015-02-23T15:37:13"/>
    <n v="41.88"/>
    <x v="9"/>
    <x v="3"/>
    <x v="1"/>
    <x v="1"/>
    <x v="19"/>
  </r>
  <r>
    <x v="1100"/>
    <s v="Job_Profile_3483"/>
    <x v="1"/>
    <d v="2015-01-21T14:32:00"/>
    <n v="5.88"/>
    <x v="26"/>
    <x v="3"/>
    <x v="9"/>
    <x v="1"/>
    <x v="19"/>
  </r>
  <r>
    <x v="1100"/>
    <s v="Job_Profile_3483"/>
    <x v="1"/>
    <d v="2015-03-03T18:50:15"/>
    <n v="47.04"/>
    <x v="26"/>
    <x v="3"/>
    <x v="3"/>
    <x v="1"/>
    <x v="19"/>
  </r>
  <r>
    <x v="1100"/>
    <s v="Job_Profile_3483"/>
    <x v="0"/>
    <d v="2015-05-05T12:14:32"/>
    <n v="99.63"/>
    <x v="25"/>
    <x v="3"/>
    <x v="5"/>
    <x v="0"/>
    <x v="19"/>
  </r>
  <r>
    <x v="1100"/>
    <s v="Job_Profile_3483"/>
    <x v="1"/>
    <d v="2015-03-20T16:34:29"/>
    <n v="50.96"/>
    <x v="43"/>
    <x v="3"/>
    <x v="3"/>
    <x v="1"/>
    <x v="19"/>
  </r>
  <r>
    <x v="1100"/>
    <s v="Job_Profile_3483"/>
    <x v="0"/>
    <d v="2015-04-30T16:37:25"/>
    <n v="91.17"/>
    <x v="57"/>
    <x v="3"/>
    <x v="6"/>
    <x v="0"/>
    <x v="19"/>
  </r>
  <r>
    <x v="1100"/>
    <s v="Job_Profile_3483"/>
    <x v="0"/>
    <d v="2015-02-06T09:29:58"/>
    <n v="7.71"/>
    <x v="25"/>
    <x v="3"/>
    <x v="1"/>
    <x v="1"/>
    <x v="19"/>
  </r>
  <r>
    <x v="1100"/>
    <s v="Job_Profile_3483"/>
    <x v="1"/>
    <d v="2015-03-30T16:52:48"/>
    <n v="54.17"/>
    <x v="60"/>
    <x v="3"/>
    <x v="3"/>
    <x v="1"/>
    <x v="19"/>
  </r>
  <r>
    <x v="1100"/>
    <s v="Job_Profile_3483"/>
    <x v="0"/>
    <d v="2015-05-13T15:21:00"/>
    <n v="85.04"/>
    <x v="60"/>
    <x v="3"/>
    <x v="5"/>
    <x v="0"/>
    <x v="19"/>
  </r>
  <r>
    <x v="1100"/>
    <s v="Job_Profile_3483"/>
    <x v="0"/>
    <d v="2015-06-08T14:01:35"/>
    <n v="111"/>
    <x v="60"/>
    <x v="3"/>
    <x v="0"/>
    <x v="0"/>
    <x v="19"/>
  </r>
  <r>
    <x v="1100"/>
    <s v="Job_Profile_3483"/>
    <x v="0"/>
    <d v="2015-04-02T08:39:03"/>
    <n v="41.67"/>
    <x v="25"/>
    <x v="3"/>
    <x v="6"/>
    <x v="0"/>
    <x v="19"/>
  </r>
  <r>
    <x v="1100"/>
    <s v="Job_Profile_3483"/>
    <x v="0"/>
    <d v="2015-05-12T23:24:34"/>
    <n v="71.25"/>
    <x v="25"/>
    <x v="3"/>
    <x v="5"/>
    <x v="0"/>
    <x v="19"/>
  </r>
  <r>
    <x v="1100"/>
    <s v="Job_Profile_3483"/>
    <x v="1"/>
    <d v="2015-05-01T15:50:57"/>
    <n v="21.96"/>
    <x v="9"/>
    <x v="3"/>
    <x v="5"/>
    <x v="0"/>
    <x v="19"/>
  </r>
  <r>
    <x v="1100"/>
    <s v="Job_Profile_3483"/>
    <x v="1"/>
    <d v="2015-05-28T14:16:45"/>
    <n v="43.88"/>
    <x v="9"/>
    <x v="3"/>
    <x v="5"/>
    <x v="0"/>
    <x v="19"/>
  </r>
  <r>
    <x v="1100"/>
    <s v="Job_Profile_3483"/>
    <x v="1"/>
    <d v="2015-05-28T14:11:20"/>
    <n v="43.88"/>
    <x v="9"/>
    <x v="3"/>
    <x v="5"/>
    <x v="0"/>
    <x v="19"/>
  </r>
  <r>
    <x v="1100"/>
    <s v="Job_Profile_3483"/>
    <x v="1"/>
    <d v="2015-05-15T09:26:22"/>
    <n v="28.79"/>
    <x v="9"/>
    <x v="3"/>
    <x v="5"/>
    <x v="0"/>
    <x v="19"/>
  </r>
  <r>
    <x v="1100"/>
    <s v="Job_Profile_3483"/>
    <x v="0"/>
    <d v="2015-04-27T11:59:09"/>
    <n v="10.88"/>
    <x v="26"/>
    <x v="3"/>
    <x v="6"/>
    <x v="0"/>
    <x v="19"/>
  </r>
  <r>
    <x v="1100"/>
    <s v="Job_Profile_3483"/>
    <x v="0"/>
    <d v="2015-05-19T16:51:32"/>
    <n v="27.04"/>
    <x v="43"/>
    <x v="3"/>
    <x v="5"/>
    <x v="0"/>
    <x v="19"/>
  </r>
  <r>
    <x v="1100"/>
    <s v="Job_Profile_3483"/>
    <x v="0"/>
    <d v="2015-07-07T11:51:31"/>
    <n v="60"/>
    <x v="57"/>
    <x v="3"/>
    <x v="7"/>
    <x v="2"/>
    <x v="19"/>
  </r>
  <r>
    <x v="1100"/>
    <s v="Job_Profile_3483"/>
    <x v="0"/>
    <d v="2015-10-01T11:57:14"/>
    <n v="146"/>
    <x v="27"/>
    <x v="3"/>
    <x v="4"/>
    <x v="3"/>
    <x v="19"/>
  </r>
  <r>
    <x v="1100"/>
    <s v="Job_Profile_3483"/>
    <x v="0"/>
    <d v="2015-05-12T14:06:25"/>
    <n v="0"/>
    <x v="60"/>
    <x v="3"/>
    <x v="5"/>
    <x v="0"/>
    <x v="19"/>
  </r>
  <r>
    <x v="1100"/>
    <s v="Job_Profile_3483"/>
    <x v="1"/>
    <d v="2015-06-30T09:45:52"/>
    <n v="32.630000000000003"/>
    <x v="9"/>
    <x v="3"/>
    <x v="0"/>
    <x v="0"/>
    <x v="19"/>
  </r>
  <r>
    <x v="1100"/>
    <s v="Job_Profile_3483"/>
    <x v="0"/>
    <d v="2015-09-10T11:02:05"/>
    <n v="99.88"/>
    <x v="44"/>
    <x v="3"/>
    <x v="8"/>
    <x v="2"/>
    <x v="19"/>
  </r>
  <r>
    <x v="1100"/>
    <s v="Job_Profile_3483"/>
    <x v="0"/>
    <d v="2015-07-16T09:57:45"/>
    <n v="23.71"/>
    <x v="57"/>
    <x v="3"/>
    <x v="7"/>
    <x v="2"/>
    <x v="19"/>
  </r>
  <r>
    <x v="1100"/>
    <s v="Job_Profile_3483"/>
    <x v="0"/>
    <d v="2015-10-26T12:33:43"/>
    <n v="93.79"/>
    <x v="25"/>
    <x v="3"/>
    <x v="4"/>
    <x v="3"/>
    <x v="19"/>
  </r>
  <r>
    <x v="1100"/>
    <s v="Job_Profile_3483"/>
    <x v="1"/>
    <d v="2015-09-29T13:41:29"/>
    <n v="66.83"/>
    <x v="9"/>
    <x v="3"/>
    <x v="8"/>
    <x v="2"/>
    <x v="19"/>
  </r>
  <r>
    <x v="1100"/>
    <s v="Job_Profile_3483"/>
    <x v="0"/>
    <d v="2015-09-28T16:08:19"/>
    <n v="65.959999999999994"/>
    <x v="56"/>
    <x v="3"/>
    <x v="8"/>
    <x v="2"/>
    <x v="19"/>
  </r>
  <r>
    <x v="1100"/>
    <s v="Job_Profile_3483"/>
    <x v="0"/>
    <d v="2015-11-03T15:36:42"/>
    <n v="63.13"/>
    <x v="25"/>
    <x v="3"/>
    <x v="10"/>
    <x v="3"/>
    <x v="19"/>
  </r>
  <r>
    <x v="1100"/>
    <s v="Job_Profile_3483"/>
    <x v="0"/>
    <d v="2016-02-01T17:02:40"/>
    <n v="133.13"/>
    <x v="25"/>
    <x v="0"/>
    <x v="1"/>
    <x v="1"/>
    <x v="19"/>
  </r>
  <r>
    <x v="1100"/>
    <s v="Job_Profile_3483"/>
    <x v="1"/>
    <d v="2016-03-07T20:57:18"/>
    <n v="165.38"/>
    <x v="43"/>
    <x v="0"/>
    <x v="3"/>
    <x v="1"/>
    <x v="19"/>
  </r>
  <r>
    <x v="1100"/>
    <s v="Job_Profile_3483"/>
    <x v="0"/>
    <d v="2015-12-16T14:18:27"/>
    <n v="68.790000000000006"/>
    <x v="25"/>
    <x v="3"/>
    <x v="11"/>
    <x v="3"/>
    <x v="19"/>
  </r>
  <r>
    <x v="1100"/>
    <s v="Job_Profile_3483"/>
    <x v="0"/>
    <d v="2015-12-16T15:23:01"/>
    <n v="2.04"/>
    <x v="57"/>
    <x v="3"/>
    <x v="11"/>
    <x v="3"/>
    <x v="19"/>
  </r>
  <r>
    <x v="1100"/>
    <s v="Job_Profile_3483"/>
    <x v="0"/>
    <d v="2016-02-12T16:55:09"/>
    <n v="53.29"/>
    <x v="27"/>
    <x v="0"/>
    <x v="1"/>
    <x v="1"/>
    <x v="19"/>
  </r>
  <r>
    <x v="1100"/>
    <s v="Job_Profile_3483"/>
    <x v="0"/>
    <d v="2016-01-14T16:03:17"/>
    <n v="3.08"/>
    <x v="56"/>
    <x v="0"/>
    <x v="9"/>
    <x v="1"/>
    <x v="19"/>
  </r>
  <r>
    <x v="1100"/>
    <s v="Job_Profile_3483"/>
    <x v="0"/>
    <d v="2016-03-15T07:01:24"/>
    <n v="63.33"/>
    <x v="37"/>
    <x v="0"/>
    <x v="3"/>
    <x v="1"/>
    <x v="19"/>
  </r>
  <r>
    <x v="1100"/>
    <s v="Job_Profile_3483"/>
    <x v="1"/>
    <d v="2016-02-29T12:52:02"/>
    <n v="48.54"/>
    <x v="13"/>
    <x v="0"/>
    <x v="1"/>
    <x v="1"/>
    <x v="19"/>
  </r>
  <r>
    <x v="1100"/>
    <s v="Job_Profile_3483"/>
    <x v="0"/>
    <d v="2016-02-26T11:40:34"/>
    <n v="41.92"/>
    <x v="56"/>
    <x v="0"/>
    <x v="1"/>
    <x v="1"/>
    <x v="19"/>
  </r>
  <r>
    <x v="1100"/>
    <s v="Job_Profile_3483"/>
    <x v="0"/>
    <d v="2016-01-26T10:30:28"/>
    <n v="0.79"/>
    <x v="44"/>
    <x v="0"/>
    <x v="9"/>
    <x v="1"/>
    <x v="19"/>
  </r>
  <r>
    <x v="1100"/>
    <s v="Job_Profile_3483"/>
    <x v="0"/>
    <d v="2016-03-04T11:17:06"/>
    <n v="34.83"/>
    <x v="44"/>
    <x v="0"/>
    <x v="3"/>
    <x v="1"/>
    <x v="19"/>
  </r>
  <r>
    <x v="1100"/>
    <s v="Job_Profile_3483"/>
    <x v="1"/>
    <d v="2016-02-25T16:03:15"/>
    <n v="19.88"/>
    <x v="9"/>
    <x v="0"/>
    <x v="1"/>
    <x v="1"/>
    <x v="19"/>
  </r>
  <r>
    <x v="1100"/>
    <s v="Job_Profile_3483"/>
    <x v="0"/>
    <d v="2016-05-09T15:48:21"/>
    <n v="90.08"/>
    <x v="43"/>
    <x v="0"/>
    <x v="5"/>
    <x v="0"/>
    <x v="19"/>
  </r>
  <r>
    <x v="1100"/>
    <s v="Job_Profile_3483"/>
    <x v="0"/>
    <d v="2016-03-04T14:07:21"/>
    <n v="18.079999999999998"/>
    <x v="56"/>
    <x v="0"/>
    <x v="3"/>
    <x v="1"/>
    <x v="19"/>
  </r>
  <r>
    <x v="1100"/>
    <s v="Job_Profile_3483"/>
    <x v="0"/>
    <d v="2016-02-29T15:22:11"/>
    <n v="11"/>
    <x v="42"/>
    <x v="0"/>
    <x v="1"/>
    <x v="1"/>
    <x v="19"/>
  </r>
  <r>
    <x v="1100"/>
    <s v="Job_Profile_3483"/>
    <x v="0"/>
    <d v="2016-06-16T17:18:12"/>
    <n v="111.71"/>
    <x v="67"/>
    <x v="0"/>
    <x v="0"/>
    <x v="0"/>
    <x v="19"/>
  </r>
  <r>
    <x v="1100"/>
    <s v="Job_Profile_3483"/>
    <x v="1"/>
    <d v="2016-06-14T16:20:38"/>
    <n v="28.21"/>
    <x v="9"/>
    <x v="0"/>
    <x v="0"/>
    <x v="0"/>
    <x v="19"/>
  </r>
  <r>
    <x v="1100"/>
    <s v="Job_Profile_3483"/>
    <x v="0"/>
    <d v="2016-06-15T15:13:21"/>
    <n v="29.17"/>
    <x v="25"/>
    <x v="0"/>
    <x v="0"/>
    <x v="0"/>
    <x v="19"/>
  </r>
  <r>
    <x v="1100"/>
    <s v="Job_Profile_3483"/>
    <x v="0"/>
    <d v="2016-07-12T10:44:15"/>
    <n v="25.67"/>
    <x v="57"/>
    <x v="0"/>
    <x v="7"/>
    <x v="2"/>
    <x v="19"/>
  </r>
  <r>
    <x v="1100"/>
    <s v="Job_Profile_3483"/>
    <x v="1"/>
    <d v="2016-09-06T13:25:40"/>
    <n v="50"/>
    <x v="43"/>
    <x v="0"/>
    <x v="8"/>
    <x v="2"/>
    <x v="19"/>
  </r>
  <r>
    <x v="1100"/>
    <s v="Job_Profile_3483"/>
    <x v="1"/>
    <d v="2016-10-05T14:39:26"/>
    <n v="71.92"/>
    <x v="25"/>
    <x v="0"/>
    <x v="4"/>
    <x v="3"/>
    <x v="19"/>
  </r>
  <r>
    <x v="1100"/>
    <s v="Job_Profile_3483"/>
    <x v="0"/>
    <d v="2016-08-23T12:40:41"/>
    <n v="21.5"/>
    <x v="25"/>
    <x v="0"/>
    <x v="2"/>
    <x v="2"/>
    <x v="19"/>
  </r>
  <r>
    <x v="1100"/>
    <s v="Job_Profile_3483"/>
    <x v="0"/>
    <d v="2016-12-12T13:04:46"/>
    <n v="94"/>
    <x v="25"/>
    <x v="0"/>
    <x v="11"/>
    <x v="3"/>
    <x v="19"/>
  </r>
  <r>
    <x v="1100"/>
    <s v="Job_Profile_3483"/>
    <x v="1"/>
    <d v="2016-11-07T14:23:56"/>
    <n v="49.04"/>
    <x v="43"/>
    <x v="0"/>
    <x v="10"/>
    <x v="3"/>
    <x v="19"/>
  </r>
  <r>
    <x v="1100"/>
    <s v="Job_Profile_3483"/>
    <x v="0"/>
    <d v="2017-04-21T17:25:06"/>
    <n v="199.04"/>
    <x v="43"/>
    <x v="1"/>
    <x v="6"/>
    <x v="0"/>
    <x v="19"/>
  </r>
  <r>
    <x v="1100"/>
    <s v="Job_Profile_3483"/>
    <x v="1"/>
    <d v="2017-01-24T18:02:21"/>
    <n v="89.04"/>
    <x v="43"/>
    <x v="1"/>
    <x v="9"/>
    <x v="1"/>
    <x v="19"/>
  </r>
  <r>
    <x v="1100"/>
    <s v="Job_Profile_3483"/>
    <x v="0"/>
    <d v="2016-11-22T12:29:26"/>
    <n v="20.04"/>
    <x v="14"/>
    <x v="0"/>
    <x v="10"/>
    <x v="3"/>
    <x v="19"/>
  </r>
  <r>
    <x v="1100"/>
    <s v="Job_Profile_3483"/>
    <x v="1"/>
    <d v="2016-12-21T05:39:43"/>
    <n v="36.5"/>
    <x v="37"/>
    <x v="0"/>
    <x v="11"/>
    <x v="3"/>
    <x v="19"/>
  </r>
  <r>
    <x v="1100"/>
    <s v="Job_Profile_3483"/>
    <x v="1"/>
    <d v="2017-03-29T17:40:10"/>
    <n v="98.04"/>
    <x v="42"/>
    <x v="1"/>
    <x v="3"/>
    <x v="1"/>
    <x v="19"/>
  </r>
  <r>
    <x v="1100"/>
    <s v="Job_Profile_3483"/>
    <x v="0"/>
    <d v="2017-06-09T14:15:09"/>
    <n v="147.13"/>
    <x v="19"/>
    <x v="1"/>
    <x v="0"/>
    <x v="0"/>
    <x v="19"/>
  </r>
  <r>
    <x v="1100"/>
    <s v="Job_Profile_3483"/>
    <x v="1"/>
    <d v="2017-02-15T11:45:08"/>
    <n v="25.75"/>
    <x v="43"/>
    <x v="1"/>
    <x v="1"/>
    <x v="1"/>
    <x v="19"/>
  </r>
  <r>
    <x v="1100"/>
    <s v="Job_Profile_3483"/>
    <x v="0"/>
    <d v="2017-04-20T14:42:17"/>
    <n v="80.08"/>
    <x v="56"/>
    <x v="1"/>
    <x v="6"/>
    <x v="0"/>
    <x v="19"/>
  </r>
  <r>
    <x v="1100"/>
    <s v="Job_Profile_3483"/>
    <x v="0"/>
    <d v="2017-03-07T13:52:57"/>
    <n v="35.04"/>
    <x v="56"/>
    <x v="1"/>
    <x v="3"/>
    <x v="1"/>
    <x v="19"/>
  </r>
  <r>
    <x v="1100"/>
    <s v="Job_Profile_3483"/>
    <x v="0"/>
    <d v="2017-02-22T16:00:32"/>
    <n v="22.17"/>
    <x v="56"/>
    <x v="1"/>
    <x v="1"/>
    <x v="1"/>
    <x v="19"/>
  </r>
  <r>
    <x v="1100"/>
    <s v="Job_Profile_3483"/>
    <x v="0"/>
    <d v="2017-02-28T12:40:10"/>
    <n v="28"/>
    <x v="56"/>
    <x v="1"/>
    <x v="1"/>
    <x v="1"/>
    <x v="19"/>
  </r>
  <r>
    <x v="1100"/>
    <s v="Job_Profile_3483"/>
    <x v="0"/>
    <d v="2017-03-28T12:17:59"/>
    <n v="55.96"/>
    <x v="19"/>
    <x v="1"/>
    <x v="3"/>
    <x v="1"/>
    <x v="19"/>
  </r>
  <r>
    <x v="1100"/>
    <s v="Job_Profile_3483"/>
    <x v="0"/>
    <d v="2017-02-27T11:09:33"/>
    <n v="26.92"/>
    <x v="19"/>
    <x v="1"/>
    <x v="1"/>
    <x v="1"/>
    <x v="19"/>
  </r>
  <r>
    <x v="1100"/>
    <s v="Job_Profile_3483"/>
    <x v="0"/>
    <d v="2017-03-03T14:41:58"/>
    <n v="31.04"/>
    <x v="42"/>
    <x v="1"/>
    <x v="3"/>
    <x v="1"/>
    <x v="19"/>
  </r>
  <r>
    <x v="1100"/>
    <s v="Job_Profile_3483"/>
    <x v="0"/>
    <d v="2017-02-22T16:04:41"/>
    <n v="16.13"/>
    <x v="56"/>
    <x v="1"/>
    <x v="1"/>
    <x v="1"/>
    <x v="19"/>
  </r>
  <r>
    <x v="1100"/>
    <s v="Job_Profile_3483"/>
    <x v="0"/>
    <d v="2017-04-18T23:02:39"/>
    <n v="39.17"/>
    <x v="31"/>
    <x v="1"/>
    <x v="6"/>
    <x v="0"/>
    <x v="19"/>
  </r>
  <r>
    <x v="1100"/>
    <s v="Job_Profile_3483"/>
    <x v="0"/>
    <d v="2017-04-25T13:50:58"/>
    <n v="45.75"/>
    <x v="31"/>
    <x v="1"/>
    <x v="6"/>
    <x v="0"/>
    <x v="19"/>
  </r>
  <r>
    <x v="1100"/>
    <s v="Job_Profile_3483"/>
    <x v="1"/>
    <d v="2017-07-09T23:05:09"/>
    <n v="61.46"/>
    <x v="42"/>
    <x v="1"/>
    <x v="7"/>
    <x v="2"/>
    <x v="19"/>
  </r>
  <r>
    <x v="1100"/>
    <s v="Job_Profile_3483"/>
    <x v="0"/>
    <d v="2017-07-27T00:00:35"/>
    <n v="78.5"/>
    <x v="42"/>
    <x v="1"/>
    <x v="7"/>
    <x v="2"/>
    <x v="19"/>
  </r>
  <r>
    <x v="1100"/>
    <s v="Job_Profile_3483"/>
    <x v="0"/>
    <d v="2017-08-28T22:59:39"/>
    <n v="88.33"/>
    <x v="19"/>
    <x v="1"/>
    <x v="2"/>
    <x v="2"/>
    <x v="19"/>
  </r>
  <r>
    <x v="1101"/>
    <s v="Job_Profile_3487"/>
    <x v="0"/>
    <d v="2015-12-17T03:38:23"/>
    <n v="44.63"/>
    <x v="1"/>
    <x v="3"/>
    <x v="11"/>
    <x v="3"/>
    <x v="11"/>
  </r>
  <r>
    <x v="1101"/>
    <s v="Job_Profile_3487"/>
    <x v="0"/>
    <d v="2016-01-19T11:23:23"/>
    <n v="74.88"/>
    <x v="27"/>
    <x v="0"/>
    <x v="9"/>
    <x v="1"/>
    <x v="11"/>
  </r>
  <r>
    <x v="1102"/>
    <s v="Job_Profile_3488"/>
    <x v="0"/>
    <d v="2014-02-20T14:20:32"/>
    <n v="49.08"/>
    <x v="43"/>
    <x v="2"/>
    <x v="1"/>
    <x v="1"/>
    <x v="20"/>
  </r>
  <r>
    <x v="1102"/>
    <s v="Job_Profile_3488"/>
    <x v="1"/>
    <d v="2014-02-24T11:31:19"/>
    <n v="42.08"/>
    <x v="25"/>
    <x v="2"/>
    <x v="1"/>
    <x v="1"/>
    <x v="20"/>
  </r>
  <r>
    <x v="1102"/>
    <s v="Job_Profile_3488"/>
    <x v="1"/>
    <d v="2014-03-18T10:47:03"/>
    <n v="61.79"/>
    <x v="61"/>
    <x v="2"/>
    <x v="3"/>
    <x v="1"/>
    <x v="20"/>
  </r>
  <r>
    <x v="1102"/>
    <s v="Job_Profile_3488"/>
    <x v="0"/>
    <d v="2014-02-24T09:04:46"/>
    <n v="17.670000000000002"/>
    <x v="43"/>
    <x v="2"/>
    <x v="1"/>
    <x v="1"/>
    <x v="20"/>
  </r>
  <r>
    <x v="1102"/>
    <s v="Job_Profile_3488"/>
    <x v="0"/>
    <d v="2014-04-29T09:37:23"/>
    <n v="67.75"/>
    <x v="26"/>
    <x v="2"/>
    <x v="6"/>
    <x v="0"/>
    <x v="20"/>
  </r>
  <r>
    <x v="1102"/>
    <s v="Job_Profile_3488"/>
    <x v="0"/>
    <d v="2014-03-04T11:07:15"/>
    <n v="10.71"/>
    <x v="25"/>
    <x v="2"/>
    <x v="3"/>
    <x v="1"/>
    <x v="20"/>
  </r>
  <r>
    <x v="1102"/>
    <s v="Job_Profile_3488"/>
    <x v="0"/>
    <d v="2014-05-13T06:59:54"/>
    <n v="76.790000000000006"/>
    <x v="25"/>
    <x v="2"/>
    <x v="5"/>
    <x v="0"/>
    <x v="20"/>
  </r>
  <r>
    <x v="1102"/>
    <s v="Job_Profile_3488"/>
    <x v="1"/>
    <d v="2014-04-14T13:25:51"/>
    <n v="39.92"/>
    <x v="25"/>
    <x v="2"/>
    <x v="6"/>
    <x v="0"/>
    <x v="20"/>
  </r>
  <r>
    <x v="1102"/>
    <s v="Job_Profile_3488"/>
    <x v="1"/>
    <d v="2014-04-02T15:27:20"/>
    <n v="23.21"/>
    <x v="28"/>
    <x v="2"/>
    <x v="6"/>
    <x v="0"/>
    <x v="20"/>
  </r>
  <r>
    <x v="1102"/>
    <s v="Job_Profile_3488"/>
    <x v="1"/>
    <d v="2014-04-01T16:21:13"/>
    <n v="21"/>
    <x v="14"/>
    <x v="2"/>
    <x v="6"/>
    <x v="0"/>
    <x v="20"/>
  </r>
  <r>
    <x v="1102"/>
    <s v="Job_Profile_3488"/>
    <x v="0"/>
    <d v="2014-06-25T19:44:56"/>
    <n v="106"/>
    <x v="25"/>
    <x v="2"/>
    <x v="0"/>
    <x v="0"/>
    <x v="20"/>
  </r>
  <r>
    <x v="1102"/>
    <s v="Job_Profile_3488"/>
    <x v="0"/>
    <d v="2014-04-30T19:06:32"/>
    <n v="34.04"/>
    <x v="25"/>
    <x v="2"/>
    <x v="6"/>
    <x v="0"/>
    <x v="20"/>
  </r>
  <r>
    <x v="1102"/>
    <s v="Job_Profile_3488"/>
    <x v="0"/>
    <d v="2014-08-21T10:22:44"/>
    <n v="126.88"/>
    <x v="43"/>
    <x v="2"/>
    <x v="2"/>
    <x v="2"/>
    <x v="20"/>
  </r>
  <r>
    <x v="1102"/>
    <s v="Job_Profile_3488"/>
    <x v="1"/>
    <d v="2015-01-28T18:17:20"/>
    <n v="287.20999999999998"/>
    <x v="26"/>
    <x v="3"/>
    <x v="9"/>
    <x v="1"/>
    <x v="20"/>
  </r>
  <r>
    <x v="1102"/>
    <s v="Job_Profile_3488"/>
    <x v="0"/>
    <d v="2014-07-08T13:30:47"/>
    <n v="83"/>
    <x v="26"/>
    <x v="2"/>
    <x v="7"/>
    <x v="2"/>
    <x v="20"/>
  </r>
  <r>
    <x v="1102"/>
    <s v="Job_Profile_3488"/>
    <x v="0"/>
    <d v="2014-09-19T13:17:06"/>
    <n v="156"/>
    <x v="26"/>
    <x v="2"/>
    <x v="8"/>
    <x v="2"/>
    <x v="20"/>
  </r>
  <r>
    <x v="1102"/>
    <s v="Job_Profile_3488"/>
    <x v="0"/>
    <d v="2014-05-29T14:11:04"/>
    <n v="15.96"/>
    <x v="57"/>
    <x v="2"/>
    <x v="5"/>
    <x v="0"/>
    <x v="20"/>
  </r>
  <r>
    <x v="1102"/>
    <s v="Job_Profile_3488"/>
    <x v="0"/>
    <d v="2014-07-17T13:25:52"/>
    <n v="64.92"/>
    <x v="57"/>
    <x v="2"/>
    <x v="7"/>
    <x v="2"/>
    <x v="20"/>
  </r>
  <r>
    <x v="1102"/>
    <s v="Job_Profile_3488"/>
    <x v="0"/>
    <d v="2014-09-03T07:42:28"/>
    <n v="111.79"/>
    <x v="25"/>
    <x v="2"/>
    <x v="8"/>
    <x v="2"/>
    <x v="20"/>
  </r>
  <r>
    <x v="1102"/>
    <s v="Job_Profile_3488"/>
    <x v="0"/>
    <d v="2014-09-30T09:44:18"/>
    <n v="131.79"/>
    <x v="25"/>
    <x v="2"/>
    <x v="8"/>
    <x v="2"/>
    <x v="20"/>
  </r>
  <r>
    <x v="1102"/>
    <s v="Job_Profile_3488"/>
    <x v="0"/>
    <d v="2014-07-16T09:00:05"/>
    <n v="49.38"/>
    <x v="26"/>
    <x v="2"/>
    <x v="7"/>
    <x v="2"/>
    <x v="20"/>
  </r>
  <r>
    <x v="1102"/>
    <s v="Job_Profile_3488"/>
    <x v="0"/>
    <d v="2014-08-29T13:37:44"/>
    <n v="92.79"/>
    <x v="43"/>
    <x v="2"/>
    <x v="2"/>
    <x v="2"/>
    <x v="20"/>
  </r>
  <r>
    <x v="1102"/>
    <s v="Job_Profile_3488"/>
    <x v="0"/>
    <d v="2014-06-09T17:08:01"/>
    <n v="6.58"/>
    <x v="73"/>
    <x v="2"/>
    <x v="0"/>
    <x v="0"/>
    <x v="20"/>
  </r>
  <r>
    <x v="1102"/>
    <s v="Job_Profile_3488"/>
    <x v="1"/>
    <d v="2015-04-03T14:27:04"/>
    <n v="304.45999999999998"/>
    <x v="36"/>
    <x v="3"/>
    <x v="6"/>
    <x v="0"/>
    <x v="20"/>
  </r>
  <r>
    <x v="1102"/>
    <s v="Job_Profile_3488"/>
    <x v="0"/>
    <d v="2015-08-21T15:15:16"/>
    <n v="437.08"/>
    <x v="25"/>
    <x v="3"/>
    <x v="2"/>
    <x v="2"/>
    <x v="20"/>
  </r>
  <r>
    <x v="1102"/>
    <s v="Job_Profile_3488"/>
    <x v="0"/>
    <d v="2015-09-10T16:13:12"/>
    <n v="447.08"/>
    <x v="25"/>
    <x v="3"/>
    <x v="8"/>
    <x v="2"/>
    <x v="20"/>
  </r>
  <r>
    <x v="1102"/>
    <s v="Job_Profile_3488"/>
    <x v="0"/>
    <d v="2014-08-18T09:13:17"/>
    <n v="40.71"/>
    <x v="73"/>
    <x v="2"/>
    <x v="2"/>
    <x v="2"/>
    <x v="20"/>
  </r>
  <r>
    <x v="1102"/>
    <s v="Job_Profile_3488"/>
    <x v="0"/>
    <d v="2014-11-04T09:06:27"/>
    <n v="105.58"/>
    <x v="43"/>
    <x v="2"/>
    <x v="10"/>
    <x v="3"/>
    <x v="20"/>
  </r>
  <r>
    <x v="1102"/>
    <s v="Job_Profile_3488"/>
    <x v="0"/>
    <d v="2014-09-25T14:01:40"/>
    <n v="56.96"/>
    <x v="43"/>
    <x v="2"/>
    <x v="8"/>
    <x v="2"/>
    <x v="20"/>
  </r>
  <r>
    <x v="1102"/>
    <s v="Job_Profile_3488"/>
    <x v="0"/>
    <d v="2014-08-12T07:35:17"/>
    <n v="12.5"/>
    <x v="43"/>
    <x v="2"/>
    <x v="2"/>
    <x v="2"/>
    <x v="20"/>
  </r>
  <r>
    <x v="1102"/>
    <s v="Job_Profile_3488"/>
    <x v="0"/>
    <d v="2014-09-25T08:44:16"/>
    <n v="50.63"/>
    <x v="32"/>
    <x v="2"/>
    <x v="8"/>
    <x v="2"/>
    <x v="20"/>
  </r>
  <r>
    <x v="1102"/>
    <s v="Job_Profile_3488"/>
    <x v="1"/>
    <d v="2015-01-21T17:00:49"/>
    <n v="161.13"/>
    <x v="26"/>
    <x v="3"/>
    <x v="9"/>
    <x v="1"/>
    <x v="20"/>
  </r>
  <r>
    <x v="1102"/>
    <s v="Job_Profile_3488"/>
    <x v="1"/>
    <d v="2014-12-16T15:28:54"/>
    <n v="116.04"/>
    <x v="43"/>
    <x v="2"/>
    <x v="11"/>
    <x v="3"/>
    <x v="20"/>
  </r>
  <r>
    <x v="1102"/>
    <s v="Job_Profile_3488"/>
    <x v="0"/>
    <d v="2015-04-07T11:56:34"/>
    <n v="221.71"/>
    <x v="43"/>
    <x v="3"/>
    <x v="6"/>
    <x v="0"/>
    <x v="20"/>
  </r>
  <r>
    <x v="1102"/>
    <s v="Job_Profile_3488"/>
    <x v="1"/>
    <d v="2014-11-05T17:31:02"/>
    <n v="47.21"/>
    <x v="43"/>
    <x v="2"/>
    <x v="10"/>
    <x v="3"/>
    <x v="20"/>
  </r>
  <r>
    <x v="1102"/>
    <s v="Job_Profile_3488"/>
    <x v="0"/>
    <d v="2014-10-01T14:40:02"/>
    <n v="1.96"/>
    <x v="57"/>
    <x v="2"/>
    <x v="4"/>
    <x v="3"/>
    <x v="20"/>
  </r>
  <r>
    <x v="1102"/>
    <s v="Job_Profile_3488"/>
    <x v="0"/>
    <d v="2014-10-13T09:53:34"/>
    <n v="6.88"/>
    <x v="56"/>
    <x v="2"/>
    <x v="4"/>
    <x v="3"/>
    <x v="20"/>
  </r>
  <r>
    <x v="1102"/>
    <s v="Job_Profile_3488"/>
    <x v="0"/>
    <d v="2014-10-08T21:14:39"/>
    <n v="2.38"/>
    <x v="56"/>
    <x v="2"/>
    <x v="4"/>
    <x v="3"/>
    <x v="20"/>
  </r>
  <r>
    <x v="1102"/>
    <s v="Job_Profile_3488"/>
    <x v="1"/>
    <d v="2015-10-12T17:26:34"/>
    <n v="363.04"/>
    <x v="9"/>
    <x v="3"/>
    <x v="4"/>
    <x v="3"/>
    <x v="20"/>
  </r>
  <r>
    <x v="1102"/>
    <s v="Job_Profile_3488"/>
    <x v="0"/>
    <d v="2015-05-14T22:49:10"/>
    <n v="150.21"/>
    <x v="57"/>
    <x v="3"/>
    <x v="5"/>
    <x v="0"/>
    <x v="20"/>
  </r>
  <r>
    <x v="1102"/>
    <s v="Job_Profile_3488"/>
    <x v="0"/>
    <d v="2015-10-06T12:08:54"/>
    <n v="250"/>
    <x v="56"/>
    <x v="3"/>
    <x v="4"/>
    <x v="3"/>
    <x v="20"/>
  </r>
  <r>
    <x v="1102"/>
    <s v="Job_Profile_3488"/>
    <x v="0"/>
    <d v="2015-05-22T09:39:19"/>
    <n v="93.79"/>
    <x v="60"/>
    <x v="3"/>
    <x v="5"/>
    <x v="0"/>
    <x v="20"/>
  </r>
  <r>
    <x v="1102"/>
    <s v="Job_Profile_3488"/>
    <x v="1"/>
    <d v="2015-04-20T17:32:14"/>
    <n v="49"/>
    <x v="25"/>
    <x v="3"/>
    <x v="6"/>
    <x v="0"/>
    <x v="20"/>
  </r>
  <r>
    <x v="1102"/>
    <s v="Job_Profile_3488"/>
    <x v="0"/>
    <d v="2015-03-20T11:19:24"/>
    <n v="14.17"/>
    <x v="45"/>
    <x v="3"/>
    <x v="3"/>
    <x v="1"/>
    <x v="20"/>
  </r>
  <r>
    <x v="1102"/>
    <s v="Job_Profile_3488"/>
    <x v="0"/>
    <d v="2015-06-04T12:58:10"/>
    <n v="90.21"/>
    <x v="25"/>
    <x v="3"/>
    <x v="0"/>
    <x v="0"/>
    <x v="20"/>
  </r>
  <r>
    <x v="1102"/>
    <s v="Job_Profile_3488"/>
    <x v="0"/>
    <d v="2015-05-05T19:21:00"/>
    <n v="50"/>
    <x v="57"/>
    <x v="3"/>
    <x v="5"/>
    <x v="0"/>
    <x v="20"/>
  </r>
  <r>
    <x v="1102"/>
    <s v="Job_Profile_3488"/>
    <x v="1"/>
    <d v="2015-05-01T09:30:10"/>
    <n v="38.83"/>
    <x v="9"/>
    <x v="3"/>
    <x v="5"/>
    <x v="0"/>
    <x v="20"/>
  </r>
  <r>
    <x v="1102"/>
    <s v="Job_Profile_3488"/>
    <x v="0"/>
    <d v="2015-10-26T17:11:21"/>
    <n v="193.13"/>
    <x v="6"/>
    <x v="3"/>
    <x v="4"/>
    <x v="3"/>
    <x v="20"/>
  </r>
  <r>
    <x v="1102"/>
    <s v="Job_Profile_3488"/>
    <x v="0"/>
    <d v="2015-10-08T09:15:50"/>
    <n v="163.71"/>
    <x v="27"/>
    <x v="3"/>
    <x v="4"/>
    <x v="3"/>
    <x v="20"/>
  </r>
  <r>
    <x v="1102"/>
    <s v="Job_Profile_3488"/>
    <x v="1"/>
    <d v="2015-06-22T15:59:05"/>
    <n v="52.08"/>
    <x v="25"/>
    <x v="3"/>
    <x v="0"/>
    <x v="0"/>
    <x v="20"/>
  </r>
  <r>
    <x v="1102"/>
    <s v="Job_Profile_3488"/>
    <x v="1"/>
    <d v="2015-05-26T07:52:02"/>
    <n v="3.5"/>
    <x v="9"/>
    <x v="3"/>
    <x v="5"/>
    <x v="0"/>
    <x v="20"/>
  </r>
  <r>
    <x v="1102"/>
    <s v="Job_Profile_3488"/>
    <x v="0"/>
    <d v="2015-06-03T07:32:07"/>
    <n v="6.71"/>
    <x v="25"/>
    <x v="3"/>
    <x v="0"/>
    <x v="0"/>
    <x v="20"/>
  </r>
  <r>
    <x v="1102"/>
    <s v="Job_Profile_3488"/>
    <x v="1"/>
    <d v="2015-07-19T09:56:26"/>
    <n v="51.63"/>
    <x v="9"/>
    <x v="3"/>
    <x v="7"/>
    <x v="2"/>
    <x v="20"/>
  </r>
  <r>
    <x v="1102"/>
    <s v="Job_Profile_3488"/>
    <x v="0"/>
    <d v="2015-07-15T10:55:49"/>
    <n v="22.75"/>
    <x v="57"/>
    <x v="3"/>
    <x v="7"/>
    <x v="2"/>
    <x v="20"/>
  </r>
  <r>
    <x v="1102"/>
    <s v="Job_Profile_3488"/>
    <x v="0"/>
    <d v="2015-10-05T09:10:24"/>
    <n v="95.92"/>
    <x v="56"/>
    <x v="3"/>
    <x v="4"/>
    <x v="3"/>
    <x v="20"/>
  </r>
  <r>
    <x v="1102"/>
    <s v="Job_Profile_3488"/>
    <x v="0"/>
    <d v="2015-10-14T11:47:28"/>
    <n v="105"/>
    <x v="56"/>
    <x v="3"/>
    <x v="4"/>
    <x v="3"/>
    <x v="20"/>
  </r>
  <r>
    <x v="1102"/>
    <s v="Job_Profile_3488"/>
    <x v="1"/>
    <d v="2015-08-12T14:12:56"/>
    <n v="42.13"/>
    <x v="9"/>
    <x v="3"/>
    <x v="2"/>
    <x v="2"/>
    <x v="20"/>
  </r>
  <r>
    <x v="1102"/>
    <s v="Job_Profile_3488"/>
    <x v="1"/>
    <d v="2015-08-31T17:01:53"/>
    <n v="54.13"/>
    <x v="9"/>
    <x v="3"/>
    <x v="2"/>
    <x v="2"/>
    <x v="20"/>
  </r>
  <r>
    <x v="1102"/>
    <s v="Job_Profile_3488"/>
    <x v="1"/>
    <d v="2016-01-14T13:21:30"/>
    <n v="189.96"/>
    <x v="9"/>
    <x v="0"/>
    <x v="9"/>
    <x v="1"/>
    <x v="20"/>
  </r>
  <r>
    <x v="1102"/>
    <s v="Job_Profile_3488"/>
    <x v="1"/>
    <d v="2015-10-01T12:50:56"/>
    <n v="68.790000000000006"/>
    <x v="9"/>
    <x v="3"/>
    <x v="4"/>
    <x v="3"/>
    <x v="20"/>
  </r>
  <r>
    <x v="1102"/>
    <s v="Job_Profile_3488"/>
    <x v="0"/>
    <d v="2015-09-02T16:23:47"/>
    <n v="35"/>
    <x v="25"/>
    <x v="3"/>
    <x v="8"/>
    <x v="2"/>
    <x v="20"/>
  </r>
  <r>
    <x v="1102"/>
    <s v="Job_Profile_3488"/>
    <x v="0"/>
    <d v="2015-11-17T10:42:37"/>
    <n v="82.96"/>
    <x v="25"/>
    <x v="3"/>
    <x v="10"/>
    <x v="3"/>
    <x v="20"/>
  </r>
  <r>
    <x v="1102"/>
    <s v="Job_Profile_3488"/>
    <x v="0"/>
    <d v="2015-10-05T09:28:33"/>
    <n v="14.83"/>
    <x v="56"/>
    <x v="3"/>
    <x v="4"/>
    <x v="3"/>
    <x v="20"/>
  </r>
  <r>
    <x v="1102"/>
    <s v="Job_Profile_3488"/>
    <x v="1"/>
    <d v="2015-10-23T09:33:19"/>
    <n v="28.92"/>
    <x v="9"/>
    <x v="3"/>
    <x v="4"/>
    <x v="3"/>
    <x v="20"/>
  </r>
  <r>
    <x v="1102"/>
    <s v="Job_Profile_3488"/>
    <x v="1"/>
    <d v="2016-01-06T07:47:46"/>
    <n v="98.88"/>
    <x v="9"/>
    <x v="0"/>
    <x v="9"/>
    <x v="1"/>
    <x v="20"/>
  </r>
  <r>
    <x v="1102"/>
    <s v="Job_Profile_3488"/>
    <x v="1"/>
    <d v="2016-02-23T16:17:17"/>
    <n v="118.96"/>
    <x v="13"/>
    <x v="0"/>
    <x v="1"/>
    <x v="1"/>
    <x v="20"/>
  </r>
  <r>
    <x v="1102"/>
    <s v="Job_Profile_3488"/>
    <x v="1"/>
    <d v="2015-11-25T12:07:48"/>
    <n v="27.71"/>
    <x v="9"/>
    <x v="3"/>
    <x v="10"/>
    <x v="3"/>
    <x v="20"/>
  </r>
  <r>
    <x v="1102"/>
    <s v="Job_Profile_3488"/>
    <x v="0"/>
    <d v="2016-01-27T13:22:16"/>
    <n v="89.79"/>
    <x v="44"/>
    <x v="0"/>
    <x v="9"/>
    <x v="1"/>
    <x v="20"/>
  </r>
  <r>
    <x v="1102"/>
    <s v="Job_Profile_3488"/>
    <x v="0"/>
    <d v="2015-11-20T14:16:22"/>
    <n v="21"/>
    <x v="57"/>
    <x v="3"/>
    <x v="10"/>
    <x v="3"/>
    <x v="20"/>
  </r>
  <r>
    <x v="1102"/>
    <s v="Job_Profile_3488"/>
    <x v="1"/>
    <d v="2016-02-24T17:04:19"/>
    <n v="97.04"/>
    <x v="9"/>
    <x v="0"/>
    <x v="1"/>
    <x v="1"/>
    <x v="20"/>
  </r>
  <r>
    <x v="1102"/>
    <s v="Job_Profile_3488"/>
    <x v="1"/>
    <d v="2016-02-24T10:38:55"/>
    <n v="65.040000000000006"/>
    <x v="45"/>
    <x v="0"/>
    <x v="1"/>
    <x v="1"/>
    <x v="20"/>
  </r>
  <r>
    <x v="1102"/>
    <s v="Job_Profile_3488"/>
    <x v="0"/>
    <d v="2016-04-04T12:59:50"/>
    <n v="83.92"/>
    <x v="56"/>
    <x v="0"/>
    <x v="6"/>
    <x v="0"/>
    <x v="20"/>
  </r>
  <r>
    <x v="1102"/>
    <s v="Job_Profile_3488"/>
    <x v="0"/>
    <d v="2016-03-28T17:16:44"/>
    <n v="73.17"/>
    <x v="43"/>
    <x v="0"/>
    <x v="3"/>
    <x v="1"/>
    <x v="20"/>
  </r>
  <r>
    <x v="1102"/>
    <s v="Job_Profile_3488"/>
    <x v="0"/>
    <d v="2016-09-30T15:01:46"/>
    <n v="256.17"/>
    <x v="43"/>
    <x v="0"/>
    <x v="8"/>
    <x v="2"/>
    <x v="20"/>
  </r>
  <r>
    <x v="1102"/>
    <s v="Job_Profile_3488"/>
    <x v="0"/>
    <d v="2016-03-02T15:28:51"/>
    <n v="33"/>
    <x v="67"/>
    <x v="0"/>
    <x v="3"/>
    <x v="1"/>
    <x v="20"/>
  </r>
  <r>
    <x v="1102"/>
    <s v="Job_Profile_3488"/>
    <x v="0"/>
    <d v="2016-02-23T14:20:08"/>
    <n v="24.96"/>
    <x v="67"/>
    <x v="0"/>
    <x v="1"/>
    <x v="1"/>
    <x v="20"/>
  </r>
  <r>
    <x v="1102"/>
    <s v="Job_Profile_3488"/>
    <x v="0"/>
    <d v="2016-04-13T15:18:10"/>
    <n v="69.959999999999994"/>
    <x v="57"/>
    <x v="0"/>
    <x v="6"/>
    <x v="0"/>
    <x v="20"/>
  </r>
  <r>
    <x v="1102"/>
    <s v="Job_Profile_3488"/>
    <x v="1"/>
    <d v="2016-03-24T12:35:56"/>
    <n v="47.71"/>
    <x v="9"/>
    <x v="0"/>
    <x v="3"/>
    <x v="1"/>
    <x v="20"/>
  </r>
  <r>
    <x v="1102"/>
    <s v="Job_Profile_3488"/>
    <x v="0"/>
    <d v="2016-03-21T11:49:01"/>
    <n v="44.67"/>
    <x v="43"/>
    <x v="0"/>
    <x v="3"/>
    <x v="1"/>
    <x v="20"/>
  </r>
  <r>
    <x v="1102"/>
    <s v="Job_Profile_3488"/>
    <x v="0"/>
    <d v="2016-05-31T13:07:58"/>
    <n v="112"/>
    <x v="43"/>
    <x v="0"/>
    <x v="5"/>
    <x v="0"/>
    <x v="20"/>
  </r>
  <r>
    <x v="1102"/>
    <s v="Job_Profile_3488"/>
    <x v="1"/>
    <d v="2016-05-17T09:27:09"/>
    <n v="80.540000000000006"/>
    <x v="9"/>
    <x v="0"/>
    <x v="5"/>
    <x v="0"/>
    <x v="20"/>
  </r>
  <r>
    <x v="1102"/>
    <s v="Job_Profile_3488"/>
    <x v="1"/>
    <d v="2016-04-04T14:51:01"/>
    <n v="37.75"/>
    <x v="9"/>
    <x v="0"/>
    <x v="6"/>
    <x v="0"/>
    <x v="20"/>
  </r>
  <r>
    <x v="1102"/>
    <s v="Job_Profile_3488"/>
    <x v="0"/>
    <d v="2016-04-11T11:10:49"/>
    <n v="5.75"/>
    <x v="5"/>
    <x v="0"/>
    <x v="6"/>
    <x v="0"/>
    <x v="20"/>
  </r>
  <r>
    <x v="1102"/>
    <s v="Job_Profile_3488"/>
    <x v="0"/>
    <d v="2016-07-19T17:04:14"/>
    <n v="5.17"/>
    <x v="25"/>
    <x v="0"/>
    <x v="7"/>
    <x v="2"/>
    <x v="20"/>
  </r>
  <r>
    <x v="1102"/>
    <s v="Job_Profile_3488"/>
    <x v="0"/>
    <d v="2016-09-19T10:12:23"/>
    <n v="53.75"/>
    <x v="43"/>
    <x v="0"/>
    <x v="8"/>
    <x v="2"/>
    <x v="20"/>
  </r>
  <r>
    <x v="1102"/>
    <s v="Job_Profile_3488"/>
    <x v="1"/>
    <d v="2016-09-28T12:36:41"/>
    <n v="35"/>
    <x v="44"/>
    <x v="0"/>
    <x v="8"/>
    <x v="2"/>
    <x v="20"/>
  </r>
  <r>
    <x v="1102"/>
    <s v="Job_Profile_3488"/>
    <x v="1"/>
    <d v="2016-11-16T15:44:47"/>
    <n v="34.130000000000003"/>
    <x v="38"/>
    <x v="0"/>
    <x v="10"/>
    <x v="3"/>
    <x v="20"/>
  </r>
  <r>
    <x v="1102"/>
    <s v="Job_Profile_3488"/>
    <x v="0"/>
    <d v="2016-12-16T15:07:41"/>
    <n v="47.17"/>
    <x v="44"/>
    <x v="0"/>
    <x v="11"/>
    <x v="3"/>
    <x v="20"/>
  </r>
  <r>
    <x v="1102"/>
    <s v="Job_Profile_3488"/>
    <x v="0"/>
    <d v="2017-03-07T16:00:11"/>
    <n v="112.96"/>
    <x v="43"/>
    <x v="1"/>
    <x v="3"/>
    <x v="1"/>
    <x v="20"/>
  </r>
  <r>
    <x v="1102"/>
    <s v="Job_Profile_3488"/>
    <x v="1"/>
    <d v="2017-01-06T13:51:21"/>
    <n v="51"/>
    <x v="25"/>
    <x v="1"/>
    <x v="9"/>
    <x v="1"/>
    <x v="20"/>
  </r>
  <r>
    <x v="1102"/>
    <s v="Job_Profile_3488"/>
    <x v="0"/>
    <d v="2017-02-24T19:21:25"/>
    <n v="80.25"/>
    <x v="42"/>
    <x v="1"/>
    <x v="1"/>
    <x v="1"/>
    <x v="20"/>
  </r>
  <r>
    <x v="1102"/>
    <s v="Job_Profile_3488"/>
    <x v="0"/>
    <d v="2017-01-26T17:12:50"/>
    <n v="36.04"/>
    <x v="42"/>
    <x v="1"/>
    <x v="9"/>
    <x v="1"/>
    <x v="20"/>
  </r>
  <r>
    <x v="1102"/>
    <s v="Job_Profile_3488"/>
    <x v="0"/>
    <d v="2017-02-03T16:33:24"/>
    <n v="6.96"/>
    <x v="56"/>
    <x v="1"/>
    <x v="1"/>
    <x v="1"/>
    <x v="20"/>
  </r>
  <r>
    <x v="1102"/>
    <s v="Job_Profile_3488"/>
    <x v="0"/>
    <d v="2017-02-20T17:30:29"/>
    <n v="21.21"/>
    <x v="25"/>
    <x v="1"/>
    <x v="1"/>
    <x v="1"/>
    <x v="20"/>
  </r>
  <r>
    <x v="1102"/>
    <s v="Job_Profile_3488"/>
    <x v="0"/>
    <d v="2017-02-17T17:25:41"/>
    <n v="18.21"/>
    <x v="56"/>
    <x v="1"/>
    <x v="1"/>
    <x v="1"/>
    <x v="20"/>
  </r>
  <r>
    <x v="1102"/>
    <s v="Job_Profile_3488"/>
    <x v="0"/>
    <d v="2017-02-06T11:55:57"/>
    <n v="6.96"/>
    <x v="56"/>
    <x v="1"/>
    <x v="1"/>
    <x v="1"/>
    <x v="20"/>
  </r>
  <r>
    <x v="1102"/>
    <s v="Job_Profile_3488"/>
    <x v="0"/>
    <d v="2017-02-23T23:23:15"/>
    <n v="23.46"/>
    <x v="42"/>
    <x v="1"/>
    <x v="1"/>
    <x v="1"/>
    <x v="20"/>
  </r>
  <r>
    <x v="1102"/>
    <s v="Job_Profile_3488"/>
    <x v="0"/>
    <d v="2017-03-22T17:01:45"/>
    <n v="50.21"/>
    <x v="56"/>
    <x v="1"/>
    <x v="3"/>
    <x v="1"/>
    <x v="20"/>
  </r>
  <r>
    <x v="1102"/>
    <s v="Job_Profile_3488"/>
    <x v="0"/>
    <d v="2017-02-17T17:13:19"/>
    <n v="17.079999999999998"/>
    <x v="56"/>
    <x v="1"/>
    <x v="1"/>
    <x v="1"/>
    <x v="20"/>
  </r>
  <r>
    <x v="1102"/>
    <s v="Job_Profile_3488"/>
    <x v="0"/>
    <d v="2017-03-23T17:07:51"/>
    <n v="51.04"/>
    <x v="42"/>
    <x v="1"/>
    <x v="3"/>
    <x v="1"/>
    <x v="20"/>
  </r>
  <r>
    <x v="1102"/>
    <s v="Job_Profile_3488"/>
    <x v="0"/>
    <d v="2017-07-28T00:45:53"/>
    <n v="113.5"/>
    <x v="19"/>
    <x v="1"/>
    <x v="7"/>
    <x v="2"/>
    <x v="20"/>
  </r>
  <r>
    <x v="1102"/>
    <s v="Job_Profile_3488"/>
    <x v="0"/>
    <d v="2017-05-17T22:30:30"/>
    <n v="13.46"/>
    <x v="43"/>
    <x v="1"/>
    <x v="5"/>
    <x v="0"/>
    <x v="20"/>
  </r>
  <r>
    <x v="1102"/>
    <s v="Job_Profile_3488"/>
    <x v="1"/>
    <d v="2017-07-31T12:04:27"/>
    <n v="83"/>
    <x v="42"/>
    <x v="1"/>
    <x v="7"/>
    <x v="2"/>
    <x v="20"/>
  </r>
  <r>
    <x v="1102"/>
    <s v="Job_Profile_3488"/>
    <x v="0"/>
    <d v="2017-08-21T14:46:16"/>
    <n v="100.92"/>
    <x v="42"/>
    <x v="1"/>
    <x v="2"/>
    <x v="2"/>
    <x v="20"/>
  </r>
  <r>
    <x v="1102"/>
    <s v="Job_Profile_3488"/>
    <x v="0"/>
    <d v="2017-07-20T17:16:12"/>
    <n v="49.04"/>
    <x v="56"/>
    <x v="1"/>
    <x v="7"/>
    <x v="2"/>
    <x v="20"/>
  </r>
  <r>
    <x v="1102"/>
    <s v="Job_Profile_3488"/>
    <x v="0"/>
    <d v="2017-08-23T20:21:54"/>
    <n v="78.13"/>
    <x v="56"/>
    <x v="1"/>
    <x v="2"/>
    <x v="2"/>
    <x v="20"/>
  </r>
  <r>
    <x v="1102"/>
    <s v="Job_Profile_3488"/>
    <x v="0"/>
    <d v="2017-08-31T18:19:13"/>
    <n v="27.13"/>
    <x v="56"/>
    <x v="1"/>
    <x v="2"/>
    <x v="2"/>
    <x v="20"/>
  </r>
  <r>
    <x v="1103"/>
    <s v="Job_Profile_3490"/>
    <x v="1"/>
    <d v="2014-10-03T11:35:06"/>
    <n v="18"/>
    <x v="45"/>
    <x v="2"/>
    <x v="4"/>
    <x v="3"/>
    <x v="9"/>
  </r>
  <r>
    <x v="1104"/>
    <s v="Job_Profile_3492"/>
    <x v="0"/>
    <d v="2014-02-28T08:10:15"/>
    <n v="30.79"/>
    <x v="43"/>
    <x v="2"/>
    <x v="1"/>
    <x v="1"/>
    <x v="9"/>
  </r>
  <r>
    <x v="1104"/>
    <s v="Job_Profile_3492"/>
    <x v="0"/>
    <d v="2014-03-18T08:07:31"/>
    <n v="38.75"/>
    <x v="43"/>
    <x v="2"/>
    <x v="3"/>
    <x v="1"/>
    <x v="9"/>
  </r>
  <r>
    <x v="1104"/>
    <s v="Job_Profile_3492"/>
    <x v="0"/>
    <d v="2014-02-13T08:23:33"/>
    <n v="1.67"/>
    <x v="32"/>
    <x v="2"/>
    <x v="1"/>
    <x v="1"/>
    <x v="9"/>
  </r>
  <r>
    <x v="1104"/>
    <s v="Job_Profile_3492"/>
    <x v="0"/>
    <d v="2014-02-20T06:28:41"/>
    <n v="7.79"/>
    <x v="58"/>
    <x v="2"/>
    <x v="1"/>
    <x v="1"/>
    <x v="9"/>
  </r>
  <r>
    <x v="1104"/>
    <s v="Job_Profile_3492"/>
    <x v="1"/>
    <d v="2014-07-29T11:10:53"/>
    <n v="158.83000000000001"/>
    <x v="43"/>
    <x v="2"/>
    <x v="7"/>
    <x v="2"/>
    <x v="9"/>
  </r>
  <r>
    <x v="1104"/>
    <s v="Job_Profile_3492"/>
    <x v="0"/>
    <d v="2014-03-10T06:28:29"/>
    <n v="6.83"/>
    <x v="58"/>
    <x v="2"/>
    <x v="3"/>
    <x v="1"/>
    <x v="9"/>
  </r>
  <r>
    <x v="1104"/>
    <s v="Job_Profile_3492"/>
    <x v="1"/>
    <d v="2014-03-17T08:56:18"/>
    <n v="6.79"/>
    <x v="28"/>
    <x v="2"/>
    <x v="3"/>
    <x v="1"/>
    <x v="9"/>
  </r>
  <r>
    <x v="1104"/>
    <s v="Job_Profile_3492"/>
    <x v="0"/>
    <d v="2014-05-28T07:49:35"/>
    <n v="70.5"/>
    <x v="43"/>
    <x v="2"/>
    <x v="5"/>
    <x v="0"/>
    <x v="9"/>
  </r>
  <r>
    <x v="1104"/>
    <s v="Job_Profile_3492"/>
    <x v="0"/>
    <d v="2014-05-20T07:07:57"/>
    <n v="60.88"/>
    <x v="43"/>
    <x v="2"/>
    <x v="5"/>
    <x v="0"/>
    <x v="9"/>
  </r>
  <r>
    <x v="1104"/>
    <s v="Job_Profile_3492"/>
    <x v="1"/>
    <d v="2014-06-17T11:24:47"/>
    <n v="74.83"/>
    <x v="25"/>
    <x v="2"/>
    <x v="0"/>
    <x v="0"/>
    <x v="9"/>
  </r>
  <r>
    <x v="1104"/>
    <s v="Job_Profile_3492"/>
    <x v="0"/>
    <d v="2014-07-22T08:29:36"/>
    <n v="105.63"/>
    <x v="43"/>
    <x v="2"/>
    <x v="7"/>
    <x v="2"/>
    <x v="9"/>
  </r>
  <r>
    <x v="1104"/>
    <s v="Job_Profile_3492"/>
    <x v="1"/>
    <d v="2014-05-14T09:35:00"/>
    <n v="0.57999999999999996"/>
    <x v="73"/>
    <x v="2"/>
    <x v="5"/>
    <x v="0"/>
    <x v="9"/>
  </r>
  <r>
    <x v="1104"/>
    <s v="Job_Profile_3492"/>
    <x v="0"/>
    <d v="2014-09-23T09:13:34"/>
    <n v="130.71"/>
    <x v="40"/>
    <x v="2"/>
    <x v="8"/>
    <x v="2"/>
    <x v="9"/>
  </r>
  <r>
    <x v="1104"/>
    <s v="Job_Profile_3492"/>
    <x v="0"/>
    <d v="2014-09-30T10:37:54"/>
    <n v="131.83000000000001"/>
    <x v="40"/>
    <x v="2"/>
    <x v="8"/>
    <x v="2"/>
    <x v="9"/>
  </r>
  <r>
    <x v="1104"/>
    <s v="Job_Profile_3492"/>
    <x v="0"/>
    <d v="2014-11-12T15:10:02"/>
    <n v="168.63"/>
    <x v="43"/>
    <x v="2"/>
    <x v="10"/>
    <x v="3"/>
    <x v="9"/>
  </r>
  <r>
    <x v="1104"/>
    <s v="Job_Profile_3492"/>
    <x v="1"/>
    <d v="2014-06-23T17:37:09"/>
    <n v="18.21"/>
    <x v="28"/>
    <x v="2"/>
    <x v="0"/>
    <x v="0"/>
    <x v="9"/>
  </r>
  <r>
    <x v="1104"/>
    <s v="Job_Profile_3492"/>
    <x v="0"/>
    <d v="2014-08-25T10:34:26"/>
    <n v="41.75"/>
    <x v="69"/>
    <x v="2"/>
    <x v="2"/>
    <x v="2"/>
    <x v="9"/>
  </r>
  <r>
    <x v="1104"/>
    <s v="Job_Profile_3492"/>
    <x v="1"/>
    <d v="2014-10-23T13:31:59"/>
    <n v="92.63"/>
    <x v="28"/>
    <x v="2"/>
    <x v="4"/>
    <x v="3"/>
    <x v="9"/>
  </r>
  <r>
    <x v="1104"/>
    <s v="Job_Profile_3492"/>
    <x v="1"/>
    <d v="2014-09-15T11:46:40"/>
    <n v="47.5"/>
    <x v="25"/>
    <x v="2"/>
    <x v="8"/>
    <x v="2"/>
    <x v="9"/>
  </r>
  <r>
    <x v="1104"/>
    <s v="Job_Profile_3492"/>
    <x v="0"/>
    <d v="2015-05-05T15:54:57"/>
    <n v="265.95999999999998"/>
    <x v="43"/>
    <x v="3"/>
    <x v="5"/>
    <x v="0"/>
    <x v="9"/>
  </r>
  <r>
    <x v="1104"/>
    <s v="Job_Profile_3492"/>
    <x v="0"/>
    <d v="2015-03-24T10:28:50"/>
    <n v="54.71"/>
    <x v="43"/>
    <x v="3"/>
    <x v="3"/>
    <x v="1"/>
    <x v="9"/>
  </r>
  <r>
    <x v="1104"/>
    <s v="Job_Profile_3492"/>
    <x v="1"/>
    <d v="2015-03-31T14:39:45"/>
    <n v="33.83"/>
    <x v="74"/>
    <x v="3"/>
    <x v="3"/>
    <x v="1"/>
    <x v="9"/>
  </r>
  <r>
    <x v="1104"/>
    <s v="Job_Profile_3492"/>
    <x v="0"/>
    <d v="2015-09-11T12:53:22"/>
    <n v="192.79"/>
    <x v="27"/>
    <x v="3"/>
    <x v="8"/>
    <x v="2"/>
    <x v="9"/>
  </r>
  <r>
    <x v="1104"/>
    <s v="Job_Profile_3492"/>
    <x v="0"/>
    <d v="2016-02-01T12:39:43"/>
    <n v="264.83"/>
    <x v="44"/>
    <x v="0"/>
    <x v="1"/>
    <x v="1"/>
    <x v="9"/>
  </r>
  <r>
    <x v="1104"/>
    <s v="Job_Profile_3492"/>
    <x v="0"/>
    <d v="2015-08-21T10:03:44"/>
    <n v="50.96"/>
    <x v="56"/>
    <x v="3"/>
    <x v="2"/>
    <x v="2"/>
    <x v="9"/>
  </r>
  <r>
    <x v="1104"/>
    <s v="Job_Profile_3492"/>
    <x v="0"/>
    <d v="2015-11-04T17:00:29"/>
    <n v="113.96"/>
    <x v="5"/>
    <x v="3"/>
    <x v="10"/>
    <x v="3"/>
    <x v="9"/>
  </r>
  <r>
    <x v="1104"/>
    <s v="Job_Profile_3492"/>
    <x v="0"/>
    <d v="2015-11-05T12:44:23"/>
    <n v="98.83"/>
    <x v="57"/>
    <x v="3"/>
    <x v="10"/>
    <x v="3"/>
    <x v="9"/>
  </r>
  <r>
    <x v="1104"/>
    <s v="Job_Profile_3492"/>
    <x v="0"/>
    <d v="2015-10-05T14:30:25"/>
    <n v="66.790000000000006"/>
    <x v="25"/>
    <x v="3"/>
    <x v="4"/>
    <x v="3"/>
    <x v="9"/>
  </r>
  <r>
    <x v="1104"/>
    <s v="Job_Profile_3492"/>
    <x v="0"/>
    <d v="2015-10-20T14:43:13"/>
    <n v="63.08"/>
    <x v="25"/>
    <x v="3"/>
    <x v="4"/>
    <x v="3"/>
    <x v="9"/>
  </r>
  <r>
    <x v="1104"/>
    <s v="Job_Profile_3492"/>
    <x v="0"/>
    <d v="2015-09-10T11:14:29"/>
    <n v="1.79"/>
    <x v="44"/>
    <x v="3"/>
    <x v="8"/>
    <x v="2"/>
    <x v="9"/>
  </r>
  <r>
    <x v="1104"/>
    <s v="Job_Profile_3492"/>
    <x v="0"/>
    <d v="2015-11-06T11:53:35"/>
    <n v="9.75"/>
    <x v="56"/>
    <x v="3"/>
    <x v="10"/>
    <x v="3"/>
    <x v="9"/>
  </r>
  <r>
    <x v="1104"/>
    <s v="Job_Profile_3492"/>
    <x v="0"/>
    <d v="2015-11-11T16:16:27"/>
    <n v="12.92"/>
    <x v="44"/>
    <x v="3"/>
    <x v="10"/>
    <x v="3"/>
    <x v="9"/>
  </r>
  <r>
    <x v="1104"/>
    <s v="Job_Profile_3492"/>
    <x v="0"/>
    <d v="2016-03-31T16:12:18"/>
    <n v="138.91999999999999"/>
    <x v="27"/>
    <x v="0"/>
    <x v="3"/>
    <x v="1"/>
    <x v="9"/>
  </r>
  <r>
    <x v="1104"/>
    <s v="Job_Profile_3492"/>
    <x v="0"/>
    <d v="2016-03-15T15:18:33"/>
    <n v="106.17"/>
    <x v="39"/>
    <x v="0"/>
    <x v="3"/>
    <x v="1"/>
    <x v="9"/>
  </r>
  <r>
    <x v="1104"/>
    <s v="Job_Profile_3492"/>
    <x v="0"/>
    <d v="2016-03-09T10:40:27"/>
    <n v="54.58"/>
    <x v="25"/>
    <x v="0"/>
    <x v="3"/>
    <x v="1"/>
    <x v="9"/>
  </r>
  <r>
    <x v="1104"/>
    <s v="Job_Profile_3492"/>
    <x v="0"/>
    <d v="2016-04-04T15:36:48"/>
    <n v="80.08"/>
    <x v="42"/>
    <x v="0"/>
    <x v="6"/>
    <x v="0"/>
    <x v="9"/>
  </r>
  <r>
    <x v="1104"/>
    <s v="Job_Profile_3492"/>
    <x v="0"/>
    <d v="2016-03-31T10:46:41"/>
    <n v="33.58"/>
    <x v="27"/>
    <x v="0"/>
    <x v="3"/>
    <x v="1"/>
    <x v="9"/>
  </r>
  <r>
    <x v="1104"/>
    <s v="Job_Profile_3492"/>
    <x v="1"/>
    <d v="2016-08-01T13:34:41"/>
    <n v="12"/>
    <x v="11"/>
    <x v="0"/>
    <x v="2"/>
    <x v="2"/>
    <x v="9"/>
  </r>
  <r>
    <x v="1104"/>
    <s v="Job_Profile_3492"/>
    <x v="0"/>
    <d v="2016-10-06T13:42:45"/>
    <n v="45.58"/>
    <x v="25"/>
    <x v="0"/>
    <x v="4"/>
    <x v="3"/>
    <x v="9"/>
  </r>
  <r>
    <x v="1104"/>
    <s v="Job_Profile_3492"/>
    <x v="0"/>
    <d v="2016-10-03T14:42:10"/>
    <n v="41.71"/>
    <x v="43"/>
    <x v="0"/>
    <x v="4"/>
    <x v="3"/>
    <x v="9"/>
  </r>
  <r>
    <x v="1104"/>
    <s v="Job_Profile_3492"/>
    <x v="0"/>
    <d v="2016-11-11T12:35:04"/>
    <n v="62.96"/>
    <x v="25"/>
    <x v="0"/>
    <x v="10"/>
    <x v="3"/>
    <x v="9"/>
  </r>
  <r>
    <x v="1104"/>
    <s v="Job_Profile_3492"/>
    <x v="0"/>
    <d v="2017-03-14T12:18:48"/>
    <n v="43"/>
    <x v="42"/>
    <x v="1"/>
    <x v="3"/>
    <x v="1"/>
    <x v="9"/>
  </r>
  <r>
    <x v="1104"/>
    <s v="Job_Profile_3492"/>
    <x v="0"/>
    <d v="2017-08-06T17:16:38"/>
    <n v="151.91999999999999"/>
    <x v="37"/>
    <x v="1"/>
    <x v="2"/>
    <x v="2"/>
    <x v="9"/>
  </r>
  <r>
    <x v="1104"/>
    <s v="Job_Profile_3492"/>
    <x v="0"/>
    <d v="2017-08-18T21:01:58"/>
    <n v="50.21"/>
    <x v="19"/>
    <x v="1"/>
    <x v="2"/>
    <x v="2"/>
    <x v="9"/>
  </r>
  <r>
    <x v="1105"/>
    <s v="Job_Profile_3493"/>
    <x v="0"/>
    <d v="2014-05-20T08:17:59"/>
    <n v="7.79"/>
    <x v="58"/>
    <x v="2"/>
    <x v="5"/>
    <x v="0"/>
    <x v="14"/>
  </r>
  <r>
    <x v="1105"/>
    <s v="Job_Profile_3493"/>
    <x v="0"/>
    <d v="2015-09-15T00:20:25"/>
    <n v="4.13"/>
    <x v="35"/>
    <x v="3"/>
    <x v="8"/>
    <x v="2"/>
    <x v="14"/>
  </r>
  <r>
    <x v="1105"/>
    <s v="Job_Profile_3493"/>
    <x v="0"/>
    <d v="2016-12-15T23:35:37"/>
    <n v="35.130000000000003"/>
    <x v="35"/>
    <x v="0"/>
    <x v="11"/>
    <x v="3"/>
    <x v="14"/>
  </r>
  <r>
    <x v="1106"/>
    <s v="Job_Profile_3497"/>
    <x v="0"/>
    <d v="2014-02-25T08:26:29"/>
    <n v="0.88"/>
    <x v="29"/>
    <x v="2"/>
    <x v="1"/>
    <x v="1"/>
    <x v="14"/>
  </r>
  <r>
    <x v="1107"/>
    <s v="Job_Profile_3499"/>
    <x v="0"/>
    <d v="2016-08-25T09:59:19"/>
    <n v="42.88"/>
    <x v="5"/>
    <x v="0"/>
    <x v="2"/>
    <x v="2"/>
    <x v="15"/>
  </r>
  <r>
    <x v="1108"/>
    <s v="Job_Profile_3500"/>
    <x v="1"/>
    <d v="2014-07-07T18:28:14"/>
    <n v="179.33"/>
    <x v="43"/>
    <x v="2"/>
    <x v="7"/>
    <x v="2"/>
    <x v="14"/>
  </r>
  <r>
    <x v="1108"/>
    <s v="Job_Profile_3500"/>
    <x v="0"/>
    <d v="2014-01-22T14:20:45"/>
    <n v="11.75"/>
    <x v="61"/>
    <x v="2"/>
    <x v="9"/>
    <x v="1"/>
    <x v="14"/>
  </r>
  <r>
    <x v="1108"/>
    <s v="Job_Profile_3500"/>
    <x v="0"/>
    <d v="2014-04-06T12:22:44"/>
    <n v="61.75"/>
    <x v="61"/>
    <x v="2"/>
    <x v="6"/>
    <x v="0"/>
    <x v="14"/>
  </r>
  <r>
    <x v="1108"/>
    <s v="Job_Profile_3500"/>
    <x v="0"/>
    <d v="2014-05-13T06:53:36"/>
    <n v="46.5"/>
    <x v="25"/>
    <x v="2"/>
    <x v="5"/>
    <x v="0"/>
    <x v="14"/>
  </r>
  <r>
    <x v="1108"/>
    <s v="Job_Profile_3500"/>
    <x v="1"/>
    <d v="2014-05-27T14:57:07"/>
    <n v="27.67"/>
    <x v="14"/>
    <x v="2"/>
    <x v="5"/>
    <x v="0"/>
    <x v="14"/>
  </r>
  <r>
    <x v="1108"/>
    <s v="Job_Profile_3500"/>
    <x v="0"/>
    <d v="2014-07-22T12:04:15"/>
    <n v="69.88"/>
    <x v="57"/>
    <x v="2"/>
    <x v="7"/>
    <x v="2"/>
    <x v="14"/>
  </r>
  <r>
    <x v="1108"/>
    <s v="Job_Profile_3500"/>
    <x v="0"/>
    <d v="2014-06-27T07:53:43"/>
    <n v="21.79"/>
    <x v="25"/>
    <x v="2"/>
    <x v="0"/>
    <x v="0"/>
    <x v="14"/>
  </r>
  <r>
    <x v="1108"/>
    <s v="Job_Profile_3500"/>
    <x v="1"/>
    <d v="2014-08-06T10:39:13"/>
    <n v="55.67"/>
    <x v="68"/>
    <x v="2"/>
    <x v="2"/>
    <x v="2"/>
    <x v="14"/>
  </r>
  <r>
    <x v="1108"/>
    <s v="Job_Profile_3500"/>
    <x v="0"/>
    <d v="2014-06-19T13:13:58"/>
    <n v="7.75"/>
    <x v="57"/>
    <x v="2"/>
    <x v="0"/>
    <x v="0"/>
    <x v="14"/>
  </r>
  <r>
    <x v="1108"/>
    <s v="Job_Profile_3500"/>
    <x v="0"/>
    <d v="2014-06-19T15:59:28"/>
    <n v="7.83"/>
    <x v="57"/>
    <x v="2"/>
    <x v="0"/>
    <x v="0"/>
    <x v="14"/>
  </r>
  <r>
    <x v="1108"/>
    <s v="Job_Profile_3500"/>
    <x v="0"/>
    <d v="2014-09-02T15:19:56"/>
    <n v="74.040000000000006"/>
    <x v="73"/>
    <x v="2"/>
    <x v="8"/>
    <x v="2"/>
    <x v="14"/>
  </r>
  <r>
    <x v="1108"/>
    <s v="Job_Profile_3500"/>
    <x v="0"/>
    <d v="2014-11-17T16:01:48"/>
    <n v="150.08000000000001"/>
    <x v="26"/>
    <x v="2"/>
    <x v="10"/>
    <x v="3"/>
    <x v="14"/>
  </r>
  <r>
    <x v="1108"/>
    <s v="Job_Profile_3500"/>
    <x v="0"/>
    <d v="2014-09-25T13:11:38"/>
    <n v="78.88"/>
    <x v="43"/>
    <x v="2"/>
    <x v="8"/>
    <x v="2"/>
    <x v="14"/>
  </r>
  <r>
    <x v="1108"/>
    <s v="Job_Profile_3500"/>
    <x v="0"/>
    <d v="2014-08-29T15:15:44"/>
    <n v="37.71"/>
    <x v="72"/>
    <x v="2"/>
    <x v="2"/>
    <x v="2"/>
    <x v="14"/>
  </r>
  <r>
    <x v="1108"/>
    <s v="Job_Profile_3500"/>
    <x v="1"/>
    <d v="2015-03-03T19:06:26"/>
    <n v="47.08"/>
    <x v="26"/>
    <x v="3"/>
    <x v="3"/>
    <x v="1"/>
    <x v="14"/>
  </r>
  <r>
    <x v="1108"/>
    <s v="Job_Profile_3500"/>
    <x v="0"/>
    <d v="2015-05-21T14:22:50"/>
    <n v="112.88"/>
    <x v="26"/>
    <x v="3"/>
    <x v="5"/>
    <x v="0"/>
    <x v="14"/>
  </r>
  <r>
    <x v="1108"/>
    <s v="Job_Profile_3500"/>
    <x v="0"/>
    <d v="2015-05-06T14:08:02"/>
    <n v="82.88"/>
    <x v="25"/>
    <x v="3"/>
    <x v="5"/>
    <x v="0"/>
    <x v="14"/>
  </r>
  <r>
    <x v="1108"/>
    <s v="Job_Profile_3500"/>
    <x v="0"/>
    <d v="2015-04-16T11:51:31"/>
    <n v="47.92"/>
    <x v="6"/>
    <x v="3"/>
    <x v="6"/>
    <x v="0"/>
    <x v="14"/>
  </r>
  <r>
    <x v="1108"/>
    <s v="Job_Profile_3500"/>
    <x v="0"/>
    <d v="2015-04-27T10:51:32"/>
    <n v="58.88"/>
    <x v="6"/>
    <x v="3"/>
    <x v="6"/>
    <x v="0"/>
    <x v="14"/>
  </r>
  <r>
    <x v="1108"/>
    <s v="Job_Profile_3500"/>
    <x v="1"/>
    <d v="2015-03-24T16:51:26"/>
    <n v="25.13"/>
    <x v="6"/>
    <x v="3"/>
    <x v="3"/>
    <x v="1"/>
    <x v="14"/>
  </r>
  <r>
    <x v="1108"/>
    <s v="Job_Profile_3500"/>
    <x v="0"/>
    <d v="2015-04-24T08:13:17"/>
    <n v="52.63"/>
    <x v="43"/>
    <x v="3"/>
    <x v="6"/>
    <x v="0"/>
    <x v="14"/>
  </r>
  <r>
    <x v="1108"/>
    <s v="Job_Profile_3500"/>
    <x v="1"/>
    <d v="2015-04-17T07:28:11"/>
    <n v="45.58"/>
    <x v="9"/>
    <x v="3"/>
    <x v="6"/>
    <x v="0"/>
    <x v="14"/>
  </r>
  <r>
    <x v="1108"/>
    <s v="Job_Profile_3500"/>
    <x v="1"/>
    <d v="2015-05-08T14:38:00"/>
    <n v="49.04"/>
    <x v="9"/>
    <x v="3"/>
    <x v="5"/>
    <x v="0"/>
    <x v="14"/>
  </r>
  <r>
    <x v="1108"/>
    <s v="Job_Profile_3500"/>
    <x v="1"/>
    <d v="2015-05-20T08:35:33"/>
    <n v="60.79"/>
    <x v="9"/>
    <x v="3"/>
    <x v="5"/>
    <x v="0"/>
    <x v="14"/>
  </r>
  <r>
    <x v="1108"/>
    <s v="Job_Profile_3500"/>
    <x v="0"/>
    <d v="2015-06-15T13:18:48"/>
    <n v="73.75"/>
    <x v="25"/>
    <x v="3"/>
    <x v="0"/>
    <x v="0"/>
    <x v="14"/>
  </r>
  <r>
    <x v="1108"/>
    <s v="Job_Profile_3500"/>
    <x v="0"/>
    <d v="2015-06-03T07:25:05"/>
    <n v="47.71"/>
    <x v="90"/>
    <x v="3"/>
    <x v="0"/>
    <x v="0"/>
    <x v="14"/>
  </r>
  <r>
    <x v="1108"/>
    <s v="Job_Profile_3500"/>
    <x v="0"/>
    <d v="2015-05-12T06:59:35"/>
    <n v="13.75"/>
    <x v="6"/>
    <x v="3"/>
    <x v="5"/>
    <x v="0"/>
    <x v="14"/>
  </r>
  <r>
    <x v="1108"/>
    <s v="Job_Profile_3500"/>
    <x v="0"/>
    <d v="2015-09-17T10:33:37"/>
    <n v="139.83000000000001"/>
    <x v="27"/>
    <x v="3"/>
    <x v="8"/>
    <x v="2"/>
    <x v="14"/>
  </r>
  <r>
    <x v="1108"/>
    <s v="Job_Profile_3500"/>
    <x v="0"/>
    <d v="2015-05-12T18:47:24"/>
    <n v="12.17"/>
    <x v="27"/>
    <x v="3"/>
    <x v="5"/>
    <x v="0"/>
    <x v="14"/>
  </r>
  <r>
    <x v="1108"/>
    <s v="Job_Profile_3500"/>
    <x v="0"/>
    <d v="2015-09-23T16:28:01"/>
    <n v="134.13"/>
    <x v="44"/>
    <x v="3"/>
    <x v="8"/>
    <x v="2"/>
    <x v="14"/>
  </r>
  <r>
    <x v="1108"/>
    <s v="Job_Profile_3500"/>
    <x v="0"/>
    <d v="2015-07-20T13:41:02"/>
    <n v="52.79"/>
    <x v="37"/>
    <x v="3"/>
    <x v="7"/>
    <x v="2"/>
    <x v="14"/>
  </r>
  <r>
    <x v="1108"/>
    <s v="Job_Profile_3500"/>
    <x v="0"/>
    <d v="2015-08-07T09:53:59"/>
    <n v="70.63"/>
    <x v="37"/>
    <x v="3"/>
    <x v="2"/>
    <x v="2"/>
    <x v="14"/>
  </r>
  <r>
    <x v="1108"/>
    <s v="Job_Profile_3500"/>
    <x v="1"/>
    <d v="2016-01-11T14:35:29"/>
    <n v="202.92"/>
    <x v="39"/>
    <x v="0"/>
    <x v="9"/>
    <x v="1"/>
    <x v="14"/>
  </r>
  <r>
    <x v="1108"/>
    <s v="Job_Profile_3500"/>
    <x v="0"/>
    <d v="2015-06-24T08:30:05"/>
    <n v="1.67"/>
    <x v="57"/>
    <x v="3"/>
    <x v="0"/>
    <x v="0"/>
    <x v="14"/>
  </r>
  <r>
    <x v="1108"/>
    <s v="Job_Profile_3500"/>
    <x v="0"/>
    <d v="2015-09-18T09:26:36"/>
    <n v="71.790000000000006"/>
    <x v="37"/>
    <x v="3"/>
    <x v="8"/>
    <x v="2"/>
    <x v="14"/>
  </r>
  <r>
    <x v="1108"/>
    <s v="Job_Profile_3500"/>
    <x v="1"/>
    <d v="2015-09-23T11:18:11"/>
    <n v="50.54"/>
    <x v="9"/>
    <x v="3"/>
    <x v="8"/>
    <x v="2"/>
    <x v="14"/>
  </r>
  <r>
    <x v="1108"/>
    <s v="Job_Profile_3500"/>
    <x v="0"/>
    <d v="2015-09-14T17:46:37"/>
    <n v="19.96"/>
    <x v="57"/>
    <x v="3"/>
    <x v="8"/>
    <x v="2"/>
    <x v="14"/>
  </r>
  <r>
    <x v="1108"/>
    <s v="Job_Profile_3500"/>
    <x v="1"/>
    <d v="2015-10-20T14:04:46"/>
    <n v="29"/>
    <x v="9"/>
    <x v="3"/>
    <x v="4"/>
    <x v="3"/>
    <x v="14"/>
  </r>
  <r>
    <x v="1108"/>
    <s v="Job_Profile_3500"/>
    <x v="1"/>
    <d v="2015-10-13T14:52:33"/>
    <n v="19.079999999999998"/>
    <x v="9"/>
    <x v="3"/>
    <x v="4"/>
    <x v="3"/>
    <x v="14"/>
  </r>
  <r>
    <x v="1108"/>
    <s v="Job_Profile_3500"/>
    <x v="0"/>
    <d v="2016-01-04T16:38:23"/>
    <n v="76.040000000000006"/>
    <x v="57"/>
    <x v="0"/>
    <x v="9"/>
    <x v="1"/>
    <x v="14"/>
  </r>
  <r>
    <x v="1108"/>
    <s v="Job_Profile_3500"/>
    <x v="1"/>
    <d v="2016-03-04T09:55:08"/>
    <n v="126.63"/>
    <x v="44"/>
    <x v="0"/>
    <x v="3"/>
    <x v="1"/>
    <x v="14"/>
  </r>
  <r>
    <x v="1108"/>
    <s v="Job_Profile_3500"/>
    <x v="1"/>
    <d v="2016-02-23T09:21:10"/>
    <n v="85.83"/>
    <x v="43"/>
    <x v="0"/>
    <x v="1"/>
    <x v="1"/>
    <x v="14"/>
  </r>
  <r>
    <x v="1108"/>
    <s v="Job_Profile_3500"/>
    <x v="0"/>
    <d v="2016-06-01T15:06:01"/>
    <n v="168.88"/>
    <x v="25"/>
    <x v="0"/>
    <x v="0"/>
    <x v="0"/>
    <x v="14"/>
  </r>
  <r>
    <x v="1108"/>
    <s v="Job_Profile_3500"/>
    <x v="1"/>
    <d v="2016-01-14T13:27:32"/>
    <n v="2.96"/>
    <x v="9"/>
    <x v="0"/>
    <x v="9"/>
    <x v="1"/>
    <x v="14"/>
  </r>
  <r>
    <x v="1108"/>
    <s v="Job_Profile_3500"/>
    <x v="0"/>
    <d v="2016-02-12T14:18:14"/>
    <n v="17.96"/>
    <x v="44"/>
    <x v="0"/>
    <x v="1"/>
    <x v="1"/>
    <x v="14"/>
  </r>
  <r>
    <x v="1108"/>
    <s v="Job_Profile_3500"/>
    <x v="1"/>
    <d v="2016-02-17T11:32:34"/>
    <n v="8.8800000000000008"/>
    <x v="37"/>
    <x v="0"/>
    <x v="1"/>
    <x v="1"/>
    <x v="14"/>
  </r>
  <r>
    <x v="1108"/>
    <s v="Job_Profile_3500"/>
    <x v="1"/>
    <d v="2016-05-17T14:01:24"/>
    <n v="62.58"/>
    <x v="8"/>
    <x v="0"/>
    <x v="5"/>
    <x v="0"/>
    <x v="14"/>
  </r>
  <r>
    <x v="1108"/>
    <s v="Job_Profile_3500"/>
    <x v="0"/>
    <d v="2016-07-27T12:38:08"/>
    <n v="21.88"/>
    <x v="42"/>
    <x v="0"/>
    <x v="7"/>
    <x v="2"/>
    <x v="14"/>
  </r>
  <r>
    <x v="1108"/>
    <s v="Job_Profile_3500"/>
    <x v="0"/>
    <d v="2016-07-20T10:56:34"/>
    <n v="5.83"/>
    <x v="67"/>
    <x v="0"/>
    <x v="7"/>
    <x v="2"/>
    <x v="14"/>
  </r>
  <r>
    <x v="1108"/>
    <s v="Job_Profile_3500"/>
    <x v="0"/>
    <d v="2016-08-10T11:11:33"/>
    <n v="20.67"/>
    <x v="25"/>
    <x v="0"/>
    <x v="2"/>
    <x v="2"/>
    <x v="14"/>
  </r>
  <r>
    <x v="1108"/>
    <s v="Job_Profile_3500"/>
    <x v="0"/>
    <d v="2016-09-19T14:57:23"/>
    <n v="45.88"/>
    <x v="67"/>
    <x v="0"/>
    <x v="8"/>
    <x v="2"/>
    <x v="14"/>
  </r>
  <r>
    <x v="1108"/>
    <s v="Job_Profile_3500"/>
    <x v="0"/>
    <d v="2016-09-12T11:10:47"/>
    <n v="18.96"/>
    <x v="44"/>
    <x v="0"/>
    <x v="8"/>
    <x v="2"/>
    <x v="14"/>
  </r>
  <r>
    <x v="1108"/>
    <s v="Job_Profile_3500"/>
    <x v="0"/>
    <d v="2016-09-23T15:44:30"/>
    <n v="23"/>
    <x v="25"/>
    <x v="0"/>
    <x v="8"/>
    <x v="2"/>
    <x v="14"/>
  </r>
  <r>
    <x v="1108"/>
    <s v="Job_Profile_3500"/>
    <x v="1"/>
    <d v="2017-05-22T12:30:26"/>
    <n v="215.79"/>
    <x v="43"/>
    <x v="1"/>
    <x v="5"/>
    <x v="0"/>
    <x v="14"/>
  </r>
  <r>
    <x v="1108"/>
    <s v="Job_Profile_3500"/>
    <x v="1"/>
    <d v="2016-11-14T14:55:01"/>
    <n v="19.63"/>
    <x v="56"/>
    <x v="0"/>
    <x v="10"/>
    <x v="3"/>
    <x v="14"/>
  </r>
  <r>
    <x v="1108"/>
    <s v="Job_Profile_3500"/>
    <x v="1"/>
    <d v="2017-01-06T15:44:18"/>
    <n v="70.92"/>
    <x v="43"/>
    <x v="1"/>
    <x v="9"/>
    <x v="1"/>
    <x v="14"/>
  </r>
  <r>
    <x v="1108"/>
    <s v="Job_Profile_3500"/>
    <x v="1"/>
    <d v="2017-01-06T11:35:00"/>
    <n v="66.42"/>
    <x v="25"/>
    <x v="1"/>
    <x v="9"/>
    <x v="1"/>
    <x v="14"/>
  </r>
  <r>
    <x v="1108"/>
    <s v="Job_Profile_3500"/>
    <x v="1"/>
    <d v="2017-04-03T16:53:16"/>
    <n v="118.13"/>
    <x v="42"/>
    <x v="1"/>
    <x v="6"/>
    <x v="0"/>
    <x v="14"/>
  </r>
  <r>
    <x v="1108"/>
    <s v="Job_Profile_3500"/>
    <x v="1"/>
    <d v="2017-03-29T11:39:01"/>
    <n v="97.79"/>
    <x v="42"/>
    <x v="1"/>
    <x v="3"/>
    <x v="1"/>
    <x v="14"/>
  </r>
  <r>
    <x v="1108"/>
    <s v="Job_Profile_3500"/>
    <x v="1"/>
    <d v="2017-01-17T13:10:23"/>
    <n v="13"/>
    <x v="19"/>
    <x v="1"/>
    <x v="9"/>
    <x v="1"/>
    <x v="14"/>
  </r>
  <r>
    <x v="1108"/>
    <s v="Job_Profile_3500"/>
    <x v="1"/>
    <d v="2017-01-18T13:22:56"/>
    <n v="14"/>
    <x v="19"/>
    <x v="1"/>
    <x v="9"/>
    <x v="1"/>
    <x v="14"/>
  </r>
  <r>
    <x v="1108"/>
    <s v="Job_Profile_3500"/>
    <x v="1"/>
    <d v="2017-01-19T10:31:05"/>
    <n v="14.88"/>
    <x v="19"/>
    <x v="1"/>
    <x v="9"/>
    <x v="1"/>
    <x v="14"/>
  </r>
  <r>
    <x v="1108"/>
    <s v="Job_Profile_3500"/>
    <x v="0"/>
    <d v="2017-02-14T15:55:03"/>
    <n v="28.17"/>
    <x v="37"/>
    <x v="1"/>
    <x v="1"/>
    <x v="1"/>
    <x v="14"/>
  </r>
  <r>
    <x v="1108"/>
    <s v="Job_Profile_3500"/>
    <x v="1"/>
    <d v="2017-03-03T12:44:10"/>
    <n v="35"/>
    <x v="42"/>
    <x v="1"/>
    <x v="3"/>
    <x v="1"/>
    <x v="14"/>
  </r>
  <r>
    <x v="1108"/>
    <s v="Job_Profile_3500"/>
    <x v="0"/>
    <d v="2017-04-05T12:15:30"/>
    <n v="25.71"/>
    <x v="31"/>
    <x v="1"/>
    <x v="6"/>
    <x v="0"/>
    <x v="14"/>
  </r>
  <r>
    <x v="1108"/>
    <s v="Job_Profile_3500"/>
    <x v="0"/>
    <d v="2017-05-19T11:22:46"/>
    <n v="28.88"/>
    <x v="40"/>
    <x v="1"/>
    <x v="5"/>
    <x v="0"/>
    <x v="14"/>
  </r>
  <r>
    <x v="1108"/>
    <s v="Job_Profile_3500"/>
    <x v="1"/>
    <d v="2017-05-01T15:09:18"/>
    <n v="3.13"/>
    <x v="47"/>
    <x v="1"/>
    <x v="5"/>
    <x v="0"/>
    <x v="14"/>
  </r>
  <r>
    <x v="1108"/>
    <s v="Job_Profile_3500"/>
    <x v="0"/>
    <d v="2017-07-17T09:26:02"/>
    <n v="54.58"/>
    <x v="42"/>
    <x v="1"/>
    <x v="7"/>
    <x v="2"/>
    <x v="14"/>
  </r>
  <r>
    <x v="1108"/>
    <s v="Job_Profile_3500"/>
    <x v="0"/>
    <d v="2017-07-24T14:08:45"/>
    <n v="11.88"/>
    <x v="16"/>
    <x v="1"/>
    <x v="7"/>
    <x v="2"/>
    <x v="14"/>
  </r>
  <r>
    <x v="1108"/>
    <s v="Job_Profile_3500"/>
    <x v="0"/>
    <d v="2017-08-24T15:30:02"/>
    <n v="23.88"/>
    <x v="31"/>
    <x v="1"/>
    <x v="2"/>
    <x v="2"/>
    <x v="14"/>
  </r>
  <r>
    <x v="1109"/>
    <s v="Job_Profile_3501"/>
    <x v="0"/>
    <d v="2015-10-26T13:35:32"/>
    <n v="60.79"/>
    <x v="42"/>
    <x v="3"/>
    <x v="4"/>
    <x v="3"/>
    <x v="19"/>
  </r>
  <r>
    <x v="1109"/>
    <s v="Job_Profile_3501"/>
    <x v="0"/>
    <d v="2015-12-07T10:14:44"/>
    <n v="66.959999999999994"/>
    <x v="42"/>
    <x v="3"/>
    <x v="11"/>
    <x v="3"/>
    <x v="19"/>
  </r>
  <r>
    <x v="1109"/>
    <s v="Job_Profile_3501"/>
    <x v="0"/>
    <d v="2016-03-10T10:44:34"/>
    <n v="167.92"/>
    <x v="42"/>
    <x v="0"/>
    <x v="3"/>
    <x v="1"/>
    <x v="19"/>
  </r>
  <r>
    <x v="1109"/>
    <s v="Job_Profile_3501"/>
    <x v="0"/>
    <d v="2015-12-09T14:42:26"/>
    <n v="56.96"/>
    <x v="42"/>
    <x v="3"/>
    <x v="11"/>
    <x v="3"/>
    <x v="19"/>
  </r>
  <r>
    <x v="1109"/>
    <s v="Job_Profile_3501"/>
    <x v="0"/>
    <d v="2016-04-04T13:14:09"/>
    <n v="27.63"/>
    <x v="42"/>
    <x v="0"/>
    <x v="6"/>
    <x v="0"/>
    <x v="19"/>
  </r>
  <r>
    <x v="1109"/>
    <s v="Job_Profile_3501"/>
    <x v="0"/>
    <d v="2016-06-22T12:50:08"/>
    <n v="3.04"/>
    <x v="25"/>
    <x v="0"/>
    <x v="0"/>
    <x v="0"/>
    <x v="19"/>
  </r>
  <r>
    <x v="1109"/>
    <s v="Job_Profile_3501"/>
    <x v="0"/>
    <d v="2016-10-20T11:19:31"/>
    <n v="47.92"/>
    <x v="42"/>
    <x v="0"/>
    <x v="4"/>
    <x v="3"/>
    <x v="19"/>
  </r>
  <r>
    <x v="1109"/>
    <s v="Job_Profile_3501"/>
    <x v="1"/>
    <d v="2017-06-27T15:40:06"/>
    <n v="40.92"/>
    <x v="42"/>
    <x v="1"/>
    <x v="0"/>
    <x v="0"/>
    <x v="19"/>
  </r>
  <r>
    <x v="1109"/>
    <s v="Job_Profile_3501"/>
    <x v="0"/>
    <d v="2017-07-25T15:37:25"/>
    <n v="46.13"/>
    <x v="43"/>
    <x v="1"/>
    <x v="7"/>
    <x v="2"/>
    <x v="19"/>
  </r>
  <r>
    <x v="1110"/>
    <s v="Job_Profile_3502"/>
    <x v="0"/>
    <d v="2014-09-04T14:43:11"/>
    <n v="141.04"/>
    <x v="42"/>
    <x v="2"/>
    <x v="8"/>
    <x v="2"/>
    <x v="20"/>
  </r>
  <r>
    <x v="1110"/>
    <s v="Job_Profile_3502"/>
    <x v="0"/>
    <d v="2014-04-29T09:49:50"/>
    <n v="1.33"/>
    <x v="25"/>
    <x v="2"/>
    <x v="6"/>
    <x v="0"/>
    <x v="20"/>
  </r>
  <r>
    <x v="1110"/>
    <s v="Job_Profile_3502"/>
    <x v="0"/>
    <d v="2014-06-23T12:31:43"/>
    <n v="32.92"/>
    <x v="42"/>
    <x v="2"/>
    <x v="0"/>
    <x v="0"/>
    <x v="20"/>
  </r>
  <r>
    <x v="1110"/>
    <s v="Job_Profile_3502"/>
    <x v="0"/>
    <d v="2014-08-06T07:11:31"/>
    <n v="64.17"/>
    <x v="42"/>
    <x v="2"/>
    <x v="2"/>
    <x v="2"/>
    <x v="20"/>
  </r>
  <r>
    <x v="1110"/>
    <s v="Job_Profile_3502"/>
    <x v="0"/>
    <d v="2014-07-22T13:19:35"/>
    <n v="45.67"/>
    <x v="42"/>
    <x v="2"/>
    <x v="7"/>
    <x v="2"/>
    <x v="20"/>
  </r>
  <r>
    <x v="1110"/>
    <s v="Job_Profile_3502"/>
    <x v="1"/>
    <d v="2015-03-12T13:40:34"/>
    <n v="268.83"/>
    <x v="42"/>
    <x v="3"/>
    <x v="3"/>
    <x v="1"/>
    <x v="20"/>
  </r>
  <r>
    <x v="1110"/>
    <s v="Job_Profile_3502"/>
    <x v="1"/>
    <d v="2014-12-01T13:39:59"/>
    <n v="167.83"/>
    <x v="42"/>
    <x v="2"/>
    <x v="11"/>
    <x v="3"/>
    <x v="20"/>
  </r>
  <r>
    <x v="1110"/>
    <s v="Job_Profile_3502"/>
    <x v="0"/>
    <d v="2015-06-05T10:58:21"/>
    <n v="328.67"/>
    <x v="43"/>
    <x v="3"/>
    <x v="0"/>
    <x v="0"/>
    <x v="20"/>
  </r>
  <r>
    <x v="1110"/>
    <s v="Job_Profile_3502"/>
    <x v="0"/>
    <d v="2014-12-19T08:15:11"/>
    <n v="135.88"/>
    <x v="42"/>
    <x v="2"/>
    <x v="11"/>
    <x v="3"/>
    <x v="20"/>
  </r>
  <r>
    <x v="1110"/>
    <s v="Job_Profile_3502"/>
    <x v="0"/>
    <d v="2014-10-13T14:43:22"/>
    <n v="27.96"/>
    <x v="42"/>
    <x v="2"/>
    <x v="4"/>
    <x v="3"/>
    <x v="20"/>
  </r>
  <r>
    <x v="1110"/>
    <s v="Job_Profile_3502"/>
    <x v="0"/>
    <d v="2014-09-25T14:51:19"/>
    <n v="0.13"/>
    <x v="57"/>
    <x v="2"/>
    <x v="8"/>
    <x v="2"/>
    <x v="20"/>
  </r>
  <r>
    <x v="1110"/>
    <s v="Job_Profile_3502"/>
    <x v="0"/>
    <d v="2015-10-23T16:18:55"/>
    <n v="267.17"/>
    <x v="27"/>
    <x v="3"/>
    <x v="4"/>
    <x v="3"/>
    <x v="20"/>
  </r>
  <r>
    <x v="1110"/>
    <s v="Job_Profile_3502"/>
    <x v="0"/>
    <d v="2015-12-09T14:22:30"/>
    <n v="173.79"/>
    <x v="42"/>
    <x v="3"/>
    <x v="11"/>
    <x v="3"/>
    <x v="20"/>
  </r>
  <r>
    <x v="1110"/>
    <s v="Job_Profile_3502"/>
    <x v="0"/>
    <d v="2015-09-02T15:12:04"/>
    <n v="112.96"/>
    <x v="27"/>
    <x v="3"/>
    <x v="8"/>
    <x v="2"/>
    <x v="20"/>
  </r>
  <r>
    <x v="1110"/>
    <s v="Job_Profile_3502"/>
    <x v="0"/>
    <d v="2015-09-18T10:28:08"/>
    <n v="55.79"/>
    <x v="42"/>
    <x v="3"/>
    <x v="8"/>
    <x v="2"/>
    <x v="20"/>
  </r>
  <r>
    <x v="1110"/>
    <s v="Job_Profile_3502"/>
    <x v="0"/>
    <d v="2015-09-03T14:35:32"/>
    <n v="20.96"/>
    <x v="42"/>
    <x v="3"/>
    <x v="8"/>
    <x v="2"/>
    <x v="20"/>
  </r>
  <r>
    <x v="1110"/>
    <s v="Job_Profile_3502"/>
    <x v="0"/>
    <d v="2015-11-12T14:35:06"/>
    <n v="72.08"/>
    <x v="42"/>
    <x v="3"/>
    <x v="10"/>
    <x v="3"/>
    <x v="20"/>
  </r>
  <r>
    <x v="1110"/>
    <s v="Job_Profile_3502"/>
    <x v="0"/>
    <d v="2015-12-09T14:15:59"/>
    <n v="56.96"/>
    <x v="42"/>
    <x v="3"/>
    <x v="11"/>
    <x v="3"/>
    <x v="20"/>
  </r>
  <r>
    <x v="1110"/>
    <s v="Job_Profile_3502"/>
    <x v="0"/>
    <d v="2016-03-23T14:01:08"/>
    <n v="41.67"/>
    <x v="42"/>
    <x v="0"/>
    <x v="3"/>
    <x v="1"/>
    <x v="20"/>
  </r>
  <r>
    <x v="1110"/>
    <s v="Job_Profile_3502"/>
    <x v="0"/>
    <d v="2016-04-11T16:20:18"/>
    <n v="60.04"/>
    <x v="27"/>
    <x v="0"/>
    <x v="6"/>
    <x v="0"/>
    <x v="20"/>
  </r>
  <r>
    <x v="1110"/>
    <s v="Job_Profile_3502"/>
    <x v="0"/>
    <d v="2016-04-26T14:56:05"/>
    <n v="49.67"/>
    <x v="42"/>
    <x v="0"/>
    <x v="6"/>
    <x v="0"/>
    <x v="20"/>
  </r>
  <r>
    <x v="1110"/>
    <s v="Job_Profile_3502"/>
    <x v="0"/>
    <d v="2016-08-16T13:44:40"/>
    <n v="58.08"/>
    <x v="42"/>
    <x v="0"/>
    <x v="2"/>
    <x v="2"/>
    <x v="20"/>
  </r>
  <r>
    <x v="1110"/>
    <s v="Job_Profile_3502"/>
    <x v="1"/>
    <d v="2016-10-27T18:36:26"/>
    <n v="70.209999999999994"/>
    <x v="42"/>
    <x v="0"/>
    <x v="4"/>
    <x v="3"/>
    <x v="20"/>
  </r>
  <r>
    <x v="1110"/>
    <s v="Job_Profile_3502"/>
    <x v="0"/>
    <d v="2017-07-28T20:59:57"/>
    <n v="53.38"/>
    <x v="56"/>
    <x v="1"/>
    <x v="7"/>
    <x v="2"/>
    <x v="20"/>
  </r>
  <r>
    <x v="1110"/>
    <s v="Job_Profile_3502"/>
    <x v="0"/>
    <d v="2017-06-27T23:09:34"/>
    <n v="22.5"/>
    <x v="56"/>
    <x v="1"/>
    <x v="0"/>
    <x v="0"/>
    <x v="20"/>
  </r>
  <r>
    <x v="1110"/>
    <s v="Job_Profile_3502"/>
    <x v="0"/>
    <d v="2017-06-26T17:32:22"/>
    <n v="21.25"/>
    <x v="16"/>
    <x v="1"/>
    <x v="0"/>
    <x v="0"/>
    <x v="20"/>
  </r>
  <r>
    <x v="1110"/>
    <s v="Job_Profile_3502"/>
    <x v="0"/>
    <d v="2017-07-06T17:12:39"/>
    <n v="31.25"/>
    <x v="16"/>
    <x v="1"/>
    <x v="7"/>
    <x v="2"/>
    <x v="20"/>
  </r>
  <r>
    <x v="1110"/>
    <s v="Job_Profile_3502"/>
    <x v="0"/>
    <d v="2017-07-06T17:24:02"/>
    <n v="31.25"/>
    <x v="16"/>
    <x v="1"/>
    <x v="7"/>
    <x v="2"/>
    <x v="20"/>
  </r>
  <r>
    <x v="1110"/>
    <s v="Job_Profile_3502"/>
    <x v="0"/>
    <d v="2017-08-23T15:48:52"/>
    <n v="75.13"/>
    <x v="16"/>
    <x v="1"/>
    <x v="2"/>
    <x v="2"/>
    <x v="20"/>
  </r>
  <r>
    <x v="1110"/>
    <s v="Job_Profile_3502"/>
    <x v="0"/>
    <d v="2017-07-25T22:33:25"/>
    <n v="46.42"/>
    <x v="43"/>
    <x v="1"/>
    <x v="7"/>
    <x v="2"/>
    <x v="20"/>
  </r>
  <r>
    <x v="1110"/>
    <s v="Job_Profile_3502"/>
    <x v="0"/>
    <d v="2017-08-25T17:45:06"/>
    <n v="77.209999999999994"/>
    <x v="16"/>
    <x v="1"/>
    <x v="2"/>
    <x v="2"/>
    <x v="20"/>
  </r>
  <r>
    <x v="1110"/>
    <s v="Job_Profile_3502"/>
    <x v="0"/>
    <d v="2017-08-04T19:32:12"/>
    <n v="56.29"/>
    <x v="43"/>
    <x v="1"/>
    <x v="2"/>
    <x v="2"/>
    <x v="20"/>
  </r>
  <r>
    <x v="1110"/>
    <s v="Job_Profile_3502"/>
    <x v="0"/>
    <d v="2017-06-23T15:02:09"/>
    <n v="14.13"/>
    <x v="16"/>
    <x v="1"/>
    <x v="0"/>
    <x v="0"/>
    <x v="20"/>
  </r>
  <r>
    <x v="1110"/>
    <s v="Job_Profile_3502"/>
    <x v="0"/>
    <d v="2017-08-14T13:56:57"/>
    <n v="28.13"/>
    <x v="16"/>
    <x v="1"/>
    <x v="2"/>
    <x v="2"/>
    <x v="20"/>
  </r>
  <r>
    <x v="1111"/>
    <s v="Job_Profile_3503"/>
    <x v="1"/>
    <d v="2014-04-16T15:02:48"/>
    <n v="72.13"/>
    <x v="42"/>
    <x v="2"/>
    <x v="6"/>
    <x v="0"/>
    <x v="9"/>
  </r>
  <r>
    <x v="1111"/>
    <s v="Job_Profile_3503"/>
    <x v="0"/>
    <d v="2014-05-06T13:40:22"/>
    <n v="77.08"/>
    <x v="42"/>
    <x v="2"/>
    <x v="5"/>
    <x v="0"/>
    <x v="9"/>
  </r>
  <r>
    <x v="1111"/>
    <s v="Job_Profile_3503"/>
    <x v="0"/>
    <d v="2014-07-08T13:17:24"/>
    <n v="137.91999999999999"/>
    <x v="42"/>
    <x v="2"/>
    <x v="7"/>
    <x v="2"/>
    <x v="9"/>
  </r>
  <r>
    <x v="1111"/>
    <s v="Job_Profile_3503"/>
    <x v="0"/>
    <d v="2014-06-16T22:13:16"/>
    <n v="10.039999999999999"/>
    <x v="42"/>
    <x v="2"/>
    <x v="0"/>
    <x v="0"/>
    <x v="9"/>
  </r>
  <r>
    <x v="1111"/>
    <s v="Job_Profile_3503"/>
    <x v="0"/>
    <d v="2014-08-12T07:41:23"/>
    <n v="20.38"/>
    <x v="25"/>
    <x v="2"/>
    <x v="2"/>
    <x v="2"/>
    <x v="9"/>
  </r>
  <r>
    <x v="1111"/>
    <s v="Job_Profile_3503"/>
    <x v="1"/>
    <d v="2014-10-21T14:33:11"/>
    <n v="1.1299999999999999"/>
    <x v="40"/>
    <x v="2"/>
    <x v="4"/>
    <x v="3"/>
    <x v="9"/>
  </r>
  <r>
    <x v="1111"/>
    <s v="Job_Profile_3503"/>
    <x v="0"/>
    <d v="2015-06-08T08:28:27"/>
    <n v="218.38"/>
    <x v="43"/>
    <x v="3"/>
    <x v="0"/>
    <x v="0"/>
    <x v="9"/>
  </r>
  <r>
    <x v="1111"/>
    <s v="Job_Profile_3503"/>
    <x v="0"/>
    <d v="2015-02-13T14:08:30"/>
    <n v="70.67"/>
    <x v="69"/>
    <x v="3"/>
    <x v="1"/>
    <x v="1"/>
    <x v="9"/>
  </r>
  <r>
    <x v="1111"/>
    <s v="Job_Profile_3503"/>
    <x v="0"/>
    <d v="2015-02-09T18:06:43"/>
    <n v="7.13"/>
    <x v="25"/>
    <x v="3"/>
    <x v="1"/>
    <x v="1"/>
    <x v="9"/>
  </r>
  <r>
    <x v="1111"/>
    <s v="Job_Profile_3503"/>
    <x v="0"/>
    <d v="2015-07-22T14:41:36"/>
    <n v="75.13"/>
    <x v="43"/>
    <x v="3"/>
    <x v="7"/>
    <x v="2"/>
    <x v="9"/>
  </r>
  <r>
    <x v="1111"/>
    <s v="Job_Profile_3503"/>
    <x v="0"/>
    <d v="2015-10-26T12:48:23"/>
    <n v="166.83"/>
    <x v="27"/>
    <x v="3"/>
    <x v="4"/>
    <x v="3"/>
    <x v="9"/>
  </r>
  <r>
    <x v="1111"/>
    <s v="Job_Profile_3503"/>
    <x v="0"/>
    <d v="2015-08-14T10:58:58"/>
    <n v="64.459999999999994"/>
    <x v="42"/>
    <x v="3"/>
    <x v="2"/>
    <x v="2"/>
    <x v="9"/>
  </r>
  <r>
    <x v="1111"/>
    <s v="Job_Profile_3503"/>
    <x v="0"/>
    <d v="2015-11-09T16:55:12"/>
    <n v="151.71"/>
    <x v="42"/>
    <x v="3"/>
    <x v="10"/>
    <x v="3"/>
    <x v="9"/>
  </r>
  <r>
    <x v="1111"/>
    <s v="Job_Profile_3503"/>
    <x v="0"/>
    <d v="2015-09-24T10:32:53"/>
    <n v="92.96"/>
    <x v="25"/>
    <x v="3"/>
    <x v="8"/>
    <x v="2"/>
    <x v="9"/>
  </r>
  <r>
    <x v="1111"/>
    <s v="Job_Profile_3503"/>
    <x v="0"/>
    <d v="2015-11-04T17:16:39"/>
    <n v="134.25"/>
    <x v="42"/>
    <x v="3"/>
    <x v="10"/>
    <x v="3"/>
    <x v="9"/>
  </r>
  <r>
    <x v="1111"/>
    <s v="Job_Profile_3503"/>
    <x v="0"/>
    <d v="2015-10-20T11:13:54"/>
    <n v="14.71"/>
    <x v="42"/>
    <x v="3"/>
    <x v="4"/>
    <x v="3"/>
    <x v="9"/>
  </r>
  <r>
    <x v="1111"/>
    <s v="Job_Profile_3503"/>
    <x v="1"/>
    <d v="2016-02-15T14:46:07"/>
    <n v="124.96"/>
    <x v="45"/>
    <x v="0"/>
    <x v="1"/>
    <x v="1"/>
    <x v="9"/>
  </r>
  <r>
    <x v="1111"/>
    <s v="Job_Profile_3503"/>
    <x v="1"/>
    <d v="2016-08-10T13:08:00"/>
    <n v="7"/>
    <x v="11"/>
    <x v="0"/>
    <x v="2"/>
    <x v="2"/>
    <x v="9"/>
  </r>
  <r>
    <x v="1111"/>
    <s v="Job_Profile_3503"/>
    <x v="0"/>
    <d v="2017-06-26T17:36:31"/>
    <n v="21.25"/>
    <x v="16"/>
    <x v="1"/>
    <x v="0"/>
    <x v="0"/>
    <x v="9"/>
  </r>
  <r>
    <x v="1111"/>
    <s v="Job_Profile_3503"/>
    <x v="0"/>
    <d v="2017-07-06T23:46:38"/>
    <n v="31.5"/>
    <x v="16"/>
    <x v="1"/>
    <x v="7"/>
    <x v="2"/>
    <x v="9"/>
  </r>
  <r>
    <x v="1111"/>
    <s v="Job_Profile_3503"/>
    <x v="0"/>
    <d v="2017-06-23T14:43:27"/>
    <n v="14.08"/>
    <x v="16"/>
    <x v="1"/>
    <x v="0"/>
    <x v="0"/>
    <x v="9"/>
  </r>
  <r>
    <x v="1111"/>
    <s v="Job_Profile_3503"/>
    <x v="0"/>
    <d v="2017-06-23T14:33:11"/>
    <n v="14.08"/>
    <x v="16"/>
    <x v="1"/>
    <x v="0"/>
    <x v="0"/>
    <x v="9"/>
  </r>
  <r>
    <x v="1111"/>
    <s v="Job_Profile_3503"/>
    <x v="0"/>
    <d v="2017-08-02T10:07:44"/>
    <n v="20.71"/>
    <x v="16"/>
    <x v="1"/>
    <x v="2"/>
    <x v="2"/>
    <x v="9"/>
  </r>
  <r>
    <x v="1111"/>
    <s v="Job_Profile_3503"/>
    <x v="0"/>
    <d v="2017-08-04T19:21:39"/>
    <n v="23.08"/>
    <x v="16"/>
    <x v="1"/>
    <x v="2"/>
    <x v="2"/>
    <x v="9"/>
  </r>
  <r>
    <x v="1111"/>
    <s v="Job_Profile_3503"/>
    <x v="0"/>
    <d v="2017-08-15T17:37:10"/>
    <n v="29.29"/>
    <x v="16"/>
    <x v="1"/>
    <x v="2"/>
    <x v="2"/>
    <x v="9"/>
  </r>
  <r>
    <x v="1112"/>
    <s v="Job_Profile_3504"/>
    <x v="0"/>
    <d v="2015-09-15T14:09:42"/>
    <n v="126"/>
    <x v="27"/>
    <x v="3"/>
    <x v="8"/>
    <x v="2"/>
    <x v="14"/>
  </r>
  <r>
    <x v="1113"/>
    <s v="Job_Profile_3511"/>
    <x v="0"/>
    <d v="2014-03-05T06:30:21"/>
    <n v="20.71"/>
    <x v="58"/>
    <x v="2"/>
    <x v="3"/>
    <x v="1"/>
    <x v="22"/>
  </r>
  <r>
    <x v="1113"/>
    <s v="Job_Profile_3511"/>
    <x v="0"/>
    <d v="2014-08-05T07:47:04"/>
    <n v="45.71"/>
    <x v="26"/>
    <x v="2"/>
    <x v="2"/>
    <x v="2"/>
    <x v="22"/>
  </r>
  <r>
    <x v="1113"/>
    <s v="Job_Profile_3511"/>
    <x v="1"/>
    <d v="2015-01-26T13:15:59"/>
    <n v="10.83"/>
    <x v="26"/>
    <x v="3"/>
    <x v="9"/>
    <x v="1"/>
    <x v="22"/>
  </r>
  <r>
    <x v="1113"/>
    <s v="Job_Profile_3511"/>
    <x v="0"/>
    <d v="2015-06-18T13:36:46"/>
    <n v="122"/>
    <x v="26"/>
    <x v="3"/>
    <x v="0"/>
    <x v="0"/>
    <x v="22"/>
  </r>
  <r>
    <x v="1113"/>
    <s v="Job_Profile_3511"/>
    <x v="0"/>
    <d v="2015-08-14T09:46:02"/>
    <n v="119.79"/>
    <x v="25"/>
    <x v="3"/>
    <x v="2"/>
    <x v="2"/>
    <x v="22"/>
  </r>
  <r>
    <x v="1113"/>
    <s v="Job_Profile_3511"/>
    <x v="0"/>
    <d v="2015-07-29T10:49:04"/>
    <n v="56.83"/>
    <x v="44"/>
    <x v="3"/>
    <x v="7"/>
    <x v="2"/>
    <x v="22"/>
  </r>
  <r>
    <x v="1113"/>
    <s v="Job_Profile_3511"/>
    <x v="1"/>
    <d v="2016-01-14T13:35:37"/>
    <n v="107.13"/>
    <x v="9"/>
    <x v="0"/>
    <x v="9"/>
    <x v="1"/>
    <x v="22"/>
  </r>
  <r>
    <x v="1113"/>
    <s v="Job_Profile_3511"/>
    <x v="0"/>
    <d v="2016-04-20T14:34:18"/>
    <n v="71.040000000000006"/>
    <x v="43"/>
    <x v="0"/>
    <x v="6"/>
    <x v="0"/>
    <x v="22"/>
  </r>
  <r>
    <x v="1113"/>
    <s v="Job_Profile_3511"/>
    <x v="1"/>
    <d v="2016-07-13T15:56:29"/>
    <n v="46.96"/>
    <x v="9"/>
    <x v="0"/>
    <x v="7"/>
    <x v="2"/>
    <x v="22"/>
  </r>
  <r>
    <x v="1113"/>
    <s v="Job_Profile_3511"/>
    <x v="0"/>
    <d v="2016-11-10T13:15:14"/>
    <n v="99"/>
    <x v="25"/>
    <x v="0"/>
    <x v="10"/>
    <x v="3"/>
    <x v="22"/>
  </r>
  <r>
    <x v="1113"/>
    <s v="Job_Profile_3511"/>
    <x v="1"/>
    <d v="2016-09-29T13:44:15"/>
    <n v="33.79"/>
    <x v="37"/>
    <x v="0"/>
    <x v="8"/>
    <x v="2"/>
    <x v="22"/>
  </r>
  <r>
    <x v="1113"/>
    <s v="Job_Profile_3511"/>
    <x v="1"/>
    <d v="2016-09-27T12:19:47"/>
    <n v="31.75"/>
    <x v="67"/>
    <x v="0"/>
    <x v="8"/>
    <x v="2"/>
    <x v="22"/>
  </r>
  <r>
    <x v="1113"/>
    <s v="Job_Profile_3511"/>
    <x v="0"/>
    <d v="2016-10-14T16:32:30"/>
    <n v="9.2100000000000009"/>
    <x v="25"/>
    <x v="0"/>
    <x v="4"/>
    <x v="3"/>
    <x v="22"/>
  </r>
  <r>
    <x v="1113"/>
    <s v="Job_Profile_3511"/>
    <x v="1"/>
    <d v="2017-01-31T14:38:15"/>
    <n v="10.88"/>
    <x v="43"/>
    <x v="1"/>
    <x v="9"/>
    <x v="1"/>
    <x v="22"/>
  </r>
  <r>
    <x v="1113"/>
    <s v="Job_Profile_3511"/>
    <x v="1"/>
    <d v="2017-05-01T14:37:10"/>
    <n v="9.8800000000000008"/>
    <x v="47"/>
    <x v="1"/>
    <x v="5"/>
    <x v="0"/>
    <x v="22"/>
  </r>
  <r>
    <x v="1114"/>
    <s v="Job_Profile_3512"/>
    <x v="0"/>
    <d v="2014-05-22T10:43:14"/>
    <n v="6.75"/>
    <x v="42"/>
    <x v="2"/>
    <x v="5"/>
    <x v="0"/>
    <x v="9"/>
  </r>
  <r>
    <x v="1115"/>
    <s v="Job_Profile_3513"/>
    <x v="0"/>
    <d v="2014-10-15T11:25:25"/>
    <n v="134.33000000000001"/>
    <x v="32"/>
    <x v="2"/>
    <x v="4"/>
    <x v="3"/>
    <x v="0"/>
  </r>
  <r>
    <x v="1115"/>
    <s v="Job_Profile_3513"/>
    <x v="0"/>
    <d v="2017-06-22T15:53:21"/>
    <n v="77.040000000000006"/>
    <x v="42"/>
    <x v="1"/>
    <x v="0"/>
    <x v="0"/>
    <x v="0"/>
  </r>
  <r>
    <x v="1116"/>
    <s v="Job_Profile_3518"/>
    <x v="0"/>
    <d v="2016-03-22T10:14:48"/>
    <n v="254.38"/>
    <x v="31"/>
    <x v="0"/>
    <x v="3"/>
    <x v="1"/>
    <x v="22"/>
  </r>
  <r>
    <x v="1116"/>
    <s v="Job_Profile_3518"/>
    <x v="1"/>
    <d v="2015-12-03T10:57:31"/>
    <n v="20.83"/>
    <x v="1"/>
    <x v="3"/>
    <x v="11"/>
    <x v="3"/>
    <x v="22"/>
  </r>
  <r>
    <x v="1116"/>
    <s v="Job_Profile_3518"/>
    <x v="0"/>
    <d v="2016-03-14T12:42:56"/>
    <n v="25.79"/>
    <x v="27"/>
    <x v="0"/>
    <x v="3"/>
    <x v="1"/>
    <x v="22"/>
  </r>
  <r>
    <x v="1116"/>
    <s v="Job_Profile_3518"/>
    <x v="0"/>
    <d v="2016-05-31T09:37:21"/>
    <n v="102.63"/>
    <x v="77"/>
    <x v="0"/>
    <x v="5"/>
    <x v="0"/>
    <x v="22"/>
  </r>
  <r>
    <x v="1116"/>
    <s v="Job_Profile_3518"/>
    <x v="1"/>
    <d v="2016-02-26T16:17:33"/>
    <n v="7.92"/>
    <x v="13"/>
    <x v="0"/>
    <x v="1"/>
    <x v="1"/>
    <x v="22"/>
  </r>
  <r>
    <x v="1116"/>
    <s v="Job_Profile_3518"/>
    <x v="0"/>
    <d v="2016-08-17T13:27:09"/>
    <n v="41.04"/>
    <x v="37"/>
    <x v="0"/>
    <x v="2"/>
    <x v="2"/>
    <x v="22"/>
  </r>
  <r>
    <x v="1116"/>
    <s v="Job_Profile_3518"/>
    <x v="0"/>
    <d v="2016-10-11T17:01:26"/>
    <n v="96.21"/>
    <x v="37"/>
    <x v="0"/>
    <x v="4"/>
    <x v="3"/>
    <x v="22"/>
  </r>
  <r>
    <x v="1116"/>
    <s v="Job_Profile_3518"/>
    <x v="0"/>
    <d v="2016-07-08T11:39:56"/>
    <n v="0.96"/>
    <x v="37"/>
    <x v="0"/>
    <x v="7"/>
    <x v="2"/>
    <x v="22"/>
  </r>
  <r>
    <x v="1116"/>
    <s v="Job_Profile_3518"/>
    <x v="0"/>
    <d v="2016-10-13T14:49:32"/>
    <n v="14.08"/>
    <x v="31"/>
    <x v="0"/>
    <x v="4"/>
    <x v="3"/>
    <x v="22"/>
  </r>
  <r>
    <x v="1116"/>
    <s v="Job_Profile_3518"/>
    <x v="0"/>
    <d v="2017-06-21T17:15:42"/>
    <n v="65.17"/>
    <x v="57"/>
    <x v="1"/>
    <x v="0"/>
    <x v="0"/>
    <x v="22"/>
  </r>
  <r>
    <x v="1116"/>
    <s v="Job_Profile_3518"/>
    <x v="0"/>
    <d v="2017-07-26T18:11:20"/>
    <n v="26.96"/>
    <x v="31"/>
    <x v="1"/>
    <x v="7"/>
    <x v="2"/>
    <x v="22"/>
  </r>
  <r>
    <x v="1116"/>
    <s v="Job_Profile_3518"/>
    <x v="1"/>
    <d v="2017-07-18T16:07:36"/>
    <n v="12.83"/>
    <x v="57"/>
    <x v="1"/>
    <x v="7"/>
    <x v="2"/>
    <x v="22"/>
  </r>
  <r>
    <x v="1116"/>
    <s v="Job_Profile_3518"/>
    <x v="0"/>
    <d v="2017-08-15T11:41:05"/>
    <n v="26.67"/>
    <x v="57"/>
    <x v="1"/>
    <x v="2"/>
    <x v="2"/>
    <x v="22"/>
  </r>
  <r>
    <x v="1116"/>
    <s v="Job_Profile_3518"/>
    <x v="0"/>
    <d v="2017-09-01T14:27:25"/>
    <n v="31.83"/>
    <x v="31"/>
    <x v="1"/>
    <x v="8"/>
    <x v="2"/>
    <x v="22"/>
  </r>
  <r>
    <x v="1117"/>
    <s v="Job_Profile_3519"/>
    <x v="0"/>
    <d v="2017-05-18T05:06:23"/>
    <n v="65.67"/>
    <x v="49"/>
    <x v="1"/>
    <x v="5"/>
    <x v="0"/>
    <x v="15"/>
  </r>
  <r>
    <x v="1118"/>
    <s v="Job_Profile_3525"/>
    <x v="0"/>
    <d v="2014-09-19T12:56:30"/>
    <n v="148.08000000000001"/>
    <x v="31"/>
    <x v="2"/>
    <x v="8"/>
    <x v="2"/>
    <x v="12"/>
  </r>
  <r>
    <x v="1118"/>
    <s v="Job_Profile_3525"/>
    <x v="1"/>
    <d v="2016-01-22T15:38:00"/>
    <n v="315.79000000000002"/>
    <x v="13"/>
    <x v="0"/>
    <x v="9"/>
    <x v="1"/>
    <x v="12"/>
  </r>
  <r>
    <x v="1118"/>
    <s v="Job_Profile_3525"/>
    <x v="0"/>
    <d v="2015-04-06T16:07:00"/>
    <n v="24.83"/>
    <x v="31"/>
    <x v="3"/>
    <x v="6"/>
    <x v="0"/>
    <x v="12"/>
  </r>
  <r>
    <x v="1118"/>
    <s v="Job_Profile_3525"/>
    <x v="0"/>
    <d v="2015-05-01T10:23:03"/>
    <n v="49.58"/>
    <x v="31"/>
    <x v="3"/>
    <x v="5"/>
    <x v="0"/>
    <x v="12"/>
  </r>
  <r>
    <x v="1118"/>
    <s v="Job_Profile_3525"/>
    <x v="0"/>
    <d v="2016-12-12T13:44:57"/>
    <n v="180.04"/>
    <x v="57"/>
    <x v="0"/>
    <x v="11"/>
    <x v="3"/>
    <x v="12"/>
  </r>
  <r>
    <x v="1119"/>
    <s v="Job_Profile_3526"/>
    <x v="1"/>
    <d v="2016-07-05T09:09:58"/>
    <n v="299.70999999999998"/>
    <x v="8"/>
    <x v="0"/>
    <x v="7"/>
    <x v="2"/>
    <x v="10"/>
  </r>
  <r>
    <x v="1119"/>
    <s v="Job_Profile_3526"/>
    <x v="0"/>
    <d v="2017-06-27T11:37:45"/>
    <n v="19.71"/>
    <x v="57"/>
    <x v="1"/>
    <x v="0"/>
    <x v="0"/>
    <x v="10"/>
  </r>
  <r>
    <x v="1120"/>
    <s v="Job_Profile_3528"/>
    <x v="1"/>
    <d v="2014-03-13T10:40:26"/>
    <n v="0.71"/>
    <x v="31"/>
    <x v="2"/>
    <x v="3"/>
    <x v="1"/>
    <x v="20"/>
  </r>
  <r>
    <x v="1120"/>
    <s v="Job_Profile_3528"/>
    <x v="1"/>
    <d v="2014-07-10T13:21:45"/>
    <n v="105.88"/>
    <x v="21"/>
    <x v="2"/>
    <x v="7"/>
    <x v="2"/>
    <x v="20"/>
  </r>
  <r>
    <x v="1120"/>
    <s v="Job_Profile_3528"/>
    <x v="1"/>
    <d v="2015-06-04T16:47:58"/>
    <n v="120.96"/>
    <x v="13"/>
    <x v="3"/>
    <x v="0"/>
    <x v="0"/>
    <x v="20"/>
  </r>
  <r>
    <x v="1120"/>
    <s v="Job_Profile_3528"/>
    <x v="1"/>
    <d v="2015-06-24T13:15:33"/>
    <n v="124.88"/>
    <x v="13"/>
    <x v="3"/>
    <x v="0"/>
    <x v="0"/>
    <x v="20"/>
  </r>
  <r>
    <x v="1120"/>
    <s v="Job_Profile_3528"/>
    <x v="1"/>
    <d v="2016-06-22T12:30:57"/>
    <n v="55.58"/>
    <x v="8"/>
    <x v="0"/>
    <x v="0"/>
    <x v="0"/>
    <x v="20"/>
  </r>
  <r>
    <x v="1120"/>
    <s v="Job_Profile_3528"/>
    <x v="1"/>
    <d v="2016-07-25T11:58:49"/>
    <n v="39.96"/>
    <x v="15"/>
    <x v="0"/>
    <x v="7"/>
    <x v="2"/>
    <x v="20"/>
  </r>
  <r>
    <x v="1120"/>
    <s v="Job_Profile_3528"/>
    <x v="1"/>
    <d v="2016-09-20T14:34:04"/>
    <n v="29.63"/>
    <x v="15"/>
    <x v="0"/>
    <x v="8"/>
    <x v="2"/>
    <x v="20"/>
  </r>
  <r>
    <x v="1120"/>
    <s v="Job_Profile_3528"/>
    <x v="0"/>
    <d v="2017-07-13T17:55:43"/>
    <n v="108.17"/>
    <x v="57"/>
    <x v="1"/>
    <x v="7"/>
    <x v="2"/>
    <x v="20"/>
  </r>
  <r>
    <x v="1121"/>
    <s v="Job_Profile_3529"/>
    <x v="1"/>
    <d v="2014-01-31T15:18:53"/>
    <n v="7.58"/>
    <x v="14"/>
    <x v="2"/>
    <x v="9"/>
    <x v="1"/>
    <x v="9"/>
  </r>
  <r>
    <x v="1121"/>
    <s v="Job_Profile_3529"/>
    <x v="1"/>
    <d v="2014-01-31T14:05:25"/>
    <n v="2.08"/>
    <x v="14"/>
    <x v="2"/>
    <x v="9"/>
    <x v="1"/>
    <x v="9"/>
  </r>
  <r>
    <x v="1121"/>
    <s v="Job_Profile_3529"/>
    <x v="1"/>
    <d v="2014-12-24T12:02:00"/>
    <n v="275.04000000000002"/>
    <x v="15"/>
    <x v="2"/>
    <x v="11"/>
    <x v="3"/>
    <x v="9"/>
  </r>
  <r>
    <x v="1121"/>
    <s v="Job_Profile_3529"/>
    <x v="1"/>
    <d v="2014-09-29T14:42:39"/>
    <n v="109.92"/>
    <x v="31"/>
    <x v="2"/>
    <x v="8"/>
    <x v="2"/>
    <x v="9"/>
  </r>
  <r>
    <x v="1121"/>
    <s v="Job_Profile_3529"/>
    <x v="0"/>
    <d v="2014-06-16T07:36:13"/>
    <n v="4.63"/>
    <x v="21"/>
    <x v="2"/>
    <x v="0"/>
    <x v="0"/>
    <x v="9"/>
  </r>
  <r>
    <x v="1122"/>
    <s v="Job_Profile_3531"/>
    <x v="1"/>
    <d v="2016-11-16T16:38:28"/>
    <n v="64.13"/>
    <x v="37"/>
    <x v="0"/>
    <x v="10"/>
    <x v="3"/>
    <x v="22"/>
  </r>
  <r>
    <x v="1122"/>
    <s v="Job_Profile_3531"/>
    <x v="0"/>
    <d v="2017-07-25T12:16:54"/>
    <n v="113.29"/>
    <x v="35"/>
    <x v="1"/>
    <x v="7"/>
    <x v="2"/>
    <x v="22"/>
  </r>
  <r>
    <x v="1123"/>
    <s v="Job_Profile_3533"/>
    <x v="1"/>
    <d v="2015-09-14T04:31:11"/>
    <n v="138.04"/>
    <x v="51"/>
    <x v="3"/>
    <x v="8"/>
    <x v="2"/>
    <x v="20"/>
  </r>
  <r>
    <x v="1123"/>
    <s v="Job_Profile_3533"/>
    <x v="1"/>
    <d v="2015-09-14T03:44:14"/>
    <n v="6.04"/>
    <x v="51"/>
    <x v="3"/>
    <x v="8"/>
    <x v="2"/>
    <x v="20"/>
  </r>
  <r>
    <x v="1124"/>
    <s v="Job_Profile_3534"/>
    <x v="0"/>
    <d v="2016-11-09T13:35:55"/>
    <n v="123.88"/>
    <x v="23"/>
    <x v="0"/>
    <x v="10"/>
    <x v="3"/>
    <x v="14"/>
  </r>
  <r>
    <x v="1124"/>
    <s v="Job_Profile_3534"/>
    <x v="0"/>
    <d v="2017-02-15T11:16:32"/>
    <n v="39.96"/>
    <x v="23"/>
    <x v="1"/>
    <x v="1"/>
    <x v="1"/>
    <x v="14"/>
  </r>
  <r>
    <x v="1125"/>
    <s v="Job_Profile_3535"/>
    <x v="0"/>
    <d v="2016-11-01T07:39:10"/>
    <n v="0.92"/>
    <x v="78"/>
    <x v="0"/>
    <x v="10"/>
    <x v="3"/>
    <x v="20"/>
  </r>
  <r>
    <x v="1126"/>
    <s v="Job_Profile_3536"/>
    <x v="0"/>
    <d v="2014-06-05T08:31:09"/>
    <n v="16"/>
    <x v="52"/>
    <x v="2"/>
    <x v="0"/>
    <x v="0"/>
    <x v="10"/>
  </r>
  <r>
    <x v="1126"/>
    <s v="Job_Profile_3536"/>
    <x v="0"/>
    <d v="2015-11-26T08:54:30"/>
    <n v="530.83000000000004"/>
    <x v="0"/>
    <x v="3"/>
    <x v="10"/>
    <x v="3"/>
    <x v="10"/>
  </r>
  <r>
    <x v="1126"/>
    <s v="Job_Profile_3536"/>
    <x v="0"/>
    <d v="2014-07-15T10:22:04"/>
    <n v="0.83"/>
    <x v="52"/>
    <x v="2"/>
    <x v="7"/>
    <x v="2"/>
    <x v="10"/>
  </r>
  <r>
    <x v="1126"/>
    <s v="Job_Profile_3536"/>
    <x v="0"/>
    <d v="2015-05-20T04:48:55"/>
    <n v="111.79"/>
    <x v="70"/>
    <x v="3"/>
    <x v="5"/>
    <x v="0"/>
    <x v="10"/>
  </r>
  <r>
    <x v="1126"/>
    <s v="Job_Profile_3536"/>
    <x v="0"/>
    <d v="2016-10-24T06:31:44"/>
    <n v="268.95999999999998"/>
    <x v="78"/>
    <x v="0"/>
    <x v="4"/>
    <x v="3"/>
    <x v="10"/>
  </r>
  <r>
    <x v="1126"/>
    <s v="Job_Profile_3536"/>
    <x v="0"/>
    <d v="2017-01-18T12:26:36"/>
    <n v="302.20999999999998"/>
    <x v="78"/>
    <x v="1"/>
    <x v="9"/>
    <x v="1"/>
    <x v="10"/>
  </r>
  <r>
    <x v="1126"/>
    <s v="Job_Profile_3536"/>
    <x v="0"/>
    <d v="2016-06-01T07:05:00"/>
    <n v="71"/>
    <x v="78"/>
    <x v="0"/>
    <x v="0"/>
    <x v="0"/>
    <x v="10"/>
  </r>
  <r>
    <x v="1126"/>
    <s v="Job_Profile_3536"/>
    <x v="0"/>
    <d v="2016-11-22T06:42:06"/>
    <n v="40"/>
    <x v="78"/>
    <x v="0"/>
    <x v="10"/>
    <x v="3"/>
    <x v="10"/>
  </r>
  <r>
    <x v="1126"/>
    <s v="Job_Profile_3536"/>
    <x v="1"/>
    <d v="2017-09-01T11:18:38"/>
    <n v="79.25"/>
    <x v="49"/>
    <x v="1"/>
    <x v="8"/>
    <x v="2"/>
    <x v="10"/>
  </r>
  <r>
    <x v="1127"/>
    <s v="Job_Profile_3538"/>
    <x v="0"/>
    <d v="2015-07-20T11:11:51"/>
    <n v="62.04"/>
    <x v="58"/>
    <x v="3"/>
    <x v="7"/>
    <x v="2"/>
    <x v="10"/>
  </r>
  <r>
    <x v="1127"/>
    <s v="Job_Profile_3538"/>
    <x v="1"/>
    <d v="2016-04-21T10:25:52"/>
    <n v="30.13"/>
    <x v="78"/>
    <x v="0"/>
    <x v="6"/>
    <x v="0"/>
    <x v="10"/>
  </r>
  <r>
    <x v="1128"/>
    <s v="Job_Profile_3539"/>
    <x v="0"/>
    <d v="2015-09-25T00:19:53"/>
    <n v="67.08"/>
    <x v="35"/>
    <x v="3"/>
    <x v="8"/>
    <x v="2"/>
    <x v="14"/>
  </r>
  <r>
    <x v="1128"/>
    <s v="Job_Profile_3539"/>
    <x v="1"/>
    <d v="2016-08-09T20:46:45"/>
    <n v="92.75"/>
    <x v="35"/>
    <x v="0"/>
    <x v="2"/>
    <x v="2"/>
    <x v="14"/>
  </r>
  <r>
    <x v="1128"/>
    <s v="Job_Profile_3539"/>
    <x v="0"/>
    <d v="2017-08-10T03:24:40"/>
    <n v="44.88"/>
    <x v="35"/>
    <x v="1"/>
    <x v="2"/>
    <x v="2"/>
    <x v="14"/>
  </r>
  <r>
    <x v="1129"/>
    <s v="Job_Profile_3541"/>
    <x v="1"/>
    <d v="2016-01-20T02:14:21"/>
    <n v="6.33"/>
    <x v="51"/>
    <x v="0"/>
    <x v="9"/>
    <x v="1"/>
    <x v="9"/>
  </r>
  <r>
    <x v="1130"/>
    <s v="Job_Profile_3545"/>
    <x v="0"/>
    <d v="2014-06-12T04:37:32"/>
    <n v="98.88"/>
    <x v="52"/>
    <x v="2"/>
    <x v="0"/>
    <x v="0"/>
    <x v="6"/>
  </r>
  <r>
    <x v="1130"/>
    <s v="Job_Profile_3545"/>
    <x v="0"/>
    <d v="2014-04-28T05:18:49"/>
    <n v="51.75"/>
    <x v="52"/>
    <x v="2"/>
    <x v="6"/>
    <x v="0"/>
    <x v="6"/>
  </r>
  <r>
    <x v="1130"/>
    <s v="Job_Profile_3545"/>
    <x v="0"/>
    <d v="2014-08-27T03:29:15"/>
    <n v="5.79"/>
    <x v="52"/>
    <x v="2"/>
    <x v="2"/>
    <x v="2"/>
    <x v="6"/>
  </r>
  <r>
    <x v="1130"/>
    <s v="Job_Profile_3545"/>
    <x v="1"/>
    <d v="2015-03-16T09:26:51"/>
    <n v="47"/>
    <x v="58"/>
    <x v="3"/>
    <x v="3"/>
    <x v="1"/>
    <x v="6"/>
  </r>
  <r>
    <x v="1130"/>
    <s v="Job_Profile_3545"/>
    <x v="1"/>
    <d v="2015-10-13T09:08:10"/>
    <n v="251.83"/>
    <x v="0"/>
    <x v="3"/>
    <x v="4"/>
    <x v="3"/>
    <x v="6"/>
  </r>
  <r>
    <x v="1130"/>
    <s v="Job_Profile_3545"/>
    <x v="1"/>
    <d v="2016-02-04T08:14:54"/>
    <n v="6.04"/>
    <x v="0"/>
    <x v="0"/>
    <x v="1"/>
    <x v="1"/>
    <x v="6"/>
  </r>
  <r>
    <x v="1130"/>
    <s v="Job_Profile_3545"/>
    <x v="0"/>
    <d v="2016-09-15T11:30:36"/>
    <n v="230.17"/>
    <x v="78"/>
    <x v="0"/>
    <x v="8"/>
    <x v="2"/>
    <x v="6"/>
  </r>
  <r>
    <x v="1130"/>
    <s v="Job_Profile_3545"/>
    <x v="0"/>
    <d v="2016-10-18T04:26:14"/>
    <n v="0.83"/>
    <x v="78"/>
    <x v="0"/>
    <x v="4"/>
    <x v="3"/>
    <x v="6"/>
  </r>
  <r>
    <x v="1131"/>
    <s v="Job_Profile_3546"/>
    <x v="1"/>
    <d v="2014-03-28T12:27:42"/>
    <n v="31.5"/>
    <x v="68"/>
    <x v="2"/>
    <x v="3"/>
    <x v="1"/>
    <x v="11"/>
  </r>
  <r>
    <x v="1131"/>
    <s v="Job_Profile_3546"/>
    <x v="1"/>
    <d v="2014-07-30T12:43:04"/>
    <n v="153"/>
    <x v="31"/>
    <x v="2"/>
    <x v="7"/>
    <x v="2"/>
    <x v="11"/>
  </r>
  <r>
    <x v="1131"/>
    <s v="Job_Profile_3546"/>
    <x v="1"/>
    <d v="2014-04-30T16:48:36"/>
    <n v="0.04"/>
    <x v="68"/>
    <x v="2"/>
    <x v="6"/>
    <x v="0"/>
    <x v="11"/>
  </r>
  <r>
    <x v="1131"/>
    <s v="Job_Profile_3546"/>
    <x v="0"/>
    <d v="2014-09-23T09:13:58"/>
    <n v="26.79"/>
    <x v="68"/>
    <x v="2"/>
    <x v="8"/>
    <x v="2"/>
    <x v="11"/>
  </r>
  <r>
    <x v="1131"/>
    <s v="Job_Profile_3546"/>
    <x v="0"/>
    <d v="2014-12-17T14:39:34"/>
    <n v="35.58"/>
    <x v="60"/>
    <x v="2"/>
    <x v="11"/>
    <x v="3"/>
    <x v="11"/>
  </r>
  <r>
    <x v="1131"/>
    <s v="Job_Profile_3546"/>
    <x v="1"/>
    <d v="2015-10-07T15:12:56"/>
    <n v="85.88"/>
    <x v="13"/>
    <x v="3"/>
    <x v="4"/>
    <x v="3"/>
    <x v="11"/>
  </r>
  <r>
    <x v="1131"/>
    <s v="Job_Profile_3546"/>
    <x v="1"/>
    <d v="2016-01-14T15:44:29"/>
    <n v="63.88"/>
    <x v="13"/>
    <x v="0"/>
    <x v="9"/>
    <x v="1"/>
    <x v="11"/>
  </r>
  <r>
    <x v="1131"/>
    <s v="Job_Profile_3546"/>
    <x v="1"/>
    <d v="2016-03-15T16:02:52"/>
    <n v="27.71"/>
    <x v="8"/>
    <x v="0"/>
    <x v="3"/>
    <x v="1"/>
    <x v="11"/>
  </r>
  <r>
    <x v="1131"/>
    <s v="Job_Profile_3546"/>
    <x v="1"/>
    <d v="2016-02-26T13:40:39"/>
    <n v="9.58"/>
    <x v="8"/>
    <x v="0"/>
    <x v="1"/>
    <x v="1"/>
    <x v="11"/>
  </r>
  <r>
    <x v="1131"/>
    <s v="Job_Profile_3546"/>
    <x v="0"/>
    <d v="2017-04-13T17:55:50"/>
    <n v="57.13"/>
    <x v="17"/>
    <x v="1"/>
    <x v="6"/>
    <x v="0"/>
    <x v="11"/>
  </r>
  <r>
    <x v="1131"/>
    <s v="Job_Profile_3546"/>
    <x v="0"/>
    <d v="2017-03-17T17:41:55"/>
    <n v="25.17"/>
    <x v="37"/>
    <x v="1"/>
    <x v="3"/>
    <x v="1"/>
    <x v="11"/>
  </r>
  <r>
    <x v="1131"/>
    <s v="Job_Profile_3546"/>
    <x v="0"/>
    <d v="2017-05-15T14:40:11"/>
    <n v="12.92"/>
    <x v="40"/>
    <x v="1"/>
    <x v="5"/>
    <x v="0"/>
    <x v="11"/>
  </r>
  <r>
    <x v="1131"/>
    <s v="Job_Profile_3546"/>
    <x v="1"/>
    <d v="2017-05-19T11:59:29"/>
    <n v="16.79"/>
    <x v="17"/>
    <x v="1"/>
    <x v="5"/>
    <x v="0"/>
    <x v="11"/>
  </r>
  <r>
    <x v="1131"/>
    <s v="Job_Profile_3546"/>
    <x v="0"/>
    <d v="2017-05-31T14:23:17"/>
    <n v="13"/>
    <x v="40"/>
    <x v="1"/>
    <x v="5"/>
    <x v="0"/>
    <x v="11"/>
  </r>
  <r>
    <x v="1131"/>
    <s v="Job_Profile_3546"/>
    <x v="0"/>
    <d v="2017-06-01T13:00:54"/>
    <n v="13.96"/>
    <x v="40"/>
    <x v="1"/>
    <x v="0"/>
    <x v="0"/>
    <x v="11"/>
  </r>
  <r>
    <x v="1131"/>
    <s v="Job_Profile_3546"/>
    <x v="0"/>
    <d v="2017-06-13T16:27:31"/>
    <n v="0.25"/>
    <x v="40"/>
    <x v="1"/>
    <x v="0"/>
    <x v="0"/>
    <x v="11"/>
  </r>
  <r>
    <x v="1132"/>
    <s v="Job_Profile_3547"/>
    <x v="1"/>
    <d v="2014-06-27T13:56:49"/>
    <n v="21.96"/>
    <x v="9"/>
    <x v="2"/>
    <x v="0"/>
    <x v="0"/>
    <x v="9"/>
  </r>
  <r>
    <x v="1132"/>
    <s v="Job_Profile_3547"/>
    <x v="1"/>
    <d v="2014-06-27T13:44:43"/>
    <n v="21.96"/>
    <x v="9"/>
    <x v="2"/>
    <x v="0"/>
    <x v="0"/>
    <x v="9"/>
  </r>
  <r>
    <x v="1132"/>
    <s v="Job_Profile_3547"/>
    <x v="1"/>
    <d v="2015-07-23T09:50:25"/>
    <n v="224.88"/>
    <x v="13"/>
    <x v="3"/>
    <x v="7"/>
    <x v="2"/>
    <x v="9"/>
  </r>
  <r>
    <x v="1132"/>
    <s v="Job_Profile_3547"/>
    <x v="1"/>
    <d v="2015-04-13T14:15:42"/>
    <n v="26.96"/>
    <x v="60"/>
    <x v="3"/>
    <x v="6"/>
    <x v="0"/>
    <x v="9"/>
  </r>
  <r>
    <x v="1132"/>
    <s v="Job_Profile_3547"/>
    <x v="1"/>
    <d v="2016-05-06T15:12:26"/>
    <n v="95.08"/>
    <x v="8"/>
    <x v="0"/>
    <x v="5"/>
    <x v="0"/>
    <x v="9"/>
  </r>
  <r>
    <x v="1132"/>
    <s v="Job_Profile_3547"/>
    <x v="1"/>
    <d v="2016-02-26T13:42:35"/>
    <n v="9.58"/>
    <x v="8"/>
    <x v="0"/>
    <x v="1"/>
    <x v="1"/>
    <x v="9"/>
  </r>
  <r>
    <x v="1132"/>
    <s v="Job_Profile_3547"/>
    <x v="1"/>
    <d v="2016-02-25T11:09:25"/>
    <n v="8.5"/>
    <x v="8"/>
    <x v="0"/>
    <x v="1"/>
    <x v="1"/>
    <x v="9"/>
  </r>
  <r>
    <x v="1132"/>
    <s v="Job_Profile_3547"/>
    <x v="1"/>
    <d v="2016-02-23T17:45:33"/>
    <n v="6.75"/>
    <x v="8"/>
    <x v="0"/>
    <x v="1"/>
    <x v="1"/>
    <x v="9"/>
  </r>
  <r>
    <x v="1132"/>
    <s v="Job_Profile_3547"/>
    <x v="0"/>
    <d v="2016-05-02T17:44:22"/>
    <n v="60.79"/>
    <x v="91"/>
    <x v="0"/>
    <x v="5"/>
    <x v="0"/>
    <x v="9"/>
  </r>
  <r>
    <x v="1133"/>
    <s v="Job_Profile_3548"/>
    <x v="0"/>
    <d v="2016-02-08T10:08:13"/>
    <n v="32.71"/>
    <x v="23"/>
    <x v="0"/>
    <x v="1"/>
    <x v="1"/>
    <x v="0"/>
  </r>
  <r>
    <x v="1133"/>
    <s v="Job_Profile_3548"/>
    <x v="1"/>
    <d v="2016-03-09T11:14:45"/>
    <n v="13.88"/>
    <x v="44"/>
    <x v="0"/>
    <x v="3"/>
    <x v="1"/>
    <x v="0"/>
  </r>
  <r>
    <x v="1133"/>
    <s v="Job_Profile_3548"/>
    <x v="0"/>
    <d v="2016-09-02T11:21:28"/>
    <n v="183.54"/>
    <x v="38"/>
    <x v="0"/>
    <x v="8"/>
    <x v="2"/>
    <x v="0"/>
  </r>
  <r>
    <x v="1133"/>
    <s v="Job_Profile_3548"/>
    <x v="0"/>
    <d v="2016-05-02T15:07:12"/>
    <n v="60.71"/>
    <x v="38"/>
    <x v="0"/>
    <x v="5"/>
    <x v="0"/>
    <x v="0"/>
  </r>
  <r>
    <x v="1133"/>
    <s v="Job_Profile_3548"/>
    <x v="1"/>
    <d v="2016-04-13T08:56:35"/>
    <n v="21.79"/>
    <x v="8"/>
    <x v="0"/>
    <x v="6"/>
    <x v="0"/>
    <x v="0"/>
  </r>
  <r>
    <x v="1133"/>
    <s v="Job_Profile_3548"/>
    <x v="1"/>
    <d v="2016-07-26T15:22:19"/>
    <n v="12.08"/>
    <x v="33"/>
    <x v="0"/>
    <x v="7"/>
    <x v="2"/>
    <x v="0"/>
  </r>
  <r>
    <x v="1133"/>
    <s v="Job_Profile_3548"/>
    <x v="1"/>
    <d v="2016-10-11T13:42:12"/>
    <n v="15.08"/>
    <x v="38"/>
    <x v="0"/>
    <x v="4"/>
    <x v="3"/>
    <x v="0"/>
  </r>
  <r>
    <x v="1133"/>
    <s v="Job_Profile_3548"/>
    <x v="1"/>
    <d v="2017-06-27T11:27:10"/>
    <n v="5.88"/>
    <x v="19"/>
    <x v="1"/>
    <x v="0"/>
    <x v="0"/>
    <x v="0"/>
  </r>
  <r>
    <x v="1134"/>
    <s v="Job_Profile_3549"/>
    <x v="0"/>
    <d v="2014-04-17T07:00:54"/>
    <n v="2.71"/>
    <x v="68"/>
    <x v="2"/>
    <x v="6"/>
    <x v="0"/>
    <x v="19"/>
  </r>
  <r>
    <x v="1134"/>
    <s v="Job_Profile_3549"/>
    <x v="1"/>
    <d v="2015-08-19T12:21:58"/>
    <n v="38.46"/>
    <x v="9"/>
    <x v="3"/>
    <x v="2"/>
    <x v="2"/>
    <x v="19"/>
  </r>
  <r>
    <x v="1134"/>
    <s v="Job_Profile_3549"/>
    <x v="1"/>
    <d v="2015-08-19T11:49:41"/>
    <n v="38.42"/>
    <x v="9"/>
    <x v="3"/>
    <x v="2"/>
    <x v="2"/>
    <x v="19"/>
  </r>
  <r>
    <x v="1134"/>
    <s v="Job_Profile_3549"/>
    <x v="1"/>
    <d v="2016-02-03T08:49:44"/>
    <n v="18.79"/>
    <x v="8"/>
    <x v="0"/>
    <x v="1"/>
    <x v="1"/>
    <x v="19"/>
  </r>
  <r>
    <x v="1134"/>
    <s v="Job_Profile_3549"/>
    <x v="1"/>
    <d v="2016-02-24T09:50:11"/>
    <n v="34.71"/>
    <x v="13"/>
    <x v="0"/>
    <x v="1"/>
    <x v="1"/>
    <x v="19"/>
  </r>
  <r>
    <x v="1134"/>
    <s v="Job_Profile_3549"/>
    <x v="0"/>
    <d v="2016-04-21T08:35:47"/>
    <n v="65.42"/>
    <x v="15"/>
    <x v="0"/>
    <x v="6"/>
    <x v="0"/>
    <x v="19"/>
  </r>
  <r>
    <x v="1134"/>
    <s v="Job_Profile_3549"/>
    <x v="1"/>
    <d v="2016-03-02T14:46:48"/>
    <n v="2"/>
    <x v="13"/>
    <x v="0"/>
    <x v="3"/>
    <x v="1"/>
    <x v="19"/>
  </r>
  <r>
    <x v="1134"/>
    <s v="Job_Profile_3549"/>
    <x v="1"/>
    <d v="2017-01-03T16:02:04"/>
    <n v="77.209999999999994"/>
    <x v="31"/>
    <x v="1"/>
    <x v="9"/>
    <x v="1"/>
    <x v="19"/>
  </r>
  <r>
    <x v="1134"/>
    <s v="Job_Profile_3549"/>
    <x v="1"/>
    <d v="2017-05-19T12:00:57"/>
    <n v="16.829999999999998"/>
    <x v="17"/>
    <x v="1"/>
    <x v="5"/>
    <x v="0"/>
    <x v="19"/>
  </r>
  <r>
    <x v="1134"/>
    <s v="Job_Profile_3549"/>
    <x v="0"/>
    <d v="2017-08-03T18:55:27"/>
    <n v="42.75"/>
    <x v="25"/>
    <x v="1"/>
    <x v="2"/>
    <x v="2"/>
    <x v="19"/>
  </r>
  <r>
    <x v="1135"/>
    <s v="Job_Profile_3551"/>
    <x v="0"/>
    <d v="2016-02-16T11:53:41"/>
    <n v="20"/>
    <x v="42"/>
    <x v="0"/>
    <x v="1"/>
    <x v="1"/>
    <x v="11"/>
  </r>
  <r>
    <x v="1135"/>
    <s v="Job_Profile_3551"/>
    <x v="0"/>
    <d v="2016-02-15T14:23:54"/>
    <n v="19.13"/>
    <x v="42"/>
    <x v="0"/>
    <x v="1"/>
    <x v="1"/>
    <x v="11"/>
  </r>
  <r>
    <x v="1136"/>
    <s v="Job_Profile_3560"/>
    <x v="0"/>
    <d v="2016-01-14T11:22:48"/>
    <n v="441.13"/>
    <x v="0"/>
    <x v="0"/>
    <x v="9"/>
    <x v="1"/>
    <x v="19"/>
  </r>
  <r>
    <x v="1136"/>
    <s v="Job_Profile_3560"/>
    <x v="0"/>
    <d v="2015-09-23T10:00:33"/>
    <n v="231.08"/>
    <x v="0"/>
    <x v="3"/>
    <x v="8"/>
    <x v="2"/>
    <x v="19"/>
  </r>
  <r>
    <x v="1136"/>
    <s v="Job_Profile_3560"/>
    <x v="0"/>
    <d v="2015-09-23T10:57:02"/>
    <n v="27.92"/>
    <x v="0"/>
    <x v="3"/>
    <x v="8"/>
    <x v="2"/>
    <x v="19"/>
  </r>
  <r>
    <x v="1136"/>
    <s v="Job_Profile_3560"/>
    <x v="1"/>
    <d v="2015-11-25T04:02:56"/>
    <n v="25.75"/>
    <x v="0"/>
    <x v="3"/>
    <x v="10"/>
    <x v="3"/>
    <x v="19"/>
  </r>
  <r>
    <x v="1136"/>
    <s v="Job_Profile_3560"/>
    <x v="1"/>
    <d v="2016-01-29T08:57:36"/>
    <n v="86.75"/>
    <x v="0"/>
    <x v="0"/>
    <x v="9"/>
    <x v="1"/>
    <x v="19"/>
  </r>
  <r>
    <x v="1136"/>
    <s v="Job_Profile_3560"/>
    <x v="0"/>
    <d v="2016-07-04T08:23:07"/>
    <n v="96.04"/>
    <x v="78"/>
    <x v="0"/>
    <x v="7"/>
    <x v="2"/>
    <x v="19"/>
  </r>
  <r>
    <x v="1136"/>
    <s v="Job_Profile_3560"/>
    <x v="0"/>
    <d v="2016-08-09T09:39:22"/>
    <n v="88.13"/>
    <x v="78"/>
    <x v="0"/>
    <x v="2"/>
    <x v="2"/>
    <x v="19"/>
  </r>
  <r>
    <x v="1136"/>
    <s v="Job_Profile_3560"/>
    <x v="0"/>
    <d v="2016-09-15T11:33:16"/>
    <n v="125.21"/>
    <x v="78"/>
    <x v="0"/>
    <x v="8"/>
    <x v="2"/>
    <x v="19"/>
  </r>
  <r>
    <x v="1136"/>
    <s v="Job_Profile_3560"/>
    <x v="0"/>
    <d v="2016-09-15T11:29:37"/>
    <n v="125.21"/>
    <x v="78"/>
    <x v="0"/>
    <x v="8"/>
    <x v="2"/>
    <x v="19"/>
  </r>
  <r>
    <x v="1136"/>
    <s v="Job_Profile_3560"/>
    <x v="0"/>
    <d v="2016-11-01T06:31:25"/>
    <n v="74.790000000000006"/>
    <x v="78"/>
    <x v="0"/>
    <x v="10"/>
    <x v="3"/>
    <x v="19"/>
  </r>
  <r>
    <x v="1136"/>
    <s v="Job_Profile_3560"/>
    <x v="1"/>
    <d v="2017-02-17T08:34:21"/>
    <n v="104.75"/>
    <x v="78"/>
    <x v="1"/>
    <x v="1"/>
    <x v="1"/>
    <x v="19"/>
  </r>
  <r>
    <x v="1137"/>
    <s v="Job_Profile_3569"/>
    <x v="1"/>
    <d v="2016-10-31T06:56:32"/>
    <n v="97.75"/>
    <x v="29"/>
    <x v="0"/>
    <x v="4"/>
    <x v="3"/>
    <x v="10"/>
  </r>
  <r>
    <x v="1138"/>
    <s v="Job_Profile_3572"/>
    <x v="1"/>
    <d v="2015-10-02T16:34:54"/>
    <n v="414"/>
    <x v="9"/>
    <x v="3"/>
    <x v="4"/>
    <x v="3"/>
    <x v="19"/>
  </r>
  <r>
    <x v="1138"/>
    <s v="Job_Profile_3572"/>
    <x v="0"/>
    <d v="2015-08-25T14:43:15"/>
    <n v="66.790000000000006"/>
    <x v="57"/>
    <x v="3"/>
    <x v="2"/>
    <x v="2"/>
    <x v="19"/>
  </r>
  <r>
    <x v="1139"/>
    <s v="Job_Profile_3574"/>
    <x v="1"/>
    <d v="2015-12-28T23:19:58"/>
    <n v="70.38"/>
    <x v="13"/>
    <x v="3"/>
    <x v="11"/>
    <x v="3"/>
    <x v="20"/>
  </r>
  <r>
    <x v="1140"/>
    <s v="Job_Profile_3581"/>
    <x v="1"/>
    <d v="2014-01-10T13:29:38"/>
    <n v="1.83"/>
    <x v="14"/>
    <x v="2"/>
    <x v="9"/>
    <x v="1"/>
    <x v="6"/>
  </r>
  <r>
    <x v="1141"/>
    <s v="Job_Profile_3585"/>
    <x v="0"/>
    <d v="2016-03-14T14:17:49"/>
    <n v="66.13"/>
    <x v="12"/>
    <x v="0"/>
    <x v="3"/>
    <x v="1"/>
    <x v="15"/>
  </r>
  <r>
    <x v="1142"/>
    <s v="Job_Profile_3588"/>
    <x v="1"/>
    <d v="2014-09-24T06:40:03"/>
    <n v="78.88"/>
    <x v="59"/>
    <x v="2"/>
    <x v="8"/>
    <x v="2"/>
    <x v="0"/>
  </r>
  <r>
    <x v="1142"/>
    <s v="Job_Profile_3588"/>
    <x v="0"/>
    <d v="2015-01-27T11:45:44"/>
    <n v="166.88"/>
    <x v="59"/>
    <x v="3"/>
    <x v="9"/>
    <x v="1"/>
    <x v="0"/>
  </r>
  <r>
    <x v="1142"/>
    <s v="Job_Profile_3588"/>
    <x v="1"/>
    <d v="2015-11-13T08:31:09"/>
    <n v="16.63"/>
    <x v="50"/>
    <x v="3"/>
    <x v="10"/>
    <x v="3"/>
    <x v="0"/>
  </r>
  <r>
    <x v="1143"/>
    <s v="Job_Profile_3590"/>
    <x v="0"/>
    <d v="2015-12-08T14:54:42"/>
    <n v="41.88"/>
    <x v="15"/>
    <x v="3"/>
    <x v="11"/>
    <x v="3"/>
    <x v="13"/>
  </r>
  <r>
    <x v="1144"/>
    <s v="Job_Profile_3591"/>
    <x v="1"/>
    <d v="2014-08-28T14:21:19"/>
    <n v="72.13"/>
    <x v="12"/>
    <x v="2"/>
    <x v="2"/>
    <x v="2"/>
    <x v="6"/>
  </r>
  <r>
    <x v="1144"/>
    <s v="Job_Profile_3591"/>
    <x v="1"/>
    <d v="2014-08-28T09:36:50"/>
    <n v="29.75"/>
    <x v="9"/>
    <x v="2"/>
    <x v="2"/>
    <x v="2"/>
    <x v="6"/>
  </r>
  <r>
    <x v="1144"/>
    <s v="Job_Profile_3591"/>
    <x v="1"/>
    <d v="2015-10-23T09:44:54"/>
    <n v="57.67"/>
    <x v="9"/>
    <x v="3"/>
    <x v="4"/>
    <x v="3"/>
    <x v="6"/>
  </r>
  <r>
    <x v="1144"/>
    <s v="Job_Profile_3591"/>
    <x v="1"/>
    <d v="2015-10-23T09:30:11"/>
    <n v="57.67"/>
    <x v="9"/>
    <x v="3"/>
    <x v="4"/>
    <x v="3"/>
    <x v="6"/>
  </r>
  <r>
    <x v="1144"/>
    <s v="Job_Profile_3591"/>
    <x v="1"/>
    <d v="2015-10-23T09:41:00"/>
    <n v="28.92"/>
    <x v="9"/>
    <x v="3"/>
    <x v="4"/>
    <x v="3"/>
    <x v="6"/>
  </r>
  <r>
    <x v="1144"/>
    <s v="Job_Profile_3591"/>
    <x v="0"/>
    <d v="2015-12-03T16:42:10"/>
    <n v="36.96"/>
    <x v="15"/>
    <x v="3"/>
    <x v="11"/>
    <x v="3"/>
    <x v="6"/>
  </r>
  <r>
    <x v="1144"/>
    <s v="Job_Profile_3591"/>
    <x v="1"/>
    <d v="2017-05-19T15:09:23"/>
    <n v="31.96"/>
    <x v="16"/>
    <x v="1"/>
    <x v="5"/>
    <x v="0"/>
    <x v="6"/>
  </r>
  <r>
    <x v="1145"/>
    <s v="Job_Profile_3597"/>
    <x v="0"/>
    <d v="2015-03-19T11:01:41"/>
    <n v="163.04"/>
    <x v="59"/>
    <x v="3"/>
    <x v="3"/>
    <x v="1"/>
    <x v="13"/>
  </r>
  <r>
    <x v="1145"/>
    <s v="Job_Profile_3597"/>
    <x v="1"/>
    <d v="2016-01-04T04:37:31"/>
    <n v="61.58"/>
    <x v="50"/>
    <x v="0"/>
    <x v="9"/>
    <x v="1"/>
    <x v="13"/>
  </r>
  <r>
    <x v="1145"/>
    <s v="Job_Profile_3597"/>
    <x v="1"/>
    <d v="2016-04-06T05:03:28"/>
    <n v="33.67"/>
    <x v="50"/>
    <x v="0"/>
    <x v="6"/>
    <x v="0"/>
    <x v="13"/>
  </r>
  <r>
    <x v="1146"/>
    <s v="Job_Profile_3599"/>
    <x v="0"/>
    <d v="2015-04-29T03:45:44"/>
    <n v="28.83"/>
    <x v="59"/>
    <x v="3"/>
    <x v="6"/>
    <x v="0"/>
    <x v="6"/>
  </r>
  <r>
    <x v="1146"/>
    <s v="Job_Profile_3599"/>
    <x v="0"/>
    <d v="2015-04-29T04:53:56"/>
    <n v="28.88"/>
    <x v="59"/>
    <x v="3"/>
    <x v="6"/>
    <x v="0"/>
    <x v="6"/>
  </r>
  <r>
    <x v="1146"/>
    <s v="Job_Profile_3599"/>
    <x v="0"/>
    <d v="2015-09-29T04:56:14"/>
    <n v="181.88"/>
    <x v="59"/>
    <x v="3"/>
    <x v="8"/>
    <x v="2"/>
    <x v="6"/>
  </r>
  <r>
    <x v="1146"/>
    <s v="Job_Profile_3599"/>
    <x v="1"/>
    <d v="2016-06-21T08:11:31"/>
    <n v="4.58"/>
    <x v="50"/>
    <x v="0"/>
    <x v="0"/>
    <x v="0"/>
    <x v="6"/>
  </r>
  <r>
    <x v="1146"/>
    <s v="Job_Profile_3599"/>
    <x v="0"/>
    <d v="2016-08-10T07:57:10"/>
    <n v="21.54"/>
    <x v="50"/>
    <x v="0"/>
    <x v="2"/>
    <x v="2"/>
    <x v="6"/>
  </r>
  <r>
    <x v="1147"/>
    <s v="Job_Profile_3601"/>
    <x v="1"/>
    <d v="2014-05-14T11:42:24"/>
    <n v="36.17"/>
    <x v="59"/>
    <x v="2"/>
    <x v="5"/>
    <x v="0"/>
    <x v="0"/>
  </r>
  <r>
    <x v="1147"/>
    <s v="Job_Profile_3601"/>
    <x v="0"/>
    <d v="2014-12-15T05:28:26"/>
    <n v="45.88"/>
    <x v="59"/>
    <x v="2"/>
    <x v="11"/>
    <x v="3"/>
    <x v="0"/>
  </r>
  <r>
    <x v="1147"/>
    <s v="Job_Profile_3601"/>
    <x v="1"/>
    <d v="2015-09-28T04:46:16"/>
    <n v="19.670000000000002"/>
    <x v="50"/>
    <x v="3"/>
    <x v="8"/>
    <x v="2"/>
    <x v="0"/>
  </r>
  <r>
    <x v="1147"/>
    <s v="Job_Profile_3601"/>
    <x v="1"/>
    <d v="2015-10-20T05:05:44"/>
    <n v="41.71"/>
    <x v="50"/>
    <x v="3"/>
    <x v="4"/>
    <x v="3"/>
    <x v="0"/>
  </r>
  <r>
    <x v="1147"/>
    <s v="Job_Profile_3601"/>
    <x v="1"/>
    <d v="2015-10-13T08:28:47"/>
    <n v="34.83"/>
    <x v="50"/>
    <x v="3"/>
    <x v="4"/>
    <x v="3"/>
    <x v="0"/>
  </r>
  <r>
    <x v="1147"/>
    <s v="Job_Profile_3601"/>
    <x v="0"/>
    <d v="2016-04-22T10:02:52"/>
    <n v="226.92"/>
    <x v="50"/>
    <x v="0"/>
    <x v="6"/>
    <x v="0"/>
    <x v="0"/>
  </r>
  <r>
    <x v="1147"/>
    <s v="Job_Profile_3601"/>
    <x v="1"/>
    <d v="2016-02-02T10:25:43"/>
    <n v="105.96"/>
    <x v="50"/>
    <x v="0"/>
    <x v="1"/>
    <x v="1"/>
    <x v="0"/>
  </r>
  <r>
    <x v="1147"/>
    <s v="Job_Profile_3601"/>
    <x v="1"/>
    <d v="2016-04-21T07:53:16"/>
    <n v="184.83"/>
    <x v="50"/>
    <x v="0"/>
    <x v="6"/>
    <x v="0"/>
    <x v="0"/>
  </r>
  <r>
    <x v="1147"/>
    <s v="Job_Profile_3601"/>
    <x v="0"/>
    <d v="2015-10-26T05:06:33"/>
    <n v="6.75"/>
    <x v="50"/>
    <x v="3"/>
    <x v="4"/>
    <x v="3"/>
    <x v="0"/>
  </r>
  <r>
    <x v="1147"/>
    <s v="Job_Profile_3601"/>
    <x v="0"/>
    <d v="2016-04-27T08:54:52"/>
    <n v="190.88"/>
    <x v="50"/>
    <x v="0"/>
    <x v="6"/>
    <x v="0"/>
    <x v="0"/>
  </r>
  <r>
    <x v="1147"/>
    <s v="Job_Profile_3601"/>
    <x v="0"/>
    <d v="2016-02-10T04:14:23"/>
    <n v="113.71"/>
    <x v="50"/>
    <x v="0"/>
    <x v="1"/>
    <x v="1"/>
    <x v="0"/>
  </r>
  <r>
    <x v="1147"/>
    <s v="Job_Profile_3601"/>
    <x v="0"/>
    <d v="2015-10-29T03:33:40"/>
    <n v="1.42"/>
    <x v="50"/>
    <x v="3"/>
    <x v="4"/>
    <x v="3"/>
    <x v="0"/>
  </r>
  <r>
    <x v="1147"/>
    <s v="Job_Profile_3601"/>
    <x v="1"/>
    <d v="2016-09-29T08:35:35"/>
    <n v="29.83"/>
    <x v="50"/>
    <x v="0"/>
    <x v="8"/>
    <x v="2"/>
    <x v="0"/>
  </r>
  <r>
    <x v="1148"/>
    <s v="Job_Profile_3605"/>
    <x v="1"/>
    <d v="2014-08-13T10:24:16"/>
    <n v="83.92"/>
    <x v="59"/>
    <x v="2"/>
    <x v="2"/>
    <x v="2"/>
    <x v="20"/>
  </r>
  <r>
    <x v="1149"/>
    <s v="Job_Profile_3606"/>
    <x v="1"/>
    <d v="2014-04-24T16:29:06"/>
    <n v="8.1300000000000008"/>
    <x v="28"/>
    <x v="2"/>
    <x v="6"/>
    <x v="0"/>
    <x v="13"/>
  </r>
  <r>
    <x v="1149"/>
    <s v="Job_Profile_3606"/>
    <x v="1"/>
    <d v="2015-09-01T09:34:30"/>
    <n v="90.5"/>
    <x v="9"/>
    <x v="3"/>
    <x v="8"/>
    <x v="2"/>
    <x v="13"/>
  </r>
  <r>
    <x v="1149"/>
    <s v="Job_Profile_3606"/>
    <x v="1"/>
    <d v="2015-09-25T13:00:04"/>
    <n v="4.04"/>
    <x v="9"/>
    <x v="3"/>
    <x v="8"/>
    <x v="2"/>
    <x v="13"/>
  </r>
  <r>
    <x v="1149"/>
    <s v="Job_Profile_3606"/>
    <x v="1"/>
    <d v="2016-01-11T23:41:25"/>
    <n v="70.58"/>
    <x v="9"/>
    <x v="0"/>
    <x v="9"/>
    <x v="1"/>
    <x v="13"/>
  </r>
  <r>
    <x v="1149"/>
    <s v="Job_Profile_3606"/>
    <x v="1"/>
    <d v="2016-03-14T12:56:46"/>
    <n v="6.79"/>
    <x v="33"/>
    <x v="0"/>
    <x v="3"/>
    <x v="1"/>
    <x v="13"/>
  </r>
  <r>
    <x v="1149"/>
    <s v="Job_Profile_3606"/>
    <x v="1"/>
    <d v="2016-12-07T14:44:04"/>
    <n v="56.58"/>
    <x v="31"/>
    <x v="0"/>
    <x v="11"/>
    <x v="3"/>
    <x v="13"/>
  </r>
  <r>
    <x v="1149"/>
    <s v="Job_Profile_3606"/>
    <x v="1"/>
    <d v="2016-12-06T09:44:36"/>
    <n v="39.880000000000003"/>
    <x v="44"/>
    <x v="0"/>
    <x v="11"/>
    <x v="3"/>
    <x v="13"/>
  </r>
  <r>
    <x v="1149"/>
    <s v="Job_Profile_3606"/>
    <x v="1"/>
    <d v="2017-04-11T11:47:28"/>
    <n v="73.92"/>
    <x v="31"/>
    <x v="1"/>
    <x v="6"/>
    <x v="0"/>
    <x v="13"/>
  </r>
  <r>
    <x v="1149"/>
    <s v="Job_Profile_3606"/>
    <x v="1"/>
    <d v="2017-08-07T14:20:36"/>
    <n v="13.08"/>
    <x v="31"/>
    <x v="1"/>
    <x v="2"/>
    <x v="2"/>
    <x v="13"/>
  </r>
  <r>
    <x v="1150"/>
    <s v="Job_Profile_3608"/>
    <x v="0"/>
    <d v="2014-07-08T11:48:43"/>
    <n v="13.88"/>
    <x v="31"/>
    <x v="2"/>
    <x v="7"/>
    <x v="2"/>
    <x v="29"/>
  </r>
  <r>
    <x v="1150"/>
    <s v="Job_Profile_3608"/>
    <x v="0"/>
    <d v="2015-10-26T13:58:29"/>
    <n v="221.92"/>
    <x v="77"/>
    <x v="3"/>
    <x v="4"/>
    <x v="3"/>
    <x v="29"/>
  </r>
  <r>
    <x v="1151"/>
    <s v="Job_Profile_3611"/>
    <x v="1"/>
    <d v="2015-02-03T07:42:32"/>
    <n v="49.71"/>
    <x v="9"/>
    <x v="3"/>
    <x v="1"/>
    <x v="1"/>
    <x v="31"/>
  </r>
  <r>
    <x v="1151"/>
    <s v="Job_Profile_3611"/>
    <x v="0"/>
    <d v="2015-06-17T13:30:37"/>
    <n v="100.58"/>
    <x v="77"/>
    <x v="3"/>
    <x v="0"/>
    <x v="0"/>
    <x v="31"/>
  </r>
  <r>
    <x v="1151"/>
    <s v="Job_Profile_3611"/>
    <x v="0"/>
    <d v="2015-06-04T09:19:07"/>
    <n v="36.880000000000003"/>
    <x v="31"/>
    <x v="3"/>
    <x v="0"/>
    <x v="0"/>
    <x v="31"/>
  </r>
  <r>
    <x v="1151"/>
    <s v="Job_Profile_3611"/>
    <x v="0"/>
    <d v="2015-09-18T10:40:12"/>
    <n v="72.790000000000006"/>
    <x v="77"/>
    <x v="3"/>
    <x v="8"/>
    <x v="2"/>
    <x v="31"/>
  </r>
  <r>
    <x v="1151"/>
    <s v="Job_Profile_3611"/>
    <x v="0"/>
    <d v="2016-04-19T16:43:43"/>
    <n v="3.96"/>
    <x v="77"/>
    <x v="0"/>
    <x v="6"/>
    <x v="0"/>
    <x v="31"/>
  </r>
  <r>
    <x v="1151"/>
    <s v="Job_Profile_3611"/>
    <x v="1"/>
    <d v="2016-12-09T16:02:51"/>
    <n v="143.13"/>
    <x v="17"/>
    <x v="0"/>
    <x v="11"/>
    <x v="3"/>
    <x v="31"/>
  </r>
  <r>
    <x v="1152"/>
    <s v="Job_Profile_3614"/>
    <x v="0"/>
    <d v="2017-06-20T05:23:30"/>
    <n v="0.71"/>
    <x v="0"/>
    <x v="1"/>
    <x v="0"/>
    <x v="0"/>
    <x v="12"/>
  </r>
  <r>
    <x v="1153"/>
    <s v="Job_Profile_3620"/>
    <x v="0"/>
    <d v="2017-04-03T18:11:06"/>
    <n v="224.17"/>
    <x v="15"/>
    <x v="1"/>
    <x v="6"/>
    <x v="0"/>
    <x v="18"/>
  </r>
  <r>
    <x v="1154"/>
    <s v="Job_Profile_3623"/>
    <x v="0"/>
    <d v="2016-08-05T09:59:53"/>
    <n v="143.13"/>
    <x v="0"/>
    <x v="0"/>
    <x v="2"/>
    <x v="2"/>
    <x v="22"/>
  </r>
  <r>
    <x v="1155"/>
    <s v="Job_Profile_3624"/>
    <x v="1"/>
    <d v="2017-06-22T09:53:59"/>
    <n v="135.66999999999999"/>
    <x v="37"/>
    <x v="1"/>
    <x v="0"/>
    <x v="0"/>
    <x v="22"/>
  </r>
  <r>
    <x v="1156"/>
    <s v="Job_Profile_3625"/>
    <x v="1"/>
    <d v="2016-10-17T10:39:11"/>
    <n v="88.88"/>
    <x v="31"/>
    <x v="0"/>
    <x v="4"/>
    <x v="3"/>
    <x v="20"/>
  </r>
  <r>
    <x v="1156"/>
    <s v="Job_Profile_3625"/>
    <x v="1"/>
    <d v="2017-01-10T13:19:09"/>
    <n v="27.88"/>
    <x v="57"/>
    <x v="1"/>
    <x v="9"/>
    <x v="1"/>
    <x v="20"/>
  </r>
  <r>
    <x v="1157"/>
    <s v="Job_Profile_3628"/>
    <x v="1"/>
    <d v="2016-09-22T10:07:17"/>
    <n v="63.88"/>
    <x v="8"/>
    <x v="0"/>
    <x v="8"/>
    <x v="2"/>
    <x v="31"/>
  </r>
  <r>
    <x v="1157"/>
    <s v="Job_Profile_3628"/>
    <x v="0"/>
    <d v="2016-10-06T10:57:38"/>
    <n v="6.92"/>
    <x v="31"/>
    <x v="0"/>
    <x v="4"/>
    <x v="3"/>
    <x v="31"/>
  </r>
  <r>
    <x v="1158"/>
    <s v="Job_Profile_3631"/>
    <x v="1"/>
    <d v="2016-01-26T16:14:01"/>
    <n v="48.21"/>
    <x v="9"/>
    <x v="0"/>
    <x v="9"/>
    <x v="1"/>
    <x v="20"/>
  </r>
  <r>
    <x v="1159"/>
    <s v="Job_Profile_3636"/>
    <x v="0"/>
    <d v="2016-11-03T10:26:54"/>
    <n v="69.92"/>
    <x v="10"/>
    <x v="0"/>
    <x v="10"/>
    <x v="3"/>
    <x v="6"/>
  </r>
  <r>
    <x v="1160"/>
    <s v="Job_Profile_3639"/>
    <x v="1"/>
    <d v="2015-04-01T11:09:13"/>
    <n v="63.83"/>
    <x v="12"/>
    <x v="3"/>
    <x v="6"/>
    <x v="0"/>
    <x v="19"/>
  </r>
  <r>
    <x v="1161"/>
    <s v="Job_Profile_3642"/>
    <x v="1"/>
    <d v="2016-02-29T11:12:50"/>
    <n v="19.920000000000002"/>
    <x v="9"/>
    <x v="0"/>
    <x v="1"/>
    <x v="1"/>
    <x v="8"/>
  </r>
  <r>
    <x v="1162"/>
    <s v="Job_Profile_3643"/>
    <x v="1"/>
    <d v="2015-02-19T15:20:37"/>
    <n v="42.13"/>
    <x v="12"/>
    <x v="3"/>
    <x v="1"/>
    <x v="1"/>
    <x v="10"/>
  </r>
  <r>
    <x v="1163"/>
    <s v="Job_Profile_3647"/>
    <x v="0"/>
    <d v="2015-07-24T14:18:57"/>
    <n v="98"/>
    <x v="56"/>
    <x v="3"/>
    <x v="7"/>
    <x v="2"/>
    <x v="10"/>
  </r>
  <r>
    <x v="1163"/>
    <s v="Job_Profile_3647"/>
    <x v="1"/>
    <d v="2015-09-30T09:55:19"/>
    <n v="41.79"/>
    <x v="9"/>
    <x v="3"/>
    <x v="8"/>
    <x v="2"/>
    <x v="10"/>
  </r>
  <r>
    <x v="1163"/>
    <s v="Job_Profile_3647"/>
    <x v="0"/>
    <d v="2016-01-13T16:21:38"/>
    <n v="26.04"/>
    <x v="56"/>
    <x v="0"/>
    <x v="9"/>
    <x v="1"/>
    <x v="10"/>
  </r>
  <r>
    <x v="1163"/>
    <s v="Job_Profile_3647"/>
    <x v="0"/>
    <d v="2016-10-31T09:33:07"/>
    <n v="51.67"/>
    <x v="40"/>
    <x v="0"/>
    <x v="4"/>
    <x v="3"/>
    <x v="10"/>
  </r>
  <r>
    <x v="1163"/>
    <s v="Job_Profile_3647"/>
    <x v="0"/>
    <d v="2016-12-01T11:06:25"/>
    <n v="37.92"/>
    <x v="40"/>
    <x v="0"/>
    <x v="11"/>
    <x v="3"/>
    <x v="10"/>
  </r>
  <r>
    <x v="1164"/>
    <s v="Job_Profile_3648"/>
    <x v="0"/>
    <d v="2016-07-22T09:53:19"/>
    <n v="136.46"/>
    <x v="3"/>
    <x v="0"/>
    <x v="7"/>
    <x v="2"/>
    <x v="17"/>
  </r>
  <r>
    <x v="1164"/>
    <s v="Job_Profile_3648"/>
    <x v="0"/>
    <d v="2017-02-16T08:34:45"/>
    <n v="43.67"/>
    <x v="3"/>
    <x v="1"/>
    <x v="1"/>
    <x v="1"/>
    <x v="17"/>
  </r>
  <r>
    <x v="1165"/>
    <s v="Job_Profile_3649"/>
    <x v="0"/>
    <d v="2016-01-18T10:47:18"/>
    <n v="131.71"/>
    <x v="12"/>
    <x v="0"/>
    <x v="9"/>
    <x v="1"/>
    <x v="13"/>
  </r>
  <r>
    <x v="1165"/>
    <s v="Job_Profile_3649"/>
    <x v="0"/>
    <d v="2016-10-27T15:47:56"/>
    <n v="3.08"/>
    <x v="40"/>
    <x v="0"/>
    <x v="4"/>
    <x v="3"/>
    <x v="13"/>
  </r>
  <r>
    <x v="1165"/>
    <s v="Job_Profile_3649"/>
    <x v="1"/>
    <d v="2017-08-23T12:19:45"/>
    <n v="139.79"/>
    <x v="56"/>
    <x v="1"/>
    <x v="2"/>
    <x v="2"/>
    <x v="13"/>
  </r>
  <r>
    <x v="1166"/>
    <s v="Job_Profile_3651"/>
    <x v="0"/>
    <d v="2016-11-14T09:41:28"/>
    <n v="34.75"/>
    <x v="40"/>
    <x v="0"/>
    <x v="10"/>
    <x v="3"/>
    <x v="6"/>
  </r>
  <r>
    <x v="1167"/>
    <s v="Job_Profile_3653"/>
    <x v="0"/>
    <d v="2015-11-11T13:16:11"/>
    <n v="36.880000000000003"/>
    <x v="12"/>
    <x v="3"/>
    <x v="10"/>
    <x v="3"/>
    <x v="11"/>
  </r>
  <r>
    <x v="1168"/>
    <s v="Job_Profile_3655"/>
    <x v="1"/>
    <d v="2014-01-22T10:15:47"/>
    <n v="15.96"/>
    <x v="61"/>
    <x v="2"/>
    <x v="9"/>
    <x v="1"/>
    <x v="6"/>
  </r>
  <r>
    <x v="1168"/>
    <s v="Job_Profile_3655"/>
    <x v="0"/>
    <d v="2014-10-31T15:00:51"/>
    <n v="62.96"/>
    <x v="12"/>
    <x v="2"/>
    <x v="4"/>
    <x v="3"/>
    <x v="6"/>
  </r>
  <r>
    <x v="1169"/>
    <s v="Job_Profile_3656"/>
    <x v="0"/>
    <d v="2015-05-15T02:29:03"/>
    <n v="69.58"/>
    <x v="4"/>
    <x v="3"/>
    <x v="5"/>
    <x v="0"/>
    <x v="5"/>
  </r>
  <r>
    <x v="1170"/>
    <s v="Job_Profile_3657"/>
    <x v="1"/>
    <d v="2014-09-12T12:10:29"/>
    <n v="53.04"/>
    <x v="12"/>
    <x v="2"/>
    <x v="8"/>
    <x v="2"/>
    <x v="8"/>
  </r>
  <r>
    <x v="1170"/>
    <s v="Job_Profile_3657"/>
    <x v="1"/>
    <d v="2017-08-10T21:15:10"/>
    <n v="6.33"/>
    <x v="13"/>
    <x v="1"/>
    <x v="2"/>
    <x v="2"/>
    <x v="8"/>
  </r>
  <r>
    <x v="1171"/>
    <s v="Job_Profile_3665"/>
    <x v="0"/>
    <d v="2014-03-05T14:43:28"/>
    <n v="16.13"/>
    <x v="6"/>
    <x v="2"/>
    <x v="3"/>
    <x v="1"/>
    <x v="1"/>
  </r>
  <r>
    <x v="1171"/>
    <s v="Job_Profile_3665"/>
    <x v="0"/>
    <d v="2015-05-10T11:20:22"/>
    <n v="31.71"/>
    <x v="17"/>
    <x v="3"/>
    <x v="5"/>
    <x v="0"/>
    <x v="1"/>
  </r>
  <r>
    <x v="1172"/>
    <s v="Job_Profile_3666"/>
    <x v="0"/>
    <d v="2014-06-26T04:22:07"/>
    <n v="8.9600000000000009"/>
    <x v="50"/>
    <x v="2"/>
    <x v="0"/>
    <x v="0"/>
    <x v="16"/>
  </r>
  <r>
    <x v="1172"/>
    <s v="Job_Profile_3666"/>
    <x v="1"/>
    <d v="2016-04-06T07:44:55"/>
    <n v="21.83"/>
    <x v="50"/>
    <x v="0"/>
    <x v="6"/>
    <x v="0"/>
    <x v="16"/>
  </r>
  <r>
    <x v="1172"/>
    <s v="Job_Profile_3666"/>
    <x v="1"/>
    <d v="2016-04-05T03:07:41"/>
    <n v="20.67"/>
    <x v="50"/>
    <x v="0"/>
    <x v="6"/>
    <x v="0"/>
    <x v="16"/>
  </r>
  <r>
    <x v="1172"/>
    <s v="Job_Profile_3666"/>
    <x v="0"/>
    <d v="2016-05-06T05:07:06"/>
    <n v="1"/>
    <x v="50"/>
    <x v="0"/>
    <x v="5"/>
    <x v="0"/>
    <x v="16"/>
  </r>
  <r>
    <x v="1172"/>
    <s v="Job_Profile_3666"/>
    <x v="0"/>
    <d v="2016-05-23T04:24:52"/>
    <n v="17.96"/>
    <x v="50"/>
    <x v="0"/>
    <x v="5"/>
    <x v="0"/>
    <x v="16"/>
  </r>
  <r>
    <x v="1172"/>
    <s v="Job_Profile_3666"/>
    <x v="1"/>
    <d v="2016-06-27T03:47:21"/>
    <n v="52.92"/>
    <x v="50"/>
    <x v="0"/>
    <x v="0"/>
    <x v="0"/>
    <x v="16"/>
  </r>
  <r>
    <x v="1172"/>
    <s v="Job_Profile_3666"/>
    <x v="1"/>
    <d v="2016-05-24T07:39:05"/>
    <n v="18.04"/>
    <x v="50"/>
    <x v="0"/>
    <x v="5"/>
    <x v="0"/>
    <x v="16"/>
  </r>
  <r>
    <x v="1172"/>
    <s v="Job_Profile_3666"/>
    <x v="0"/>
    <d v="2016-06-03T05:08:00"/>
    <n v="16.670000000000002"/>
    <x v="50"/>
    <x v="0"/>
    <x v="0"/>
    <x v="0"/>
    <x v="16"/>
  </r>
  <r>
    <x v="1172"/>
    <s v="Job_Profile_3666"/>
    <x v="0"/>
    <d v="2016-07-04T08:00:17"/>
    <n v="39.79"/>
    <x v="50"/>
    <x v="0"/>
    <x v="7"/>
    <x v="2"/>
    <x v="16"/>
  </r>
  <r>
    <x v="1172"/>
    <s v="Job_Profile_3666"/>
    <x v="1"/>
    <d v="2016-07-08T09:29:43"/>
    <n v="15.67"/>
    <x v="50"/>
    <x v="0"/>
    <x v="7"/>
    <x v="2"/>
    <x v="16"/>
  </r>
  <r>
    <x v="1172"/>
    <s v="Job_Profile_3666"/>
    <x v="0"/>
    <d v="2016-08-24T10:37:10"/>
    <n v="48.17"/>
    <x v="50"/>
    <x v="0"/>
    <x v="2"/>
    <x v="2"/>
    <x v="16"/>
  </r>
  <r>
    <x v="1172"/>
    <s v="Job_Profile_3666"/>
    <x v="1"/>
    <d v="2016-07-25T05:49:27"/>
    <n v="17.96"/>
    <x v="50"/>
    <x v="0"/>
    <x v="7"/>
    <x v="2"/>
    <x v="16"/>
  </r>
  <r>
    <x v="1172"/>
    <s v="Job_Profile_3666"/>
    <x v="0"/>
    <d v="2016-10-24T09:45:17"/>
    <n v="39.130000000000003"/>
    <x v="3"/>
    <x v="0"/>
    <x v="4"/>
    <x v="3"/>
    <x v="16"/>
  </r>
  <r>
    <x v="1172"/>
    <s v="Job_Profile_3666"/>
    <x v="0"/>
    <d v="2016-09-29T08:54:30"/>
    <n v="14.08"/>
    <x v="50"/>
    <x v="0"/>
    <x v="8"/>
    <x v="2"/>
    <x v="16"/>
  </r>
  <r>
    <x v="1172"/>
    <s v="Job_Profile_3666"/>
    <x v="1"/>
    <d v="2016-10-12T09:25:54"/>
    <n v="7.13"/>
    <x v="50"/>
    <x v="0"/>
    <x v="4"/>
    <x v="3"/>
    <x v="16"/>
  </r>
  <r>
    <x v="1172"/>
    <s v="Job_Profile_3666"/>
    <x v="0"/>
    <d v="2016-10-26T05:52:19"/>
    <n v="20.96"/>
    <x v="3"/>
    <x v="0"/>
    <x v="4"/>
    <x v="3"/>
    <x v="16"/>
  </r>
  <r>
    <x v="1172"/>
    <s v="Job_Profile_3666"/>
    <x v="1"/>
    <d v="2016-10-20T09:49:30"/>
    <n v="15.13"/>
    <x v="50"/>
    <x v="0"/>
    <x v="4"/>
    <x v="3"/>
    <x v="16"/>
  </r>
  <r>
    <x v="1172"/>
    <s v="Job_Profile_3666"/>
    <x v="1"/>
    <d v="2016-12-15T08:39:14"/>
    <n v="16.829999999999998"/>
    <x v="2"/>
    <x v="0"/>
    <x v="11"/>
    <x v="3"/>
    <x v="16"/>
  </r>
  <r>
    <x v="1172"/>
    <s v="Job_Profile_3666"/>
    <x v="0"/>
    <d v="2017-01-26T11:49:10"/>
    <n v="58.96"/>
    <x v="2"/>
    <x v="1"/>
    <x v="9"/>
    <x v="1"/>
    <x v="16"/>
  </r>
  <r>
    <x v="1172"/>
    <s v="Job_Profile_3666"/>
    <x v="1"/>
    <d v="2017-03-03T11:24:19"/>
    <n v="49"/>
    <x v="2"/>
    <x v="1"/>
    <x v="3"/>
    <x v="1"/>
    <x v="16"/>
  </r>
  <r>
    <x v="1172"/>
    <s v="Job_Profile_3666"/>
    <x v="0"/>
    <d v="2017-05-17T09:55:44"/>
    <n v="123.92"/>
    <x v="2"/>
    <x v="1"/>
    <x v="5"/>
    <x v="0"/>
    <x v="16"/>
  </r>
  <r>
    <x v="1172"/>
    <s v="Job_Profile_3666"/>
    <x v="0"/>
    <d v="2017-03-27T05:07:26"/>
    <n v="72.75"/>
    <x v="2"/>
    <x v="1"/>
    <x v="3"/>
    <x v="1"/>
    <x v="16"/>
  </r>
  <r>
    <x v="1172"/>
    <s v="Job_Profile_3666"/>
    <x v="0"/>
    <d v="2017-04-20T11:58:45"/>
    <n v="97"/>
    <x v="2"/>
    <x v="1"/>
    <x v="6"/>
    <x v="0"/>
    <x v="16"/>
  </r>
  <r>
    <x v="1172"/>
    <s v="Job_Profile_3666"/>
    <x v="1"/>
    <d v="2017-05-22T04:25:14"/>
    <n v="53.63"/>
    <x v="2"/>
    <x v="1"/>
    <x v="5"/>
    <x v="0"/>
    <x v="16"/>
  </r>
  <r>
    <x v="1172"/>
    <s v="Job_Profile_3666"/>
    <x v="0"/>
    <d v="2017-06-02T06:16:37"/>
    <n v="50.88"/>
    <x v="2"/>
    <x v="1"/>
    <x v="0"/>
    <x v="0"/>
    <x v="16"/>
  </r>
  <r>
    <x v="1172"/>
    <s v="Job_Profile_3666"/>
    <x v="0"/>
    <d v="2017-06-08T11:56:06"/>
    <n v="34.96"/>
    <x v="2"/>
    <x v="1"/>
    <x v="0"/>
    <x v="0"/>
    <x v="16"/>
  </r>
  <r>
    <x v="1172"/>
    <s v="Job_Profile_3666"/>
    <x v="0"/>
    <d v="2017-06-07T07:41:41"/>
    <n v="5.04"/>
    <x v="2"/>
    <x v="1"/>
    <x v="0"/>
    <x v="0"/>
    <x v="16"/>
  </r>
  <r>
    <x v="1173"/>
    <s v="Job_Profile_3668"/>
    <x v="0"/>
    <d v="2014-04-02T10:18:49"/>
    <n v="0"/>
    <x v="50"/>
    <x v="2"/>
    <x v="6"/>
    <x v="0"/>
    <x v="5"/>
  </r>
  <r>
    <x v="1173"/>
    <s v="Job_Profile_3668"/>
    <x v="1"/>
    <d v="2014-05-02T08:54:03"/>
    <n v="17.88"/>
    <x v="50"/>
    <x v="2"/>
    <x v="5"/>
    <x v="0"/>
    <x v="5"/>
  </r>
  <r>
    <x v="1173"/>
    <s v="Job_Profile_3668"/>
    <x v="0"/>
    <d v="2014-04-29T02:56:07"/>
    <n v="11.54"/>
    <x v="50"/>
    <x v="2"/>
    <x v="6"/>
    <x v="0"/>
    <x v="5"/>
  </r>
  <r>
    <x v="1173"/>
    <s v="Job_Profile_3668"/>
    <x v="0"/>
    <d v="2014-05-14T04:48:06"/>
    <n v="14.96"/>
    <x v="50"/>
    <x v="2"/>
    <x v="5"/>
    <x v="0"/>
    <x v="5"/>
  </r>
  <r>
    <x v="1173"/>
    <s v="Job_Profile_3668"/>
    <x v="1"/>
    <d v="2014-04-29T12:50:44"/>
    <n v="0.28999999999999998"/>
    <x v="50"/>
    <x v="2"/>
    <x v="6"/>
    <x v="0"/>
    <x v="5"/>
  </r>
  <r>
    <x v="1173"/>
    <s v="Job_Profile_3668"/>
    <x v="0"/>
    <d v="2014-06-09T04:16:34"/>
    <n v="25.83"/>
    <x v="50"/>
    <x v="2"/>
    <x v="0"/>
    <x v="0"/>
    <x v="5"/>
  </r>
  <r>
    <x v="1173"/>
    <s v="Job_Profile_3668"/>
    <x v="0"/>
    <d v="2014-05-28T04:51:04"/>
    <n v="8.8800000000000008"/>
    <x v="50"/>
    <x v="2"/>
    <x v="5"/>
    <x v="0"/>
    <x v="5"/>
  </r>
  <r>
    <x v="1173"/>
    <s v="Job_Profile_3668"/>
    <x v="0"/>
    <d v="2014-07-22T05:30:36"/>
    <n v="55.96"/>
    <x v="50"/>
    <x v="2"/>
    <x v="7"/>
    <x v="2"/>
    <x v="5"/>
  </r>
  <r>
    <x v="1173"/>
    <s v="Job_Profile_3668"/>
    <x v="0"/>
    <d v="2014-06-13T08:31:38"/>
    <n v="17.079999999999998"/>
    <x v="1"/>
    <x v="2"/>
    <x v="0"/>
    <x v="0"/>
    <x v="5"/>
  </r>
  <r>
    <x v="1173"/>
    <s v="Job_Profile_3668"/>
    <x v="0"/>
    <d v="2014-06-16T04:12:38"/>
    <n v="19.920000000000002"/>
    <x v="50"/>
    <x v="2"/>
    <x v="0"/>
    <x v="0"/>
    <x v="5"/>
  </r>
  <r>
    <x v="1173"/>
    <s v="Job_Profile_3668"/>
    <x v="1"/>
    <d v="2014-06-23T10:11:27"/>
    <n v="27.17"/>
    <x v="1"/>
    <x v="2"/>
    <x v="0"/>
    <x v="0"/>
    <x v="5"/>
  </r>
  <r>
    <x v="1173"/>
    <s v="Job_Profile_3668"/>
    <x v="0"/>
    <d v="2014-06-23T11:28:07"/>
    <n v="6.29"/>
    <x v="50"/>
    <x v="2"/>
    <x v="0"/>
    <x v="0"/>
    <x v="5"/>
  </r>
  <r>
    <x v="1173"/>
    <s v="Job_Profile_3668"/>
    <x v="0"/>
    <d v="2014-08-19T07:15:01"/>
    <n v="63.13"/>
    <x v="50"/>
    <x v="2"/>
    <x v="2"/>
    <x v="2"/>
    <x v="5"/>
  </r>
  <r>
    <x v="1173"/>
    <s v="Job_Profile_3668"/>
    <x v="1"/>
    <d v="2014-07-03T05:06:55"/>
    <n v="2.75"/>
    <x v="50"/>
    <x v="2"/>
    <x v="7"/>
    <x v="2"/>
    <x v="5"/>
  </r>
  <r>
    <x v="1173"/>
    <s v="Job_Profile_3668"/>
    <x v="0"/>
    <d v="2014-08-18T11:22:58"/>
    <n v="39.17"/>
    <x v="50"/>
    <x v="2"/>
    <x v="2"/>
    <x v="2"/>
    <x v="5"/>
  </r>
  <r>
    <x v="1173"/>
    <s v="Job_Profile_3668"/>
    <x v="0"/>
    <d v="2014-09-05T06:19:07"/>
    <n v="56.96"/>
    <x v="50"/>
    <x v="2"/>
    <x v="8"/>
    <x v="2"/>
    <x v="5"/>
  </r>
  <r>
    <x v="1173"/>
    <s v="Job_Profile_3668"/>
    <x v="1"/>
    <d v="2014-09-29T04:58:38"/>
    <n v="53.71"/>
    <x v="50"/>
    <x v="2"/>
    <x v="8"/>
    <x v="2"/>
    <x v="5"/>
  </r>
  <r>
    <x v="1173"/>
    <s v="Job_Profile_3668"/>
    <x v="1"/>
    <d v="2014-09-29T05:02:49"/>
    <n v="53.75"/>
    <x v="50"/>
    <x v="2"/>
    <x v="8"/>
    <x v="2"/>
    <x v="5"/>
  </r>
  <r>
    <x v="1173"/>
    <s v="Job_Profile_3668"/>
    <x v="0"/>
    <d v="2014-09-05T09:28:18"/>
    <n v="2.88"/>
    <x v="50"/>
    <x v="2"/>
    <x v="8"/>
    <x v="2"/>
    <x v="5"/>
  </r>
  <r>
    <x v="1173"/>
    <s v="Job_Profile_3668"/>
    <x v="0"/>
    <d v="2014-09-25T09:51:16"/>
    <n v="22.88"/>
    <x v="50"/>
    <x v="2"/>
    <x v="8"/>
    <x v="2"/>
    <x v="5"/>
  </r>
  <r>
    <x v="1173"/>
    <s v="Job_Profile_3668"/>
    <x v="1"/>
    <d v="2014-09-29T04:53:08"/>
    <n v="24.71"/>
    <x v="50"/>
    <x v="2"/>
    <x v="8"/>
    <x v="2"/>
    <x v="5"/>
  </r>
  <r>
    <x v="1173"/>
    <s v="Job_Profile_3668"/>
    <x v="0"/>
    <d v="2014-11-26T09:00:23"/>
    <n v="82.92"/>
    <x v="3"/>
    <x v="2"/>
    <x v="10"/>
    <x v="3"/>
    <x v="5"/>
  </r>
  <r>
    <x v="1173"/>
    <s v="Job_Profile_3668"/>
    <x v="0"/>
    <d v="2014-09-29T10:15:03"/>
    <n v="20.92"/>
    <x v="50"/>
    <x v="2"/>
    <x v="8"/>
    <x v="2"/>
    <x v="5"/>
  </r>
  <r>
    <x v="1173"/>
    <s v="Job_Profile_3668"/>
    <x v="0"/>
    <d v="2014-10-13T07:51:44"/>
    <n v="0"/>
    <x v="50"/>
    <x v="2"/>
    <x v="4"/>
    <x v="3"/>
    <x v="5"/>
  </r>
  <r>
    <x v="1173"/>
    <s v="Job_Profile_3668"/>
    <x v="1"/>
    <d v="2014-12-04T02:17:07"/>
    <n v="51.79"/>
    <x v="1"/>
    <x v="2"/>
    <x v="11"/>
    <x v="3"/>
    <x v="5"/>
  </r>
  <r>
    <x v="1173"/>
    <s v="Job_Profile_3668"/>
    <x v="0"/>
    <d v="2014-11-25T03:36:58"/>
    <n v="25.79"/>
    <x v="3"/>
    <x v="2"/>
    <x v="10"/>
    <x v="3"/>
    <x v="5"/>
  </r>
  <r>
    <x v="1173"/>
    <s v="Job_Profile_3668"/>
    <x v="0"/>
    <d v="2014-12-16T04:01:29"/>
    <n v="24.83"/>
    <x v="3"/>
    <x v="2"/>
    <x v="11"/>
    <x v="3"/>
    <x v="5"/>
  </r>
  <r>
    <x v="1173"/>
    <s v="Job_Profile_3668"/>
    <x v="0"/>
    <d v="2015-02-05T10:48:59"/>
    <n v="17.170000000000002"/>
    <x v="3"/>
    <x v="3"/>
    <x v="1"/>
    <x v="1"/>
    <x v="5"/>
  </r>
  <r>
    <x v="1173"/>
    <s v="Job_Profile_3668"/>
    <x v="1"/>
    <d v="2015-02-18T08:42:14"/>
    <n v="30.08"/>
    <x v="3"/>
    <x v="3"/>
    <x v="1"/>
    <x v="1"/>
    <x v="5"/>
  </r>
  <r>
    <x v="1173"/>
    <s v="Job_Profile_3668"/>
    <x v="0"/>
    <d v="2015-02-10T09:40:47"/>
    <n v="8.1300000000000008"/>
    <x v="3"/>
    <x v="3"/>
    <x v="1"/>
    <x v="1"/>
    <x v="5"/>
  </r>
  <r>
    <x v="1173"/>
    <s v="Job_Profile_3668"/>
    <x v="1"/>
    <d v="2015-04-09T08:03:39"/>
    <n v="56.88"/>
    <x v="50"/>
    <x v="3"/>
    <x v="6"/>
    <x v="0"/>
    <x v="5"/>
  </r>
  <r>
    <x v="1173"/>
    <s v="Job_Profile_3668"/>
    <x v="0"/>
    <d v="2015-03-30T03:43:23"/>
    <n v="33.83"/>
    <x v="50"/>
    <x v="3"/>
    <x v="3"/>
    <x v="1"/>
    <x v="5"/>
  </r>
  <r>
    <x v="1173"/>
    <s v="Job_Profile_3668"/>
    <x v="0"/>
    <d v="2015-03-24T04:46:53"/>
    <n v="13.58"/>
    <x v="50"/>
    <x v="3"/>
    <x v="3"/>
    <x v="1"/>
    <x v="5"/>
  </r>
  <r>
    <x v="1173"/>
    <s v="Job_Profile_3668"/>
    <x v="0"/>
    <d v="2015-04-20T05:20:58"/>
    <n v="6.71"/>
    <x v="50"/>
    <x v="3"/>
    <x v="6"/>
    <x v="0"/>
    <x v="5"/>
  </r>
  <r>
    <x v="1173"/>
    <s v="Job_Profile_3668"/>
    <x v="0"/>
    <d v="2015-04-23T06:49:44"/>
    <n v="9.75"/>
    <x v="1"/>
    <x v="3"/>
    <x v="6"/>
    <x v="0"/>
    <x v="5"/>
  </r>
  <r>
    <x v="1173"/>
    <s v="Job_Profile_3668"/>
    <x v="0"/>
    <d v="2015-05-01T06:29:03"/>
    <n v="0.79"/>
    <x v="50"/>
    <x v="3"/>
    <x v="5"/>
    <x v="0"/>
    <x v="5"/>
  </r>
  <r>
    <x v="1173"/>
    <s v="Job_Profile_3668"/>
    <x v="1"/>
    <d v="2015-06-17T04:54:47"/>
    <n v="21.96"/>
    <x v="50"/>
    <x v="3"/>
    <x v="0"/>
    <x v="0"/>
    <x v="5"/>
  </r>
  <r>
    <x v="1173"/>
    <s v="Job_Profile_3668"/>
    <x v="1"/>
    <d v="2015-08-21T04:20:43"/>
    <n v="86.96"/>
    <x v="50"/>
    <x v="3"/>
    <x v="2"/>
    <x v="2"/>
    <x v="5"/>
  </r>
  <r>
    <x v="1173"/>
    <s v="Job_Profile_3668"/>
    <x v="1"/>
    <d v="2015-06-12T02:41:42"/>
    <n v="16.88"/>
    <x v="50"/>
    <x v="3"/>
    <x v="0"/>
    <x v="0"/>
    <x v="5"/>
  </r>
  <r>
    <x v="1173"/>
    <s v="Job_Profile_3668"/>
    <x v="0"/>
    <d v="2015-08-12T07:19:39"/>
    <n v="1.92"/>
    <x v="50"/>
    <x v="3"/>
    <x v="2"/>
    <x v="2"/>
    <x v="5"/>
  </r>
  <r>
    <x v="1173"/>
    <s v="Job_Profile_3668"/>
    <x v="1"/>
    <d v="2015-09-04T05:40:00"/>
    <n v="22.83"/>
    <x v="50"/>
    <x v="3"/>
    <x v="8"/>
    <x v="2"/>
    <x v="5"/>
  </r>
  <r>
    <x v="1173"/>
    <s v="Job_Profile_3668"/>
    <x v="0"/>
    <d v="2015-11-03T10:15:15"/>
    <n v="38.92"/>
    <x v="50"/>
    <x v="3"/>
    <x v="10"/>
    <x v="3"/>
    <x v="5"/>
  </r>
  <r>
    <x v="1173"/>
    <s v="Job_Profile_3668"/>
    <x v="0"/>
    <d v="2015-12-11T09:09:38"/>
    <n v="65.959999999999994"/>
    <x v="50"/>
    <x v="3"/>
    <x v="11"/>
    <x v="3"/>
    <x v="5"/>
  </r>
  <r>
    <x v="1173"/>
    <s v="Job_Profile_3668"/>
    <x v="0"/>
    <d v="2015-11-20T04:35:14"/>
    <n v="44.75"/>
    <x v="50"/>
    <x v="3"/>
    <x v="10"/>
    <x v="3"/>
    <x v="5"/>
  </r>
  <r>
    <x v="1173"/>
    <s v="Job_Profile_3668"/>
    <x v="0"/>
    <d v="2015-11-20T04:33:59"/>
    <n v="44.75"/>
    <x v="50"/>
    <x v="3"/>
    <x v="10"/>
    <x v="3"/>
    <x v="5"/>
  </r>
  <r>
    <x v="1173"/>
    <s v="Job_Profile_3668"/>
    <x v="0"/>
    <d v="2015-11-16T02:54:31"/>
    <n v="40.67"/>
    <x v="50"/>
    <x v="3"/>
    <x v="10"/>
    <x v="3"/>
    <x v="5"/>
  </r>
  <r>
    <x v="1173"/>
    <s v="Job_Profile_3668"/>
    <x v="0"/>
    <d v="2015-11-09T03:33:25"/>
    <n v="33.71"/>
    <x v="50"/>
    <x v="3"/>
    <x v="10"/>
    <x v="3"/>
    <x v="5"/>
  </r>
  <r>
    <x v="1173"/>
    <s v="Job_Profile_3668"/>
    <x v="1"/>
    <d v="2015-11-09T06:16:27"/>
    <n v="33.83"/>
    <x v="50"/>
    <x v="3"/>
    <x v="10"/>
    <x v="3"/>
    <x v="5"/>
  </r>
  <r>
    <x v="1173"/>
    <s v="Job_Profile_3668"/>
    <x v="0"/>
    <d v="2015-11-04T08:15:05"/>
    <n v="28.92"/>
    <x v="50"/>
    <x v="3"/>
    <x v="10"/>
    <x v="3"/>
    <x v="5"/>
  </r>
  <r>
    <x v="1173"/>
    <s v="Job_Profile_3668"/>
    <x v="1"/>
    <d v="2015-12-10T09:15:13"/>
    <n v="64.959999999999994"/>
    <x v="50"/>
    <x v="3"/>
    <x v="11"/>
    <x v="3"/>
    <x v="5"/>
  </r>
  <r>
    <x v="1173"/>
    <s v="Job_Profile_3668"/>
    <x v="0"/>
    <d v="2015-11-13T07:41:00"/>
    <n v="0"/>
    <x v="50"/>
    <x v="3"/>
    <x v="10"/>
    <x v="3"/>
    <x v="5"/>
  </r>
  <r>
    <x v="1173"/>
    <s v="Job_Profile_3668"/>
    <x v="0"/>
    <d v="2015-11-13T08:01:49"/>
    <n v="0.04"/>
    <x v="50"/>
    <x v="3"/>
    <x v="10"/>
    <x v="3"/>
    <x v="5"/>
  </r>
  <r>
    <x v="1173"/>
    <s v="Job_Profile_3668"/>
    <x v="0"/>
    <d v="2016-04-15T08:10:54"/>
    <n v="30.88"/>
    <x v="50"/>
    <x v="0"/>
    <x v="6"/>
    <x v="0"/>
    <x v="5"/>
  </r>
  <r>
    <x v="1173"/>
    <s v="Job_Profile_3668"/>
    <x v="0"/>
    <d v="2016-04-15T08:18:03"/>
    <n v="30.88"/>
    <x v="50"/>
    <x v="0"/>
    <x v="6"/>
    <x v="0"/>
    <x v="5"/>
  </r>
  <r>
    <x v="1173"/>
    <s v="Job_Profile_3668"/>
    <x v="0"/>
    <d v="2016-06-27T09:31:41"/>
    <n v="32.83"/>
    <x v="50"/>
    <x v="0"/>
    <x v="0"/>
    <x v="0"/>
    <x v="5"/>
  </r>
  <r>
    <x v="1173"/>
    <s v="Job_Profile_3668"/>
    <x v="0"/>
    <d v="2016-08-10T05:28:29"/>
    <n v="29.88"/>
    <x v="50"/>
    <x v="0"/>
    <x v="2"/>
    <x v="2"/>
    <x v="5"/>
  </r>
  <r>
    <x v="1173"/>
    <s v="Job_Profile_3668"/>
    <x v="0"/>
    <d v="2016-07-20T10:39:35"/>
    <n v="0.96"/>
    <x v="50"/>
    <x v="0"/>
    <x v="7"/>
    <x v="2"/>
    <x v="5"/>
  </r>
  <r>
    <x v="1173"/>
    <s v="Job_Profile_3668"/>
    <x v="1"/>
    <d v="2016-11-07T12:02:29"/>
    <n v="55.21"/>
    <x v="29"/>
    <x v="0"/>
    <x v="10"/>
    <x v="3"/>
    <x v="5"/>
  </r>
  <r>
    <x v="1173"/>
    <s v="Job_Profile_3668"/>
    <x v="0"/>
    <d v="2016-10-24T05:40:58"/>
    <n v="38.96"/>
    <x v="3"/>
    <x v="0"/>
    <x v="4"/>
    <x v="3"/>
    <x v="5"/>
  </r>
  <r>
    <x v="1173"/>
    <s v="Job_Profile_3668"/>
    <x v="1"/>
    <d v="2016-10-14T02:51:36"/>
    <n v="8.83"/>
    <x v="50"/>
    <x v="0"/>
    <x v="4"/>
    <x v="3"/>
    <x v="5"/>
  </r>
  <r>
    <x v="1173"/>
    <s v="Job_Profile_3668"/>
    <x v="0"/>
    <d v="2016-11-14T06:35:04"/>
    <n v="34.92"/>
    <x v="3"/>
    <x v="0"/>
    <x v="10"/>
    <x v="3"/>
    <x v="5"/>
  </r>
  <r>
    <x v="1173"/>
    <s v="Job_Profile_3668"/>
    <x v="0"/>
    <d v="2016-11-04T10:28:44"/>
    <n v="25.08"/>
    <x v="3"/>
    <x v="0"/>
    <x v="10"/>
    <x v="3"/>
    <x v="5"/>
  </r>
  <r>
    <x v="1173"/>
    <s v="Job_Profile_3668"/>
    <x v="0"/>
    <d v="2016-11-09T04:44:29"/>
    <n v="11.58"/>
    <x v="29"/>
    <x v="0"/>
    <x v="10"/>
    <x v="3"/>
    <x v="5"/>
  </r>
  <r>
    <x v="1173"/>
    <s v="Job_Profile_3668"/>
    <x v="0"/>
    <d v="2016-11-17T10:24:47"/>
    <n v="0.88"/>
    <x v="29"/>
    <x v="0"/>
    <x v="10"/>
    <x v="3"/>
    <x v="5"/>
  </r>
  <r>
    <x v="1173"/>
    <s v="Job_Profile_3668"/>
    <x v="1"/>
    <d v="2017-03-31T07:05:18"/>
    <n v="78.790000000000006"/>
    <x v="2"/>
    <x v="1"/>
    <x v="3"/>
    <x v="1"/>
    <x v="5"/>
  </r>
  <r>
    <x v="1173"/>
    <s v="Job_Profile_3668"/>
    <x v="0"/>
    <d v="2017-03-27T06:22:31"/>
    <n v="41.96"/>
    <x v="2"/>
    <x v="1"/>
    <x v="3"/>
    <x v="1"/>
    <x v="5"/>
  </r>
  <r>
    <x v="1173"/>
    <s v="Job_Profile_3668"/>
    <x v="0"/>
    <d v="2017-05-31T07:45:17"/>
    <n v="26.79"/>
    <x v="2"/>
    <x v="1"/>
    <x v="5"/>
    <x v="0"/>
    <x v="5"/>
  </r>
  <r>
    <x v="1173"/>
    <s v="Job_Profile_3668"/>
    <x v="0"/>
    <d v="2017-06-26T07:20:42"/>
    <n v="23.79"/>
    <x v="2"/>
    <x v="1"/>
    <x v="0"/>
    <x v="0"/>
    <x v="5"/>
  </r>
  <r>
    <x v="1173"/>
    <s v="Job_Profile_3668"/>
    <x v="0"/>
    <d v="2017-06-23T10:19:42"/>
    <n v="20.92"/>
    <x v="2"/>
    <x v="1"/>
    <x v="0"/>
    <x v="0"/>
    <x v="5"/>
  </r>
  <r>
    <x v="1174"/>
    <s v="Job_Profile_3672"/>
    <x v="1"/>
    <d v="2015-04-03T12:58:48"/>
    <n v="51.63"/>
    <x v="36"/>
    <x v="3"/>
    <x v="6"/>
    <x v="0"/>
    <x v="12"/>
  </r>
  <r>
    <x v="1174"/>
    <s v="Job_Profile_3672"/>
    <x v="1"/>
    <d v="2016-03-02T14:04:27"/>
    <n v="155.83000000000001"/>
    <x v="32"/>
    <x v="0"/>
    <x v="3"/>
    <x v="1"/>
    <x v="12"/>
  </r>
  <r>
    <x v="1175"/>
    <s v="Job_Profile_3674"/>
    <x v="0"/>
    <d v="2015-06-30T10:00:35"/>
    <n v="15.5"/>
    <x v="17"/>
    <x v="3"/>
    <x v="0"/>
    <x v="0"/>
    <x v="17"/>
  </r>
  <r>
    <x v="1175"/>
    <s v="Job_Profile_3674"/>
    <x v="0"/>
    <d v="2015-09-30T17:08:10"/>
    <n v="9.1300000000000008"/>
    <x v="17"/>
    <x v="3"/>
    <x v="8"/>
    <x v="2"/>
    <x v="17"/>
  </r>
  <r>
    <x v="1176"/>
    <s v="Job_Profile_3675"/>
    <x v="0"/>
    <d v="2017-05-22T10:30:39"/>
    <n v="45.83"/>
    <x v="14"/>
    <x v="1"/>
    <x v="5"/>
    <x v="0"/>
    <x v="3"/>
  </r>
  <r>
    <x v="1177"/>
    <s v="Job_Profile_3676"/>
    <x v="1"/>
    <d v="2016-02-01T11:24:49"/>
    <n v="33.75"/>
    <x v="13"/>
    <x v="0"/>
    <x v="1"/>
    <x v="1"/>
    <x v="3"/>
  </r>
  <r>
    <x v="1177"/>
    <s v="Job_Profile_3676"/>
    <x v="1"/>
    <d v="2016-01-27T17:18:12"/>
    <n v="12"/>
    <x v="13"/>
    <x v="0"/>
    <x v="9"/>
    <x v="1"/>
    <x v="3"/>
  </r>
  <r>
    <x v="1177"/>
    <s v="Job_Profile_3676"/>
    <x v="1"/>
    <d v="2016-02-05T09:53:59"/>
    <n v="13.79"/>
    <x v="13"/>
    <x v="0"/>
    <x v="1"/>
    <x v="1"/>
    <x v="3"/>
  </r>
  <r>
    <x v="1177"/>
    <s v="Job_Profile_3676"/>
    <x v="0"/>
    <d v="2016-03-21T14:20:13"/>
    <n v="27.29"/>
    <x v="54"/>
    <x v="0"/>
    <x v="3"/>
    <x v="1"/>
    <x v="3"/>
  </r>
  <r>
    <x v="1177"/>
    <s v="Job_Profile_3676"/>
    <x v="0"/>
    <d v="2016-04-19T11:42:58"/>
    <n v="56.17"/>
    <x v="54"/>
    <x v="0"/>
    <x v="6"/>
    <x v="0"/>
    <x v="3"/>
  </r>
  <r>
    <x v="1177"/>
    <s v="Job_Profile_3676"/>
    <x v="0"/>
    <d v="2017-03-31T11:12:37"/>
    <n v="32.21"/>
    <x v="9"/>
    <x v="1"/>
    <x v="3"/>
    <x v="1"/>
    <x v="3"/>
  </r>
  <r>
    <x v="1177"/>
    <s v="Job_Profile_3676"/>
    <x v="0"/>
    <d v="2017-03-23T12:17:52"/>
    <n v="24.25"/>
    <x v="9"/>
    <x v="1"/>
    <x v="3"/>
    <x v="1"/>
    <x v="3"/>
  </r>
  <r>
    <x v="1177"/>
    <s v="Job_Profile_3676"/>
    <x v="1"/>
    <d v="2017-05-19T15:09:37"/>
    <n v="31.96"/>
    <x v="56"/>
    <x v="1"/>
    <x v="5"/>
    <x v="0"/>
    <x v="3"/>
  </r>
  <r>
    <x v="1177"/>
    <s v="Job_Profile_3676"/>
    <x v="1"/>
    <d v="2017-05-19T15:08:28"/>
    <n v="31.96"/>
    <x v="56"/>
    <x v="1"/>
    <x v="5"/>
    <x v="0"/>
    <x v="3"/>
  </r>
  <r>
    <x v="1178"/>
    <s v="Job_Profile_3678"/>
    <x v="0"/>
    <d v="2015-04-16T07:59:01"/>
    <n v="20.329999999999998"/>
    <x v="17"/>
    <x v="3"/>
    <x v="6"/>
    <x v="0"/>
    <x v="1"/>
  </r>
  <r>
    <x v="1178"/>
    <s v="Job_Profile_3678"/>
    <x v="0"/>
    <d v="2015-05-12T09:44:37"/>
    <n v="46.42"/>
    <x v="17"/>
    <x v="3"/>
    <x v="5"/>
    <x v="0"/>
    <x v="1"/>
  </r>
  <r>
    <x v="1178"/>
    <s v="Job_Profile_3678"/>
    <x v="0"/>
    <d v="2015-04-15T18:53:30"/>
    <n v="19.79"/>
    <x v="17"/>
    <x v="3"/>
    <x v="6"/>
    <x v="0"/>
    <x v="1"/>
  </r>
  <r>
    <x v="1178"/>
    <s v="Job_Profile_3678"/>
    <x v="0"/>
    <d v="2015-04-15T13:37:23"/>
    <n v="19.579999999999998"/>
    <x v="17"/>
    <x v="3"/>
    <x v="6"/>
    <x v="0"/>
    <x v="1"/>
  </r>
  <r>
    <x v="1178"/>
    <s v="Job_Profile_3678"/>
    <x v="0"/>
    <d v="2015-04-20T15:05:38"/>
    <n v="24.67"/>
    <x v="17"/>
    <x v="3"/>
    <x v="6"/>
    <x v="0"/>
    <x v="1"/>
  </r>
  <r>
    <x v="1178"/>
    <s v="Job_Profile_3678"/>
    <x v="1"/>
    <d v="2015-04-06T13:19:00"/>
    <n v="10.58"/>
    <x v="9"/>
    <x v="3"/>
    <x v="6"/>
    <x v="0"/>
    <x v="1"/>
  </r>
  <r>
    <x v="1178"/>
    <s v="Job_Profile_3678"/>
    <x v="0"/>
    <d v="2015-04-15T15:25:57"/>
    <n v="6.92"/>
    <x v="17"/>
    <x v="3"/>
    <x v="6"/>
    <x v="0"/>
    <x v="1"/>
  </r>
  <r>
    <x v="1178"/>
    <s v="Job_Profile_3678"/>
    <x v="0"/>
    <d v="2015-07-06T16:13:45"/>
    <n v="60.17"/>
    <x v="17"/>
    <x v="3"/>
    <x v="7"/>
    <x v="2"/>
    <x v="1"/>
  </r>
  <r>
    <x v="1178"/>
    <s v="Job_Profile_3678"/>
    <x v="1"/>
    <d v="2015-05-24T14:04:07"/>
    <n v="17.079999999999998"/>
    <x v="9"/>
    <x v="3"/>
    <x v="5"/>
    <x v="0"/>
    <x v="1"/>
  </r>
  <r>
    <x v="1178"/>
    <s v="Job_Profile_3678"/>
    <x v="0"/>
    <d v="2015-06-17T12:01:40"/>
    <n v="2.58"/>
    <x v="17"/>
    <x v="3"/>
    <x v="0"/>
    <x v="0"/>
    <x v="1"/>
  </r>
  <r>
    <x v="1178"/>
    <s v="Job_Profile_3678"/>
    <x v="0"/>
    <d v="2015-07-07T12:29:01"/>
    <n v="22.58"/>
    <x v="17"/>
    <x v="3"/>
    <x v="7"/>
    <x v="2"/>
    <x v="1"/>
  </r>
  <r>
    <x v="1178"/>
    <s v="Job_Profile_3678"/>
    <x v="1"/>
    <d v="2015-09-24T15:24:04"/>
    <n v="6.13"/>
    <x v="13"/>
    <x v="3"/>
    <x v="8"/>
    <x v="2"/>
    <x v="1"/>
  </r>
  <r>
    <x v="1178"/>
    <s v="Job_Profile_3678"/>
    <x v="1"/>
    <d v="2015-09-24T15:24:35"/>
    <n v="6.13"/>
    <x v="13"/>
    <x v="3"/>
    <x v="8"/>
    <x v="2"/>
    <x v="1"/>
  </r>
  <r>
    <x v="1178"/>
    <s v="Job_Profile_3678"/>
    <x v="1"/>
    <d v="2015-10-12T18:36:12"/>
    <n v="24.25"/>
    <x v="13"/>
    <x v="3"/>
    <x v="4"/>
    <x v="3"/>
    <x v="1"/>
  </r>
  <r>
    <x v="1178"/>
    <s v="Job_Profile_3678"/>
    <x v="1"/>
    <d v="2015-11-10T16:32:10"/>
    <n v="32.130000000000003"/>
    <x v="13"/>
    <x v="3"/>
    <x v="10"/>
    <x v="3"/>
    <x v="1"/>
  </r>
  <r>
    <x v="1178"/>
    <s v="Job_Profile_3678"/>
    <x v="1"/>
    <d v="2015-10-13T15:20:39"/>
    <n v="4.08"/>
    <x v="13"/>
    <x v="3"/>
    <x v="4"/>
    <x v="3"/>
    <x v="1"/>
  </r>
  <r>
    <x v="1178"/>
    <s v="Job_Profile_3678"/>
    <x v="1"/>
    <d v="2015-10-13T17:34:46"/>
    <n v="4.17"/>
    <x v="13"/>
    <x v="3"/>
    <x v="4"/>
    <x v="3"/>
    <x v="1"/>
  </r>
  <r>
    <x v="1178"/>
    <s v="Job_Profile_3678"/>
    <x v="0"/>
    <d v="2015-10-15T10:36:41"/>
    <n v="1.79"/>
    <x v="17"/>
    <x v="3"/>
    <x v="4"/>
    <x v="3"/>
    <x v="1"/>
  </r>
  <r>
    <x v="1178"/>
    <s v="Job_Profile_3678"/>
    <x v="1"/>
    <d v="2015-10-14T08:59:47"/>
    <n v="0.71"/>
    <x v="13"/>
    <x v="3"/>
    <x v="4"/>
    <x v="3"/>
    <x v="1"/>
  </r>
  <r>
    <x v="1178"/>
    <s v="Job_Profile_3678"/>
    <x v="0"/>
    <d v="2015-10-14T18:14:28"/>
    <n v="1.1299999999999999"/>
    <x v="17"/>
    <x v="3"/>
    <x v="4"/>
    <x v="3"/>
    <x v="1"/>
  </r>
  <r>
    <x v="1178"/>
    <s v="Job_Profile_3678"/>
    <x v="1"/>
    <d v="2015-12-18T10:42:47"/>
    <n v="45.83"/>
    <x v="13"/>
    <x v="3"/>
    <x v="11"/>
    <x v="3"/>
    <x v="1"/>
  </r>
  <r>
    <x v="1178"/>
    <s v="Job_Profile_3678"/>
    <x v="1"/>
    <d v="2015-12-11T10:37:48"/>
    <n v="17.71"/>
    <x v="13"/>
    <x v="3"/>
    <x v="11"/>
    <x v="3"/>
    <x v="1"/>
  </r>
  <r>
    <x v="1178"/>
    <s v="Job_Profile_3678"/>
    <x v="1"/>
    <d v="2015-12-11T10:37:27"/>
    <n v="17.71"/>
    <x v="13"/>
    <x v="3"/>
    <x v="11"/>
    <x v="3"/>
    <x v="1"/>
  </r>
  <r>
    <x v="1178"/>
    <s v="Job_Profile_3678"/>
    <x v="0"/>
    <d v="2015-12-07T17:10:07"/>
    <n v="14"/>
    <x v="40"/>
    <x v="3"/>
    <x v="11"/>
    <x v="3"/>
    <x v="1"/>
  </r>
  <r>
    <x v="1178"/>
    <s v="Job_Profile_3678"/>
    <x v="1"/>
    <d v="2015-12-18T13:39:06"/>
    <n v="2.79"/>
    <x v="13"/>
    <x v="3"/>
    <x v="11"/>
    <x v="3"/>
    <x v="1"/>
  </r>
  <r>
    <x v="1178"/>
    <s v="Job_Profile_3678"/>
    <x v="0"/>
    <d v="2016-03-23T15:54:22"/>
    <n v="98.88"/>
    <x v="54"/>
    <x v="0"/>
    <x v="3"/>
    <x v="1"/>
    <x v="1"/>
  </r>
  <r>
    <x v="1178"/>
    <s v="Job_Profile_3678"/>
    <x v="0"/>
    <d v="2016-01-05T16:22:44"/>
    <n v="6.96"/>
    <x v="17"/>
    <x v="0"/>
    <x v="9"/>
    <x v="1"/>
    <x v="1"/>
  </r>
  <r>
    <x v="1178"/>
    <s v="Job_Profile_3678"/>
    <x v="1"/>
    <d v="2016-01-05T14:17:05"/>
    <n v="6.88"/>
    <x v="13"/>
    <x v="0"/>
    <x v="9"/>
    <x v="1"/>
    <x v="1"/>
  </r>
  <r>
    <x v="1178"/>
    <s v="Job_Profile_3678"/>
    <x v="0"/>
    <d v="2016-02-16T17:37:52"/>
    <n v="49"/>
    <x v="17"/>
    <x v="0"/>
    <x v="1"/>
    <x v="1"/>
    <x v="1"/>
  </r>
  <r>
    <x v="1178"/>
    <s v="Job_Profile_3678"/>
    <x v="0"/>
    <d v="2016-01-20T11:52:04"/>
    <n v="21.75"/>
    <x v="17"/>
    <x v="0"/>
    <x v="9"/>
    <x v="1"/>
    <x v="1"/>
  </r>
  <r>
    <x v="1178"/>
    <s v="Job_Profile_3678"/>
    <x v="0"/>
    <d v="2016-01-15T09:50:36"/>
    <n v="16.670000000000002"/>
    <x v="17"/>
    <x v="0"/>
    <x v="9"/>
    <x v="1"/>
    <x v="1"/>
  </r>
  <r>
    <x v="1178"/>
    <s v="Job_Profile_3678"/>
    <x v="0"/>
    <d v="2016-01-06T14:21:58"/>
    <n v="7.88"/>
    <x v="40"/>
    <x v="0"/>
    <x v="9"/>
    <x v="1"/>
    <x v="1"/>
  </r>
  <r>
    <x v="1178"/>
    <s v="Job_Profile_3678"/>
    <x v="0"/>
    <d v="2016-01-07T16:27:04"/>
    <n v="8.9600000000000009"/>
    <x v="17"/>
    <x v="0"/>
    <x v="9"/>
    <x v="1"/>
    <x v="1"/>
  </r>
  <r>
    <x v="1178"/>
    <s v="Job_Profile_3678"/>
    <x v="0"/>
    <d v="2016-01-13T13:33:05"/>
    <n v="14.83"/>
    <x v="17"/>
    <x v="0"/>
    <x v="9"/>
    <x v="1"/>
    <x v="1"/>
  </r>
  <r>
    <x v="1178"/>
    <s v="Job_Profile_3678"/>
    <x v="0"/>
    <d v="2016-01-06T11:26:37"/>
    <n v="7.75"/>
    <x v="17"/>
    <x v="0"/>
    <x v="9"/>
    <x v="1"/>
    <x v="1"/>
  </r>
  <r>
    <x v="1178"/>
    <s v="Job_Profile_3678"/>
    <x v="0"/>
    <d v="2016-01-13T13:57:13"/>
    <n v="7.96"/>
    <x v="17"/>
    <x v="0"/>
    <x v="9"/>
    <x v="1"/>
    <x v="1"/>
  </r>
  <r>
    <x v="1178"/>
    <s v="Job_Profile_3678"/>
    <x v="1"/>
    <d v="2016-02-22T14:21:13"/>
    <n v="41.08"/>
    <x v="8"/>
    <x v="0"/>
    <x v="1"/>
    <x v="1"/>
    <x v="1"/>
  </r>
  <r>
    <x v="1178"/>
    <s v="Job_Profile_3678"/>
    <x v="0"/>
    <d v="2016-02-15T17:36:12"/>
    <n v="28.25"/>
    <x v="17"/>
    <x v="0"/>
    <x v="1"/>
    <x v="1"/>
    <x v="1"/>
  </r>
  <r>
    <x v="1178"/>
    <s v="Job_Profile_3678"/>
    <x v="1"/>
    <d v="2016-02-19T12:13:43"/>
    <n v="32.04"/>
    <x v="17"/>
    <x v="0"/>
    <x v="1"/>
    <x v="1"/>
    <x v="1"/>
  </r>
  <r>
    <x v="1178"/>
    <s v="Job_Profile_3678"/>
    <x v="0"/>
    <d v="2016-01-21T16:27:33"/>
    <n v="3.21"/>
    <x v="17"/>
    <x v="0"/>
    <x v="9"/>
    <x v="1"/>
    <x v="1"/>
  </r>
  <r>
    <x v="1178"/>
    <s v="Job_Profile_3678"/>
    <x v="0"/>
    <d v="2016-01-20T15:13:47"/>
    <n v="1.04"/>
    <x v="17"/>
    <x v="0"/>
    <x v="9"/>
    <x v="1"/>
    <x v="1"/>
  </r>
  <r>
    <x v="1178"/>
    <s v="Job_Profile_3678"/>
    <x v="0"/>
    <d v="2016-01-28T10:15:12"/>
    <n v="8.83"/>
    <x v="17"/>
    <x v="0"/>
    <x v="9"/>
    <x v="1"/>
    <x v="1"/>
  </r>
  <r>
    <x v="1178"/>
    <s v="Job_Profile_3678"/>
    <x v="0"/>
    <d v="2016-02-03T15:45:33"/>
    <n v="15.04"/>
    <x v="17"/>
    <x v="0"/>
    <x v="1"/>
    <x v="1"/>
    <x v="1"/>
  </r>
  <r>
    <x v="1178"/>
    <s v="Job_Profile_3678"/>
    <x v="0"/>
    <d v="2016-02-04T13:55:37"/>
    <n v="15.96"/>
    <x v="17"/>
    <x v="0"/>
    <x v="1"/>
    <x v="1"/>
    <x v="1"/>
  </r>
  <r>
    <x v="1178"/>
    <s v="Job_Profile_3678"/>
    <x v="0"/>
    <d v="2016-01-28T17:37:17"/>
    <n v="9.1300000000000008"/>
    <x v="17"/>
    <x v="0"/>
    <x v="9"/>
    <x v="1"/>
    <x v="1"/>
  </r>
  <r>
    <x v="1178"/>
    <s v="Job_Profile_3678"/>
    <x v="0"/>
    <d v="2016-02-15T10:28:33"/>
    <n v="23.83"/>
    <x v="17"/>
    <x v="0"/>
    <x v="1"/>
    <x v="1"/>
    <x v="1"/>
  </r>
  <r>
    <x v="1178"/>
    <s v="Job_Profile_3678"/>
    <x v="1"/>
    <d v="2016-02-04T10:49:54"/>
    <n v="12.83"/>
    <x v="13"/>
    <x v="0"/>
    <x v="1"/>
    <x v="1"/>
    <x v="1"/>
  </r>
  <r>
    <x v="1178"/>
    <s v="Job_Profile_3678"/>
    <x v="0"/>
    <d v="2016-02-16T17:12:32"/>
    <n v="25.13"/>
    <x v="17"/>
    <x v="0"/>
    <x v="1"/>
    <x v="1"/>
    <x v="1"/>
  </r>
  <r>
    <x v="1178"/>
    <s v="Job_Profile_3678"/>
    <x v="0"/>
    <d v="2016-01-27T09:01:24"/>
    <n v="4.79"/>
    <x v="17"/>
    <x v="0"/>
    <x v="9"/>
    <x v="1"/>
    <x v="1"/>
  </r>
  <r>
    <x v="1178"/>
    <s v="Job_Profile_3678"/>
    <x v="0"/>
    <d v="2016-02-05T12:47:52"/>
    <n v="9.0399999999999991"/>
    <x v="17"/>
    <x v="0"/>
    <x v="1"/>
    <x v="1"/>
    <x v="1"/>
  </r>
  <r>
    <x v="1178"/>
    <s v="Job_Profile_3678"/>
    <x v="1"/>
    <d v="2016-02-29T10:44:43"/>
    <n v="25.75"/>
    <x v="13"/>
    <x v="0"/>
    <x v="1"/>
    <x v="1"/>
    <x v="1"/>
  </r>
  <r>
    <x v="1178"/>
    <s v="Job_Profile_3678"/>
    <x v="0"/>
    <d v="2016-02-15T13:41:44"/>
    <n v="11.88"/>
    <x v="17"/>
    <x v="0"/>
    <x v="1"/>
    <x v="1"/>
    <x v="1"/>
  </r>
  <r>
    <x v="1178"/>
    <s v="Job_Profile_3678"/>
    <x v="0"/>
    <d v="2016-03-15T16:17:12"/>
    <n v="21.38"/>
    <x v="54"/>
    <x v="0"/>
    <x v="3"/>
    <x v="1"/>
    <x v="1"/>
  </r>
  <r>
    <x v="1178"/>
    <s v="Job_Profile_3678"/>
    <x v="0"/>
    <d v="2016-03-15T16:57:51"/>
    <n v="21.38"/>
    <x v="54"/>
    <x v="0"/>
    <x v="3"/>
    <x v="1"/>
    <x v="1"/>
  </r>
  <r>
    <x v="1178"/>
    <s v="Job_Profile_3678"/>
    <x v="0"/>
    <d v="2016-04-19T10:51:55"/>
    <n v="56.13"/>
    <x v="54"/>
    <x v="0"/>
    <x v="6"/>
    <x v="0"/>
    <x v="1"/>
  </r>
  <r>
    <x v="1178"/>
    <s v="Job_Profile_3678"/>
    <x v="0"/>
    <d v="2016-04-19T11:36:40"/>
    <n v="56.17"/>
    <x v="54"/>
    <x v="0"/>
    <x v="6"/>
    <x v="0"/>
    <x v="1"/>
  </r>
  <r>
    <x v="1178"/>
    <s v="Job_Profile_3678"/>
    <x v="0"/>
    <d v="2016-02-24T10:59:49"/>
    <n v="0.79"/>
    <x v="17"/>
    <x v="0"/>
    <x v="1"/>
    <x v="1"/>
    <x v="1"/>
  </r>
  <r>
    <x v="1178"/>
    <s v="Job_Profile_3678"/>
    <x v="0"/>
    <d v="2016-03-08T17:07:53"/>
    <n v="5.96"/>
    <x v="17"/>
    <x v="0"/>
    <x v="3"/>
    <x v="1"/>
    <x v="1"/>
  </r>
  <r>
    <x v="1178"/>
    <s v="Job_Profile_3678"/>
    <x v="0"/>
    <d v="2016-03-28T14:53:49"/>
    <n v="13.63"/>
    <x v="54"/>
    <x v="0"/>
    <x v="3"/>
    <x v="1"/>
    <x v="1"/>
  </r>
  <r>
    <x v="1178"/>
    <s v="Job_Profile_3678"/>
    <x v="0"/>
    <d v="2016-03-24T14:30:22"/>
    <n v="9.1300000000000008"/>
    <x v="54"/>
    <x v="0"/>
    <x v="3"/>
    <x v="1"/>
    <x v="1"/>
  </r>
  <r>
    <x v="1178"/>
    <s v="Job_Profile_3678"/>
    <x v="0"/>
    <d v="2016-03-30T09:49:52"/>
    <n v="14.92"/>
    <x v="54"/>
    <x v="0"/>
    <x v="3"/>
    <x v="1"/>
    <x v="1"/>
  </r>
  <r>
    <x v="1178"/>
    <s v="Job_Profile_3678"/>
    <x v="0"/>
    <d v="2016-03-18T18:13:14"/>
    <n v="3.29"/>
    <x v="54"/>
    <x v="0"/>
    <x v="3"/>
    <x v="1"/>
    <x v="1"/>
  </r>
  <r>
    <x v="1178"/>
    <s v="Job_Profile_3678"/>
    <x v="0"/>
    <d v="2016-03-18T17:27:43"/>
    <n v="3.25"/>
    <x v="54"/>
    <x v="0"/>
    <x v="3"/>
    <x v="1"/>
    <x v="1"/>
  </r>
  <r>
    <x v="1178"/>
    <s v="Job_Profile_3678"/>
    <x v="0"/>
    <d v="2016-04-12T11:09:04"/>
    <n v="5.71"/>
    <x v="54"/>
    <x v="0"/>
    <x v="6"/>
    <x v="0"/>
    <x v="1"/>
  </r>
  <r>
    <x v="1178"/>
    <s v="Job_Profile_3678"/>
    <x v="0"/>
    <d v="2016-05-19T15:19:29"/>
    <n v="41.92"/>
    <x v="40"/>
    <x v="0"/>
    <x v="5"/>
    <x v="0"/>
    <x v="1"/>
  </r>
  <r>
    <x v="1178"/>
    <s v="Job_Profile_3678"/>
    <x v="0"/>
    <d v="2016-04-13T15:11:08"/>
    <n v="5.92"/>
    <x v="54"/>
    <x v="0"/>
    <x v="6"/>
    <x v="0"/>
    <x v="1"/>
  </r>
  <r>
    <x v="1178"/>
    <s v="Job_Profile_3678"/>
    <x v="0"/>
    <d v="2016-06-03T10:39:51"/>
    <n v="49.67"/>
    <x v="40"/>
    <x v="0"/>
    <x v="0"/>
    <x v="0"/>
    <x v="1"/>
  </r>
  <r>
    <x v="1178"/>
    <s v="Job_Profile_3678"/>
    <x v="0"/>
    <d v="2016-08-05T10:47:42"/>
    <n v="27.92"/>
    <x v="40"/>
    <x v="0"/>
    <x v="2"/>
    <x v="2"/>
    <x v="1"/>
  </r>
  <r>
    <x v="1178"/>
    <s v="Job_Profile_3678"/>
    <x v="1"/>
    <d v="2016-11-11T11:42:50"/>
    <n v="37.21"/>
    <x v="9"/>
    <x v="0"/>
    <x v="10"/>
    <x v="3"/>
    <x v="1"/>
  </r>
  <r>
    <x v="1178"/>
    <s v="Job_Profile_3678"/>
    <x v="0"/>
    <d v="2016-10-31T17:18:34"/>
    <n v="18.46"/>
    <x v="9"/>
    <x v="0"/>
    <x v="4"/>
    <x v="3"/>
    <x v="1"/>
  </r>
  <r>
    <x v="1178"/>
    <s v="Job_Profile_3678"/>
    <x v="0"/>
    <d v="2016-11-02T14:38:46"/>
    <n v="20.329999999999998"/>
    <x v="9"/>
    <x v="0"/>
    <x v="10"/>
    <x v="3"/>
    <x v="1"/>
  </r>
  <r>
    <x v="1178"/>
    <s v="Job_Profile_3678"/>
    <x v="0"/>
    <d v="2017-02-27T10:32:28"/>
    <n v="11.71"/>
    <x v="23"/>
    <x v="1"/>
    <x v="1"/>
    <x v="1"/>
    <x v="1"/>
  </r>
  <r>
    <x v="1178"/>
    <s v="Job_Profile_3678"/>
    <x v="1"/>
    <d v="2017-04-25T08:17:44"/>
    <n v="57.08"/>
    <x v="9"/>
    <x v="1"/>
    <x v="6"/>
    <x v="0"/>
    <x v="1"/>
  </r>
  <r>
    <x v="1178"/>
    <s v="Job_Profile_3678"/>
    <x v="0"/>
    <d v="2017-05-15T14:13:20"/>
    <n v="26.79"/>
    <x v="9"/>
    <x v="1"/>
    <x v="5"/>
    <x v="0"/>
    <x v="1"/>
  </r>
  <r>
    <x v="1178"/>
    <s v="Job_Profile_3678"/>
    <x v="0"/>
    <d v="2017-05-09T15:09:36"/>
    <n v="20.83"/>
    <x v="9"/>
    <x v="1"/>
    <x v="5"/>
    <x v="0"/>
    <x v="1"/>
  </r>
  <r>
    <x v="1178"/>
    <s v="Job_Profile_3678"/>
    <x v="1"/>
    <d v="2017-05-16T15:56:34"/>
    <n v="27.83"/>
    <x v="9"/>
    <x v="1"/>
    <x v="5"/>
    <x v="0"/>
    <x v="1"/>
  </r>
  <r>
    <x v="1178"/>
    <s v="Job_Profile_3678"/>
    <x v="0"/>
    <d v="2017-05-16T09:48:52"/>
    <n v="3.71"/>
    <x v="9"/>
    <x v="1"/>
    <x v="5"/>
    <x v="0"/>
    <x v="1"/>
  </r>
  <r>
    <x v="1178"/>
    <s v="Job_Profile_3678"/>
    <x v="0"/>
    <d v="2017-06-05T21:37:11"/>
    <n v="24.21"/>
    <x v="9"/>
    <x v="1"/>
    <x v="0"/>
    <x v="0"/>
    <x v="1"/>
  </r>
  <r>
    <x v="1178"/>
    <s v="Job_Profile_3678"/>
    <x v="0"/>
    <d v="2017-05-15T13:56:48"/>
    <n v="2.88"/>
    <x v="9"/>
    <x v="1"/>
    <x v="5"/>
    <x v="0"/>
    <x v="1"/>
  </r>
  <r>
    <x v="1178"/>
    <s v="Job_Profile_3678"/>
    <x v="1"/>
    <d v="2017-07-06T11:22:50"/>
    <n v="16.829999999999998"/>
    <x v="9"/>
    <x v="1"/>
    <x v="7"/>
    <x v="2"/>
    <x v="1"/>
  </r>
  <r>
    <x v="1178"/>
    <s v="Job_Profile_3678"/>
    <x v="0"/>
    <d v="2017-06-29T16:13:33"/>
    <n v="10.039999999999999"/>
    <x v="9"/>
    <x v="1"/>
    <x v="0"/>
    <x v="0"/>
    <x v="1"/>
  </r>
  <r>
    <x v="1178"/>
    <s v="Job_Profile_3678"/>
    <x v="0"/>
    <d v="2017-07-24T14:12:35"/>
    <n v="7.17"/>
    <x v="9"/>
    <x v="1"/>
    <x v="7"/>
    <x v="2"/>
    <x v="1"/>
  </r>
  <r>
    <x v="1178"/>
    <s v="Job_Profile_3678"/>
    <x v="0"/>
    <d v="2017-07-19T15:38:13"/>
    <n v="2.21"/>
    <x v="9"/>
    <x v="1"/>
    <x v="7"/>
    <x v="2"/>
    <x v="1"/>
  </r>
  <r>
    <x v="1178"/>
    <s v="Job_Profile_3678"/>
    <x v="1"/>
    <d v="2017-08-04T15:51:10"/>
    <n v="18.21"/>
    <x v="9"/>
    <x v="1"/>
    <x v="2"/>
    <x v="2"/>
    <x v="1"/>
  </r>
  <r>
    <x v="1179"/>
    <s v="Job_Profile_3684"/>
    <x v="0"/>
    <d v="2017-04-10T14:25:18"/>
    <n v="5"/>
    <x v="62"/>
    <x v="1"/>
    <x v="6"/>
    <x v="0"/>
    <x v="35"/>
  </r>
  <r>
    <x v="1180"/>
    <s v="Job_Profile_3686"/>
    <x v="0"/>
    <d v="2015-07-29T10:52:54"/>
    <n v="8.75"/>
    <x v="62"/>
    <x v="3"/>
    <x v="7"/>
    <x v="2"/>
    <x v="24"/>
  </r>
  <r>
    <x v="1181"/>
    <s v="Job_Profile_3691"/>
    <x v="0"/>
    <d v="2015-03-26T10:30:22"/>
    <n v="2.58"/>
    <x v="62"/>
    <x v="3"/>
    <x v="3"/>
    <x v="1"/>
    <x v="35"/>
  </r>
  <r>
    <x v="1182"/>
    <s v="Job_Profile_3703"/>
    <x v="1"/>
    <d v="2014-02-18T10:09:44"/>
    <n v="14.21"/>
    <x v="3"/>
    <x v="2"/>
    <x v="1"/>
    <x v="1"/>
    <x v="6"/>
  </r>
  <r>
    <x v="1183"/>
    <s v="Job_Profile_3717"/>
    <x v="0"/>
    <d v="2015-05-12T07:34:33"/>
    <n v="73.75"/>
    <x v="6"/>
    <x v="3"/>
    <x v="5"/>
    <x v="0"/>
    <x v="14"/>
  </r>
  <r>
    <x v="1183"/>
    <s v="Job_Profile_3717"/>
    <x v="0"/>
    <d v="2016-06-08T16:19:18"/>
    <n v="127.13"/>
    <x v="44"/>
    <x v="0"/>
    <x v="0"/>
    <x v="0"/>
    <x v="14"/>
  </r>
  <r>
    <x v="1183"/>
    <s v="Job_Profile_3717"/>
    <x v="0"/>
    <d v="2016-10-04T10:50:30"/>
    <n v="81.83"/>
    <x v="44"/>
    <x v="0"/>
    <x v="4"/>
    <x v="3"/>
    <x v="14"/>
  </r>
  <r>
    <x v="1184"/>
    <s v="Job_Profile_3719"/>
    <x v="1"/>
    <d v="2016-09-28T19:57:47"/>
    <n v="26.58"/>
    <x v="49"/>
    <x v="0"/>
    <x v="8"/>
    <x v="2"/>
    <x v="6"/>
  </r>
  <r>
    <x v="1185"/>
    <s v="Job_Profile_3720"/>
    <x v="0"/>
    <d v="2017-06-26T01:39:53"/>
    <n v="87.08"/>
    <x v="35"/>
    <x v="1"/>
    <x v="0"/>
    <x v="0"/>
    <x v="13"/>
  </r>
  <r>
    <x v="1186"/>
    <s v="Job_Profile_3725"/>
    <x v="1"/>
    <d v="2014-04-30T14:18:51"/>
    <n v="64.13"/>
    <x v="14"/>
    <x v="2"/>
    <x v="6"/>
    <x v="0"/>
    <x v="20"/>
  </r>
  <r>
    <x v="1186"/>
    <s v="Job_Profile_3725"/>
    <x v="1"/>
    <d v="2014-12-02T09:12:53"/>
    <n v="215.88"/>
    <x v="43"/>
    <x v="2"/>
    <x v="11"/>
    <x v="3"/>
    <x v="20"/>
  </r>
  <r>
    <x v="1186"/>
    <s v="Job_Profile_3725"/>
    <x v="1"/>
    <d v="2014-10-23T09:33:13"/>
    <n v="20.92"/>
    <x v="9"/>
    <x v="2"/>
    <x v="4"/>
    <x v="3"/>
    <x v="20"/>
  </r>
  <r>
    <x v="1186"/>
    <s v="Job_Profile_3725"/>
    <x v="0"/>
    <d v="2015-05-01T11:31:29"/>
    <n v="111.83"/>
    <x v="57"/>
    <x v="3"/>
    <x v="5"/>
    <x v="0"/>
    <x v="20"/>
  </r>
  <r>
    <x v="1186"/>
    <s v="Job_Profile_3725"/>
    <x v="1"/>
    <d v="2015-02-05T10:33:59"/>
    <n v="23.71"/>
    <x v="9"/>
    <x v="3"/>
    <x v="1"/>
    <x v="1"/>
    <x v="20"/>
  </r>
  <r>
    <x v="1186"/>
    <s v="Job_Profile_3725"/>
    <x v="0"/>
    <d v="2015-10-29T13:46:27"/>
    <n v="14.04"/>
    <x v="71"/>
    <x v="3"/>
    <x v="4"/>
    <x v="3"/>
    <x v="20"/>
  </r>
  <r>
    <x v="1186"/>
    <s v="Job_Profile_3725"/>
    <x v="1"/>
    <d v="2017-03-24T15:49:54"/>
    <n v="66.17"/>
    <x v="37"/>
    <x v="1"/>
    <x v="3"/>
    <x v="1"/>
    <x v="20"/>
  </r>
  <r>
    <x v="1187"/>
    <s v="Job_Profile_3727"/>
    <x v="0"/>
    <d v="2016-07-06T14:01:36"/>
    <n v="14"/>
    <x v="39"/>
    <x v="0"/>
    <x v="7"/>
    <x v="2"/>
    <x v="13"/>
  </r>
  <r>
    <x v="1187"/>
    <s v="Job_Profile_3727"/>
    <x v="1"/>
    <d v="2017-02-10T12:44:13"/>
    <n v="43.83"/>
    <x v="37"/>
    <x v="1"/>
    <x v="1"/>
    <x v="1"/>
    <x v="13"/>
  </r>
  <r>
    <x v="1187"/>
    <s v="Job_Profile_3727"/>
    <x v="0"/>
    <d v="2017-05-04T09:52:20"/>
    <n v="72.67"/>
    <x v="25"/>
    <x v="1"/>
    <x v="5"/>
    <x v="0"/>
    <x v="13"/>
  </r>
  <r>
    <x v="1188"/>
    <s v="Job_Profile_3728"/>
    <x v="1"/>
    <d v="2014-03-06T15:02:29"/>
    <n v="7.13"/>
    <x v="28"/>
    <x v="2"/>
    <x v="3"/>
    <x v="1"/>
    <x v="13"/>
  </r>
  <r>
    <x v="1189"/>
    <s v="Job_Profile_3729"/>
    <x v="0"/>
    <d v="2014-07-15T10:52:17"/>
    <n v="1.1299999999999999"/>
    <x v="59"/>
    <x v="2"/>
    <x v="7"/>
    <x v="2"/>
    <x v="2"/>
  </r>
  <r>
    <x v="1189"/>
    <s v="Job_Profile_3729"/>
    <x v="0"/>
    <d v="2014-07-15T11:07:04"/>
    <n v="1.17"/>
    <x v="59"/>
    <x v="2"/>
    <x v="7"/>
    <x v="2"/>
    <x v="2"/>
  </r>
  <r>
    <x v="1189"/>
    <s v="Job_Profile_3729"/>
    <x v="1"/>
    <d v="2014-10-07T07:49:13"/>
    <n v="85"/>
    <x v="1"/>
    <x v="2"/>
    <x v="4"/>
    <x v="3"/>
    <x v="2"/>
  </r>
  <r>
    <x v="1190"/>
    <s v="Job_Profile_3734"/>
    <x v="0"/>
    <d v="2014-05-08T10:09:21"/>
    <n v="71.959999999999994"/>
    <x v="56"/>
    <x v="2"/>
    <x v="5"/>
    <x v="0"/>
    <x v="19"/>
  </r>
  <r>
    <x v="1190"/>
    <s v="Job_Profile_3734"/>
    <x v="1"/>
    <d v="2014-11-17T15:22:50"/>
    <n v="87.04"/>
    <x v="72"/>
    <x v="2"/>
    <x v="10"/>
    <x v="3"/>
    <x v="19"/>
  </r>
  <r>
    <x v="1190"/>
    <s v="Job_Profile_3734"/>
    <x v="1"/>
    <d v="2015-03-06T15:04:33"/>
    <n v="0.88"/>
    <x v="60"/>
    <x v="3"/>
    <x v="3"/>
    <x v="1"/>
    <x v="19"/>
  </r>
  <r>
    <x v="1190"/>
    <s v="Job_Profile_3734"/>
    <x v="1"/>
    <d v="2015-12-15T11:21:16"/>
    <n v="11.58"/>
    <x v="44"/>
    <x v="3"/>
    <x v="11"/>
    <x v="3"/>
    <x v="19"/>
  </r>
  <r>
    <x v="1190"/>
    <s v="Job_Profile_3734"/>
    <x v="1"/>
    <d v="2016-07-13T15:37:19"/>
    <n v="5.83"/>
    <x v="9"/>
    <x v="0"/>
    <x v="7"/>
    <x v="2"/>
    <x v="19"/>
  </r>
  <r>
    <x v="1191"/>
    <s v="Job_Profile_3740"/>
    <x v="1"/>
    <d v="2016-06-02T04:48:11"/>
    <n v="1.96"/>
    <x v="29"/>
    <x v="0"/>
    <x v="0"/>
    <x v="0"/>
    <x v="5"/>
  </r>
  <r>
    <x v="1192"/>
    <s v="Job_Profile_3741"/>
    <x v="0"/>
    <d v="2014-07-15T09:19:01"/>
    <n v="12.71"/>
    <x v="58"/>
    <x v="2"/>
    <x v="7"/>
    <x v="2"/>
    <x v="4"/>
  </r>
  <r>
    <x v="1192"/>
    <s v="Job_Profile_3741"/>
    <x v="0"/>
    <d v="2016-02-15T03:50:20"/>
    <n v="2.92"/>
    <x v="29"/>
    <x v="0"/>
    <x v="1"/>
    <x v="1"/>
    <x v="4"/>
  </r>
  <r>
    <x v="1193"/>
    <s v="Job_Profile_3743"/>
    <x v="0"/>
    <d v="2015-11-10T07:52:42"/>
    <n v="48.83"/>
    <x v="29"/>
    <x v="3"/>
    <x v="10"/>
    <x v="3"/>
    <x v="9"/>
  </r>
  <r>
    <x v="1194"/>
    <s v="Job_Profile_3746"/>
    <x v="0"/>
    <d v="2014-08-27T10:58:06"/>
    <n v="96.96"/>
    <x v="12"/>
    <x v="2"/>
    <x v="2"/>
    <x v="2"/>
    <x v="6"/>
  </r>
  <r>
    <x v="1194"/>
    <s v="Job_Profile_3746"/>
    <x v="0"/>
    <d v="2014-06-19T14:23:38"/>
    <n v="28.13"/>
    <x v="12"/>
    <x v="2"/>
    <x v="0"/>
    <x v="0"/>
    <x v="6"/>
  </r>
  <r>
    <x v="1195"/>
    <s v="Job_Profile_3748"/>
    <x v="0"/>
    <d v="2014-07-07T04:34:25"/>
    <n v="138.71"/>
    <x v="4"/>
    <x v="2"/>
    <x v="7"/>
    <x v="2"/>
    <x v="15"/>
  </r>
  <r>
    <x v="1195"/>
    <s v="Job_Profile_3748"/>
    <x v="0"/>
    <d v="2015-04-14T07:57:58"/>
    <n v="49.08"/>
    <x v="4"/>
    <x v="3"/>
    <x v="6"/>
    <x v="0"/>
    <x v="15"/>
  </r>
  <r>
    <x v="1196"/>
    <s v="Job_Profile_3751"/>
    <x v="0"/>
    <d v="2016-01-08T07:17:14"/>
    <n v="114.75"/>
    <x v="29"/>
    <x v="0"/>
    <x v="9"/>
    <x v="1"/>
    <x v="8"/>
  </r>
  <r>
    <x v="1197"/>
    <s v="Job_Profile_3755"/>
    <x v="1"/>
    <d v="2016-12-02T08:01:49"/>
    <n v="57.08"/>
    <x v="29"/>
    <x v="0"/>
    <x v="11"/>
    <x v="3"/>
    <x v="19"/>
  </r>
  <r>
    <x v="1198"/>
    <s v="Job_Profile_3758"/>
    <x v="1"/>
    <d v="2015-05-11T15:38:25"/>
    <n v="39"/>
    <x v="9"/>
    <x v="3"/>
    <x v="5"/>
    <x v="0"/>
    <x v="19"/>
  </r>
  <r>
    <x v="1198"/>
    <s v="Job_Profile_3758"/>
    <x v="1"/>
    <d v="2015-05-11T15:33:02"/>
    <n v="39"/>
    <x v="9"/>
    <x v="3"/>
    <x v="5"/>
    <x v="0"/>
    <x v="19"/>
  </r>
  <r>
    <x v="1198"/>
    <s v="Job_Profile_3758"/>
    <x v="1"/>
    <d v="2015-05-11T15:45:56"/>
    <n v="39"/>
    <x v="9"/>
    <x v="3"/>
    <x v="5"/>
    <x v="0"/>
    <x v="19"/>
  </r>
  <r>
    <x v="1199"/>
    <s v="Job_Profile_3762"/>
    <x v="1"/>
    <d v="2016-10-12T07:24:35"/>
    <n v="22.92"/>
    <x v="3"/>
    <x v="0"/>
    <x v="4"/>
    <x v="3"/>
    <x v="6"/>
  </r>
  <r>
    <x v="1200"/>
    <s v="Job_Profile_3763"/>
    <x v="1"/>
    <d v="2014-07-02T13:17:59"/>
    <n v="44.13"/>
    <x v="9"/>
    <x v="2"/>
    <x v="7"/>
    <x v="2"/>
    <x v="11"/>
  </r>
  <r>
    <x v="1200"/>
    <s v="Job_Profile_3763"/>
    <x v="1"/>
    <d v="2014-07-02T14:21:44"/>
    <n v="13.92"/>
    <x v="9"/>
    <x v="2"/>
    <x v="7"/>
    <x v="2"/>
    <x v="11"/>
  </r>
  <r>
    <x v="1200"/>
    <s v="Job_Profile_3763"/>
    <x v="1"/>
    <d v="2014-10-02T15:35:54"/>
    <n v="48.96"/>
    <x v="9"/>
    <x v="2"/>
    <x v="4"/>
    <x v="3"/>
    <x v="11"/>
  </r>
  <r>
    <x v="1201"/>
    <s v="Job_Profile_3765"/>
    <x v="0"/>
    <d v="2014-06-27T15:20:12"/>
    <n v="79.88"/>
    <x v="56"/>
    <x v="2"/>
    <x v="0"/>
    <x v="0"/>
    <x v="15"/>
  </r>
  <r>
    <x v="1201"/>
    <s v="Job_Profile_3765"/>
    <x v="1"/>
    <d v="2014-09-30T17:22:13"/>
    <n v="82.08"/>
    <x v="57"/>
    <x v="2"/>
    <x v="8"/>
    <x v="2"/>
    <x v="15"/>
  </r>
  <r>
    <x v="1201"/>
    <s v="Job_Profile_3765"/>
    <x v="1"/>
    <d v="2016-02-24T15:36:12"/>
    <n v="231.08"/>
    <x v="9"/>
    <x v="0"/>
    <x v="1"/>
    <x v="1"/>
    <x v="15"/>
  </r>
  <r>
    <x v="1201"/>
    <s v="Job_Profile_3765"/>
    <x v="0"/>
    <d v="2016-01-28T10:20:16"/>
    <n v="0.71"/>
    <x v="57"/>
    <x v="0"/>
    <x v="9"/>
    <x v="1"/>
    <x v="15"/>
  </r>
  <r>
    <x v="1201"/>
    <s v="Job_Profile_3765"/>
    <x v="1"/>
    <d v="2017-07-20T12:05:57"/>
    <n v="91"/>
    <x v="25"/>
    <x v="1"/>
    <x v="7"/>
    <x v="2"/>
    <x v="15"/>
  </r>
  <r>
    <x v="1201"/>
    <s v="Job_Profile_3765"/>
    <x v="1"/>
    <d v="2017-08-18T15:59:21"/>
    <n v="25.13"/>
    <x v="14"/>
    <x v="1"/>
    <x v="2"/>
    <x v="2"/>
    <x v="15"/>
  </r>
  <r>
    <x v="1202"/>
    <s v="Job_Profile_3779"/>
    <x v="1"/>
    <d v="2014-06-22T20:58:37"/>
    <n v="53.33"/>
    <x v="28"/>
    <x v="2"/>
    <x v="0"/>
    <x v="0"/>
    <x v="19"/>
  </r>
  <r>
    <x v="1202"/>
    <s v="Job_Profile_3779"/>
    <x v="1"/>
    <d v="2014-06-06T08:40:36"/>
    <n v="36.83"/>
    <x v="28"/>
    <x v="2"/>
    <x v="0"/>
    <x v="0"/>
    <x v="19"/>
  </r>
  <r>
    <x v="1202"/>
    <s v="Job_Profile_3779"/>
    <x v="1"/>
    <d v="2015-03-24T08:04:01"/>
    <n v="57.46"/>
    <x v="9"/>
    <x v="3"/>
    <x v="3"/>
    <x v="1"/>
    <x v="19"/>
  </r>
  <r>
    <x v="1202"/>
    <s v="Job_Profile_3779"/>
    <x v="1"/>
    <d v="2017-05-19T15:09:56"/>
    <n v="49.13"/>
    <x v="56"/>
    <x v="1"/>
    <x v="5"/>
    <x v="0"/>
    <x v="19"/>
  </r>
  <r>
    <x v="1203"/>
    <s v="Job_Profile_3780"/>
    <x v="1"/>
    <d v="2015-06-03T13:07:59"/>
    <n v="29.42"/>
    <x v="9"/>
    <x v="3"/>
    <x v="0"/>
    <x v="0"/>
    <x v="14"/>
  </r>
  <r>
    <x v="1203"/>
    <s v="Job_Profile_3780"/>
    <x v="1"/>
    <d v="2015-06-03T11:52:17"/>
    <n v="26.96"/>
    <x v="9"/>
    <x v="3"/>
    <x v="0"/>
    <x v="0"/>
    <x v="14"/>
  </r>
  <r>
    <x v="1204"/>
    <s v="Job_Profile_3782"/>
    <x v="0"/>
    <d v="2014-07-15T07:52:43"/>
    <n v="17.63"/>
    <x v="4"/>
    <x v="2"/>
    <x v="7"/>
    <x v="2"/>
    <x v="8"/>
  </r>
  <r>
    <x v="1205"/>
    <s v="Job_Profile_3787"/>
    <x v="1"/>
    <d v="2014-03-28T15:53:49"/>
    <n v="17"/>
    <x v="14"/>
    <x v="2"/>
    <x v="3"/>
    <x v="1"/>
    <x v="19"/>
  </r>
  <r>
    <x v="1205"/>
    <s v="Job_Profile_3787"/>
    <x v="1"/>
    <d v="2014-12-16T17:09:56"/>
    <n v="47"/>
    <x v="9"/>
    <x v="2"/>
    <x v="11"/>
    <x v="3"/>
    <x v="19"/>
  </r>
  <r>
    <x v="1205"/>
    <s v="Job_Profile_3787"/>
    <x v="1"/>
    <d v="2014-11-20T09:15:34"/>
    <n v="20.67"/>
    <x v="9"/>
    <x v="2"/>
    <x v="10"/>
    <x v="3"/>
    <x v="19"/>
  </r>
  <r>
    <x v="1205"/>
    <s v="Job_Profile_3787"/>
    <x v="1"/>
    <d v="2014-11-18T07:54:20"/>
    <n v="10.83"/>
    <x v="9"/>
    <x v="2"/>
    <x v="10"/>
    <x v="3"/>
    <x v="19"/>
  </r>
  <r>
    <x v="1205"/>
    <s v="Job_Profile_3787"/>
    <x v="1"/>
    <d v="2015-01-28T15:34:06"/>
    <n v="23.13"/>
    <x v="9"/>
    <x v="3"/>
    <x v="9"/>
    <x v="1"/>
    <x v="19"/>
  </r>
  <r>
    <x v="1205"/>
    <s v="Job_Profile_3787"/>
    <x v="1"/>
    <d v="2015-06-23T10:37:53"/>
    <n v="19.920000000000002"/>
    <x v="9"/>
    <x v="3"/>
    <x v="0"/>
    <x v="0"/>
    <x v="19"/>
  </r>
  <r>
    <x v="1205"/>
    <s v="Job_Profile_3787"/>
    <x v="0"/>
    <d v="2016-05-27T13:00:00"/>
    <n v="57.04"/>
    <x v="56"/>
    <x v="0"/>
    <x v="5"/>
    <x v="0"/>
    <x v="19"/>
  </r>
  <r>
    <x v="1205"/>
    <s v="Job_Profile_3787"/>
    <x v="0"/>
    <d v="2016-08-12T16:01:41"/>
    <n v="77"/>
    <x v="56"/>
    <x v="0"/>
    <x v="2"/>
    <x v="2"/>
    <x v="19"/>
  </r>
  <r>
    <x v="1206"/>
    <s v="Job_Profile_3789"/>
    <x v="1"/>
    <d v="2017-07-13T11:20:03"/>
    <n v="16.21"/>
    <x v="35"/>
    <x v="1"/>
    <x v="7"/>
    <x v="2"/>
    <x v="15"/>
  </r>
  <r>
    <x v="1207"/>
    <s v="Job_Profile_3792"/>
    <x v="0"/>
    <d v="2014-08-07T08:48:15"/>
    <n v="156.91999999999999"/>
    <x v="60"/>
    <x v="2"/>
    <x v="2"/>
    <x v="2"/>
    <x v="14"/>
  </r>
  <r>
    <x v="1207"/>
    <s v="Job_Profile_3792"/>
    <x v="0"/>
    <d v="2017-08-08T10:27:43"/>
    <n v="31.92"/>
    <x v="42"/>
    <x v="1"/>
    <x v="2"/>
    <x v="2"/>
    <x v="14"/>
  </r>
  <r>
    <x v="1208"/>
    <s v="Job_Profile_3794"/>
    <x v="1"/>
    <d v="2014-08-20T12:37:25"/>
    <n v="5.83"/>
    <x v="9"/>
    <x v="2"/>
    <x v="2"/>
    <x v="2"/>
    <x v="11"/>
  </r>
  <r>
    <x v="1208"/>
    <s v="Job_Profile_3794"/>
    <x v="0"/>
    <d v="2014-11-06T13:11:15"/>
    <n v="36.04"/>
    <x v="41"/>
    <x v="2"/>
    <x v="10"/>
    <x v="3"/>
    <x v="11"/>
  </r>
  <r>
    <x v="1208"/>
    <s v="Job_Profile_3794"/>
    <x v="1"/>
    <d v="2014-12-04T07:37:35"/>
    <n v="27.54"/>
    <x v="9"/>
    <x v="2"/>
    <x v="11"/>
    <x v="3"/>
    <x v="11"/>
  </r>
  <r>
    <x v="1208"/>
    <s v="Job_Profile_3794"/>
    <x v="1"/>
    <d v="2014-11-25T07:36:59"/>
    <n v="18.54"/>
    <x v="9"/>
    <x v="2"/>
    <x v="10"/>
    <x v="3"/>
    <x v="11"/>
  </r>
  <r>
    <x v="1208"/>
    <s v="Job_Profile_3794"/>
    <x v="1"/>
    <d v="2016-04-05T11:23:25"/>
    <n v="89.75"/>
    <x v="8"/>
    <x v="0"/>
    <x v="6"/>
    <x v="0"/>
    <x v="11"/>
  </r>
  <r>
    <x v="1208"/>
    <s v="Job_Profile_3794"/>
    <x v="1"/>
    <d v="2016-03-01T15:06:55"/>
    <n v="28.96"/>
    <x v="8"/>
    <x v="0"/>
    <x v="3"/>
    <x v="1"/>
    <x v="11"/>
  </r>
  <r>
    <x v="1208"/>
    <s v="Job_Profile_3794"/>
    <x v="1"/>
    <d v="2016-04-11T14:20:39"/>
    <n v="10.08"/>
    <x v="8"/>
    <x v="0"/>
    <x v="6"/>
    <x v="0"/>
    <x v="11"/>
  </r>
  <r>
    <x v="1208"/>
    <s v="Job_Profile_3794"/>
    <x v="1"/>
    <d v="2016-11-01T17:19:07"/>
    <n v="35.130000000000003"/>
    <x v="8"/>
    <x v="0"/>
    <x v="10"/>
    <x v="3"/>
    <x v="11"/>
  </r>
  <r>
    <x v="1208"/>
    <s v="Job_Profile_3794"/>
    <x v="1"/>
    <d v="2016-12-13T11:12:47"/>
    <n v="46.67"/>
    <x v="9"/>
    <x v="0"/>
    <x v="11"/>
    <x v="3"/>
    <x v="11"/>
  </r>
  <r>
    <x v="1208"/>
    <s v="Job_Profile_3794"/>
    <x v="1"/>
    <d v="2017-01-26T15:33:40"/>
    <n v="38.04"/>
    <x v="9"/>
    <x v="1"/>
    <x v="9"/>
    <x v="1"/>
    <x v="11"/>
  </r>
  <r>
    <x v="1208"/>
    <s v="Job_Profile_3794"/>
    <x v="1"/>
    <d v="2017-02-13T15:24:36"/>
    <n v="35.04"/>
    <x v="16"/>
    <x v="1"/>
    <x v="1"/>
    <x v="1"/>
    <x v="11"/>
  </r>
  <r>
    <x v="1208"/>
    <s v="Job_Profile_3794"/>
    <x v="0"/>
    <d v="2017-04-03T17:51:19"/>
    <n v="47.13"/>
    <x v="9"/>
    <x v="1"/>
    <x v="6"/>
    <x v="0"/>
    <x v="11"/>
  </r>
  <r>
    <x v="1208"/>
    <s v="Job_Profile_3794"/>
    <x v="1"/>
    <d v="2017-08-25T09:35:30"/>
    <n v="35.83"/>
    <x v="9"/>
    <x v="1"/>
    <x v="2"/>
    <x v="2"/>
    <x v="11"/>
  </r>
  <r>
    <x v="1208"/>
    <s v="Job_Profile_3794"/>
    <x v="1"/>
    <d v="2017-08-23T12:57:07"/>
    <n v="1.92"/>
    <x v="47"/>
    <x v="1"/>
    <x v="2"/>
    <x v="2"/>
    <x v="11"/>
  </r>
  <r>
    <x v="1208"/>
    <s v="Job_Profile_3794"/>
    <x v="1"/>
    <d v="2017-08-25T09:46:09"/>
    <n v="1.67"/>
    <x v="9"/>
    <x v="1"/>
    <x v="2"/>
    <x v="2"/>
    <x v="11"/>
  </r>
  <r>
    <x v="1209"/>
    <s v="Job_Profile_3801"/>
    <x v="0"/>
    <d v="2014-02-26T08:40:17"/>
    <n v="37.130000000000003"/>
    <x v="4"/>
    <x v="2"/>
    <x v="1"/>
    <x v="1"/>
    <x v="0"/>
  </r>
  <r>
    <x v="1209"/>
    <s v="Job_Profile_3801"/>
    <x v="1"/>
    <d v="2015-03-27T01:26:14"/>
    <n v="29.92"/>
    <x v="53"/>
    <x v="3"/>
    <x v="3"/>
    <x v="1"/>
    <x v="0"/>
  </r>
  <r>
    <x v="1210"/>
    <s v="Job_Profile_3802"/>
    <x v="1"/>
    <d v="2016-06-01T03:23:50"/>
    <n v="0.21"/>
    <x v="51"/>
    <x v="0"/>
    <x v="0"/>
    <x v="0"/>
    <x v="17"/>
  </r>
  <r>
    <x v="1211"/>
    <s v="Job_Profile_3803"/>
    <x v="0"/>
    <d v="2016-09-29T18:54:28"/>
    <n v="35.67"/>
    <x v="35"/>
    <x v="0"/>
    <x v="8"/>
    <x v="2"/>
    <x v="9"/>
  </r>
  <r>
    <x v="1212"/>
    <s v="Job_Profile_3804"/>
    <x v="0"/>
    <d v="2017-08-21T23:52:57"/>
    <n v="18.96"/>
    <x v="35"/>
    <x v="1"/>
    <x v="2"/>
    <x v="2"/>
    <x v="6"/>
  </r>
  <r>
    <x v="1213"/>
    <s v="Job_Profile_3805"/>
    <x v="0"/>
    <d v="2014-12-01T19:22:51"/>
    <n v="125.58"/>
    <x v="35"/>
    <x v="2"/>
    <x v="11"/>
    <x v="3"/>
    <x v="11"/>
  </r>
  <r>
    <x v="1213"/>
    <s v="Job_Profile_3805"/>
    <x v="0"/>
    <d v="2014-12-23T20:39:16"/>
    <n v="70.63"/>
    <x v="35"/>
    <x v="2"/>
    <x v="11"/>
    <x v="3"/>
    <x v="11"/>
  </r>
  <r>
    <x v="1213"/>
    <s v="Job_Profile_3805"/>
    <x v="0"/>
    <d v="2016-05-12T00:43:04"/>
    <n v="20.170000000000002"/>
    <x v="35"/>
    <x v="0"/>
    <x v="5"/>
    <x v="0"/>
    <x v="11"/>
  </r>
  <r>
    <x v="1213"/>
    <s v="Job_Profile_3805"/>
    <x v="0"/>
    <d v="2016-07-25T21:21:16"/>
    <n v="68.75"/>
    <x v="35"/>
    <x v="0"/>
    <x v="7"/>
    <x v="2"/>
    <x v="11"/>
  </r>
  <r>
    <x v="1213"/>
    <s v="Job_Profile_3805"/>
    <x v="0"/>
    <d v="2016-12-05T17:46:02"/>
    <n v="3.75"/>
    <x v="35"/>
    <x v="0"/>
    <x v="11"/>
    <x v="3"/>
    <x v="11"/>
  </r>
  <r>
    <x v="1214"/>
    <s v="Job_Profile_3811"/>
    <x v="1"/>
    <d v="2015-03-23T09:16:53"/>
    <n v="32.75"/>
    <x v="60"/>
    <x v="3"/>
    <x v="3"/>
    <x v="1"/>
    <x v="11"/>
  </r>
  <r>
    <x v="1214"/>
    <s v="Job_Profile_3811"/>
    <x v="0"/>
    <d v="2016-07-09T12:13:50"/>
    <n v="92.79"/>
    <x v="38"/>
    <x v="0"/>
    <x v="7"/>
    <x v="2"/>
    <x v="11"/>
  </r>
  <r>
    <x v="1215"/>
    <s v="Job_Profile_3815"/>
    <x v="1"/>
    <d v="2014-05-27T14:49:32"/>
    <n v="29.54"/>
    <x v="14"/>
    <x v="2"/>
    <x v="5"/>
    <x v="0"/>
    <x v="6"/>
  </r>
  <r>
    <x v="1215"/>
    <s v="Job_Profile_3815"/>
    <x v="1"/>
    <d v="2015-04-02T11:52:32"/>
    <n v="42.92"/>
    <x v="60"/>
    <x v="3"/>
    <x v="6"/>
    <x v="0"/>
    <x v="6"/>
  </r>
  <r>
    <x v="1215"/>
    <s v="Job_Profile_3815"/>
    <x v="1"/>
    <d v="2015-06-01T07:42:45"/>
    <n v="44.63"/>
    <x v="9"/>
    <x v="3"/>
    <x v="0"/>
    <x v="0"/>
    <x v="6"/>
  </r>
  <r>
    <x v="1215"/>
    <s v="Job_Profile_3815"/>
    <x v="1"/>
    <d v="2015-06-24T08:44:25"/>
    <n v="58.38"/>
    <x v="9"/>
    <x v="3"/>
    <x v="0"/>
    <x v="0"/>
    <x v="6"/>
  </r>
  <r>
    <x v="1215"/>
    <s v="Job_Profile_3815"/>
    <x v="1"/>
    <d v="2015-09-01T15:21:19"/>
    <n v="21.88"/>
    <x v="44"/>
    <x v="3"/>
    <x v="8"/>
    <x v="2"/>
    <x v="6"/>
  </r>
  <r>
    <x v="1215"/>
    <s v="Job_Profile_3815"/>
    <x v="1"/>
    <d v="2015-10-28T10:16:00"/>
    <n v="18.96"/>
    <x v="9"/>
    <x v="3"/>
    <x v="4"/>
    <x v="3"/>
    <x v="6"/>
  </r>
  <r>
    <x v="1215"/>
    <s v="Job_Profile_3815"/>
    <x v="1"/>
    <d v="2015-12-04T10:47:08"/>
    <n v="55.88"/>
    <x v="44"/>
    <x v="3"/>
    <x v="11"/>
    <x v="3"/>
    <x v="6"/>
  </r>
  <r>
    <x v="1215"/>
    <s v="Job_Profile_3815"/>
    <x v="1"/>
    <d v="2016-05-31T09:34:29"/>
    <n v="61.83"/>
    <x v="8"/>
    <x v="0"/>
    <x v="5"/>
    <x v="0"/>
    <x v="6"/>
  </r>
  <r>
    <x v="1215"/>
    <s v="Job_Profile_3815"/>
    <x v="1"/>
    <d v="2016-06-24T12:02:20"/>
    <n v="55.79"/>
    <x v="8"/>
    <x v="0"/>
    <x v="0"/>
    <x v="0"/>
    <x v="6"/>
  </r>
  <r>
    <x v="1215"/>
    <s v="Job_Profile_3815"/>
    <x v="1"/>
    <d v="2016-10-03T13:16:52"/>
    <n v="39.96"/>
    <x v="8"/>
    <x v="0"/>
    <x v="4"/>
    <x v="3"/>
    <x v="6"/>
  </r>
  <r>
    <x v="1215"/>
    <s v="Job_Profile_3815"/>
    <x v="1"/>
    <d v="2017-06-05T11:08:12"/>
    <n v="13.88"/>
    <x v="31"/>
    <x v="1"/>
    <x v="0"/>
    <x v="0"/>
    <x v="6"/>
  </r>
  <r>
    <x v="1216"/>
    <s v="Job_Profile_3816"/>
    <x v="0"/>
    <d v="2017-05-09T13:20:33"/>
    <n v="56.04"/>
    <x v="23"/>
    <x v="1"/>
    <x v="5"/>
    <x v="0"/>
    <x v="3"/>
  </r>
  <r>
    <x v="1216"/>
    <s v="Job_Profile_3816"/>
    <x v="0"/>
    <d v="2017-07-17T16:21:00"/>
    <n v="125.17"/>
    <x v="23"/>
    <x v="1"/>
    <x v="7"/>
    <x v="2"/>
    <x v="3"/>
  </r>
  <r>
    <x v="1216"/>
    <s v="Job_Profile_3816"/>
    <x v="1"/>
    <d v="2017-05-25T11:23:46"/>
    <n v="71.959999999999994"/>
    <x v="23"/>
    <x v="1"/>
    <x v="5"/>
    <x v="0"/>
    <x v="3"/>
  </r>
  <r>
    <x v="1217"/>
    <s v="Job_Profile_3818"/>
    <x v="1"/>
    <d v="2014-04-01T10:43:16"/>
    <n v="6.92"/>
    <x v="14"/>
    <x v="2"/>
    <x v="6"/>
    <x v="0"/>
    <x v="8"/>
  </r>
  <r>
    <x v="1217"/>
    <s v="Job_Profile_3818"/>
    <x v="1"/>
    <d v="2014-07-08T16:06:15"/>
    <n v="95.71"/>
    <x v="7"/>
    <x v="2"/>
    <x v="7"/>
    <x v="2"/>
    <x v="8"/>
  </r>
  <r>
    <x v="1217"/>
    <s v="Job_Profile_3818"/>
    <x v="1"/>
    <d v="2014-05-20T08:59:58"/>
    <n v="34.880000000000003"/>
    <x v="7"/>
    <x v="2"/>
    <x v="5"/>
    <x v="0"/>
    <x v="8"/>
  </r>
  <r>
    <x v="1217"/>
    <s v="Job_Profile_3818"/>
    <x v="1"/>
    <d v="2014-06-19T15:30:13"/>
    <n v="37.83"/>
    <x v="9"/>
    <x v="2"/>
    <x v="0"/>
    <x v="0"/>
    <x v="8"/>
  </r>
  <r>
    <x v="1217"/>
    <s v="Job_Profile_3818"/>
    <x v="1"/>
    <d v="2014-07-25T09:20:06"/>
    <n v="71.459999999999994"/>
    <x v="9"/>
    <x v="2"/>
    <x v="7"/>
    <x v="2"/>
    <x v="8"/>
  </r>
  <r>
    <x v="1217"/>
    <s v="Job_Profile_3818"/>
    <x v="1"/>
    <d v="2014-07-17T16:45:16"/>
    <n v="15.17"/>
    <x v="9"/>
    <x v="2"/>
    <x v="7"/>
    <x v="2"/>
    <x v="8"/>
  </r>
  <r>
    <x v="1217"/>
    <s v="Job_Profile_3818"/>
    <x v="1"/>
    <d v="2014-07-11T15:50:35"/>
    <n v="9.1300000000000008"/>
    <x v="9"/>
    <x v="2"/>
    <x v="7"/>
    <x v="2"/>
    <x v="8"/>
  </r>
  <r>
    <x v="1217"/>
    <s v="Job_Profile_3818"/>
    <x v="1"/>
    <d v="2014-08-19T15:39:53"/>
    <n v="32.92"/>
    <x v="9"/>
    <x v="2"/>
    <x v="2"/>
    <x v="2"/>
    <x v="8"/>
  </r>
  <r>
    <x v="1217"/>
    <s v="Job_Profile_3818"/>
    <x v="1"/>
    <d v="2014-08-20T08:33:31"/>
    <n v="28.42"/>
    <x v="28"/>
    <x v="2"/>
    <x v="2"/>
    <x v="2"/>
    <x v="8"/>
  </r>
  <r>
    <x v="1217"/>
    <s v="Job_Profile_3818"/>
    <x v="1"/>
    <d v="2014-07-24T16:23:46"/>
    <n v="0.25"/>
    <x v="9"/>
    <x v="2"/>
    <x v="7"/>
    <x v="2"/>
    <x v="8"/>
  </r>
  <r>
    <x v="1217"/>
    <s v="Job_Profile_3818"/>
    <x v="0"/>
    <d v="2014-08-26T20:12:41"/>
    <n v="22.25"/>
    <x v="6"/>
    <x v="2"/>
    <x v="2"/>
    <x v="2"/>
    <x v="8"/>
  </r>
  <r>
    <x v="1217"/>
    <s v="Job_Profile_3818"/>
    <x v="1"/>
    <d v="2014-09-30T14:40:14"/>
    <n v="19"/>
    <x v="9"/>
    <x v="2"/>
    <x v="8"/>
    <x v="2"/>
    <x v="8"/>
  </r>
  <r>
    <x v="1217"/>
    <s v="Job_Profile_3818"/>
    <x v="1"/>
    <d v="2014-10-26T22:52:11"/>
    <n v="17.25"/>
    <x v="9"/>
    <x v="2"/>
    <x v="4"/>
    <x v="3"/>
    <x v="8"/>
  </r>
  <r>
    <x v="1217"/>
    <s v="Job_Profile_3818"/>
    <x v="1"/>
    <d v="2014-11-03T08:52:58"/>
    <n v="24.67"/>
    <x v="9"/>
    <x v="2"/>
    <x v="10"/>
    <x v="3"/>
    <x v="8"/>
  </r>
  <r>
    <x v="1217"/>
    <s v="Job_Profile_3818"/>
    <x v="1"/>
    <d v="2015-01-16T15:23:23"/>
    <n v="70.88"/>
    <x v="6"/>
    <x v="3"/>
    <x v="9"/>
    <x v="1"/>
    <x v="8"/>
  </r>
  <r>
    <x v="1217"/>
    <s v="Job_Profile_3818"/>
    <x v="0"/>
    <d v="2015-02-16T17:33:44"/>
    <n v="38"/>
    <x v="17"/>
    <x v="3"/>
    <x v="1"/>
    <x v="1"/>
    <x v="8"/>
  </r>
  <r>
    <x v="1217"/>
    <s v="Job_Profile_3818"/>
    <x v="0"/>
    <d v="2015-02-24T17:08:58"/>
    <n v="21.13"/>
    <x v="6"/>
    <x v="3"/>
    <x v="1"/>
    <x v="1"/>
    <x v="8"/>
  </r>
  <r>
    <x v="1217"/>
    <s v="Job_Profile_3818"/>
    <x v="1"/>
    <d v="2015-03-20T15:06:28"/>
    <n v="0.88"/>
    <x v="9"/>
    <x v="3"/>
    <x v="3"/>
    <x v="1"/>
    <x v="8"/>
  </r>
  <r>
    <x v="1217"/>
    <s v="Job_Profile_3818"/>
    <x v="1"/>
    <d v="2015-04-20T15:58:27"/>
    <n v="11.88"/>
    <x v="17"/>
    <x v="3"/>
    <x v="6"/>
    <x v="0"/>
    <x v="8"/>
  </r>
  <r>
    <x v="1217"/>
    <s v="Job_Profile_3818"/>
    <x v="0"/>
    <d v="2015-05-31T17:04:13"/>
    <n v="45.13"/>
    <x v="17"/>
    <x v="3"/>
    <x v="5"/>
    <x v="0"/>
    <x v="8"/>
  </r>
  <r>
    <x v="1217"/>
    <s v="Job_Profile_3818"/>
    <x v="1"/>
    <d v="2015-06-29T10:47:31"/>
    <n v="37.79"/>
    <x v="9"/>
    <x v="3"/>
    <x v="0"/>
    <x v="0"/>
    <x v="8"/>
  </r>
  <r>
    <x v="1217"/>
    <s v="Job_Profile_3818"/>
    <x v="1"/>
    <d v="2015-08-06T16:47:26"/>
    <n v="17"/>
    <x v="13"/>
    <x v="3"/>
    <x v="2"/>
    <x v="2"/>
    <x v="8"/>
  </r>
  <r>
    <x v="1217"/>
    <s v="Job_Profile_3818"/>
    <x v="1"/>
    <d v="2015-08-20T10:27:13"/>
    <n v="6.88"/>
    <x v="13"/>
    <x v="3"/>
    <x v="2"/>
    <x v="2"/>
    <x v="8"/>
  </r>
  <r>
    <x v="1217"/>
    <s v="Job_Profile_3818"/>
    <x v="1"/>
    <d v="2015-09-24T17:07:55"/>
    <n v="23.08"/>
    <x v="13"/>
    <x v="3"/>
    <x v="8"/>
    <x v="2"/>
    <x v="8"/>
  </r>
  <r>
    <x v="1217"/>
    <s v="Job_Profile_3818"/>
    <x v="1"/>
    <d v="2015-10-23T11:33:15"/>
    <n v="2.83"/>
    <x v="13"/>
    <x v="3"/>
    <x v="4"/>
    <x v="3"/>
    <x v="8"/>
  </r>
  <r>
    <x v="1217"/>
    <s v="Job_Profile_3818"/>
    <x v="0"/>
    <d v="2015-11-19T11:19:43"/>
    <n v="27"/>
    <x v="17"/>
    <x v="3"/>
    <x v="10"/>
    <x v="3"/>
    <x v="8"/>
  </r>
  <r>
    <x v="1217"/>
    <s v="Job_Profile_3818"/>
    <x v="0"/>
    <d v="2015-12-01T14:25:12"/>
    <n v="2.04"/>
    <x v="17"/>
    <x v="3"/>
    <x v="11"/>
    <x v="3"/>
    <x v="8"/>
  </r>
  <r>
    <x v="1217"/>
    <s v="Job_Profile_3818"/>
    <x v="0"/>
    <d v="2015-12-11T14:38:59"/>
    <n v="12.04"/>
    <x v="17"/>
    <x v="3"/>
    <x v="11"/>
    <x v="3"/>
    <x v="8"/>
  </r>
  <r>
    <x v="1217"/>
    <s v="Job_Profile_3818"/>
    <x v="1"/>
    <d v="2016-03-22T14:10:46"/>
    <n v="52.96"/>
    <x v="44"/>
    <x v="0"/>
    <x v="3"/>
    <x v="1"/>
    <x v="8"/>
  </r>
  <r>
    <x v="1217"/>
    <s v="Job_Profile_3818"/>
    <x v="1"/>
    <d v="2016-03-03T16:03:48"/>
    <n v="13.08"/>
    <x v="8"/>
    <x v="0"/>
    <x v="3"/>
    <x v="1"/>
    <x v="8"/>
  </r>
  <r>
    <x v="1217"/>
    <s v="Job_Profile_3818"/>
    <x v="0"/>
    <d v="2016-05-13T09:15:05"/>
    <n v="64.58"/>
    <x v="23"/>
    <x v="0"/>
    <x v="5"/>
    <x v="0"/>
    <x v="8"/>
  </r>
  <r>
    <x v="1217"/>
    <s v="Job_Profile_3818"/>
    <x v="1"/>
    <d v="2016-07-25T11:22:52"/>
    <n v="86.75"/>
    <x v="8"/>
    <x v="0"/>
    <x v="7"/>
    <x v="2"/>
    <x v="8"/>
  </r>
  <r>
    <x v="1217"/>
    <s v="Job_Profile_3818"/>
    <x v="1"/>
    <d v="2016-06-14T14:38:08"/>
    <n v="45.88"/>
    <x v="8"/>
    <x v="0"/>
    <x v="0"/>
    <x v="0"/>
    <x v="8"/>
  </r>
  <r>
    <x v="1217"/>
    <s v="Job_Profile_3818"/>
    <x v="1"/>
    <d v="2016-10-28T15:23:24"/>
    <n v="35.17"/>
    <x v="8"/>
    <x v="0"/>
    <x v="4"/>
    <x v="3"/>
    <x v="8"/>
  </r>
  <r>
    <x v="1217"/>
    <s v="Job_Profile_3818"/>
    <x v="1"/>
    <d v="2017-07-17T11:10:51"/>
    <n v="40"/>
    <x v="16"/>
    <x v="1"/>
    <x v="7"/>
    <x v="2"/>
    <x v="8"/>
  </r>
  <r>
    <x v="1218"/>
    <s v="Job_Profile_3822"/>
    <x v="1"/>
    <d v="2014-05-01T14:25:05"/>
    <n v="41.04"/>
    <x v="14"/>
    <x v="2"/>
    <x v="5"/>
    <x v="0"/>
    <x v="11"/>
  </r>
  <r>
    <x v="1219"/>
    <s v="Job_Profile_3823"/>
    <x v="0"/>
    <d v="2015-12-16T14:32:56"/>
    <n v="14.25"/>
    <x v="17"/>
    <x v="3"/>
    <x v="11"/>
    <x v="3"/>
    <x v="13"/>
  </r>
  <r>
    <x v="1220"/>
    <s v="Job_Profile_3825"/>
    <x v="0"/>
    <d v="2014-02-20T10:46:25"/>
    <n v="0.88"/>
    <x v="73"/>
    <x v="2"/>
    <x v="1"/>
    <x v="1"/>
    <x v="20"/>
  </r>
  <r>
    <x v="1220"/>
    <s v="Job_Profile_3825"/>
    <x v="1"/>
    <d v="2015-03-03T11:36:47"/>
    <n v="78"/>
    <x v="33"/>
    <x v="3"/>
    <x v="3"/>
    <x v="1"/>
    <x v="20"/>
  </r>
  <r>
    <x v="1221"/>
    <s v="Job_Profile_3826"/>
    <x v="1"/>
    <d v="2015-01-21T10:47:48"/>
    <n v="117.96"/>
    <x v="29"/>
    <x v="3"/>
    <x v="9"/>
    <x v="1"/>
    <x v="6"/>
  </r>
  <r>
    <x v="1222"/>
    <s v="Job_Profile_3828"/>
    <x v="0"/>
    <d v="2014-10-31T14:52:51"/>
    <n v="2.92"/>
    <x v="10"/>
    <x v="2"/>
    <x v="4"/>
    <x v="3"/>
    <x v="13"/>
  </r>
  <r>
    <x v="1223"/>
    <s v="Job_Profile_3829"/>
    <x v="1"/>
    <d v="2014-07-31T19:23:01"/>
    <n v="21.83"/>
    <x v="6"/>
    <x v="2"/>
    <x v="7"/>
    <x v="2"/>
    <x v="0"/>
  </r>
  <r>
    <x v="1223"/>
    <s v="Job_Profile_3829"/>
    <x v="1"/>
    <d v="2014-08-07T11:04:18"/>
    <n v="28.5"/>
    <x v="6"/>
    <x v="2"/>
    <x v="2"/>
    <x v="2"/>
    <x v="0"/>
  </r>
  <r>
    <x v="1224"/>
    <s v="Job_Profile_3835"/>
    <x v="0"/>
    <d v="2015-12-21T03:24:23"/>
    <n v="86.63"/>
    <x v="3"/>
    <x v="3"/>
    <x v="11"/>
    <x v="3"/>
    <x v="16"/>
  </r>
  <r>
    <x v="1225"/>
    <s v="Job_Profile_3837"/>
    <x v="0"/>
    <d v="2014-04-30T18:50:31"/>
    <n v="58.04"/>
    <x v="7"/>
    <x v="2"/>
    <x v="6"/>
    <x v="0"/>
    <x v="9"/>
  </r>
  <r>
    <x v="1226"/>
    <s v="Job_Profile_3842"/>
    <x v="1"/>
    <d v="2015-05-20T05:48:15"/>
    <n v="110.67"/>
    <x v="70"/>
    <x v="3"/>
    <x v="5"/>
    <x v="0"/>
    <x v="11"/>
  </r>
  <r>
    <x v="1227"/>
    <s v="Job_Profile_3843"/>
    <x v="0"/>
    <d v="2014-04-10T07:31:19"/>
    <n v="61.71"/>
    <x v="65"/>
    <x v="2"/>
    <x v="6"/>
    <x v="0"/>
    <x v="19"/>
  </r>
  <r>
    <x v="1227"/>
    <s v="Job_Profile_3843"/>
    <x v="1"/>
    <d v="2014-08-27T09:41:49"/>
    <n v="36.58"/>
    <x v="28"/>
    <x v="2"/>
    <x v="2"/>
    <x v="2"/>
    <x v="19"/>
  </r>
  <r>
    <x v="1228"/>
    <s v="Job_Profile_3845"/>
    <x v="0"/>
    <d v="2014-06-20T13:49:32"/>
    <n v="51.04"/>
    <x v="65"/>
    <x v="2"/>
    <x v="0"/>
    <x v="0"/>
    <x v="11"/>
  </r>
  <r>
    <x v="1228"/>
    <s v="Job_Profile_3845"/>
    <x v="1"/>
    <d v="2014-10-22T11:13:23"/>
    <n v="48.54"/>
    <x v="65"/>
    <x v="2"/>
    <x v="4"/>
    <x v="3"/>
    <x v="11"/>
  </r>
  <r>
    <x v="1228"/>
    <s v="Job_Profile_3845"/>
    <x v="0"/>
    <d v="2017-08-17T17:02:59"/>
    <n v="13.21"/>
    <x v="19"/>
    <x v="1"/>
    <x v="2"/>
    <x v="2"/>
    <x v="11"/>
  </r>
  <r>
    <x v="1229"/>
    <s v="Job_Profile_3850"/>
    <x v="1"/>
    <d v="2017-03-23T14:38:11"/>
    <n v="51.08"/>
    <x v="19"/>
    <x v="1"/>
    <x v="3"/>
    <x v="1"/>
    <x v="14"/>
  </r>
  <r>
    <x v="1230"/>
    <s v="Job_Profile_3852"/>
    <x v="0"/>
    <d v="2014-03-21T15:02:39"/>
    <n v="73.209999999999994"/>
    <x v="60"/>
    <x v="2"/>
    <x v="3"/>
    <x v="1"/>
    <x v="19"/>
  </r>
  <r>
    <x v="1230"/>
    <s v="Job_Profile_3852"/>
    <x v="1"/>
    <d v="2014-05-02T12:10:37"/>
    <n v="1.88"/>
    <x v="68"/>
    <x v="2"/>
    <x v="5"/>
    <x v="0"/>
    <x v="19"/>
  </r>
  <r>
    <x v="1231"/>
    <s v="Job_Profile_3854"/>
    <x v="1"/>
    <d v="2014-09-04T14:43:51"/>
    <n v="13.83"/>
    <x v="28"/>
    <x v="2"/>
    <x v="8"/>
    <x v="2"/>
    <x v="14"/>
  </r>
  <r>
    <x v="1231"/>
    <s v="Job_Profile_3854"/>
    <x v="0"/>
    <d v="2016-06-15T15:55:53"/>
    <n v="70.17"/>
    <x v="25"/>
    <x v="0"/>
    <x v="0"/>
    <x v="0"/>
    <x v="14"/>
  </r>
  <r>
    <x v="1231"/>
    <s v="Job_Profile_3854"/>
    <x v="1"/>
    <d v="2017-06-22T17:08:13"/>
    <n v="48.04"/>
    <x v="13"/>
    <x v="1"/>
    <x v="0"/>
    <x v="0"/>
    <x v="14"/>
  </r>
  <r>
    <x v="1232"/>
    <s v="Job_Profile_3857"/>
    <x v="0"/>
    <d v="2014-03-20T07:50:45"/>
    <n v="36.54"/>
    <x v="60"/>
    <x v="2"/>
    <x v="3"/>
    <x v="1"/>
    <x v="20"/>
  </r>
  <r>
    <x v="1232"/>
    <s v="Job_Profile_3857"/>
    <x v="1"/>
    <d v="2014-03-11T11:39:45"/>
    <n v="19.829999999999998"/>
    <x v="14"/>
    <x v="2"/>
    <x v="3"/>
    <x v="1"/>
    <x v="20"/>
  </r>
  <r>
    <x v="1232"/>
    <s v="Job_Profile_3857"/>
    <x v="0"/>
    <d v="2014-05-12T07:19:46"/>
    <n v="3.63"/>
    <x v="56"/>
    <x v="2"/>
    <x v="5"/>
    <x v="0"/>
    <x v="20"/>
  </r>
  <r>
    <x v="1232"/>
    <s v="Job_Profile_3857"/>
    <x v="0"/>
    <d v="2014-05-14T14:16:48"/>
    <n v="2.04"/>
    <x v="60"/>
    <x v="2"/>
    <x v="5"/>
    <x v="0"/>
    <x v="20"/>
  </r>
  <r>
    <x v="1233"/>
    <s v="Job_Profile_3859"/>
    <x v="0"/>
    <d v="2014-07-03T14:40:38"/>
    <n v="58.04"/>
    <x v="60"/>
    <x v="2"/>
    <x v="7"/>
    <x v="2"/>
    <x v="9"/>
  </r>
  <r>
    <x v="1233"/>
    <s v="Job_Profile_3859"/>
    <x v="1"/>
    <d v="2014-06-26T15:16:03"/>
    <n v="43.13"/>
    <x v="60"/>
    <x v="2"/>
    <x v="0"/>
    <x v="0"/>
    <x v="9"/>
  </r>
  <r>
    <x v="1233"/>
    <s v="Job_Profile_3859"/>
    <x v="0"/>
    <d v="2014-07-01T15:35:57"/>
    <n v="48.13"/>
    <x v="60"/>
    <x v="2"/>
    <x v="7"/>
    <x v="2"/>
    <x v="9"/>
  </r>
  <r>
    <x v="1233"/>
    <s v="Job_Profile_3859"/>
    <x v="1"/>
    <d v="2014-07-01T13:27:51"/>
    <n v="18.88"/>
    <x v="60"/>
    <x v="2"/>
    <x v="7"/>
    <x v="2"/>
    <x v="9"/>
  </r>
  <r>
    <x v="1234"/>
    <s v="Job_Profile_3866"/>
    <x v="0"/>
    <d v="2016-06-07T09:39:53"/>
    <n v="255.88"/>
    <x v="0"/>
    <x v="0"/>
    <x v="0"/>
    <x v="0"/>
    <x v="12"/>
  </r>
  <r>
    <x v="1234"/>
    <s v="Job_Profile_3866"/>
    <x v="0"/>
    <d v="2017-03-28T08:11:23"/>
    <n v="43.04"/>
    <x v="0"/>
    <x v="1"/>
    <x v="3"/>
    <x v="1"/>
    <x v="12"/>
  </r>
  <r>
    <x v="1235"/>
    <s v="Job_Profile_3867"/>
    <x v="1"/>
    <d v="2016-01-26T11:21:50"/>
    <n v="48.21"/>
    <x v="1"/>
    <x v="0"/>
    <x v="9"/>
    <x v="1"/>
    <x v="6"/>
  </r>
  <r>
    <x v="1235"/>
    <s v="Job_Profile_3867"/>
    <x v="0"/>
    <d v="2016-05-25T10:29:02"/>
    <n v="64.13"/>
    <x v="50"/>
    <x v="0"/>
    <x v="5"/>
    <x v="0"/>
    <x v="6"/>
  </r>
  <r>
    <x v="1236"/>
    <s v="Job_Profile_3869"/>
    <x v="1"/>
    <d v="2015-12-02T03:52:18"/>
    <n v="34.79"/>
    <x v="50"/>
    <x v="3"/>
    <x v="11"/>
    <x v="3"/>
    <x v="6"/>
  </r>
  <r>
    <x v="1236"/>
    <s v="Job_Profile_3869"/>
    <x v="0"/>
    <d v="2016-08-16T08:38:21"/>
    <n v="48.92"/>
    <x v="50"/>
    <x v="0"/>
    <x v="2"/>
    <x v="2"/>
    <x v="6"/>
  </r>
  <r>
    <x v="1236"/>
    <s v="Job_Profile_3869"/>
    <x v="0"/>
    <d v="2017-05-19T10:03:49"/>
    <n v="50.08"/>
    <x v="49"/>
    <x v="1"/>
    <x v="5"/>
    <x v="0"/>
    <x v="6"/>
  </r>
  <r>
    <x v="1237"/>
    <s v="Job_Profile_3870"/>
    <x v="0"/>
    <d v="2015-05-28T10:34:55"/>
    <n v="210.96"/>
    <x v="50"/>
    <x v="3"/>
    <x v="5"/>
    <x v="0"/>
    <x v="17"/>
  </r>
  <r>
    <x v="1237"/>
    <s v="Job_Profile_3870"/>
    <x v="0"/>
    <d v="2015-06-29T10:56:02"/>
    <n v="90.13"/>
    <x v="50"/>
    <x v="3"/>
    <x v="0"/>
    <x v="0"/>
    <x v="17"/>
  </r>
  <r>
    <x v="1237"/>
    <s v="Job_Profile_3870"/>
    <x v="1"/>
    <d v="2016-01-04T04:31:26"/>
    <n v="26.63"/>
    <x v="1"/>
    <x v="0"/>
    <x v="9"/>
    <x v="1"/>
    <x v="17"/>
  </r>
  <r>
    <x v="1237"/>
    <s v="Job_Profile_3870"/>
    <x v="1"/>
    <d v="2016-01-04T04:29:35"/>
    <n v="26.63"/>
    <x v="1"/>
    <x v="0"/>
    <x v="9"/>
    <x v="1"/>
    <x v="17"/>
  </r>
  <r>
    <x v="1237"/>
    <s v="Job_Profile_3870"/>
    <x v="1"/>
    <d v="2016-11-10T04:35:33"/>
    <n v="125.92"/>
    <x v="82"/>
    <x v="0"/>
    <x v="10"/>
    <x v="3"/>
    <x v="17"/>
  </r>
  <r>
    <x v="1238"/>
    <s v="Job_Profile_3877"/>
    <x v="0"/>
    <d v="2016-04-12T07:42:45"/>
    <n v="3.79"/>
    <x v="58"/>
    <x v="0"/>
    <x v="6"/>
    <x v="0"/>
    <x v="12"/>
  </r>
  <r>
    <x v="1239"/>
    <s v="Job_Profile_3878"/>
    <x v="0"/>
    <d v="2015-04-21T07:41:03"/>
    <n v="7.71"/>
    <x v="33"/>
    <x v="3"/>
    <x v="6"/>
    <x v="0"/>
    <x v="22"/>
  </r>
  <r>
    <x v="1240"/>
    <s v="Job_Profile_3879"/>
    <x v="1"/>
    <d v="2014-11-11T04:03:02"/>
    <n v="73.67"/>
    <x v="1"/>
    <x v="2"/>
    <x v="10"/>
    <x v="3"/>
    <x v="9"/>
  </r>
  <r>
    <x v="1240"/>
    <s v="Job_Profile_3879"/>
    <x v="1"/>
    <d v="2014-11-11T04:06:03"/>
    <n v="69.67"/>
    <x v="1"/>
    <x v="2"/>
    <x v="10"/>
    <x v="3"/>
    <x v="9"/>
  </r>
  <r>
    <x v="1240"/>
    <s v="Job_Profile_3879"/>
    <x v="0"/>
    <d v="2015-01-07T10:18:39"/>
    <n v="124.96"/>
    <x v="50"/>
    <x v="3"/>
    <x v="9"/>
    <x v="1"/>
    <x v="9"/>
  </r>
  <r>
    <x v="1240"/>
    <s v="Job_Profile_3879"/>
    <x v="1"/>
    <d v="2014-10-01T07:47:05"/>
    <n v="22.71"/>
    <x v="50"/>
    <x v="2"/>
    <x v="4"/>
    <x v="3"/>
    <x v="9"/>
  </r>
  <r>
    <x v="1241"/>
    <s v="Job_Profile_3882"/>
    <x v="0"/>
    <d v="2014-06-02T09:09:21"/>
    <n v="151.13"/>
    <x v="1"/>
    <x v="2"/>
    <x v="0"/>
    <x v="0"/>
    <x v="20"/>
  </r>
  <r>
    <x v="1241"/>
    <s v="Job_Profile_3882"/>
    <x v="0"/>
    <d v="2014-06-12T10:31:58"/>
    <n v="0.21"/>
    <x v="4"/>
    <x v="2"/>
    <x v="0"/>
    <x v="0"/>
    <x v="20"/>
  </r>
  <r>
    <x v="1241"/>
    <s v="Job_Profile_3882"/>
    <x v="1"/>
    <d v="2014-11-11T09:02:42"/>
    <n v="46.83"/>
    <x v="1"/>
    <x v="2"/>
    <x v="10"/>
    <x v="3"/>
    <x v="20"/>
  </r>
  <r>
    <x v="1241"/>
    <s v="Job_Profile_3882"/>
    <x v="0"/>
    <d v="2015-01-20T06:25:06"/>
    <n v="112.88"/>
    <x v="1"/>
    <x v="3"/>
    <x v="9"/>
    <x v="1"/>
    <x v="20"/>
  </r>
  <r>
    <x v="1241"/>
    <s v="Job_Profile_3882"/>
    <x v="1"/>
    <d v="2014-12-16T10:13:14"/>
    <n v="47.08"/>
    <x v="29"/>
    <x v="2"/>
    <x v="11"/>
    <x v="3"/>
    <x v="20"/>
  </r>
  <r>
    <x v="1241"/>
    <s v="Job_Profile_3882"/>
    <x v="0"/>
    <d v="2014-12-23T05:52:32"/>
    <n v="53.88"/>
    <x v="29"/>
    <x v="2"/>
    <x v="11"/>
    <x v="3"/>
    <x v="20"/>
  </r>
  <r>
    <x v="1241"/>
    <s v="Job_Profile_3882"/>
    <x v="1"/>
    <d v="2015-01-12T09:21:22"/>
    <n v="60.88"/>
    <x v="52"/>
    <x v="3"/>
    <x v="9"/>
    <x v="1"/>
    <x v="20"/>
  </r>
  <r>
    <x v="1241"/>
    <s v="Job_Profile_3882"/>
    <x v="0"/>
    <d v="2015-05-26T12:27:45"/>
    <n v="158"/>
    <x v="29"/>
    <x v="3"/>
    <x v="5"/>
    <x v="0"/>
    <x v="20"/>
  </r>
  <r>
    <x v="1241"/>
    <s v="Job_Profile_3882"/>
    <x v="1"/>
    <d v="2015-05-05T05:32:30"/>
    <n v="41.92"/>
    <x v="29"/>
    <x v="3"/>
    <x v="5"/>
    <x v="0"/>
    <x v="20"/>
  </r>
  <r>
    <x v="1241"/>
    <s v="Job_Profile_3882"/>
    <x v="1"/>
    <d v="2015-06-10T05:40:20"/>
    <n v="70.67"/>
    <x v="29"/>
    <x v="3"/>
    <x v="0"/>
    <x v="0"/>
    <x v="20"/>
  </r>
  <r>
    <x v="1241"/>
    <s v="Job_Profile_3882"/>
    <x v="0"/>
    <d v="2015-10-06T11:25:48"/>
    <n v="133.25"/>
    <x v="29"/>
    <x v="3"/>
    <x v="4"/>
    <x v="3"/>
    <x v="20"/>
  </r>
  <r>
    <x v="1241"/>
    <s v="Job_Profile_3882"/>
    <x v="0"/>
    <d v="2015-08-19T02:58:04"/>
    <n v="82.75"/>
    <x v="50"/>
    <x v="3"/>
    <x v="2"/>
    <x v="2"/>
    <x v="20"/>
  </r>
  <r>
    <x v="1241"/>
    <s v="Job_Profile_3882"/>
    <x v="0"/>
    <d v="2016-01-15T09:26:21"/>
    <n v="100.96"/>
    <x v="50"/>
    <x v="0"/>
    <x v="9"/>
    <x v="1"/>
    <x v="20"/>
  </r>
  <r>
    <x v="1241"/>
    <s v="Job_Profile_3882"/>
    <x v="0"/>
    <d v="2016-06-10T04:34:46"/>
    <n v="58.92"/>
    <x v="50"/>
    <x v="0"/>
    <x v="0"/>
    <x v="0"/>
    <x v="20"/>
  </r>
  <r>
    <x v="1241"/>
    <s v="Job_Profile_3882"/>
    <x v="1"/>
    <d v="2016-10-05T07:48:21"/>
    <n v="34"/>
    <x v="50"/>
    <x v="0"/>
    <x v="4"/>
    <x v="3"/>
    <x v="20"/>
  </r>
  <r>
    <x v="1241"/>
    <s v="Job_Profile_3882"/>
    <x v="1"/>
    <d v="2016-11-11T08:36:41"/>
    <n v="37.96"/>
    <x v="49"/>
    <x v="0"/>
    <x v="10"/>
    <x v="3"/>
    <x v="20"/>
  </r>
  <r>
    <x v="1241"/>
    <s v="Job_Profile_3882"/>
    <x v="0"/>
    <d v="2017-05-08T05:16:46"/>
    <n v="166.75"/>
    <x v="49"/>
    <x v="1"/>
    <x v="5"/>
    <x v="0"/>
    <x v="20"/>
  </r>
  <r>
    <x v="1242"/>
    <s v="Job_Profile_3884"/>
    <x v="1"/>
    <d v="2015-05-19T15:15:41"/>
    <n v="97.88"/>
    <x v="12"/>
    <x v="3"/>
    <x v="5"/>
    <x v="0"/>
    <x v="11"/>
  </r>
  <r>
    <x v="1242"/>
    <s v="Job_Profile_3884"/>
    <x v="0"/>
    <d v="2017-06-09T14:28:04"/>
    <n v="31.13"/>
    <x v="19"/>
    <x v="1"/>
    <x v="0"/>
    <x v="0"/>
    <x v="11"/>
  </r>
  <r>
    <x v="1243"/>
    <s v="Job_Profile_3886"/>
    <x v="0"/>
    <d v="2015-05-07T21:40:52"/>
    <n v="1.04"/>
    <x v="12"/>
    <x v="3"/>
    <x v="5"/>
    <x v="0"/>
    <x v="6"/>
  </r>
  <r>
    <x v="1243"/>
    <s v="Job_Profile_3886"/>
    <x v="1"/>
    <d v="2017-05-19T10:10:52"/>
    <n v="31.75"/>
    <x v="19"/>
    <x v="1"/>
    <x v="5"/>
    <x v="0"/>
    <x v="6"/>
  </r>
  <r>
    <x v="1244"/>
    <s v="Job_Profile_3889"/>
    <x v="1"/>
    <d v="2015-07-15T10:10:12"/>
    <n v="106.96"/>
    <x v="13"/>
    <x v="3"/>
    <x v="7"/>
    <x v="2"/>
    <x v="19"/>
  </r>
  <r>
    <x v="1244"/>
    <s v="Job_Profile_3889"/>
    <x v="1"/>
    <d v="2016-07-12T08:09:12"/>
    <n v="19.829999999999998"/>
    <x v="9"/>
    <x v="0"/>
    <x v="7"/>
    <x v="2"/>
    <x v="19"/>
  </r>
  <r>
    <x v="1245"/>
    <s v="Job_Profile_3892"/>
    <x v="0"/>
    <d v="2016-01-20T09:29:50"/>
    <n v="359.5"/>
    <x v="39"/>
    <x v="0"/>
    <x v="9"/>
    <x v="1"/>
    <x v="6"/>
  </r>
  <r>
    <x v="1246"/>
    <s v="Job_Profile_3899"/>
    <x v="0"/>
    <d v="2014-01-09T20:31:15"/>
    <n v="0.13"/>
    <x v="47"/>
    <x v="2"/>
    <x v="9"/>
    <x v="1"/>
    <x v="26"/>
  </r>
  <r>
    <x v="1246"/>
    <s v="Job_Profile_3899"/>
    <x v="0"/>
    <d v="2014-06-26T17:26:49"/>
    <n v="52.25"/>
    <x v="46"/>
    <x v="2"/>
    <x v="0"/>
    <x v="0"/>
    <x v="26"/>
  </r>
  <r>
    <x v="1246"/>
    <s v="Job_Profile_3899"/>
    <x v="0"/>
    <d v="2015-02-04T10:35:43"/>
    <n v="8.8800000000000008"/>
    <x v="33"/>
    <x v="3"/>
    <x v="1"/>
    <x v="1"/>
    <x v="26"/>
  </r>
  <r>
    <x v="1246"/>
    <s v="Job_Profile_3899"/>
    <x v="0"/>
    <d v="2015-05-05T19:38:50"/>
    <n v="47.29"/>
    <x v="12"/>
    <x v="3"/>
    <x v="5"/>
    <x v="0"/>
    <x v="26"/>
  </r>
  <r>
    <x v="1246"/>
    <s v="Job_Profile_3899"/>
    <x v="0"/>
    <d v="2015-06-22T12:22:30"/>
    <n v="31"/>
    <x v="12"/>
    <x v="3"/>
    <x v="0"/>
    <x v="0"/>
    <x v="26"/>
  </r>
  <r>
    <x v="1246"/>
    <s v="Job_Profile_3899"/>
    <x v="0"/>
    <d v="2015-05-31T17:12:49"/>
    <n v="3.21"/>
    <x v="12"/>
    <x v="3"/>
    <x v="5"/>
    <x v="0"/>
    <x v="26"/>
  </r>
  <r>
    <x v="1246"/>
    <s v="Job_Profile_3899"/>
    <x v="1"/>
    <d v="2016-02-24T16:05:17"/>
    <n v="0.21"/>
    <x v="24"/>
    <x v="0"/>
    <x v="1"/>
    <x v="1"/>
    <x v="26"/>
  </r>
  <r>
    <x v="1246"/>
    <s v="Job_Profile_3899"/>
    <x v="0"/>
    <d v="2017-07-19T16:06:53"/>
    <n v="7.08"/>
    <x v="10"/>
    <x v="1"/>
    <x v="7"/>
    <x v="2"/>
    <x v="26"/>
  </r>
  <r>
    <x v="1247"/>
    <s v="Job_Profile_3901"/>
    <x v="1"/>
    <d v="2017-03-01T10:27:24"/>
    <n v="77.709999999999994"/>
    <x v="37"/>
    <x v="1"/>
    <x v="3"/>
    <x v="1"/>
    <x v="15"/>
  </r>
  <r>
    <x v="1248"/>
    <s v="Job_Profile_3903"/>
    <x v="0"/>
    <d v="2017-04-03T18:07:10"/>
    <n v="73.209999999999994"/>
    <x v="14"/>
    <x v="1"/>
    <x v="6"/>
    <x v="0"/>
    <x v="13"/>
  </r>
  <r>
    <x v="1248"/>
    <s v="Job_Profile_3903"/>
    <x v="1"/>
    <d v="2017-04-20T14:11:33"/>
    <n v="40.79"/>
    <x v="25"/>
    <x v="1"/>
    <x v="6"/>
    <x v="0"/>
    <x v="13"/>
  </r>
  <r>
    <x v="1249"/>
    <s v="Job_Profile_3905"/>
    <x v="0"/>
    <d v="2015-04-28T09:43:07"/>
    <n v="7.67"/>
    <x v="45"/>
    <x v="3"/>
    <x v="6"/>
    <x v="0"/>
    <x v="26"/>
  </r>
  <r>
    <x v="1249"/>
    <s v="Job_Profile_3905"/>
    <x v="0"/>
    <d v="2015-04-28T07:46:01"/>
    <n v="7.58"/>
    <x v="45"/>
    <x v="3"/>
    <x v="6"/>
    <x v="0"/>
    <x v="26"/>
  </r>
  <r>
    <x v="1249"/>
    <s v="Job_Profile_3905"/>
    <x v="0"/>
    <d v="2015-05-04T14:40:00"/>
    <n v="13.88"/>
    <x v="45"/>
    <x v="3"/>
    <x v="5"/>
    <x v="0"/>
    <x v="26"/>
  </r>
  <r>
    <x v="1249"/>
    <s v="Job_Profile_3905"/>
    <x v="0"/>
    <d v="2015-07-24T14:31:19"/>
    <n v="18.13"/>
    <x v="45"/>
    <x v="3"/>
    <x v="7"/>
    <x v="2"/>
    <x v="26"/>
  </r>
  <r>
    <x v="1249"/>
    <s v="Job_Profile_3905"/>
    <x v="0"/>
    <d v="2015-07-24T14:29:48"/>
    <n v="18.13"/>
    <x v="45"/>
    <x v="3"/>
    <x v="7"/>
    <x v="2"/>
    <x v="26"/>
  </r>
  <r>
    <x v="1249"/>
    <s v="Job_Profile_3905"/>
    <x v="0"/>
    <d v="2015-07-24T14:25:50"/>
    <n v="18.13"/>
    <x v="45"/>
    <x v="3"/>
    <x v="7"/>
    <x v="2"/>
    <x v="26"/>
  </r>
  <r>
    <x v="1249"/>
    <s v="Job_Profile_3905"/>
    <x v="0"/>
    <d v="2015-07-24T14:22:59"/>
    <n v="18.13"/>
    <x v="45"/>
    <x v="3"/>
    <x v="7"/>
    <x v="2"/>
    <x v="26"/>
  </r>
  <r>
    <x v="1249"/>
    <s v="Job_Profile_3905"/>
    <x v="0"/>
    <d v="2016-05-09T13:38:42"/>
    <n v="14.04"/>
    <x v="13"/>
    <x v="0"/>
    <x v="5"/>
    <x v="0"/>
    <x v="26"/>
  </r>
  <r>
    <x v="1249"/>
    <s v="Job_Profile_3905"/>
    <x v="0"/>
    <d v="2016-05-02T17:09:03"/>
    <n v="7.21"/>
    <x v="13"/>
    <x v="0"/>
    <x v="5"/>
    <x v="0"/>
    <x v="26"/>
  </r>
  <r>
    <x v="1249"/>
    <s v="Job_Profile_3905"/>
    <x v="0"/>
    <d v="2016-05-02T16:52:57"/>
    <n v="7.17"/>
    <x v="13"/>
    <x v="0"/>
    <x v="5"/>
    <x v="0"/>
    <x v="26"/>
  </r>
  <r>
    <x v="1249"/>
    <s v="Job_Profile_3905"/>
    <x v="0"/>
    <d v="2016-05-09T13:30:35"/>
    <n v="14.04"/>
    <x v="13"/>
    <x v="0"/>
    <x v="5"/>
    <x v="0"/>
    <x v="26"/>
  </r>
  <r>
    <x v="1249"/>
    <s v="Job_Profile_3905"/>
    <x v="0"/>
    <d v="2016-05-02T16:54:54"/>
    <n v="7.17"/>
    <x v="13"/>
    <x v="0"/>
    <x v="5"/>
    <x v="0"/>
    <x v="26"/>
  </r>
  <r>
    <x v="1249"/>
    <s v="Job_Profile_3905"/>
    <x v="0"/>
    <d v="2016-05-02T16:50:15"/>
    <n v="7.17"/>
    <x v="13"/>
    <x v="0"/>
    <x v="5"/>
    <x v="0"/>
    <x v="26"/>
  </r>
  <r>
    <x v="1249"/>
    <s v="Job_Profile_3905"/>
    <x v="0"/>
    <d v="2016-05-02T16:26:43"/>
    <n v="7.17"/>
    <x v="13"/>
    <x v="0"/>
    <x v="5"/>
    <x v="0"/>
    <x v="26"/>
  </r>
  <r>
    <x v="1249"/>
    <s v="Job_Profile_3905"/>
    <x v="0"/>
    <d v="2016-05-02T16:59:21"/>
    <n v="4.08"/>
    <x v="13"/>
    <x v="0"/>
    <x v="5"/>
    <x v="0"/>
    <x v="26"/>
  </r>
  <r>
    <x v="1249"/>
    <s v="Job_Profile_3905"/>
    <x v="0"/>
    <d v="2016-05-03T13:14:28"/>
    <n v="4.96"/>
    <x v="13"/>
    <x v="0"/>
    <x v="5"/>
    <x v="0"/>
    <x v="26"/>
  </r>
  <r>
    <x v="1250"/>
    <s v="Job_Profile_3908"/>
    <x v="0"/>
    <d v="2016-02-24T04:45:37"/>
    <n v="1.58"/>
    <x v="3"/>
    <x v="0"/>
    <x v="1"/>
    <x v="1"/>
    <x v="2"/>
  </r>
  <r>
    <x v="1250"/>
    <s v="Job_Profile_3908"/>
    <x v="0"/>
    <d v="2017-05-17T06:49:54"/>
    <n v="62.92"/>
    <x v="3"/>
    <x v="1"/>
    <x v="5"/>
    <x v="0"/>
    <x v="2"/>
  </r>
  <r>
    <x v="1251"/>
    <s v="Job_Profile_3911"/>
    <x v="1"/>
    <d v="2015-01-19T11:43:43"/>
    <n v="30.92"/>
    <x v="12"/>
    <x v="3"/>
    <x v="9"/>
    <x v="1"/>
    <x v="16"/>
  </r>
  <r>
    <x v="1252"/>
    <s v="Job_Profile_3917"/>
    <x v="0"/>
    <d v="2015-11-26T03:22:17"/>
    <n v="359.63"/>
    <x v="1"/>
    <x v="3"/>
    <x v="10"/>
    <x v="3"/>
    <x v="6"/>
  </r>
  <r>
    <x v="1252"/>
    <s v="Job_Profile_3917"/>
    <x v="0"/>
    <d v="2016-09-15T11:31:28"/>
    <n v="196.88"/>
    <x v="78"/>
    <x v="0"/>
    <x v="8"/>
    <x v="2"/>
    <x v="6"/>
  </r>
  <r>
    <x v="1252"/>
    <s v="Job_Profile_3917"/>
    <x v="0"/>
    <d v="2016-11-10T05:33:44"/>
    <n v="180.96"/>
    <x v="78"/>
    <x v="0"/>
    <x v="10"/>
    <x v="3"/>
    <x v="6"/>
  </r>
  <r>
    <x v="1253"/>
    <s v="Job_Profile_3926"/>
    <x v="0"/>
    <d v="2016-05-25T11:20:49"/>
    <n v="56.17"/>
    <x v="29"/>
    <x v="0"/>
    <x v="5"/>
    <x v="0"/>
    <x v="4"/>
  </r>
  <r>
    <x v="1253"/>
    <s v="Job_Profile_3926"/>
    <x v="0"/>
    <d v="2017-02-23T12:47:44"/>
    <n v="99.13"/>
    <x v="29"/>
    <x v="1"/>
    <x v="1"/>
    <x v="1"/>
    <x v="4"/>
  </r>
  <r>
    <x v="1254"/>
    <s v="Job_Profile_3944"/>
    <x v="0"/>
    <d v="2014-06-27T13:28:56"/>
    <n v="35.04"/>
    <x v="60"/>
    <x v="2"/>
    <x v="0"/>
    <x v="0"/>
    <x v="19"/>
  </r>
  <r>
    <x v="1254"/>
    <s v="Job_Profile_3944"/>
    <x v="1"/>
    <d v="2014-09-04T14:43:32"/>
    <n v="91"/>
    <x v="28"/>
    <x v="2"/>
    <x v="8"/>
    <x v="2"/>
    <x v="19"/>
  </r>
  <r>
    <x v="1254"/>
    <s v="Job_Profile_3944"/>
    <x v="0"/>
    <d v="2015-04-30T16:17:00"/>
    <n v="43.83"/>
    <x v="65"/>
    <x v="3"/>
    <x v="6"/>
    <x v="0"/>
    <x v="19"/>
  </r>
  <r>
    <x v="1254"/>
    <s v="Job_Profile_3944"/>
    <x v="0"/>
    <d v="2015-07-07T13:07:38"/>
    <n v="22.63"/>
    <x v="26"/>
    <x v="3"/>
    <x v="7"/>
    <x v="2"/>
    <x v="19"/>
  </r>
  <r>
    <x v="1254"/>
    <s v="Job_Profile_3944"/>
    <x v="0"/>
    <d v="2015-11-06T12:50:12"/>
    <n v="66"/>
    <x v="43"/>
    <x v="3"/>
    <x v="10"/>
    <x v="3"/>
    <x v="19"/>
  </r>
  <r>
    <x v="1254"/>
    <s v="Job_Profile_3944"/>
    <x v="0"/>
    <d v="2015-10-28T17:05:33"/>
    <n v="2.13"/>
    <x v="43"/>
    <x v="3"/>
    <x v="4"/>
    <x v="3"/>
    <x v="19"/>
  </r>
  <r>
    <x v="1254"/>
    <s v="Job_Profile_3944"/>
    <x v="0"/>
    <d v="2016-11-08T12:45:13"/>
    <n v="88.88"/>
    <x v="43"/>
    <x v="0"/>
    <x v="10"/>
    <x v="3"/>
    <x v="19"/>
  </r>
  <r>
    <x v="1254"/>
    <s v="Job_Profile_3944"/>
    <x v="1"/>
    <d v="2017-02-01T10:12:34"/>
    <n v="5.71"/>
    <x v="33"/>
    <x v="1"/>
    <x v="1"/>
    <x v="1"/>
    <x v="19"/>
  </r>
  <r>
    <x v="1255"/>
    <s v="Job_Profile_3945"/>
    <x v="1"/>
    <d v="2014-02-20T22:09:22"/>
    <n v="9.42"/>
    <x v="26"/>
    <x v="2"/>
    <x v="1"/>
    <x v="1"/>
    <x v="11"/>
  </r>
  <r>
    <x v="1255"/>
    <s v="Job_Profile_3945"/>
    <x v="0"/>
    <d v="2015-02-05T17:22:14"/>
    <n v="129.08000000000001"/>
    <x v="57"/>
    <x v="3"/>
    <x v="1"/>
    <x v="1"/>
    <x v="11"/>
  </r>
  <r>
    <x v="1255"/>
    <s v="Job_Profile_3945"/>
    <x v="0"/>
    <d v="2015-10-12T17:09:59"/>
    <n v="179.13"/>
    <x v="43"/>
    <x v="3"/>
    <x v="4"/>
    <x v="3"/>
    <x v="11"/>
  </r>
  <r>
    <x v="1255"/>
    <s v="Job_Profile_3945"/>
    <x v="0"/>
    <d v="2016-07-08T16:58:01"/>
    <n v="91.21"/>
    <x v="47"/>
    <x v="0"/>
    <x v="7"/>
    <x v="2"/>
    <x v="11"/>
  </r>
  <r>
    <x v="1255"/>
    <s v="Job_Profile_3945"/>
    <x v="0"/>
    <d v="2017-02-15T12:57:15"/>
    <n v="19"/>
    <x v="43"/>
    <x v="1"/>
    <x v="1"/>
    <x v="1"/>
    <x v="11"/>
  </r>
  <r>
    <x v="1255"/>
    <s v="Job_Profile_3945"/>
    <x v="0"/>
    <d v="2017-08-22T16:36:20"/>
    <n v="33.130000000000003"/>
    <x v="42"/>
    <x v="1"/>
    <x v="2"/>
    <x v="2"/>
    <x v="11"/>
  </r>
  <r>
    <x v="1256"/>
    <s v="Job_Profile_3946"/>
    <x v="1"/>
    <d v="2014-09-30T14:41:29"/>
    <n v="34"/>
    <x v="9"/>
    <x v="2"/>
    <x v="8"/>
    <x v="2"/>
    <x v="9"/>
  </r>
  <r>
    <x v="1256"/>
    <s v="Job_Profile_3946"/>
    <x v="0"/>
    <d v="2015-10-21T16:06:00"/>
    <n v="9.08"/>
    <x v="47"/>
    <x v="3"/>
    <x v="4"/>
    <x v="3"/>
    <x v="9"/>
  </r>
  <r>
    <x v="1256"/>
    <s v="Job_Profile_3946"/>
    <x v="0"/>
    <d v="2016-08-18T16:21:13"/>
    <n v="6.92"/>
    <x v="10"/>
    <x v="0"/>
    <x v="2"/>
    <x v="2"/>
    <x v="9"/>
  </r>
  <r>
    <x v="1256"/>
    <s v="Job_Profile_3946"/>
    <x v="0"/>
    <d v="2017-02-10T18:17:22"/>
    <n v="14.25"/>
    <x v="43"/>
    <x v="1"/>
    <x v="1"/>
    <x v="1"/>
    <x v="9"/>
  </r>
  <r>
    <x v="1257"/>
    <s v="Job_Profile_3947"/>
    <x v="0"/>
    <d v="2014-08-25T10:34:40"/>
    <n v="26.46"/>
    <x v="60"/>
    <x v="2"/>
    <x v="2"/>
    <x v="2"/>
    <x v="14"/>
  </r>
  <r>
    <x v="1257"/>
    <s v="Job_Profile_3947"/>
    <x v="0"/>
    <d v="2014-10-23T20:20:42"/>
    <n v="77.33"/>
    <x v="60"/>
    <x v="2"/>
    <x v="4"/>
    <x v="3"/>
    <x v="14"/>
  </r>
  <r>
    <x v="1257"/>
    <s v="Job_Profile_3947"/>
    <x v="0"/>
    <d v="2015-06-30T09:43:12"/>
    <n v="42.33"/>
    <x v="26"/>
    <x v="3"/>
    <x v="0"/>
    <x v="0"/>
    <x v="14"/>
  </r>
  <r>
    <x v="1257"/>
    <s v="Job_Profile_3947"/>
    <x v="0"/>
    <d v="2017-07-28T20:44:59"/>
    <n v="120.25"/>
    <x v="43"/>
    <x v="1"/>
    <x v="7"/>
    <x v="2"/>
    <x v="14"/>
  </r>
  <r>
    <x v="1258"/>
    <s v="Job_Profile_3948"/>
    <x v="1"/>
    <d v="2015-06-18T22:55:27"/>
    <n v="30.88"/>
    <x v="26"/>
    <x v="3"/>
    <x v="0"/>
    <x v="0"/>
    <x v="20"/>
  </r>
  <r>
    <x v="1259"/>
    <s v="Job_Profile_3951"/>
    <x v="0"/>
    <d v="2015-05-11T13:45:24"/>
    <n v="24"/>
    <x v="10"/>
    <x v="3"/>
    <x v="5"/>
    <x v="0"/>
    <x v="9"/>
  </r>
  <r>
    <x v="1260"/>
    <s v="Job_Profile_3960"/>
    <x v="1"/>
    <d v="2014-04-24T04:54:59"/>
    <n v="20.67"/>
    <x v="59"/>
    <x v="2"/>
    <x v="6"/>
    <x v="0"/>
    <x v="19"/>
  </r>
  <r>
    <x v="1260"/>
    <s v="Job_Profile_3960"/>
    <x v="1"/>
    <d v="2016-10-27T05:38:00"/>
    <n v="2.58"/>
    <x v="49"/>
    <x v="0"/>
    <x v="4"/>
    <x v="3"/>
    <x v="19"/>
  </r>
  <r>
    <x v="1261"/>
    <s v="Job_Profile_3961"/>
    <x v="1"/>
    <d v="2015-06-05T06:14:46"/>
    <n v="143.96"/>
    <x v="59"/>
    <x v="3"/>
    <x v="0"/>
    <x v="0"/>
    <x v="20"/>
  </r>
  <r>
    <x v="1262"/>
    <s v="Job_Profile_3963"/>
    <x v="1"/>
    <d v="2017-06-14T12:28:02"/>
    <n v="41.04"/>
    <x v="25"/>
    <x v="1"/>
    <x v="0"/>
    <x v="0"/>
    <x v="14"/>
  </r>
  <r>
    <x v="1262"/>
    <s v="Job_Profile_3963"/>
    <x v="1"/>
    <d v="2017-06-29T18:08:12"/>
    <n v="2.25"/>
    <x v="25"/>
    <x v="1"/>
    <x v="0"/>
    <x v="0"/>
    <x v="14"/>
  </r>
  <r>
    <x v="1263"/>
    <s v="Job_Profile_3964"/>
    <x v="0"/>
    <d v="2014-05-14T09:20:39"/>
    <n v="21.83"/>
    <x v="59"/>
    <x v="2"/>
    <x v="5"/>
    <x v="0"/>
    <x v="11"/>
  </r>
  <r>
    <x v="1263"/>
    <s v="Job_Profile_3964"/>
    <x v="1"/>
    <d v="2015-09-14T09:05:31"/>
    <n v="35"/>
    <x v="1"/>
    <x v="3"/>
    <x v="8"/>
    <x v="2"/>
    <x v="11"/>
  </r>
  <r>
    <x v="1263"/>
    <s v="Job_Profile_3964"/>
    <x v="1"/>
    <d v="2015-09-01T07:43:01"/>
    <n v="21.92"/>
    <x v="1"/>
    <x v="3"/>
    <x v="8"/>
    <x v="2"/>
    <x v="11"/>
  </r>
  <r>
    <x v="1263"/>
    <s v="Job_Profile_3964"/>
    <x v="0"/>
    <d v="2015-11-23T08:39:30"/>
    <n v="104.79"/>
    <x v="1"/>
    <x v="3"/>
    <x v="10"/>
    <x v="3"/>
    <x v="11"/>
  </r>
  <r>
    <x v="1263"/>
    <s v="Job_Profile_3964"/>
    <x v="1"/>
    <d v="2015-11-03T05:11:46"/>
    <n v="84.67"/>
    <x v="1"/>
    <x v="3"/>
    <x v="10"/>
    <x v="3"/>
    <x v="11"/>
  </r>
  <r>
    <x v="1263"/>
    <s v="Job_Profile_3964"/>
    <x v="1"/>
    <d v="2016-01-18T05:00:52"/>
    <n v="81.88"/>
    <x v="50"/>
    <x v="0"/>
    <x v="9"/>
    <x v="1"/>
    <x v="11"/>
  </r>
  <r>
    <x v="1263"/>
    <s v="Job_Profile_3964"/>
    <x v="0"/>
    <d v="2016-05-27T03:55:20"/>
    <n v="69.58"/>
    <x v="49"/>
    <x v="0"/>
    <x v="5"/>
    <x v="0"/>
    <x v="11"/>
  </r>
  <r>
    <x v="1263"/>
    <s v="Job_Profile_3964"/>
    <x v="1"/>
    <d v="2016-06-06T10:16:57"/>
    <n v="79.88"/>
    <x v="50"/>
    <x v="0"/>
    <x v="0"/>
    <x v="0"/>
    <x v="11"/>
  </r>
  <r>
    <x v="1263"/>
    <s v="Job_Profile_3964"/>
    <x v="1"/>
    <d v="2016-05-05T08:52:05"/>
    <n v="23.08"/>
    <x v="49"/>
    <x v="0"/>
    <x v="5"/>
    <x v="0"/>
    <x v="11"/>
  </r>
  <r>
    <x v="1263"/>
    <s v="Job_Profile_3964"/>
    <x v="1"/>
    <d v="2016-05-12T05:30:36"/>
    <n v="29.96"/>
    <x v="49"/>
    <x v="0"/>
    <x v="5"/>
    <x v="0"/>
    <x v="11"/>
  </r>
  <r>
    <x v="1263"/>
    <s v="Job_Profile_3964"/>
    <x v="0"/>
    <d v="2016-05-24T08:04:25"/>
    <n v="33.79"/>
    <x v="49"/>
    <x v="0"/>
    <x v="5"/>
    <x v="0"/>
    <x v="11"/>
  </r>
  <r>
    <x v="1263"/>
    <s v="Job_Profile_3964"/>
    <x v="1"/>
    <d v="2016-08-12T03:41:53"/>
    <n v="65.67"/>
    <x v="49"/>
    <x v="0"/>
    <x v="2"/>
    <x v="2"/>
    <x v="11"/>
  </r>
  <r>
    <x v="1263"/>
    <s v="Job_Profile_3964"/>
    <x v="1"/>
    <d v="2016-09-07T11:15:06"/>
    <n v="89.17"/>
    <x v="50"/>
    <x v="0"/>
    <x v="8"/>
    <x v="2"/>
    <x v="11"/>
  </r>
  <r>
    <x v="1263"/>
    <s v="Job_Profile_3964"/>
    <x v="1"/>
    <d v="2016-09-05T08:21:16"/>
    <n v="87.04"/>
    <x v="50"/>
    <x v="0"/>
    <x v="8"/>
    <x v="2"/>
    <x v="11"/>
  </r>
  <r>
    <x v="1263"/>
    <s v="Job_Profile_3964"/>
    <x v="1"/>
    <d v="2016-08-02T02:43:31"/>
    <n v="52.79"/>
    <x v="50"/>
    <x v="0"/>
    <x v="2"/>
    <x v="2"/>
    <x v="11"/>
  </r>
  <r>
    <x v="1263"/>
    <s v="Job_Profile_3964"/>
    <x v="1"/>
    <d v="2016-06-28T09:52:52"/>
    <n v="18.079999999999998"/>
    <x v="50"/>
    <x v="0"/>
    <x v="0"/>
    <x v="0"/>
    <x v="11"/>
  </r>
  <r>
    <x v="1263"/>
    <s v="Job_Profile_3964"/>
    <x v="1"/>
    <d v="2016-09-05T08:24:49"/>
    <n v="41.83"/>
    <x v="50"/>
    <x v="0"/>
    <x v="8"/>
    <x v="2"/>
    <x v="11"/>
  </r>
  <r>
    <x v="1263"/>
    <s v="Job_Profile_3964"/>
    <x v="1"/>
    <d v="2016-10-19T04:03:29"/>
    <n v="58.21"/>
    <x v="50"/>
    <x v="0"/>
    <x v="4"/>
    <x v="3"/>
    <x v="11"/>
  </r>
  <r>
    <x v="1263"/>
    <s v="Job_Profile_3964"/>
    <x v="1"/>
    <d v="2016-10-27T05:09:07"/>
    <n v="50.92"/>
    <x v="49"/>
    <x v="0"/>
    <x v="4"/>
    <x v="3"/>
    <x v="11"/>
  </r>
  <r>
    <x v="1263"/>
    <s v="Job_Profile_3964"/>
    <x v="0"/>
    <d v="2016-10-21T04:57:44"/>
    <n v="16.79"/>
    <x v="49"/>
    <x v="0"/>
    <x v="4"/>
    <x v="3"/>
    <x v="11"/>
  </r>
  <r>
    <x v="1263"/>
    <s v="Job_Profile_3964"/>
    <x v="1"/>
    <d v="2017-03-24T07:10:11"/>
    <n v="107.83"/>
    <x v="49"/>
    <x v="1"/>
    <x v="3"/>
    <x v="1"/>
    <x v="11"/>
  </r>
  <r>
    <x v="1263"/>
    <s v="Job_Profile_3964"/>
    <x v="0"/>
    <d v="2017-09-01T10:23:35"/>
    <n v="128.21"/>
    <x v="49"/>
    <x v="1"/>
    <x v="8"/>
    <x v="2"/>
    <x v="11"/>
  </r>
  <r>
    <x v="1263"/>
    <s v="Job_Profile_3964"/>
    <x v="1"/>
    <d v="2017-06-19T06:43:04"/>
    <n v="38.67"/>
    <x v="49"/>
    <x v="1"/>
    <x v="0"/>
    <x v="0"/>
    <x v="11"/>
  </r>
  <r>
    <x v="1263"/>
    <s v="Job_Profile_3964"/>
    <x v="1"/>
    <d v="2017-07-11T10:19:35"/>
    <n v="18.079999999999998"/>
    <x v="2"/>
    <x v="1"/>
    <x v="7"/>
    <x v="2"/>
    <x v="11"/>
  </r>
  <r>
    <x v="1264"/>
    <s v="Job_Profile_3965"/>
    <x v="1"/>
    <d v="2014-04-15T09:23:40"/>
    <n v="24.83"/>
    <x v="14"/>
    <x v="2"/>
    <x v="6"/>
    <x v="0"/>
    <x v="10"/>
  </r>
  <r>
    <x v="1264"/>
    <s v="Job_Profile_3965"/>
    <x v="0"/>
    <d v="2014-05-20T09:33:32"/>
    <n v="0.88"/>
    <x v="41"/>
    <x v="2"/>
    <x v="5"/>
    <x v="0"/>
    <x v="10"/>
  </r>
  <r>
    <x v="1264"/>
    <s v="Job_Profile_3965"/>
    <x v="1"/>
    <d v="2016-01-22T11:07:52"/>
    <n v="3"/>
    <x v="13"/>
    <x v="0"/>
    <x v="9"/>
    <x v="1"/>
    <x v="10"/>
  </r>
  <r>
    <x v="1264"/>
    <s v="Job_Profile_3965"/>
    <x v="1"/>
    <d v="2017-06-07T15:57:16"/>
    <n v="27.04"/>
    <x v="25"/>
    <x v="1"/>
    <x v="0"/>
    <x v="0"/>
    <x v="10"/>
  </r>
  <r>
    <x v="1264"/>
    <s v="Job_Profile_3965"/>
    <x v="1"/>
    <d v="2017-08-07T13:26:43"/>
    <n v="32.17"/>
    <x v="25"/>
    <x v="1"/>
    <x v="2"/>
    <x v="2"/>
    <x v="10"/>
  </r>
  <r>
    <x v="1264"/>
    <s v="Job_Profile_3965"/>
    <x v="1"/>
    <d v="2017-09-01T10:14:45"/>
    <n v="20.88"/>
    <x v="25"/>
    <x v="1"/>
    <x v="8"/>
    <x v="2"/>
    <x v="10"/>
  </r>
  <r>
    <x v="1264"/>
    <s v="Job_Profile_3965"/>
    <x v="1"/>
    <d v="2017-08-24T12:05:35"/>
    <n v="12.96"/>
    <x v="25"/>
    <x v="1"/>
    <x v="2"/>
    <x v="2"/>
    <x v="10"/>
  </r>
  <r>
    <x v="1265"/>
    <s v="Job_Profile_3966"/>
    <x v="0"/>
    <d v="2014-05-27T08:07:43"/>
    <n v="34.79"/>
    <x v="59"/>
    <x v="2"/>
    <x v="5"/>
    <x v="0"/>
    <x v="9"/>
  </r>
  <r>
    <x v="1265"/>
    <s v="Job_Profile_3966"/>
    <x v="0"/>
    <d v="2014-05-20T09:19:17"/>
    <n v="6.88"/>
    <x v="59"/>
    <x v="2"/>
    <x v="5"/>
    <x v="0"/>
    <x v="9"/>
  </r>
  <r>
    <x v="1265"/>
    <s v="Job_Profile_3966"/>
    <x v="0"/>
    <d v="2014-10-22T10:25:30"/>
    <n v="148.16999999999999"/>
    <x v="59"/>
    <x v="2"/>
    <x v="4"/>
    <x v="3"/>
    <x v="9"/>
  </r>
  <r>
    <x v="1265"/>
    <s v="Job_Profile_3966"/>
    <x v="0"/>
    <d v="2015-04-02T08:56:04"/>
    <n v="16.71"/>
    <x v="59"/>
    <x v="3"/>
    <x v="6"/>
    <x v="0"/>
    <x v="9"/>
  </r>
  <r>
    <x v="1265"/>
    <s v="Job_Profile_3966"/>
    <x v="1"/>
    <d v="2015-04-29T05:20:36"/>
    <n v="43.58"/>
    <x v="1"/>
    <x v="3"/>
    <x v="6"/>
    <x v="0"/>
    <x v="9"/>
  </r>
  <r>
    <x v="1265"/>
    <s v="Job_Profile_3966"/>
    <x v="1"/>
    <d v="2015-04-29T05:22:48"/>
    <n v="43.58"/>
    <x v="1"/>
    <x v="3"/>
    <x v="6"/>
    <x v="0"/>
    <x v="9"/>
  </r>
  <r>
    <x v="1265"/>
    <s v="Job_Profile_3966"/>
    <x v="1"/>
    <d v="2015-06-17T03:29:56"/>
    <n v="92.5"/>
    <x v="1"/>
    <x v="3"/>
    <x v="0"/>
    <x v="0"/>
    <x v="9"/>
  </r>
  <r>
    <x v="1265"/>
    <s v="Job_Profile_3966"/>
    <x v="0"/>
    <d v="2015-06-15T10:18:47"/>
    <n v="17.920000000000002"/>
    <x v="59"/>
    <x v="3"/>
    <x v="0"/>
    <x v="0"/>
    <x v="9"/>
  </r>
  <r>
    <x v="1265"/>
    <s v="Job_Profile_3966"/>
    <x v="0"/>
    <d v="2016-06-24T08:31:16"/>
    <n v="122.54"/>
    <x v="50"/>
    <x v="0"/>
    <x v="0"/>
    <x v="0"/>
    <x v="9"/>
  </r>
  <r>
    <x v="1265"/>
    <s v="Job_Profile_3966"/>
    <x v="0"/>
    <d v="2016-02-24T06:17:46"/>
    <n v="1.46"/>
    <x v="50"/>
    <x v="0"/>
    <x v="1"/>
    <x v="1"/>
    <x v="9"/>
  </r>
  <r>
    <x v="1265"/>
    <s v="Job_Profile_3966"/>
    <x v="1"/>
    <d v="2016-06-21T02:51:54"/>
    <n v="34.54"/>
    <x v="50"/>
    <x v="0"/>
    <x v="0"/>
    <x v="0"/>
    <x v="9"/>
  </r>
  <r>
    <x v="1265"/>
    <s v="Job_Profile_3966"/>
    <x v="1"/>
    <d v="2017-06-28T11:44:44"/>
    <n v="41.83"/>
    <x v="2"/>
    <x v="1"/>
    <x v="0"/>
    <x v="0"/>
    <x v="9"/>
  </r>
  <r>
    <x v="1265"/>
    <s v="Job_Profile_3966"/>
    <x v="1"/>
    <d v="2017-06-28T11:46:57"/>
    <n v="41.83"/>
    <x v="59"/>
    <x v="1"/>
    <x v="0"/>
    <x v="0"/>
    <x v="9"/>
  </r>
  <r>
    <x v="1265"/>
    <s v="Job_Profile_3966"/>
    <x v="1"/>
    <d v="2017-06-26T06:35:37"/>
    <n v="37.83"/>
    <x v="49"/>
    <x v="1"/>
    <x v="0"/>
    <x v="0"/>
    <x v="9"/>
  </r>
  <r>
    <x v="1265"/>
    <s v="Job_Profile_3966"/>
    <x v="1"/>
    <d v="2017-06-29T11:40:28"/>
    <n v="10"/>
    <x v="49"/>
    <x v="1"/>
    <x v="0"/>
    <x v="0"/>
    <x v="9"/>
  </r>
  <r>
    <x v="1265"/>
    <s v="Job_Profile_3966"/>
    <x v="0"/>
    <d v="2017-07-06T05:34:36"/>
    <n v="12.88"/>
    <x v="2"/>
    <x v="1"/>
    <x v="7"/>
    <x v="2"/>
    <x v="9"/>
  </r>
  <r>
    <x v="1266"/>
    <s v="Job_Profile_3967"/>
    <x v="0"/>
    <d v="2014-02-10T08:10:29"/>
    <n v="20.88"/>
    <x v="41"/>
    <x v="2"/>
    <x v="1"/>
    <x v="1"/>
    <x v="11"/>
  </r>
  <r>
    <x v="1266"/>
    <s v="Job_Profile_3967"/>
    <x v="1"/>
    <d v="2014-07-08T15:08:28"/>
    <n v="144.08000000000001"/>
    <x v="9"/>
    <x v="2"/>
    <x v="7"/>
    <x v="2"/>
    <x v="11"/>
  </r>
  <r>
    <x v="1266"/>
    <s v="Job_Profile_3967"/>
    <x v="0"/>
    <d v="2014-04-22T09:20:00"/>
    <n v="31.83"/>
    <x v="41"/>
    <x v="2"/>
    <x v="6"/>
    <x v="0"/>
    <x v="11"/>
  </r>
  <r>
    <x v="1266"/>
    <s v="Job_Profile_3967"/>
    <x v="1"/>
    <d v="2015-05-05T09:18:13"/>
    <n v="81.459999999999994"/>
    <x v="6"/>
    <x v="3"/>
    <x v="5"/>
    <x v="0"/>
    <x v="11"/>
  </r>
  <r>
    <x v="1266"/>
    <s v="Job_Profile_3967"/>
    <x v="1"/>
    <d v="2015-07-16T15:37:08"/>
    <n v="139.08000000000001"/>
    <x v="9"/>
    <x v="3"/>
    <x v="7"/>
    <x v="2"/>
    <x v="11"/>
  </r>
  <r>
    <x v="1266"/>
    <s v="Job_Profile_3967"/>
    <x v="0"/>
    <d v="2015-06-15T14:57:48"/>
    <n v="53.04"/>
    <x v="6"/>
    <x v="3"/>
    <x v="0"/>
    <x v="0"/>
    <x v="11"/>
  </r>
  <r>
    <x v="1266"/>
    <s v="Job_Profile_3967"/>
    <x v="1"/>
    <d v="2015-06-15T14:45:46"/>
    <n v="53.04"/>
    <x v="6"/>
    <x v="3"/>
    <x v="0"/>
    <x v="0"/>
    <x v="11"/>
  </r>
  <r>
    <x v="1266"/>
    <s v="Job_Profile_3967"/>
    <x v="1"/>
    <d v="2015-05-29T14:36:28"/>
    <n v="36.04"/>
    <x v="6"/>
    <x v="3"/>
    <x v="5"/>
    <x v="0"/>
    <x v="11"/>
  </r>
  <r>
    <x v="1266"/>
    <s v="Job_Profile_3967"/>
    <x v="1"/>
    <d v="2015-06-03T14:37:27"/>
    <n v="41.04"/>
    <x v="6"/>
    <x v="3"/>
    <x v="0"/>
    <x v="0"/>
    <x v="11"/>
  </r>
  <r>
    <x v="1266"/>
    <s v="Job_Profile_3967"/>
    <x v="1"/>
    <d v="2015-08-04T21:24:30"/>
    <n v="75.92"/>
    <x v="13"/>
    <x v="3"/>
    <x v="2"/>
    <x v="2"/>
    <x v="11"/>
  </r>
  <r>
    <x v="1266"/>
    <s v="Job_Profile_3967"/>
    <x v="1"/>
    <d v="2015-10-05T08:30:27"/>
    <n v="85.29"/>
    <x v="13"/>
    <x v="3"/>
    <x v="4"/>
    <x v="3"/>
    <x v="11"/>
  </r>
  <r>
    <x v="1266"/>
    <s v="Job_Profile_3967"/>
    <x v="0"/>
    <d v="2015-11-06T11:46:28"/>
    <n v="56.75"/>
    <x v="39"/>
    <x v="3"/>
    <x v="10"/>
    <x v="3"/>
    <x v="11"/>
  </r>
  <r>
    <x v="1266"/>
    <s v="Job_Profile_3967"/>
    <x v="1"/>
    <d v="2015-11-12T18:29:15"/>
    <n v="45"/>
    <x v="13"/>
    <x v="3"/>
    <x v="10"/>
    <x v="3"/>
    <x v="11"/>
  </r>
  <r>
    <x v="1266"/>
    <s v="Job_Profile_3967"/>
    <x v="1"/>
    <d v="2016-02-17T13:20:23"/>
    <n v="141.79"/>
    <x v="13"/>
    <x v="0"/>
    <x v="1"/>
    <x v="1"/>
    <x v="11"/>
  </r>
  <r>
    <x v="1266"/>
    <s v="Job_Profile_3967"/>
    <x v="1"/>
    <d v="2015-11-12T15:45:40"/>
    <n v="44.88"/>
    <x v="13"/>
    <x v="3"/>
    <x v="10"/>
    <x v="3"/>
    <x v="11"/>
  </r>
  <r>
    <x v="1266"/>
    <s v="Job_Profile_3967"/>
    <x v="1"/>
    <d v="2015-12-09T16:05:19"/>
    <n v="71.92"/>
    <x v="39"/>
    <x v="3"/>
    <x v="11"/>
    <x v="3"/>
    <x v="11"/>
  </r>
  <r>
    <x v="1266"/>
    <s v="Job_Profile_3967"/>
    <x v="1"/>
    <d v="2016-01-05T19:05:32"/>
    <n v="19.29"/>
    <x v="13"/>
    <x v="0"/>
    <x v="9"/>
    <x v="1"/>
    <x v="11"/>
  </r>
  <r>
    <x v="1266"/>
    <s v="Job_Profile_3967"/>
    <x v="1"/>
    <d v="2016-03-22T09:53:43"/>
    <n v="62.92"/>
    <x v="8"/>
    <x v="0"/>
    <x v="3"/>
    <x v="1"/>
    <x v="11"/>
  </r>
  <r>
    <x v="1266"/>
    <s v="Job_Profile_3967"/>
    <x v="1"/>
    <d v="2016-03-02T13:42:22"/>
    <n v="37.130000000000003"/>
    <x v="13"/>
    <x v="0"/>
    <x v="3"/>
    <x v="1"/>
    <x v="11"/>
  </r>
  <r>
    <x v="1266"/>
    <s v="Job_Profile_3967"/>
    <x v="1"/>
    <d v="2016-04-04T14:26:44"/>
    <n v="47.88"/>
    <x v="8"/>
    <x v="0"/>
    <x v="6"/>
    <x v="0"/>
    <x v="11"/>
  </r>
  <r>
    <x v="1266"/>
    <s v="Job_Profile_3967"/>
    <x v="1"/>
    <d v="2016-04-08T14:54:53"/>
    <n v="45.79"/>
    <x v="8"/>
    <x v="0"/>
    <x v="6"/>
    <x v="0"/>
    <x v="11"/>
  </r>
  <r>
    <x v="1266"/>
    <s v="Job_Profile_3967"/>
    <x v="1"/>
    <d v="2016-08-11T08:50:28"/>
    <n v="36.75"/>
    <x v="8"/>
    <x v="0"/>
    <x v="2"/>
    <x v="2"/>
    <x v="11"/>
  </r>
  <r>
    <x v="1266"/>
    <s v="Job_Profile_3967"/>
    <x v="1"/>
    <d v="2016-07-28T16:39:34"/>
    <n v="23.08"/>
    <x v="8"/>
    <x v="0"/>
    <x v="7"/>
    <x v="2"/>
    <x v="11"/>
  </r>
  <r>
    <x v="1266"/>
    <s v="Job_Profile_3967"/>
    <x v="1"/>
    <d v="2016-08-09T13:30:41"/>
    <n v="34.96"/>
    <x v="8"/>
    <x v="0"/>
    <x v="2"/>
    <x v="2"/>
    <x v="11"/>
  </r>
  <r>
    <x v="1266"/>
    <s v="Job_Profile_3967"/>
    <x v="1"/>
    <d v="2016-10-31T15:57:26"/>
    <n v="64.17"/>
    <x v="25"/>
    <x v="0"/>
    <x v="4"/>
    <x v="3"/>
    <x v="11"/>
  </r>
  <r>
    <x v="1266"/>
    <s v="Job_Profile_3967"/>
    <x v="1"/>
    <d v="2016-12-21T12:23:41"/>
    <n v="0.88"/>
    <x v="40"/>
    <x v="0"/>
    <x v="11"/>
    <x v="3"/>
    <x v="11"/>
  </r>
  <r>
    <x v="1266"/>
    <s v="Job_Profile_3967"/>
    <x v="1"/>
    <d v="2016-12-21T12:16:52"/>
    <n v="0.88"/>
    <x v="40"/>
    <x v="0"/>
    <x v="11"/>
    <x v="3"/>
    <x v="11"/>
  </r>
  <r>
    <x v="1266"/>
    <s v="Job_Profile_3967"/>
    <x v="1"/>
    <d v="2017-07-13T15:08:49"/>
    <n v="23.08"/>
    <x v="25"/>
    <x v="1"/>
    <x v="7"/>
    <x v="2"/>
    <x v="11"/>
  </r>
  <r>
    <x v="1266"/>
    <s v="Job_Profile_3967"/>
    <x v="1"/>
    <d v="2017-06-25T13:48:30"/>
    <n v="5"/>
    <x v="25"/>
    <x v="1"/>
    <x v="0"/>
    <x v="0"/>
    <x v="11"/>
  </r>
  <r>
    <x v="1267"/>
    <s v="Job_Profile_3968"/>
    <x v="0"/>
    <d v="2014-05-20T10:13:04"/>
    <n v="12.88"/>
    <x v="59"/>
    <x v="2"/>
    <x v="5"/>
    <x v="0"/>
    <x v="0"/>
  </r>
  <r>
    <x v="1267"/>
    <s v="Job_Profile_3968"/>
    <x v="1"/>
    <d v="2014-08-06T05:00:31"/>
    <n v="29.83"/>
    <x v="59"/>
    <x v="2"/>
    <x v="2"/>
    <x v="2"/>
    <x v="0"/>
  </r>
  <r>
    <x v="1267"/>
    <s v="Job_Profile_3968"/>
    <x v="1"/>
    <d v="2014-09-30T09:36:11"/>
    <n v="69.959999999999994"/>
    <x v="59"/>
    <x v="2"/>
    <x v="8"/>
    <x v="2"/>
    <x v="0"/>
  </r>
  <r>
    <x v="1267"/>
    <s v="Job_Profile_3968"/>
    <x v="0"/>
    <d v="2014-12-05T08:02:40"/>
    <n v="36"/>
    <x v="30"/>
    <x v="2"/>
    <x v="11"/>
    <x v="3"/>
    <x v="0"/>
  </r>
  <r>
    <x v="1267"/>
    <s v="Job_Profile_3968"/>
    <x v="0"/>
    <d v="2015-02-13T04:16:56"/>
    <n v="36.75"/>
    <x v="30"/>
    <x v="3"/>
    <x v="1"/>
    <x v="1"/>
    <x v="0"/>
  </r>
  <r>
    <x v="1267"/>
    <s v="Job_Profile_3968"/>
    <x v="0"/>
    <d v="2015-06-02T04:43:17"/>
    <n v="62.88"/>
    <x v="59"/>
    <x v="3"/>
    <x v="0"/>
    <x v="0"/>
    <x v="0"/>
  </r>
  <r>
    <x v="1267"/>
    <s v="Job_Profile_3968"/>
    <x v="1"/>
    <d v="2015-11-09T03:28:20"/>
    <n v="55.71"/>
    <x v="50"/>
    <x v="3"/>
    <x v="10"/>
    <x v="3"/>
    <x v="0"/>
  </r>
  <r>
    <x v="1267"/>
    <s v="Job_Profile_3968"/>
    <x v="1"/>
    <d v="2016-02-24T03:26:45"/>
    <n v="83.88"/>
    <x v="50"/>
    <x v="0"/>
    <x v="1"/>
    <x v="1"/>
    <x v="0"/>
  </r>
  <r>
    <x v="1267"/>
    <s v="Job_Profile_3968"/>
    <x v="1"/>
    <d v="2016-04-18T09:39:45"/>
    <n v="83"/>
    <x v="50"/>
    <x v="0"/>
    <x v="6"/>
    <x v="0"/>
    <x v="0"/>
  </r>
  <r>
    <x v="1267"/>
    <s v="Job_Profile_3968"/>
    <x v="1"/>
    <d v="2016-02-23T03:25:10"/>
    <n v="27.75"/>
    <x v="50"/>
    <x v="0"/>
    <x v="1"/>
    <x v="1"/>
    <x v="0"/>
  </r>
  <r>
    <x v="1267"/>
    <s v="Job_Profile_3968"/>
    <x v="1"/>
    <d v="2016-02-19T07:07:50"/>
    <n v="7.75"/>
    <x v="50"/>
    <x v="0"/>
    <x v="1"/>
    <x v="1"/>
    <x v="0"/>
  </r>
  <r>
    <x v="1267"/>
    <s v="Job_Profile_3968"/>
    <x v="1"/>
    <d v="2017-03-28T08:22:40"/>
    <n v="53.04"/>
    <x v="2"/>
    <x v="1"/>
    <x v="3"/>
    <x v="1"/>
    <x v="0"/>
  </r>
  <r>
    <x v="1267"/>
    <s v="Job_Profile_3968"/>
    <x v="0"/>
    <d v="2017-06-22T07:03:16"/>
    <n v="36.79"/>
    <x v="2"/>
    <x v="1"/>
    <x v="0"/>
    <x v="0"/>
    <x v="0"/>
  </r>
  <r>
    <x v="1267"/>
    <s v="Job_Profile_3968"/>
    <x v="1"/>
    <d v="2017-06-27T09:34:51"/>
    <n v="41.75"/>
    <x v="2"/>
    <x v="1"/>
    <x v="0"/>
    <x v="0"/>
    <x v="0"/>
  </r>
  <r>
    <x v="1267"/>
    <s v="Job_Profile_3968"/>
    <x v="1"/>
    <d v="2017-06-27T10:08:42"/>
    <n v="41.79"/>
    <x v="2"/>
    <x v="1"/>
    <x v="0"/>
    <x v="0"/>
    <x v="0"/>
  </r>
  <r>
    <x v="1267"/>
    <s v="Job_Profile_3968"/>
    <x v="1"/>
    <d v="2017-06-27T10:13:36"/>
    <n v="40.79"/>
    <x v="2"/>
    <x v="1"/>
    <x v="0"/>
    <x v="0"/>
    <x v="0"/>
  </r>
  <r>
    <x v="1267"/>
    <s v="Job_Profile_3968"/>
    <x v="1"/>
    <d v="2017-06-28T03:55:04"/>
    <n v="21.42"/>
    <x v="2"/>
    <x v="1"/>
    <x v="0"/>
    <x v="0"/>
    <x v="0"/>
  </r>
  <r>
    <x v="1267"/>
    <s v="Job_Profile_3968"/>
    <x v="0"/>
    <d v="2017-07-11T10:12:28"/>
    <n v="18.079999999999998"/>
    <x v="2"/>
    <x v="1"/>
    <x v="7"/>
    <x v="2"/>
    <x v="0"/>
  </r>
  <r>
    <x v="1267"/>
    <s v="Job_Profile_3968"/>
    <x v="1"/>
    <d v="2017-08-31T04:44:07"/>
    <n v="49.88"/>
    <x v="2"/>
    <x v="1"/>
    <x v="2"/>
    <x v="2"/>
    <x v="0"/>
  </r>
  <r>
    <x v="1267"/>
    <s v="Job_Profile_3968"/>
    <x v="1"/>
    <d v="2017-07-14T09:51:00"/>
    <n v="2.08"/>
    <x v="2"/>
    <x v="1"/>
    <x v="7"/>
    <x v="2"/>
    <x v="0"/>
  </r>
  <r>
    <x v="1267"/>
    <s v="Job_Profile_3968"/>
    <x v="1"/>
    <d v="2017-07-14T09:57:39"/>
    <n v="2.08"/>
    <x v="2"/>
    <x v="1"/>
    <x v="7"/>
    <x v="2"/>
    <x v="0"/>
  </r>
  <r>
    <x v="1268"/>
    <s v="Job_Profile_3969"/>
    <x v="1"/>
    <d v="2015-06-04T09:54:26"/>
    <n v="41.83"/>
    <x v="6"/>
    <x v="3"/>
    <x v="0"/>
    <x v="0"/>
    <x v="9"/>
  </r>
  <r>
    <x v="1268"/>
    <s v="Job_Profile_3969"/>
    <x v="1"/>
    <d v="2015-09-28T10:24:34"/>
    <n v="78.38"/>
    <x v="13"/>
    <x v="3"/>
    <x v="8"/>
    <x v="2"/>
    <x v="9"/>
  </r>
  <r>
    <x v="1268"/>
    <s v="Job_Profile_3969"/>
    <x v="1"/>
    <d v="2016-01-14T13:23:00"/>
    <n v="107.79"/>
    <x v="13"/>
    <x v="0"/>
    <x v="9"/>
    <x v="1"/>
    <x v="9"/>
  </r>
  <r>
    <x v="1268"/>
    <s v="Job_Profile_3969"/>
    <x v="1"/>
    <d v="2015-12-03T15:15:36"/>
    <n v="34.880000000000003"/>
    <x v="13"/>
    <x v="3"/>
    <x v="11"/>
    <x v="3"/>
    <x v="9"/>
  </r>
  <r>
    <x v="1268"/>
    <s v="Job_Profile_3969"/>
    <x v="1"/>
    <d v="2015-12-14T10:30:41"/>
    <n v="13.96"/>
    <x v="13"/>
    <x v="3"/>
    <x v="11"/>
    <x v="3"/>
    <x v="9"/>
  </r>
  <r>
    <x v="1268"/>
    <s v="Job_Profile_3969"/>
    <x v="1"/>
    <d v="2015-12-14T12:46:06"/>
    <n v="14.04"/>
    <x v="13"/>
    <x v="3"/>
    <x v="11"/>
    <x v="3"/>
    <x v="9"/>
  </r>
  <r>
    <x v="1268"/>
    <s v="Job_Profile_3969"/>
    <x v="1"/>
    <d v="2015-12-14T10:27:13"/>
    <n v="13.96"/>
    <x v="13"/>
    <x v="3"/>
    <x v="11"/>
    <x v="3"/>
    <x v="9"/>
  </r>
  <r>
    <x v="1268"/>
    <s v="Job_Profile_3969"/>
    <x v="1"/>
    <d v="2015-12-14T10:23:43"/>
    <n v="13.96"/>
    <x v="13"/>
    <x v="3"/>
    <x v="11"/>
    <x v="3"/>
    <x v="9"/>
  </r>
  <r>
    <x v="1268"/>
    <s v="Job_Profile_3969"/>
    <x v="1"/>
    <d v="2016-01-25T14:12:09"/>
    <n v="12.04"/>
    <x v="13"/>
    <x v="0"/>
    <x v="9"/>
    <x v="1"/>
    <x v="9"/>
  </r>
  <r>
    <x v="1268"/>
    <s v="Job_Profile_3969"/>
    <x v="1"/>
    <d v="2016-11-21T12:03:34"/>
    <n v="21.04"/>
    <x v="6"/>
    <x v="0"/>
    <x v="10"/>
    <x v="3"/>
    <x v="9"/>
  </r>
  <r>
    <x v="1268"/>
    <s v="Job_Profile_3969"/>
    <x v="0"/>
    <d v="2016-11-17T13:17:54"/>
    <n v="6.71"/>
    <x v="25"/>
    <x v="0"/>
    <x v="10"/>
    <x v="3"/>
    <x v="9"/>
  </r>
  <r>
    <x v="1268"/>
    <s v="Job_Profile_3969"/>
    <x v="1"/>
    <d v="2017-01-17T14:22:11"/>
    <n v="27.96"/>
    <x v="40"/>
    <x v="1"/>
    <x v="9"/>
    <x v="1"/>
    <x v="9"/>
  </r>
  <r>
    <x v="1268"/>
    <s v="Job_Profile_3969"/>
    <x v="1"/>
    <d v="2017-01-17T13:52:38"/>
    <n v="27.92"/>
    <x v="40"/>
    <x v="1"/>
    <x v="9"/>
    <x v="1"/>
    <x v="9"/>
  </r>
  <r>
    <x v="1268"/>
    <s v="Job_Profile_3969"/>
    <x v="1"/>
    <d v="2017-08-17T11:39:42"/>
    <n v="57.92"/>
    <x v="25"/>
    <x v="1"/>
    <x v="2"/>
    <x v="2"/>
    <x v="9"/>
  </r>
  <r>
    <x v="1268"/>
    <s v="Job_Profile_3969"/>
    <x v="1"/>
    <d v="2017-07-17T13:12:42"/>
    <n v="27"/>
    <x v="25"/>
    <x v="1"/>
    <x v="7"/>
    <x v="2"/>
    <x v="9"/>
  </r>
  <r>
    <x v="1268"/>
    <s v="Job_Profile_3969"/>
    <x v="1"/>
    <d v="2017-06-25T13:50:18"/>
    <n v="5"/>
    <x v="25"/>
    <x v="1"/>
    <x v="0"/>
    <x v="0"/>
    <x v="9"/>
  </r>
  <r>
    <x v="1268"/>
    <s v="Job_Profile_3969"/>
    <x v="0"/>
    <d v="2017-06-30T09:27:34"/>
    <n v="9.83"/>
    <x v="25"/>
    <x v="1"/>
    <x v="0"/>
    <x v="0"/>
    <x v="9"/>
  </r>
  <r>
    <x v="1268"/>
    <s v="Job_Profile_3969"/>
    <x v="1"/>
    <d v="2017-08-11T12:51:33"/>
    <n v="21.96"/>
    <x v="25"/>
    <x v="1"/>
    <x v="2"/>
    <x v="2"/>
    <x v="9"/>
  </r>
  <r>
    <x v="1268"/>
    <s v="Job_Profile_3969"/>
    <x v="1"/>
    <d v="2017-08-22T17:25:54"/>
    <n v="14.04"/>
    <x v="14"/>
    <x v="1"/>
    <x v="2"/>
    <x v="2"/>
    <x v="9"/>
  </r>
  <r>
    <x v="1268"/>
    <s v="Job_Profile_3969"/>
    <x v="1"/>
    <d v="2017-08-31T16:59:36"/>
    <n v="23"/>
    <x v="14"/>
    <x v="1"/>
    <x v="2"/>
    <x v="2"/>
    <x v="9"/>
  </r>
  <r>
    <x v="1269"/>
    <s v="Job_Profile_3970"/>
    <x v="1"/>
    <d v="2016-11-08T03:28:30"/>
    <n v="33.630000000000003"/>
    <x v="14"/>
    <x v="0"/>
    <x v="10"/>
    <x v="3"/>
    <x v="10"/>
  </r>
  <r>
    <x v="1269"/>
    <s v="Job_Profile_3970"/>
    <x v="1"/>
    <d v="2017-07-03T05:01:43"/>
    <n v="96.79"/>
    <x v="49"/>
    <x v="1"/>
    <x v="7"/>
    <x v="2"/>
    <x v="10"/>
  </r>
  <r>
    <x v="1269"/>
    <s v="Job_Profile_3970"/>
    <x v="1"/>
    <d v="2017-06-26T06:03:02"/>
    <n v="89.83"/>
    <x v="49"/>
    <x v="1"/>
    <x v="0"/>
    <x v="0"/>
    <x v="10"/>
  </r>
  <r>
    <x v="1270"/>
    <s v="Job_Profile_3971"/>
    <x v="1"/>
    <d v="2017-08-24T14:21:40"/>
    <n v="35.04"/>
    <x v="25"/>
    <x v="1"/>
    <x v="2"/>
    <x v="2"/>
    <x v="15"/>
  </r>
  <r>
    <x v="1271"/>
    <s v="Job_Profile_3975"/>
    <x v="0"/>
    <d v="2016-05-24T13:05:12"/>
    <n v="0.04"/>
    <x v="62"/>
    <x v="0"/>
    <x v="5"/>
    <x v="0"/>
    <x v="26"/>
  </r>
  <r>
    <x v="1272"/>
    <s v="Job_Profile_3978"/>
    <x v="0"/>
    <d v="2016-10-21T19:50:01"/>
    <n v="2.25"/>
    <x v="62"/>
    <x v="0"/>
    <x v="4"/>
    <x v="3"/>
    <x v="25"/>
  </r>
  <r>
    <x v="1273"/>
    <s v="Job_Profile_3982"/>
    <x v="0"/>
    <d v="2014-12-09T15:45:45"/>
    <n v="7"/>
    <x v="62"/>
    <x v="2"/>
    <x v="11"/>
    <x v="3"/>
    <x v="25"/>
  </r>
  <r>
    <x v="1274"/>
    <s v="Job_Profile_3984"/>
    <x v="0"/>
    <d v="2015-12-09T09:54:02"/>
    <n v="0.79"/>
    <x v="62"/>
    <x v="3"/>
    <x v="11"/>
    <x v="3"/>
    <x v="37"/>
  </r>
  <r>
    <x v="1275"/>
    <s v="Job_Profile_3987"/>
    <x v="0"/>
    <d v="2015-06-08T16:44:30"/>
    <n v="20.21"/>
    <x v="58"/>
    <x v="3"/>
    <x v="0"/>
    <x v="0"/>
    <x v="26"/>
  </r>
  <r>
    <x v="1276"/>
    <s v="Job_Profile_3994"/>
    <x v="0"/>
    <d v="2015-06-09T15:46:45"/>
    <n v="0.08"/>
    <x v="62"/>
    <x v="3"/>
    <x v="0"/>
    <x v="0"/>
    <x v="25"/>
  </r>
  <r>
    <x v="1276"/>
    <s v="Job_Profile_3994"/>
    <x v="0"/>
    <d v="2015-07-20T16:11:12"/>
    <n v="0"/>
    <x v="62"/>
    <x v="3"/>
    <x v="7"/>
    <x v="2"/>
    <x v="25"/>
  </r>
  <r>
    <x v="1277"/>
    <s v="Job_Profile_4000"/>
    <x v="1"/>
    <d v="2015-04-08T12:54:17"/>
    <n v="281"/>
    <x v="62"/>
    <x v="3"/>
    <x v="6"/>
    <x v="0"/>
    <x v="25"/>
  </r>
  <r>
    <x v="1278"/>
    <s v="Job_Profile_4006"/>
    <x v="0"/>
    <d v="2014-06-06T16:08:13"/>
    <n v="0.21"/>
    <x v="62"/>
    <x v="2"/>
    <x v="0"/>
    <x v="0"/>
    <x v="26"/>
  </r>
  <r>
    <x v="1278"/>
    <s v="Job_Profile_4006"/>
    <x v="0"/>
    <d v="2015-09-30T14:59:58"/>
    <n v="20.92"/>
    <x v="64"/>
    <x v="3"/>
    <x v="8"/>
    <x v="2"/>
    <x v="26"/>
  </r>
  <r>
    <x v="1278"/>
    <s v="Job_Profile_4006"/>
    <x v="0"/>
    <d v="2016-05-13T13:15:49"/>
    <n v="0.04"/>
    <x v="62"/>
    <x v="0"/>
    <x v="5"/>
    <x v="0"/>
    <x v="26"/>
  </r>
  <r>
    <x v="1279"/>
    <s v="Job_Profile_4014"/>
    <x v="0"/>
    <d v="2016-09-15T04:09:36"/>
    <n v="105.46"/>
    <x v="76"/>
    <x v="0"/>
    <x v="8"/>
    <x v="2"/>
    <x v="25"/>
  </r>
  <r>
    <x v="1280"/>
    <s v="Job_Profile_4015"/>
    <x v="0"/>
    <d v="2015-04-24T10:17:10"/>
    <n v="1.54"/>
    <x v="62"/>
    <x v="3"/>
    <x v="6"/>
    <x v="0"/>
    <x v="25"/>
  </r>
  <r>
    <x v="1280"/>
    <s v="Job_Profile_4015"/>
    <x v="0"/>
    <d v="2015-09-17T10:52:08"/>
    <n v="7.75"/>
    <x v="64"/>
    <x v="3"/>
    <x v="8"/>
    <x v="2"/>
    <x v="25"/>
  </r>
  <r>
    <x v="1281"/>
    <s v="Job_Profile_4018"/>
    <x v="0"/>
    <d v="2014-06-10T07:11:46"/>
    <n v="7.79"/>
    <x v="62"/>
    <x v="2"/>
    <x v="0"/>
    <x v="0"/>
    <x v="25"/>
  </r>
  <r>
    <x v="1282"/>
    <s v="Job_Profile_4021"/>
    <x v="0"/>
    <d v="2017-02-13T15:28:51"/>
    <n v="7.08"/>
    <x v="62"/>
    <x v="1"/>
    <x v="1"/>
    <x v="1"/>
    <x v="37"/>
  </r>
  <r>
    <x v="1283"/>
    <s v="Job_Profile_4025"/>
    <x v="0"/>
    <d v="2016-03-14T14:15:30"/>
    <n v="20.79"/>
    <x v="64"/>
    <x v="0"/>
    <x v="3"/>
    <x v="1"/>
    <x v="37"/>
  </r>
  <r>
    <x v="1284"/>
    <s v="Job_Profile_4034"/>
    <x v="0"/>
    <d v="2016-06-03T09:16:44"/>
    <n v="1.67"/>
    <x v="62"/>
    <x v="0"/>
    <x v="0"/>
    <x v="0"/>
    <x v="26"/>
  </r>
  <r>
    <x v="1285"/>
    <s v="Job_Profile_4035"/>
    <x v="0"/>
    <d v="2015-06-18T13:44:12"/>
    <n v="1.54"/>
    <x v="62"/>
    <x v="3"/>
    <x v="0"/>
    <x v="0"/>
    <x v="25"/>
  </r>
  <r>
    <x v="1286"/>
    <s v="Job_Profile_4037"/>
    <x v="1"/>
    <d v="2014-12-29T11:21:00"/>
    <n v="0"/>
    <x v="62"/>
    <x v="2"/>
    <x v="11"/>
    <x v="3"/>
    <x v="26"/>
  </r>
  <r>
    <x v="1286"/>
    <s v="Job_Profile_4037"/>
    <x v="1"/>
    <d v="2015-05-29T10:39:06"/>
    <n v="2.83"/>
    <x v="62"/>
    <x v="3"/>
    <x v="5"/>
    <x v="0"/>
    <x v="26"/>
  </r>
  <r>
    <x v="1286"/>
    <s v="Job_Profile_4037"/>
    <x v="0"/>
    <d v="2015-06-08T16:14:20"/>
    <n v="6.08"/>
    <x v="62"/>
    <x v="3"/>
    <x v="0"/>
    <x v="0"/>
    <x v="26"/>
  </r>
  <r>
    <x v="1286"/>
    <s v="Job_Profile_4037"/>
    <x v="0"/>
    <d v="2015-12-17T14:25:17"/>
    <n v="1"/>
    <x v="62"/>
    <x v="3"/>
    <x v="11"/>
    <x v="3"/>
    <x v="26"/>
  </r>
  <r>
    <x v="1287"/>
    <s v="Job_Profile_4044"/>
    <x v="1"/>
    <d v="2014-12-29T15:53:57"/>
    <n v="0.08"/>
    <x v="62"/>
    <x v="2"/>
    <x v="11"/>
    <x v="3"/>
    <x v="37"/>
  </r>
  <r>
    <x v="1288"/>
    <s v="Job_Profile_4050"/>
    <x v="0"/>
    <d v="2014-10-22T16:52:16"/>
    <n v="148.04"/>
    <x v="86"/>
    <x v="2"/>
    <x v="4"/>
    <x v="3"/>
    <x v="37"/>
  </r>
  <r>
    <x v="1289"/>
    <s v="Job_Profile_4058"/>
    <x v="1"/>
    <d v="2015-09-01T08:49:06"/>
    <n v="68.67"/>
    <x v="9"/>
    <x v="3"/>
    <x v="8"/>
    <x v="2"/>
    <x v="37"/>
  </r>
  <r>
    <x v="1290"/>
    <s v="Job_Profile_4061"/>
    <x v="0"/>
    <d v="2015-06-05T10:21:46"/>
    <n v="114.79"/>
    <x v="64"/>
    <x v="3"/>
    <x v="0"/>
    <x v="0"/>
    <x v="37"/>
  </r>
  <r>
    <x v="1290"/>
    <s v="Job_Profile_4061"/>
    <x v="0"/>
    <d v="2015-02-11T10:12:29"/>
    <n v="0.79"/>
    <x v="64"/>
    <x v="3"/>
    <x v="1"/>
    <x v="1"/>
    <x v="37"/>
  </r>
  <r>
    <x v="1291"/>
    <s v="Job_Profile_4069"/>
    <x v="1"/>
    <d v="2014-03-19T15:09:12"/>
    <n v="22.79"/>
    <x v="68"/>
    <x v="2"/>
    <x v="3"/>
    <x v="1"/>
    <x v="13"/>
  </r>
  <r>
    <x v="1292"/>
    <s v="Job_Profile_4071"/>
    <x v="0"/>
    <d v="2015-02-09T10:33:09"/>
    <n v="32.67"/>
    <x v="25"/>
    <x v="3"/>
    <x v="1"/>
    <x v="1"/>
    <x v="8"/>
  </r>
  <r>
    <x v="1293"/>
    <s v="Job_Profile_4073"/>
    <x v="1"/>
    <d v="2015-06-05T12:27:26"/>
    <n v="2.92"/>
    <x v="60"/>
    <x v="3"/>
    <x v="0"/>
    <x v="0"/>
    <x v="19"/>
  </r>
  <r>
    <x v="1294"/>
    <s v="Job_Profile_4078"/>
    <x v="0"/>
    <d v="2014-05-08T05:06:31"/>
    <n v="0.75"/>
    <x v="35"/>
    <x v="2"/>
    <x v="5"/>
    <x v="0"/>
    <x v="0"/>
  </r>
  <r>
    <x v="1294"/>
    <s v="Job_Profile_4078"/>
    <x v="0"/>
    <d v="2014-09-23T00:32:58"/>
    <n v="138.54"/>
    <x v="35"/>
    <x v="2"/>
    <x v="8"/>
    <x v="2"/>
    <x v="0"/>
  </r>
  <r>
    <x v="1295"/>
    <s v="Job_Profile_4080"/>
    <x v="0"/>
    <d v="2014-10-22T18:16:27"/>
    <n v="16.54"/>
    <x v="35"/>
    <x v="2"/>
    <x v="4"/>
    <x v="3"/>
    <x v="9"/>
  </r>
  <r>
    <x v="1295"/>
    <s v="Job_Profile_4080"/>
    <x v="1"/>
    <d v="2016-06-24T01:15:52"/>
    <n v="29.83"/>
    <x v="35"/>
    <x v="0"/>
    <x v="0"/>
    <x v="0"/>
    <x v="9"/>
  </r>
  <r>
    <x v="1296"/>
    <s v="Job_Profile_4081"/>
    <x v="0"/>
    <d v="2016-01-31T21:05:11"/>
    <n v="67.92"/>
    <x v="51"/>
    <x v="0"/>
    <x v="9"/>
    <x v="1"/>
    <x v="17"/>
  </r>
  <r>
    <x v="1297"/>
    <s v="Job_Profile_4087"/>
    <x v="1"/>
    <d v="2014-11-12T15:37:29"/>
    <n v="204.33"/>
    <x v="41"/>
    <x v="2"/>
    <x v="10"/>
    <x v="3"/>
    <x v="11"/>
  </r>
  <r>
    <x v="1297"/>
    <s v="Job_Profile_4087"/>
    <x v="1"/>
    <d v="2014-10-03T09:25:06"/>
    <n v="164.08"/>
    <x v="41"/>
    <x v="2"/>
    <x v="4"/>
    <x v="3"/>
    <x v="11"/>
  </r>
  <r>
    <x v="1297"/>
    <s v="Job_Profile_4087"/>
    <x v="1"/>
    <d v="2015-06-10T08:07:34"/>
    <n v="84.75"/>
    <x v="9"/>
    <x v="3"/>
    <x v="0"/>
    <x v="0"/>
    <x v="11"/>
  </r>
  <r>
    <x v="1297"/>
    <s v="Job_Profile_4087"/>
    <x v="1"/>
    <d v="2015-05-21T14:16:01"/>
    <n v="28.04"/>
    <x v="6"/>
    <x v="3"/>
    <x v="5"/>
    <x v="0"/>
    <x v="11"/>
  </r>
  <r>
    <x v="1297"/>
    <s v="Job_Profile_4087"/>
    <x v="1"/>
    <d v="2015-11-23T13:25:22"/>
    <n v="35.08"/>
    <x v="13"/>
    <x v="3"/>
    <x v="10"/>
    <x v="3"/>
    <x v="11"/>
  </r>
  <r>
    <x v="1297"/>
    <s v="Job_Profile_4087"/>
    <x v="1"/>
    <d v="2015-11-20T15:21:58"/>
    <n v="7.96"/>
    <x v="13"/>
    <x v="3"/>
    <x v="10"/>
    <x v="3"/>
    <x v="11"/>
  </r>
  <r>
    <x v="1297"/>
    <s v="Job_Profile_4087"/>
    <x v="1"/>
    <d v="2017-01-16T10:48:51"/>
    <n v="90.92"/>
    <x v="16"/>
    <x v="1"/>
    <x v="9"/>
    <x v="1"/>
    <x v="11"/>
  </r>
  <r>
    <x v="1297"/>
    <s v="Job_Profile_4087"/>
    <x v="1"/>
    <d v="2017-01-04T15:11:36"/>
    <n v="79.13"/>
    <x v="16"/>
    <x v="1"/>
    <x v="9"/>
    <x v="1"/>
    <x v="11"/>
  </r>
  <r>
    <x v="1298"/>
    <s v="Job_Profile_4088"/>
    <x v="0"/>
    <d v="2016-03-16T13:08:43"/>
    <n v="57.96"/>
    <x v="23"/>
    <x v="0"/>
    <x v="3"/>
    <x v="1"/>
    <x v="9"/>
  </r>
  <r>
    <x v="1298"/>
    <s v="Job_Profile_4088"/>
    <x v="0"/>
    <d v="2017-08-22T18:23:40"/>
    <n v="28.29"/>
    <x v="14"/>
    <x v="1"/>
    <x v="2"/>
    <x v="2"/>
    <x v="9"/>
  </r>
  <r>
    <x v="1299"/>
    <s v="Job_Profile_4090"/>
    <x v="0"/>
    <d v="2014-03-19T14:59:40"/>
    <n v="35.130000000000003"/>
    <x v="41"/>
    <x v="2"/>
    <x v="3"/>
    <x v="1"/>
    <x v="6"/>
  </r>
  <r>
    <x v="1299"/>
    <s v="Job_Profile_4090"/>
    <x v="0"/>
    <d v="2014-03-25T06:49:36"/>
    <n v="3.58"/>
    <x v="41"/>
    <x v="2"/>
    <x v="3"/>
    <x v="1"/>
    <x v="6"/>
  </r>
  <r>
    <x v="1299"/>
    <s v="Job_Profile_4090"/>
    <x v="1"/>
    <d v="2014-03-28T10:55:14"/>
    <n v="0"/>
    <x v="41"/>
    <x v="2"/>
    <x v="3"/>
    <x v="1"/>
    <x v="6"/>
  </r>
  <r>
    <x v="1299"/>
    <s v="Job_Profile_4090"/>
    <x v="0"/>
    <d v="2014-04-01T08:01:21"/>
    <n v="0.71"/>
    <x v="41"/>
    <x v="2"/>
    <x v="6"/>
    <x v="0"/>
    <x v="6"/>
  </r>
  <r>
    <x v="1299"/>
    <s v="Job_Profile_4090"/>
    <x v="1"/>
    <d v="2014-08-07T14:03:38"/>
    <n v="107.88"/>
    <x v="41"/>
    <x v="2"/>
    <x v="2"/>
    <x v="2"/>
    <x v="6"/>
  </r>
  <r>
    <x v="1299"/>
    <s v="Job_Profile_4090"/>
    <x v="1"/>
    <d v="2014-07-10T14:57:39"/>
    <n v="79.88"/>
    <x v="41"/>
    <x v="2"/>
    <x v="7"/>
    <x v="2"/>
    <x v="6"/>
  </r>
  <r>
    <x v="1299"/>
    <s v="Job_Profile_4090"/>
    <x v="0"/>
    <d v="2014-06-25T19:34:12"/>
    <n v="55.83"/>
    <x v="41"/>
    <x v="2"/>
    <x v="0"/>
    <x v="0"/>
    <x v="6"/>
  </r>
  <r>
    <x v="1299"/>
    <s v="Job_Profile_4090"/>
    <x v="0"/>
    <d v="2014-06-18T17:08:18"/>
    <n v="43.21"/>
    <x v="41"/>
    <x v="2"/>
    <x v="0"/>
    <x v="0"/>
    <x v="6"/>
  </r>
  <r>
    <x v="1299"/>
    <s v="Job_Profile_4090"/>
    <x v="0"/>
    <d v="2014-06-10T14:12:08"/>
    <n v="34"/>
    <x v="41"/>
    <x v="2"/>
    <x v="0"/>
    <x v="0"/>
    <x v="6"/>
  </r>
  <r>
    <x v="1299"/>
    <s v="Job_Profile_4090"/>
    <x v="0"/>
    <d v="2014-07-21T07:03:50"/>
    <n v="69.75"/>
    <x v="41"/>
    <x v="2"/>
    <x v="7"/>
    <x v="2"/>
    <x v="6"/>
  </r>
  <r>
    <x v="1299"/>
    <s v="Job_Profile_4090"/>
    <x v="0"/>
    <d v="2014-08-19T08:17:27"/>
    <n v="98.71"/>
    <x v="41"/>
    <x v="2"/>
    <x v="2"/>
    <x v="2"/>
    <x v="6"/>
  </r>
  <r>
    <x v="1299"/>
    <s v="Job_Profile_4090"/>
    <x v="0"/>
    <d v="2014-07-07T13:46:15"/>
    <n v="46.79"/>
    <x v="41"/>
    <x v="2"/>
    <x v="7"/>
    <x v="2"/>
    <x v="6"/>
  </r>
  <r>
    <x v="1299"/>
    <s v="Job_Profile_4090"/>
    <x v="0"/>
    <d v="2014-06-09T15:16:03"/>
    <n v="13.04"/>
    <x v="41"/>
    <x v="2"/>
    <x v="0"/>
    <x v="0"/>
    <x v="6"/>
  </r>
  <r>
    <x v="1299"/>
    <s v="Job_Profile_4090"/>
    <x v="0"/>
    <d v="2014-07-07T13:53:16"/>
    <n v="0.75"/>
    <x v="41"/>
    <x v="2"/>
    <x v="7"/>
    <x v="2"/>
    <x v="6"/>
  </r>
  <r>
    <x v="1299"/>
    <s v="Job_Profile_4090"/>
    <x v="0"/>
    <d v="2014-07-24T18:10:32"/>
    <n v="0.33"/>
    <x v="41"/>
    <x v="2"/>
    <x v="7"/>
    <x v="2"/>
    <x v="6"/>
  </r>
  <r>
    <x v="1299"/>
    <s v="Job_Profile_4090"/>
    <x v="0"/>
    <d v="2014-09-17T06:53:52"/>
    <n v="1.79"/>
    <x v="41"/>
    <x v="2"/>
    <x v="8"/>
    <x v="2"/>
    <x v="6"/>
  </r>
  <r>
    <x v="1299"/>
    <s v="Job_Profile_4090"/>
    <x v="0"/>
    <d v="2014-11-25T11:04:19"/>
    <n v="41.88"/>
    <x v="48"/>
    <x v="2"/>
    <x v="10"/>
    <x v="3"/>
    <x v="6"/>
  </r>
  <r>
    <x v="1299"/>
    <s v="Job_Profile_4090"/>
    <x v="0"/>
    <d v="2014-11-18T15:23:05"/>
    <n v="8.08"/>
    <x v="41"/>
    <x v="2"/>
    <x v="10"/>
    <x v="3"/>
    <x v="6"/>
  </r>
  <r>
    <x v="1299"/>
    <s v="Job_Profile_4090"/>
    <x v="0"/>
    <d v="2015-01-21T12:34:27"/>
    <n v="9.2100000000000009"/>
    <x v="48"/>
    <x v="3"/>
    <x v="9"/>
    <x v="1"/>
    <x v="6"/>
  </r>
  <r>
    <x v="1299"/>
    <s v="Job_Profile_4090"/>
    <x v="1"/>
    <d v="2015-03-12T10:07:46"/>
    <n v="38.79"/>
    <x v="6"/>
    <x v="3"/>
    <x v="3"/>
    <x v="1"/>
    <x v="6"/>
  </r>
  <r>
    <x v="1299"/>
    <s v="Job_Profile_4090"/>
    <x v="1"/>
    <d v="2015-06-15T11:25:36"/>
    <n v="62.88"/>
    <x v="15"/>
    <x v="3"/>
    <x v="0"/>
    <x v="0"/>
    <x v="6"/>
  </r>
  <r>
    <x v="1299"/>
    <s v="Job_Profile_4090"/>
    <x v="0"/>
    <d v="2015-05-05T19:30:18"/>
    <n v="1.04"/>
    <x v="6"/>
    <x v="3"/>
    <x v="5"/>
    <x v="0"/>
    <x v="6"/>
  </r>
  <r>
    <x v="1299"/>
    <s v="Job_Profile_4090"/>
    <x v="0"/>
    <d v="2015-07-07T11:58:06"/>
    <n v="26.75"/>
    <x v="15"/>
    <x v="3"/>
    <x v="7"/>
    <x v="2"/>
    <x v="6"/>
  </r>
  <r>
    <x v="1299"/>
    <s v="Job_Profile_4090"/>
    <x v="0"/>
    <d v="2015-12-09T16:18:52"/>
    <n v="69.040000000000006"/>
    <x v="6"/>
    <x v="3"/>
    <x v="11"/>
    <x v="3"/>
    <x v="6"/>
  </r>
  <r>
    <x v="1299"/>
    <s v="Job_Profile_4090"/>
    <x v="0"/>
    <d v="2015-12-01T12:56:09"/>
    <n v="60.88"/>
    <x v="6"/>
    <x v="3"/>
    <x v="11"/>
    <x v="3"/>
    <x v="6"/>
  </r>
  <r>
    <x v="1299"/>
    <s v="Job_Profile_4090"/>
    <x v="1"/>
    <d v="2016-02-18T15:31:07"/>
    <n v="31.04"/>
    <x v="13"/>
    <x v="0"/>
    <x v="1"/>
    <x v="1"/>
    <x v="6"/>
  </r>
  <r>
    <x v="1299"/>
    <s v="Job_Profile_4090"/>
    <x v="1"/>
    <d v="2016-06-15T10:04:13"/>
    <n v="88.88"/>
    <x v="8"/>
    <x v="0"/>
    <x v="0"/>
    <x v="0"/>
    <x v="6"/>
  </r>
  <r>
    <x v="1299"/>
    <s v="Job_Profile_4090"/>
    <x v="0"/>
    <d v="2016-11-01T14:40:53"/>
    <n v="25.04"/>
    <x v="14"/>
    <x v="0"/>
    <x v="10"/>
    <x v="3"/>
    <x v="6"/>
  </r>
  <r>
    <x v="1299"/>
    <s v="Job_Profile_4090"/>
    <x v="1"/>
    <d v="2017-02-24T08:24:30"/>
    <n v="17.829999999999998"/>
    <x v="9"/>
    <x v="1"/>
    <x v="1"/>
    <x v="1"/>
    <x v="6"/>
  </r>
  <r>
    <x v="1299"/>
    <s v="Job_Profile_4090"/>
    <x v="0"/>
    <d v="2017-07-18T17:41:35"/>
    <n v="25.04"/>
    <x v="14"/>
    <x v="1"/>
    <x v="7"/>
    <x v="2"/>
    <x v="6"/>
  </r>
  <r>
    <x v="1300"/>
    <s v="Job_Profile_4092"/>
    <x v="1"/>
    <d v="2014-02-19T10:24:58"/>
    <n v="1.96"/>
    <x v="41"/>
    <x v="2"/>
    <x v="1"/>
    <x v="1"/>
    <x v="8"/>
  </r>
  <r>
    <x v="1300"/>
    <s v="Job_Profile_4092"/>
    <x v="1"/>
    <d v="2014-03-05T15:17:37"/>
    <n v="15.92"/>
    <x v="41"/>
    <x v="2"/>
    <x v="3"/>
    <x v="1"/>
    <x v="8"/>
  </r>
  <r>
    <x v="1300"/>
    <s v="Job_Profile_4092"/>
    <x v="0"/>
    <d v="2014-06-10T15:49:11"/>
    <n v="49.92"/>
    <x v="41"/>
    <x v="2"/>
    <x v="0"/>
    <x v="0"/>
    <x v="8"/>
  </r>
  <r>
    <x v="1300"/>
    <s v="Job_Profile_4092"/>
    <x v="0"/>
    <d v="2014-06-24T16:21:20"/>
    <n v="43.13"/>
    <x v="41"/>
    <x v="2"/>
    <x v="0"/>
    <x v="0"/>
    <x v="8"/>
  </r>
  <r>
    <x v="1300"/>
    <s v="Job_Profile_4092"/>
    <x v="0"/>
    <d v="2014-07-18T14:55:37"/>
    <n v="52"/>
    <x v="41"/>
    <x v="2"/>
    <x v="7"/>
    <x v="2"/>
    <x v="8"/>
  </r>
  <r>
    <x v="1300"/>
    <s v="Job_Profile_4092"/>
    <x v="0"/>
    <d v="2014-06-18T14:39:37"/>
    <n v="22"/>
    <x v="6"/>
    <x v="2"/>
    <x v="0"/>
    <x v="0"/>
    <x v="8"/>
  </r>
  <r>
    <x v="1300"/>
    <s v="Job_Profile_4092"/>
    <x v="0"/>
    <d v="2015-03-13T13:18:06"/>
    <n v="289.95999999999998"/>
    <x v="6"/>
    <x v="3"/>
    <x v="3"/>
    <x v="1"/>
    <x v="8"/>
  </r>
  <r>
    <x v="1300"/>
    <s v="Job_Profile_4092"/>
    <x v="1"/>
    <d v="2014-07-07T09:14:53"/>
    <n v="39.880000000000003"/>
    <x v="41"/>
    <x v="2"/>
    <x v="7"/>
    <x v="2"/>
    <x v="8"/>
  </r>
  <r>
    <x v="1300"/>
    <s v="Job_Profile_4092"/>
    <x v="1"/>
    <d v="2014-05-30T15:52:37"/>
    <n v="1.92"/>
    <x v="41"/>
    <x v="2"/>
    <x v="5"/>
    <x v="0"/>
    <x v="8"/>
  </r>
  <r>
    <x v="1300"/>
    <s v="Job_Profile_4092"/>
    <x v="0"/>
    <d v="2014-09-30T11:50:00"/>
    <n v="98.92"/>
    <x v="41"/>
    <x v="2"/>
    <x v="8"/>
    <x v="2"/>
    <x v="8"/>
  </r>
  <r>
    <x v="1300"/>
    <s v="Job_Profile_4092"/>
    <x v="0"/>
    <d v="2014-07-31T08:40:49"/>
    <n v="15.04"/>
    <x v="41"/>
    <x v="2"/>
    <x v="7"/>
    <x v="2"/>
    <x v="8"/>
  </r>
  <r>
    <x v="1300"/>
    <s v="Job_Profile_4092"/>
    <x v="0"/>
    <d v="2014-10-02T11:23:07"/>
    <n v="50.75"/>
    <x v="41"/>
    <x v="2"/>
    <x v="4"/>
    <x v="3"/>
    <x v="8"/>
  </r>
  <r>
    <x v="1300"/>
    <s v="Job_Profile_4092"/>
    <x v="0"/>
    <d v="2014-10-23T13:44:32"/>
    <n v="97.13"/>
    <x v="41"/>
    <x v="2"/>
    <x v="4"/>
    <x v="3"/>
    <x v="8"/>
  </r>
  <r>
    <x v="1300"/>
    <s v="Job_Profile_4092"/>
    <x v="0"/>
    <d v="2015-03-11T18:23:46"/>
    <n v="175.17"/>
    <x v="6"/>
    <x v="3"/>
    <x v="3"/>
    <x v="1"/>
    <x v="8"/>
  </r>
  <r>
    <x v="1300"/>
    <s v="Job_Profile_4092"/>
    <x v="0"/>
    <d v="2015-04-21T12:40:37"/>
    <n v="141"/>
    <x v="6"/>
    <x v="3"/>
    <x v="6"/>
    <x v="0"/>
    <x v="8"/>
  </r>
  <r>
    <x v="1300"/>
    <s v="Job_Profile_4092"/>
    <x v="0"/>
    <d v="2015-02-24T17:09:20"/>
    <n v="73.040000000000006"/>
    <x v="6"/>
    <x v="3"/>
    <x v="1"/>
    <x v="1"/>
    <x v="8"/>
  </r>
  <r>
    <x v="1300"/>
    <s v="Job_Profile_4092"/>
    <x v="0"/>
    <d v="2015-03-06T15:35:58"/>
    <n v="57.08"/>
    <x v="6"/>
    <x v="3"/>
    <x v="3"/>
    <x v="1"/>
    <x v="8"/>
  </r>
  <r>
    <x v="1300"/>
    <s v="Job_Profile_4092"/>
    <x v="0"/>
    <d v="2015-02-19T16:02:02"/>
    <n v="38.380000000000003"/>
    <x v="6"/>
    <x v="3"/>
    <x v="1"/>
    <x v="1"/>
    <x v="8"/>
  </r>
  <r>
    <x v="1300"/>
    <s v="Job_Profile_4092"/>
    <x v="0"/>
    <d v="2015-03-26T07:51:53"/>
    <n v="30"/>
    <x v="6"/>
    <x v="3"/>
    <x v="3"/>
    <x v="1"/>
    <x v="8"/>
  </r>
  <r>
    <x v="1300"/>
    <s v="Job_Profile_4092"/>
    <x v="0"/>
    <d v="2015-02-26T13:19:25"/>
    <n v="0.96"/>
    <x v="6"/>
    <x v="3"/>
    <x v="1"/>
    <x v="1"/>
    <x v="8"/>
  </r>
  <r>
    <x v="1300"/>
    <s v="Job_Profile_4092"/>
    <x v="1"/>
    <d v="2015-04-06T16:47:35"/>
    <n v="20.079999999999998"/>
    <x v="6"/>
    <x v="3"/>
    <x v="6"/>
    <x v="0"/>
    <x v="8"/>
  </r>
  <r>
    <x v="1300"/>
    <s v="Job_Profile_4092"/>
    <x v="0"/>
    <d v="2015-03-30T12:55:52"/>
    <n v="12.92"/>
    <x v="6"/>
    <x v="3"/>
    <x v="3"/>
    <x v="1"/>
    <x v="8"/>
  </r>
  <r>
    <x v="1300"/>
    <s v="Job_Profile_4092"/>
    <x v="1"/>
    <d v="2015-07-31T08:23:28"/>
    <n v="122.04"/>
    <x v="9"/>
    <x v="3"/>
    <x v="7"/>
    <x v="2"/>
    <x v="8"/>
  </r>
  <r>
    <x v="1300"/>
    <s v="Job_Profile_4092"/>
    <x v="0"/>
    <d v="2015-04-07T12:56:03"/>
    <n v="0.79"/>
    <x v="6"/>
    <x v="3"/>
    <x v="6"/>
    <x v="0"/>
    <x v="8"/>
  </r>
  <r>
    <x v="1300"/>
    <s v="Job_Profile_4092"/>
    <x v="0"/>
    <d v="2015-05-01T14:26:53"/>
    <n v="24.88"/>
    <x v="6"/>
    <x v="3"/>
    <x v="5"/>
    <x v="0"/>
    <x v="8"/>
  </r>
  <r>
    <x v="1300"/>
    <s v="Job_Profile_4092"/>
    <x v="0"/>
    <d v="2015-09-04T15:17:26"/>
    <n v="144.13"/>
    <x v="6"/>
    <x v="3"/>
    <x v="8"/>
    <x v="2"/>
    <x v="8"/>
  </r>
  <r>
    <x v="1300"/>
    <s v="Job_Profile_4092"/>
    <x v="0"/>
    <d v="2015-06-15T12:32:22"/>
    <n v="41.75"/>
    <x v="6"/>
    <x v="3"/>
    <x v="0"/>
    <x v="0"/>
    <x v="8"/>
  </r>
  <r>
    <x v="1300"/>
    <s v="Job_Profile_4092"/>
    <x v="0"/>
    <d v="2015-07-22T14:21:22"/>
    <n v="78.83"/>
    <x v="6"/>
    <x v="3"/>
    <x v="7"/>
    <x v="2"/>
    <x v="8"/>
  </r>
  <r>
    <x v="1300"/>
    <s v="Job_Profile_4092"/>
    <x v="0"/>
    <d v="2015-06-04T09:38:23"/>
    <n v="30.63"/>
    <x v="6"/>
    <x v="3"/>
    <x v="0"/>
    <x v="0"/>
    <x v="8"/>
  </r>
  <r>
    <x v="1300"/>
    <s v="Job_Profile_4092"/>
    <x v="0"/>
    <d v="2015-05-14T23:07:50"/>
    <n v="2.08"/>
    <x v="6"/>
    <x v="3"/>
    <x v="5"/>
    <x v="0"/>
    <x v="8"/>
  </r>
  <r>
    <x v="1300"/>
    <s v="Job_Profile_4092"/>
    <x v="0"/>
    <d v="2015-05-14T23:00:47"/>
    <n v="2.08"/>
    <x v="6"/>
    <x v="3"/>
    <x v="5"/>
    <x v="0"/>
    <x v="8"/>
  </r>
  <r>
    <x v="1300"/>
    <s v="Job_Profile_4092"/>
    <x v="0"/>
    <d v="2015-06-24T16:05:13"/>
    <n v="14.29"/>
    <x v="6"/>
    <x v="3"/>
    <x v="0"/>
    <x v="0"/>
    <x v="8"/>
  </r>
  <r>
    <x v="1300"/>
    <s v="Job_Profile_4092"/>
    <x v="0"/>
    <d v="2015-07-06T11:57:03"/>
    <n v="26.08"/>
    <x v="6"/>
    <x v="3"/>
    <x v="7"/>
    <x v="2"/>
    <x v="8"/>
  </r>
  <r>
    <x v="1300"/>
    <s v="Job_Profile_4092"/>
    <x v="0"/>
    <d v="2015-06-25T13:10:47"/>
    <n v="15.17"/>
    <x v="6"/>
    <x v="3"/>
    <x v="0"/>
    <x v="0"/>
    <x v="8"/>
  </r>
  <r>
    <x v="1300"/>
    <s v="Job_Profile_4092"/>
    <x v="0"/>
    <d v="2015-09-21T10:37:50"/>
    <n v="23.83"/>
    <x v="6"/>
    <x v="3"/>
    <x v="8"/>
    <x v="2"/>
    <x v="8"/>
  </r>
  <r>
    <x v="1300"/>
    <s v="Job_Profile_4092"/>
    <x v="0"/>
    <d v="2016-01-04T11:18:10"/>
    <n v="82.63"/>
    <x v="6"/>
    <x v="0"/>
    <x v="9"/>
    <x v="1"/>
    <x v="8"/>
  </r>
  <r>
    <x v="1300"/>
    <s v="Job_Profile_4092"/>
    <x v="0"/>
    <d v="2015-12-14T13:21:43"/>
    <n v="41.79"/>
    <x v="6"/>
    <x v="3"/>
    <x v="11"/>
    <x v="3"/>
    <x v="8"/>
  </r>
  <r>
    <x v="1300"/>
    <s v="Job_Profile_4092"/>
    <x v="1"/>
    <d v="2016-01-13T14:18:49"/>
    <n v="50.25"/>
    <x v="13"/>
    <x v="0"/>
    <x v="9"/>
    <x v="1"/>
    <x v="8"/>
  </r>
  <r>
    <x v="1300"/>
    <s v="Job_Profile_4092"/>
    <x v="0"/>
    <d v="2016-02-25T09:56:42"/>
    <n v="93.04"/>
    <x v="6"/>
    <x v="0"/>
    <x v="1"/>
    <x v="1"/>
    <x v="8"/>
  </r>
  <r>
    <x v="1300"/>
    <s v="Job_Profile_4092"/>
    <x v="1"/>
    <d v="2016-02-24T14:01:15"/>
    <n v="47.13"/>
    <x v="8"/>
    <x v="0"/>
    <x v="1"/>
    <x v="1"/>
    <x v="8"/>
  </r>
  <r>
    <x v="1300"/>
    <s v="Job_Profile_4092"/>
    <x v="0"/>
    <d v="2016-04-05T11:07:28"/>
    <n v="48.79"/>
    <x v="6"/>
    <x v="0"/>
    <x v="6"/>
    <x v="0"/>
    <x v="8"/>
  </r>
  <r>
    <x v="1300"/>
    <s v="Job_Profile_4092"/>
    <x v="0"/>
    <d v="2016-04-01T10:48:25"/>
    <n v="33.83"/>
    <x v="6"/>
    <x v="0"/>
    <x v="6"/>
    <x v="0"/>
    <x v="8"/>
  </r>
  <r>
    <x v="1300"/>
    <s v="Job_Profile_4092"/>
    <x v="0"/>
    <d v="2016-06-22T13:43:03"/>
    <n v="107.04"/>
    <x v="6"/>
    <x v="0"/>
    <x v="0"/>
    <x v="0"/>
    <x v="8"/>
  </r>
  <r>
    <x v="1300"/>
    <s v="Job_Profile_4092"/>
    <x v="1"/>
    <d v="2016-04-12T08:41:28"/>
    <n v="33.58"/>
    <x v="8"/>
    <x v="0"/>
    <x v="6"/>
    <x v="0"/>
    <x v="8"/>
  </r>
  <r>
    <x v="1300"/>
    <s v="Job_Profile_4092"/>
    <x v="1"/>
    <d v="2016-04-08T11:49:35"/>
    <n v="10.88"/>
    <x v="8"/>
    <x v="0"/>
    <x v="6"/>
    <x v="0"/>
    <x v="8"/>
  </r>
  <r>
    <x v="1300"/>
    <s v="Job_Profile_4092"/>
    <x v="0"/>
    <d v="2016-07-21T12:09:36"/>
    <n v="100.83"/>
    <x v="56"/>
    <x v="0"/>
    <x v="7"/>
    <x v="2"/>
    <x v="8"/>
  </r>
  <r>
    <x v="1300"/>
    <s v="Job_Profile_4092"/>
    <x v="1"/>
    <d v="2016-10-03T10:30:28"/>
    <n v="0.46"/>
    <x v="14"/>
    <x v="0"/>
    <x v="4"/>
    <x v="3"/>
    <x v="8"/>
  </r>
  <r>
    <x v="1300"/>
    <s v="Job_Profile_4092"/>
    <x v="1"/>
    <d v="2016-11-10T15:53:07"/>
    <n v="36.380000000000003"/>
    <x v="9"/>
    <x v="0"/>
    <x v="10"/>
    <x v="3"/>
    <x v="8"/>
  </r>
  <r>
    <x v="1300"/>
    <s v="Job_Profile_4092"/>
    <x v="1"/>
    <d v="2016-11-10T15:59:11"/>
    <n v="28.38"/>
    <x v="9"/>
    <x v="0"/>
    <x v="10"/>
    <x v="3"/>
    <x v="8"/>
  </r>
  <r>
    <x v="1300"/>
    <s v="Job_Profile_4092"/>
    <x v="1"/>
    <d v="2017-02-01T20:07:19"/>
    <n v="43.33"/>
    <x v="9"/>
    <x v="1"/>
    <x v="1"/>
    <x v="1"/>
    <x v="8"/>
  </r>
  <r>
    <x v="1300"/>
    <s v="Job_Profile_4092"/>
    <x v="1"/>
    <d v="2017-02-17T14:24:25"/>
    <n v="21.08"/>
    <x v="9"/>
    <x v="1"/>
    <x v="1"/>
    <x v="1"/>
    <x v="8"/>
  </r>
  <r>
    <x v="1300"/>
    <s v="Job_Profile_4092"/>
    <x v="1"/>
    <d v="2017-05-19T15:08:22"/>
    <n v="31.96"/>
    <x v="16"/>
    <x v="1"/>
    <x v="5"/>
    <x v="0"/>
    <x v="8"/>
  </r>
  <r>
    <x v="1300"/>
    <s v="Job_Profile_4092"/>
    <x v="1"/>
    <d v="2017-05-19T15:06:32"/>
    <n v="31.96"/>
    <x v="16"/>
    <x v="1"/>
    <x v="5"/>
    <x v="0"/>
    <x v="8"/>
  </r>
  <r>
    <x v="1300"/>
    <s v="Job_Profile_4092"/>
    <x v="1"/>
    <d v="2017-08-01T12:04:57"/>
    <n v="38.83"/>
    <x v="9"/>
    <x v="1"/>
    <x v="2"/>
    <x v="2"/>
    <x v="8"/>
  </r>
  <r>
    <x v="1300"/>
    <s v="Job_Profile_4092"/>
    <x v="1"/>
    <d v="2017-07-17T14:48:22"/>
    <n v="23.92"/>
    <x v="14"/>
    <x v="1"/>
    <x v="7"/>
    <x v="2"/>
    <x v="8"/>
  </r>
  <r>
    <x v="1300"/>
    <s v="Job_Profile_4092"/>
    <x v="1"/>
    <d v="2017-07-28T17:58:05"/>
    <n v="35.04"/>
    <x v="9"/>
    <x v="1"/>
    <x v="7"/>
    <x v="2"/>
    <x v="8"/>
  </r>
  <r>
    <x v="1301"/>
    <s v="Job_Profile_4095"/>
    <x v="1"/>
    <d v="2014-06-27T08:55:10"/>
    <n v="58.42"/>
    <x v="41"/>
    <x v="2"/>
    <x v="0"/>
    <x v="0"/>
    <x v="20"/>
  </r>
  <r>
    <x v="1301"/>
    <s v="Job_Profile_4095"/>
    <x v="1"/>
    <d v="2014-09-05T15:36:39"/>
    <n v="7.08"/>
    <x v="9"/>
    <x v="2"/>
    <x v="8"/>
    <x v="2"/>
    <x v="20"/>
  </r>
  <r>
    <x v="1301"/>
    <s v="Job_Profile_4095"/>
    <x v="1"/>
    <d v="2015-05-01T11:32:43"/>
    <n v="62.92"/>
    <x v="65"/>
    <x v="3"/>
    <x v="5"/>
    <x v="0"/>
    <x v="20"/>
  </r>
  <r>
    <x v="1301"/>
    <s v="Job_Profile_4095"/>
    <x v="1"/>
    <d v="2015-04-22T15:11:34"/>
    <n v="54.08"/>
    <x v="6"/>
    <x v="3"/>
    <x v="6"/>
    <x v="0"/>
    <x v="20"/>
  </r>
  <r>
    <x v="1302"/>
    <s v="Job_Profile_4096"/>
    <x v="1"/>
    <d v="2014-03-27T14:22:50"/>
    <n v="37.880000000000003"/>
    <x v="41"/>
    <x v="2"/>
    <x v="3"/>
    <x v="1"/>
    <x v="8"/>
  </r>
  <r>
    <x v="1302"/>
    <s v="Job_Profile_4096"/>
    <x v="0"/>
    <d v="2014-03-19T13:55:55"/>
    <n v="29.83"/>
    <x v="41"/>
    <x v="2"/>
    <x v="3"/>
    <x v="1"/>
    <x v="8"/>
  </r>
  <r>
    <x v="1302"/>
    <s v="Job_Profile_4096"/>
    <x v="0"/>
    <d v="2014-03-14T07:08:36"/>
    <n v="24.58"/>
    <x v="41"/>
    <x v="2"/>
    <x v="3"/>
    <x v="1"/>
    <x v="8"/>
  </r>
  <r>
    <x v="1302"/>
    <s v="Job_Profile_4096"/>
    <x v="0"/>
    <d v="2014-03-14T09:58:34"/>
    <n v="24.67"/>
    <x v="41"/>
    <x v="2"/>
    <x v="3"/>
    <x v="1"/>
    <x v="8"/>
  </r>
  <r>
    <x v="1302"/>
    <s v="Job_Profile_4096"/>
    <x v="0"/>
    <d v="2014-03-14T07:58:52"/>
    <n v="24.58"/>
    <x v="41"/>
    <x v="2"/>
    <x v="3"/>
    <x v="1"/>
    <x v="8"/>
  </r>
  <r>
    <x v="1302"/>
    <s v="Job_Profile_4096"/>
    <x v="0"/>
    <d v="2014-03-04T07:54:29"/>
    <n v="14.58"/>
    <x v="41"/>
    <x v="2"/>
    <x v="3"/>
    <x v="1"/>
    <x v="8"/>
  </r>
  <r>
    <x v="1302"/>
    <s v="Job_Profile_4096"/>
    <x v="0"/>
    <d v="2014-02-20T08:38:12"/>
    <n v="2.63"/>
    <x v="6"/>
    <x v="2"/>
    <x v="1"/>
    <x v="1"/>
    <x v="8"/>
  </r>
  <r>
    <x v="1302"/>
    <s v="Job_Profile_4096"/>
    <x v="1"/>
    <d v="2014-07-18T11:06:33"/>
    <n v="57.71"/>
    <x v="41"/>
    <x v="2"/>
    <x v="7"/>
    <x v="2"/>
    <x v="8"/>
  </r>
  <r>
    <x v="1302"/>
    <s v="Job_Profile_4096"/>
    <x v="0"/>
    <d v="2014-07-11T14:54:51"/>
    <n v="50.83"/>
    <x v="41"/>
    <x v="2"/>
    <x v="7"/>
    <x v="2"/>
    <x v="8"/>
  </r>
  <r>
    <x v="1302"/>
    <s v="Job_Profile_4096"/>
    <x v="0"/>
    <d v="2014-07-02T17:15:46"/>
    <n v="41.96"/>
    <x v="41"/>
    <x v="2"/>
    <x v="7"/>
    <x v="2"/>
    <x v="8"/>
  </r>
  <r>
    <x v="1302"/>
    <s v="Job_Profile_4096"/>
    <x v="1"/>
    <d v="2014-06-26T16:35:28"/>
    <n v="35.92"/>
    <x v="41"/>
    <x v="2"/>
    <x v="0"/>
    <x v="0"/>
    <x v="8"/>
  </r>
  <r>
    <x v="1302"/>
    <s v="Job_Profile_4096"/>
    <x v="0"/>
    <d v="2014-06-27T11:30:08"/>
    <n v="36.71"/>
    <x v="41"/>
    <x v="2"/>
    <x v="0"/>
    <x v="0"/>
    <x v="8"/>
  </r>
  <r>
    <x v="1302"/>
    <s v="Job_Profile_4096"/>
    <x v="0"/>
    <d v="2014-06-10T07:19:19"/>
    <n v="19.54"/>
    <x v="41"/>
    <x v="2"/>
    <x v="0"/>
    <x v="0"/>
    <x v="8"/>
  </r>
  <r>
    <x v="1302"/>
    <s v="Job_Profile_4096"/>
    <x v="0"/>
    <d v="2014-08-11T10:18:26"/>
    <n v="0.46"/>
    <x v="41"/>
    <x v="2"/>
    <x v="2"/>
    <x v="2"/>
    <x v="8"/>
  </r>
  <r>
    <x v="1302"/>
    <s v="Job_Profile_4096"/>
    <x v="0"/>
    <d v="2014-09-08T07:18:48"/>
    <n v="17.829999999999998"/>
    <x v="41"/>
    <x v="2"/>
    <x v="8"/>
    <x v="2"/>
    <x v="8"/>
  </r>
  <r>
    <x v="1302"/>
    <s v="Job_Profile_4096"/>
    <x v="0"/>
    <d v="2014-08-22T08:05:15"/>
    <n v="0.88"/>
    <x v="41"/>
    <x v="2"/>
    <x v="2"/>
    <x v="2"/>
    <x v="8"/>
  </r>
  <r>
    <x v="1302"/>
    <s v="Job_Profile_4096"/>
    <x v="1"/>
    <d v="2014-09-24T16:14:39"/>
    <n v="2.21"/>
    <x v="41"/>
    <x v="2"/>
    <x v="8"/>
    <x v="2"/>
    <x v="8"/>
  </r>
  <r>
    <x v="1302"/>
    <s v="Job_Profile_4096"/>
    <x v="1"/>
    <d v="2014-09-24T16:14:14"/>
    <n v="2.21"/>
    <x v="41"/>
    <x v="2"/>
    <x v="8"/>
    <x v="2"/>
    <x v="8"/>
  </r>
  <r>
    <x v="1302"/>
    <s v="Job_Profile_4096"/>
    <x v="1"/>
    <d v="2014-10-07T15:27:44"/>
    <n v="3.96"/>
    <x v="41"/>
    <x v="2"/>
    <x v="4"/>
    <x v="3"/>
    <x v="8"/>
  </r>
  <r>
    <x v="1302"/>
    <s v="Job_Profile_4096"/>
    <x v="0"/>
    <d v="2014-12-16T10:32:25"/>
    <n v="7.79"/>
    <x v="48"/>
    <x v="2"/>
    <x v="11"/>
    <x v="3"/>
    <x v="8"/>
  </r>
  <r>
    <x v="1302"/>
    <s v="Job_Profile_4096"/>
    <x v="0"/>
    <d v="2015-03-31T17:44:17"/>
    <n v="40.130000000000003"/>
    <x v="6"/>
    <x v="3"/>
    <x v="3"/>
    <x v="1"/>
    <x v="8"/>
  </r>
  <r>
    <x v="1302"/>
    <s v="Job_Profile_4096"/>
    <x v="1"/>
    <d v="2015-03-13T11:08:15"/>
    <n v="21.88"/>
    <x v="6"/>
    <x v="3"/>
    <x v="3"/>
    <x v="1"/>
    <x v="8"/>
  </r>
  <r>
    <x v="1302"/>
    <s v="Job_Profile_4096"/>
    <x v="0"/>
    <d v="2015-02-26T11:04:15"/>
    <n v="6.88"/>
    <x v="6"/>
    <x v="3"/>
    <x v="1"/>
    <x v="1"/>
    <x v="8"/>
  </r>
  <r>
    <x v="1302"/>
    <s v="Job_Profile_4096"/>
    <x v="0"/>
    <d v="2015-06-23T11:21:30"/>
    <n v="41.58"/>
    <x v="17"/>
    <x v="3"/>
    <x v="0"/>
    <x v="0"/>
    <x v="8"/>
  </r>
  <r>
    <x v="1302"/>
    <s v="Job_Profile_4096"/>
    <x v="0"/>
    <d v="2015-06-22T18:59:56"/>
    <n v="40.880000000000003"/>
    <x v="17"/>
    <x v="3"/>
    <x v="0"/>
    <x v="0"/>
    <x v="8"/>
  </r>
  <r>
    <x v="1302"/>
    <s v="Job_Profile_4096"/>
    <x v="0"/>
    <d v="2015-06-23T11:24:30"/>
    <n v="41.58"/>
    <x v="17"/>
    <x v="3"/>
    <x v="0"/>
    <x v="0"/>
    <x v="8"/>
  </r>
  <r>
    <x v="1302"/>
    <s v="Job_Profile_4096"/>
    <x v="0"/>
    <d v="2015-05-15T15:27:55"/>
    <n v="2.75"/>
    <x v="6"/>
    <x v="3"/>
    <x v="5"/>
    <x v="0"/>
    <x v="8"/>
  </r>
  <r>
    <x v="1302"/>
    <s v="Job_Profile_4096"/>
    <x v="0"/>
    <d v="2015-09-10T08:32:11"/>
    <n v="20.71"/>
    <x v="6"/>
    <x v="3"/>
    <x v="8"/>
    <x v="2"/>
    <x v="8"/>
  </r>
  <r>
    <x v="1302"/>
    <s v="Job_Profile_4096"/>
    <x v="1"/>
    <d v="2015-09-21T15:16:04"/>
    <n v="13"/>
    <x v="13"/>
    <x v="3"/>
    <x v="8"/>
    <x v="2"/>
    <x v="8"/>
  </r>
  <r>
    <x v="1302"/>
    <s v="Job_Profile_4096"/>
    <x v="1"/>
    <d v="2015-09-21T15:15:34"/>
    <n v="13"/>
    <x v="13"/>
    <x v="3"/>
    <x v="8"/>
    <x v="2"/>
    <x v="8"/>
  </r>
  <r>
    <x v="1302"/>
    <s v="Job_Profile_4096"/>
    <x v="0"/>
    <d v="2016-03-23T17:14:09"/>
    <n v="40.25"/>
    <x v="6"/>
    <x v="0"/>
    <x v="3"/>
    <x v="1"/>
    <x v="8"/>
  </r>
  <r>
    <x v="1302"/>
    <s v="Job_Profile_4096"/>
    <x v="0"/>
    <d v="2016-03-23T17:04:03"/>
    <n v="40.25"/>
    <x v="6"/>
    <x v="0"/>
    <x v="3"/>
    <x v="1"/>
    <x v="8"/>
  </r>
  <r>
    <x v="1302"/>
    <s v="Job_Profile_4096"/>
    <x v="0"/>
    <d v="2016-03-15T12:11:00"/>
    <n v="32.04"/>
    <x v="6"/>
    <x v="0"/>
    <x v="3"/>
    <x v="1"/>
    <x v="8"/>
  </r>
  <r>
    <x v="1302"/>
    <s v="Job_Profile_4096"/>
    <x v="0"/>
    <d v="2016-03-08T16:12:26"/>
    <n v="25.21"/>
    <x v="6"/>
    <x v="0"/>
    <x v="3"/>
    <x v="1"/>
    <x v="8"/>
  </r>
  <r>
    <x v="1302"/>
    <s v="Job_Profile_4096"/>
    <x v="1"/>
    <d v="2016-04-01T10:54:22"/>
    <n v="48.96"/>
    <x v="9"/>
    <x v="0"/>
    <x v="6"/>
    <x v="0"/>
    <x v="8"/>
  </r>
  <r>
    <x v="1302"/>
    <s v="Job_Profile_4096"/>
    <x v="0"/>
    <d v="2016-03-31T16:39:22"/>
    <n v="8.1300000000000008"/>
    <x v="6"/>
    <x v="0"/>
    <x v="3"/>
    <x v="1"/>
    <x v="8"/>
  </r>
  <r>
    <x v="1302"/>
    <s v="Job_Profile_4096"/>
    <x v="0"/>
    <d v="2016-03-25T10:57:32"/>
    <n v="1.88"/>
    <x v="14"/>
    <x v="0"/>
    <x v="3"/>
    <x v="1"/>
    <x v="8"/>
  </r>
  <r>
    <x v="1302"/>
    <s v="Job_Profile_4096"/>
    <x v="0"/>
    <d v="2016-04-05T10:48:49"/>
    <n v="12.88"/>
    <x v="14"/>
    <x v="0"/>
    <x v="6"/>
    <x v="0"/>
    <x v="8"/>
  </r>
  <r>
    <x v="1302"/>
    <s v="Job_Profile_4096"/>
    <x v="0"/>
    <d v="2016-06-28T17:18:58"/>
    <n v="13.04"/>
    <x v="6"/>
    <x v="0"/>
    <x v="0"/>
    <x v="0"/>
    <x v="8"/>
  </r>
  <r>
    <x v="1302"/>
    <s v="Job_Profile_4096"/>
    <x v="0"/>
    <d v="2016-07-14T13:03:06"/>
    <n v="28.88"/>
    <x v="6"/>
    <x v="0"/>
    <x v="7"/>
    <x v="2"/>
    <x v="8"/>
  </r>
  <r>
    <x v="1302"/>
    <s v="Job_Profile_4096"/>
    <x v="0"/>
    <d v="2016-07-12T14:44:32"/>
    <n v="26.92"/>
    <x v="6"/>
    <x v="0"/>
    <x v="7"/>
    <x v="2"/>
    <x v="8"/>
  </r>
  <r>
    <x v="1302"/>
    <s v="Job_Profile_4096"/>
    <x v="0"/>
    <d v="2016-09-30T13:11:08"/>
    <n v="56.04"/>
    <x v="83"/>
    <x v="0"/>
    <x v="8"/>
    <x v="2"/>
    <x v="8"/>
  </r>
  <r>
    <x v="1302"/>
    <s v="Job_Profile_4096"/>
    <x v="1"/>
    <d v="2016-09-28T11:39:29"/>
    <n v="53.96"/>
    <x v="14"/>
    <x v="0"/>
    <x v="8"/>
    <x v="2"/>
    <x v="8"/>
  </r>
  <r>
    <x v="1302"/>
    <s v="Job_Profile_4096"/>
    <x v="0"/>
    <d v="2016-10-10T11:21:11"/>
    <n v="65.959999999999994"/>
    <x v="83"/>
    <x v="0"/>
    <x v="4"/>
    <x v="3"/>
    <x v="8"/>
  </r>
  <r>
    <x v="1303"/>
    <s v="Job_Profile_4100"/>
    <x v="1"/>
    <d v="2014-12-18T11:44:22"/>
    <n v="77"/>
    <x v="48"/>
    <x v="2"/>
    <x v="11"/>
    <x v="3"/>
    <x v="14"/>
  </r>
  <r>
    <x v="1303"/>
    <s v="Job_Profile_4100"/>
    <x v="1"/>
    <d v="2015-12-01T12:08:11"/>
    <n v="81.63"/>
    <x v="13"/>
    <x v="3"/>
    <x v="11"/>
    <x v="3"/>
    <x v="14"/>
  </r>
  <r>
    <x v="1303"/>
    <s v="Job_Profile_4100"/>
    <x v="1"/>
    <d v="2016-05-11T14:06:49"/>
    <n v="49.88"/>
    <x v="8"/>
    <x v="0"/>
    <x v="5"/>
    <x v="0"/>
    <x v="14"/>
  </r>
  <r>
    <x v="1304"/>
    <s v="Job_Profile_4101"/>
    <x v="1"/>
    <d v="2014-07-17T17:24:39"/>
    <n v="136"/>
    <x v="48"/>
    <x v="2"/>
    <x v="7"/>
    <x v="2"/>
    <x v="19"/>
  </r>
  <r>
    <x v="1304"/>
    <s v="Job_Profile_4101"/>
    <x v="1"/>
    <d v="2014-03-21T09:52:08"/>
    <n v="16.63"/>
    <x v="14"/>
    <x v="2"/>
    <x v="3"/>
    <x v="1"/>
    <x v="19"/>
  </r>
  <r>
    <x v="1304"/>
    <s v="Job_Profile_4101"/>
    <x v="0"/>
    <d v="2014-05-30T14:15:31"/>
    <n v="70.040000000000006"/>
    <x v="41"/>
    <x v="2"/>
    <x v="5"/>
    <x v="0"/>
    <x v="19"/>
  </r>
  <r>
    <x v="1304"/>
    <s v="Job_Profile_4101"/>
    <x v="0"/>
    <d v="2014-04-30T19:25:09"/>
    <n v="8.33"/>
    <x v="48"/>
    <x v="2"/>
    <x v="6"/>
    <x v="0"/>
    <x v="19"/>
  </r>
  <r>
    <x v="1304"/>
    <s v="Job_Profile_4101"/>
    <x v="1"/>
    <d v="2014-05-15T14:33:14"/>
    <n v="14.63"/>
    <x v="14"/>
    <x v="2"/>
    <x v="5"/>
    <x v="0"/>
    <x v="19"/>
  </r>
  <r>
    <x v="1304"/>
    <s v="Job_Profile_4101"/>
    <x v="1"/>
    <d v="2014-07-03T11:32:14"/>
    <n v="50.71"/>
    <x v="9"/>
    <x v="2"/>
    <x v="7"/>
    <x v="2"/>
    <x v="19"/>
  </r>
  <r>
    <x v="1304"/>
    <s v="Job_Profile_4101"/>
    <x v="1"/>
    <d v="2014-06-17T08:36:38"/>
    <n v="28.83"/>
    <x v="9"/>
    <x v="2"/>
    <x v="0"/>
    <x v="0"/>
    <x v="19"/>
  </r>
  <r>
    <x v="1304"/>
    <s v="Job_Profile_4101"/>
    <x v="1"/>
    <d v="2014-07-30T14:44:33"/>
    <n v="1.83"/>
    <x v="48"/>
    <x v="2"/>
    <x v="7"/>
    <x v="2"/>
    <x v="19"/>
  </r>
  <r>
    <x v="1304"/>
    <s v="Job_Profile_4101"/>
    <x v="1"/>
    <d v="2014-12-03T16:11:13"/>
    <n v="131.91999999999999"/>
    <x v="48"/>
    <x v="2"/>
    <x v="11"/>
    <x v="3"/>
    <x v="19"/>
  </r>
  <r>
    <x v="1304"/>
    <s v="Job_Profile_4101"/>
    <x v="1"/>
    <d v="2014-10-28T15:05:53"/>
    <n v="75"/>
    <x v="9"/>
    <x v="2"/>
    <x v="4"/>
    <x v="3"/>
    <x v="19"/>
  </r>
  <r>
    <x v="1304"/>
    <s v="Job_Profile_4101"/>
    <x v="1"/>
    <d v="2015-01-20T15:47:07"/>
    <n v="66.63"/>
    <x v="9"/>
    <x v="3"/>
    <x v="9"/>
    <x v="1"/>
    <x v="19"/>
  </r>
  <r>
    <x v="1304"/>
    <s v="Job_Profile_4101"/>
    <x v="0"/>
    <d v="2015-06-19T11:57:14"/>
    <n v="133.58000000000001"/>
    <x v="36"/>
    <x v="3"/>
    <x v="0"/>
    <x v="0"/>
    <x v="19"/>
  </r>
  <r>
    <x v="1304"/>
    <s v="Job_Profile_4101"/>
    <x v="1"/>
    <d v="2015-04-08T15:30:45"/>
    <n v="48.92"/>
    <x v="36"/>
    <x v="3"/>
    <x v="6"/>
    <x v="0"/>
    <x v="19"/>
  </r>
  <r>
    <x v="1304"/>
    <s v="Job_Profile_4101"/>
    <x v="1"/>
    <d v="2015-09-24T15:21:57"/>
    <n v="153"/>
    <x v="9"/>
    <x v="3"/>
    <x v="8"/>
    <x v="2"/>
    <x v="19"/>
  </r>
  <r>
    <x v="1304"/>
    <s v="Job_Profile_4101"/>
    <x v="1"/>
    <d v="2015-08-25T11:21:50"/>
    <n v="109.96"/>
    <x v="9"/>
    <x v="3"/>
    <x v="2"/>
    <x v="2"/>
    <x v="19"/>
  </r>
  <r>
    <x v="1304"/>
    <s v="Job_Profile_4101"/>
    <x v="1"/>
    <d v="2015-10-09T09:33:07"/>
    <n v="34.75"/>
    <x v="13"/>
    <x v="3"/>
    <x v="4"/>
    <x v="3"/>
    <x v="19"/>
  </r>
  <r>
    <x v="1304"/>
    <s v="Job_Profile_4101"/>
    <x v="0"/>
    <d v="2016-01-22T14:10:11"/>
    <n v="114.92"/>
    <x v="16"/>
    <x v="0"/>
    <x v="9"/>
    <x v="1"/>
    <x v="19"/>
  </r>
  <r>
    <x v="1304"/>
    <s v="Job_Profile_4101"/>
    <x v="1"/>
    <d v="2015-10-21T14:33:04"/>
    <n v="15.88"/>
    <x v="13"/>
    <x v="3"/>
    <x v="4"/>
    <x v="3"/>
    <x v="19"/>
  </r>
  <r>
    <x v="1304"/>
    <s v="Job_Profile_4101"/>
    <x v="1"/>
    <d v="2016-02-22T10:22:25"/>
    <n v="82.08"/>
    <x v="16"/>
    <x v="0"/>
    <x v="1"/>
    <x v="1"/>
    <x v="19"/>
  </r>
  <r>
    <x v="1304"/>
    <s v="Job_Profile_4101"/>
    <x v="0"/>
    <d v="2016-03-11T15:59:17"/>
    <n v="14.83"/>
    <x v="16"/>
    <x v="0"/>
    <x v="3"/>
    <x v="1"/>
    <x v="19"/>
  </r>
  <r>
    <x v="1304"/>
    <s v="Job_Profile_4101"/>
    <x v="1"/>
    <d v="2016-08-31T10:04:36"/>
    <n v="133.83000000000001"/>
    <x v="8"/>
    <x v="0"/>
    <x v="2"/>
    <x v="2"/>
    <x v="19"/>
  </r>
  <r>
    <x v="1304"/>
    <s v="Job_Profile_4101"/>
    <x v="1"/>
    <d v="2016-05-17T13:41:21"/>
    <n v="27.96"/>
    <x v="8"/>
    <x v="0"/>
    <x v="5"/>
    <x v="0"/>
    <x v="19"/>
  </r>
  <r>
    <x v="1304"/>
    <s v="Job_Profile_4101"/>
    <x v="0"/>
    <d v="2016-07-01T12:51:50"/>
    <n v="35.83"/>
    <x v="16"/>
    <x v="0"/>
    <x v="7"/>
    <x v="2"/>
    <x v="19"/>
  </r>
  <r>
    <x v="1304"/>
    <s v="Job_Profile_4101"/>
    <x v="1"/>
    <d v="2016-07-01T09:44:46"/>
    <n v="35.71"/>
    <x v="16"/>
    <x v="0"/>
    <x v="7"/>
    <x v="2"/>
    <x v="19"/>
  </r>
  <r>
    <x v="1304"/>
    <s v="Job_Profile_4101"/>
    <x v="1"/>
    <d v="2016-11-17T14:26:33"/>
    <n v="113.08"/>
    <x v="67"/>
    <x v="0"/>
    <x v="10"/>
    <x v="3"/>
    <x v="19"/>
  </r>
  <r>
    <x v="1304"/>
    <s v="Job_Profile_4101"/>
    <x v="1"/>
    <d v="2017-03-03T10:58:29"/>
    <n v="36.83"/>
    <x v="16"/>
    <x v="1"/>
    <x v="3"/>
    <x v="1"/>
    <x v="19"/>
  </r>
  <r>
    <x v="1304"/>
    <s v="Job_Profile_4101"/>
    <x v="1"/>
    <d v="2017-03-31T15:32:48"/>
    <n v="34.96"/>
    <x v="14"/>
    <x v="1"/>
    <x v="3"/>
    <x v="1"/>
    <x v="19"/>
  </r>
  <r>
    <x v="1304"/>
    <s v="Job_Profile_4101"/>
    <x v="0"/>
    <d v="2017-04-12T15:34:55"/>
    <n v="8.92"/>
    <x v="16"/>
    <x v="1"/>
    <x v="6"/>
    <x v="0"/>
    <x v="19"/>
  </r>
  <r>
    <x v="1304"/>
    <s v="Job_Profile_4101"/>
    <x v="1"/>
    <d v="2017-05-22T11:05:12"/>
    <n v="41.71"/>
    <x v="16"/>
    <x v="1"/>
    <x v="5"/>
    <x v="0"/>
    <x v="19"/>
  </r>
  <r>
    <x v="1304"/>
    <s v="Job_Profile_4101"/>
    <x v="1"/>
    <d v="2017-05-24T11:25:15"/>
    <n v="36.79"/>
    <x v="16"/>
    <x v="1"/>
    <x v="5"/>
    <x v="0"/>
    <x v="19"/>
  </r>
  <r>
    <x v="1304"/>
    <s v="Job_Profile_4101"/>
    <x v="1"/>
    <d v="2017-06-19T18:22:08"/>
    <n v="61.13"/>
    <x v="16"/>
    <x v="1"/>
    <x v="0"/>
    <x v="0"/>
    <x v="19"/>
  </r>
  <r>
    <x v="1304"/>
    <s v="Job_Profile_4101"/>
    <x v="1"/>
    <d v="2017-05-25T17:53:33"/>
    <n v="24.08"/>
    <x v="16"/>
    <x v="1"/>
    <x v="5"/>
    <x v="0"/>
    <x v="19"/>
  </r>
  <r>
    <x v="1304"/>
    <s v="Job_Profile_4101"/>
    <x v="1"/>
    <d v="2017-06-13T14:22:09"/>
    <n v="40.130000000000003"/>
    <x v="31"/>
    <x v="1"/>
    <x v="0"/>
    <x v="0"/>
    <x v="19"/>
  </r>
  <r>
    <x v="1304"/>
    <s v="Job_Profile_4101"/>
    <x v="1"/>
    <d v="2017-05-19T18:13:10"/>
    <n v="8.1300000000000008"/>
    <x v="16"/>
    <x v="1"/>
    <x v="5"/>
    <x v="0"/>
    <x v="19"/>
  </r>
  <r>
    <x v="1304"/>
    <s v="Job_Profile_4101"/>
    <x v="1"/>
    <d v="2017-08-23T15:56:37"/>
    <n v="63.04"/>
    <x v="16"/>
    <x v="1"/>
    <x v="2"/>
    <x v="2"/>
    <x v="19"/>
  </r>
  <r>
    <x v="1304"/>
    <s v="Job_Profile_4101"/>
    <x v="1"/>
    <d v="2017-07-27T14:20:13"/>
    <n v="30"/>
    <x v="16"/>
    <x v="1"/>
    <x v="7"/>
    <x v="2"/>
    <x v="19"/>
  </r>
  <r>
    <x v="1304"/>
    <s v="Job_Profile_4101"/>
    <x v="1"/>
    <d v="2017-07-24T14:02:30"/>
    <n v="19.079999999999998"/>
    <x v="16"/>
    <x v="1"/>
    <x v="7"/>
    <x v="2"/>
    <x v="19"/>
  </r>
  <r>
    <x v="1305"/>
    <s v="Job_Profile_4107"/>
    <x v="0"/>
    <d v="2015-05-27T04:38:33"/>
    <n v="134.88"/>
    <x v="50"/>
    <x v="3"/>
    <x v="5"/>
    <x v="0"/>
    <x v="17"/>
  </r>
  <r>
    <x v="1306"/>
    <s v="Job_Profile_4110"/>
    <x v="1"/>
    <d v="2014-03-13T10:23:17"/>
    <n v="44.96"/>
    <x v="14"/>
    <x v="2"/>
    <x v="3"/>
    <x v="1"/>
    <x v="10"/>
  </r>
  <r>
    <x v="1306"/>
    <s v="Job_Profile_4110"/>
    <x v="1"/>
    <d v="2017-08-04T14:38:05"/>
    <n v="38"/>
    <x v="56"/>
    <x v="1"/>
    <x v="2"/>
    <x v="2"/>
    <x v="10"/>
  </r>
  <r>
    <x v="1307"/>
    <s v="Job_Profile_4114"/>
    <x v="1"/>
    <d v="2016-02-17T12:51:14"/>
    <n v="42.63"/>
    <x v="13"/>
    <x v="0"/>
    <x v="1"/>
    <x v="1"/>
    <x v="13"/>
  </r>
  <r>
    <x v="1308"/>
    <s v="Job_Profile_4116"/>
    <x v="1"/>
    <d v="2017-07-13T11:10:48"/>
    <n v="34.96"/>
    <x v="56"/>
    <x v="1"/>
    <x v="7"/>
    <x v="2"/>
    <x v="0"/>
  </r>
  <r>
    <x v="1309"/>
    <s v="Job_Profile_4119"/>
    <x v="1"/>
    <d v="2014-06-16T09:15:05"/>
    <n v="5.83"/>
    <x v="28"/>
    <x v="2"/>
    <x v="0"/>
    <x v="0"/>
    <x v="0"/>
  </r>
  <r>
    <x v="1309"/>
    <s v="Job_Profile_4119"/>
    <x v="1"/>
    <d v="2014-07-16T11:19:02"/>
    <n v="4.92"/>
    <x v="28"/>
    <x v="2"/>
    <x v="7"/>
    <x v="2"/>
    <x v="0"/>
  </r>
  <r>
    <x v="1309"/>
    <s v="Job_Profile_4119"/>
    <x v="0"/>
    <d v="2015-07-24T09:33:23"/>
    <n v="119.33"/>
    <x v="38"/>
    <x v="3"/>
    <x v="7"/>
    <x v="2"/>
    <x v="0"/>
  </r>
  <r>
    <x v="1310"/>
    <s v="Job_Profile_4120"/>
    <x v="1"/>
    <d v="2016-08-22T10:06:57"/>
    <n v="76.88"/>
    <x v="8"/>
    <x v="0"/>
    <x v="2"/>
    <x v="2"/>
    <x v="14"/>
  </r>
  <r>
    <x v="1311"/>
    <s v="Job_Profile_4121"/>
    <x v="1"/>
    <d v="2015-05-18T10:13:57"/>
    <n v="88.71"/>
    <x v="36"/>
    <x v="3"/>
    <x v="5"/>
    <x v="0"/>
    <x v="10"/>
  </r>
  <r>
    <x v="1311"/>
    <s v="Job_Profile_4121"/>
    <x v="0"/>
    <d v="2015-06-19T13:22:06"/>
    <n v="114.67"/>
    <x v="36"/>
    <x v="3"/>
    <x v="0"/>
    <x v="0"/>
    <x v="10"/>
  </r>
  <r>
    <x v="1311"/>
    <s v="Job_Profile_4121"/>
    <x v="1"/>
    <d v="2015-05-28T10:22:12"/>
    <n v="92.54"/>
    <x v="36"/>
    <x v="3"/>
    <x v="5"/>
    <x v="0"/>
    <x v="10"/>
  </r>
  <r>
    <x v="1311"/>
    <s v="Job_Profile_4121"/>
    <x v="1"/>
    <d v="2015-04-06T10:53:33"/>
    <n v="28.46"/>
    <x v="9"/>
    <x v="3"/>
    <x v="6"/>
    <x v="0"/>
    <x v="10"/>
  </r>
  <r>
    <x v="1311"/>
    <s v="Job_Profile_4121"/>
    <x v="0"/>
    <d v="2015-06-26T13:45:18"/>
    <n v="36.58"/>
    <x v="36"/>
    <x v="3"/>
    <x v="0"/>
    <x v="0"/>
    <x v="10"/>
  </r>
  <r>
    <x v="1311"/>
    <s v="Job_Profile_4121"/>
    <x v="0"/>
    <d v="2015-06-16T21:01:26"/>
    <n v="26.92"/>
    <x v="36"/>
    <x v="3"/>
    <x v="0"/>
    <x v="0"/>
    <x v="10"/>
  </r>
  <r>
    <x v="1312"/>
    <s v="Job_Profile_4127"/>
    <x v="0"/>
    <d v="2015-02-09T09:18:28"/>
    <n v="80.040000000000006"/>
    <x v="50"/>
    <x v="3"/>
    <x v="1"/>
    <x v="1"/>
    <x v="6"/>
  </r>
  <r>
    <x v="1312"/>
    <s v="Job_Profile_4127"/>
    <x v="1"/>
    <d v="2015-02-24T11:19:45"/>
    <n v="35.25"/>
    <x v="50"/>
    <x v="3"/>
    <x v="1"/>
    <x v="1"/>
    <x v="6"/>
  </r>
  <r>
    <x v="1312"/>
    <s v="Job_Profile_4127"/>
    <x v="0"/>
    <d v="2015-07-31T04:36:50"/>
    <n v="105.54"/>
    <x v="50"/>
    <x v="3"/>
    <x v="7"/>
    <x v="2"/>
    <x v="6"/>
  </r>
  <r>
    <x v="1312"/>
    <s v="Job_Profile_4127"/>
    <x v="0"/>
    <d v="2016-03-04T10:22:16"/>
    <n v="38.04"/>
    <x v="50"/>
    <x v="0"/>
    <x v="3"/>
    <x v="1"/>
    <x v="6"/>
  </r>
  <r>
    <x v="1313"/>
    <s v="Job_Profile_4128"/>
    <x v="1"/>
    <d v="2014-04-29T04:53:32"/>
    <n v="55.79"/>
    <x v="50"/>
    <x v="2"/>
    <x v="6"/>
    <x v="0"/>
    <x v="17"/>
  </r>
  <r>
    <x v="1313"/>
    <s v="Job_Profile_4128"/>
    <x v="1"/>
    <d v="2014-04-29T04:56:36"/>
    <n v="20.88"/>
    <x v="50"/>
    <x v="2"/>
    <x v="6"/>
    <x v="0"/>
    <x v="17"/>
  </r>
  <r>
    <x v="1313"/>
    <s v="Job_Profile_4128"/>
    <x v="0"/>
    <d v="2014-11-26T05:01:32"/>
    <n v="85.71"/>
    <x v="50"/>
    <x v="2"/>
    <x v="10"/>
    <x v="3"/>
    <x v="17"/>
  </r>
  <r>
    <x v="1313"/>
    <s v="Job_Profile_4128"/>
    <x v="1"/>
    <d v="2014-10-31T10:26:54"/>
    <n v="59.92"/>
    <x v="59"/>
    <x v="2"/>
    <x v="4"/>
    <x v="3"/>
    <x v="17"/>
  </r>
  <r>
    <x v="1313"/>
    <s v="Job_Profile_4128"/>
    <x v="0"/>
    <d v="2014-11-25T05:17:57"/>
    <n v="84.71"/>
    <x v="50"/>
    <x v="2"/>
    <x v="10"/>
    <x v="3"/>
    <x v="17"/>
  </r>
  <r>
    <x v="1313"/>
    <s v="Job_Profile_4128"/>
    <x v="0"/>
    <d v="2015-01-23T08:38:57"/>
    <n v="143.83000000000001"/>
    <x v="50"/>
    <x v="3"/>
    <x v="9"/>
    <x v="1"/>
    <x v="17"/>
  </r>
  <r>
    <x v="1313"/>
    <s v="Job_Profile_4128"/>
    <x v="1"/>
    <d v="2014-10-31T11:58:59"/>
    <n v="57"/>
    <x v="30"/>
    <x v="2"/>
    <x v="4"/>
    <x v="3"/>
    <x v="17"/>
  </r>
  <r>
    <x v="1313"/>
    <s v="Job_Profile_4128"/>
    <x v="0"/>
    <d v="2015-05-01T08:55:52"/>
    <n v="161"/>
    <x v="50"/>
    <x v="3"/>
    <x v="5"/>
    <x v="0"/>
    <x v="17"/>
  </r>
  <r>
    <x v="1313"/>
    <s v="Job_Profile_4128"/>
    <x v="0"/>
    <d v="2015-02-04T07:12:34"/>
    <n v="57.88"/>
    <x v="50"/>
    <x v="3"/>
    <x v="1"/>
    <x v="1"/>
    <x v="17"/>
  </r>
  <r>
    <x v="1313"/>
    <s v="Job_Profile_4128"/>
    <x v="0"/>
    <d v="2015-06-10T03:16:17"/>
    <n v="183.71"/>
    <x v="50"/>
    <x v="3"/>
    <x v="0"/>
    <x v="0"/>
    <x v="17"/>
  </r>
  <r>
    <x v="1313"/>
    <s v="Job_Profile_4128"/>
    <x v="0"/>
    <d v="2015-04-20T04:29:42"/>
    <n v="130.54"/>
    <x v="50"/>
    <x v="3"/>
    <x v="6"/>
    <x v="0"/>
    <x v="17"/>
  </r>
  <r>
    <x v="1313"/>
    <s v="Job_Profile_4128"/>
    <x v="1"/>
    <d v="2015-03-30T08:38:22"/>
    <n v="70.08"/>
    <x v="50"/>
    <x v="3"/>
    <x v="3"/>
    <x v="1"/>
    <x v="17"/>
  </r>
  <r>
    <x v="1313"/>
    <s v="Job_Profile_4128"/>
    <x v="1"/>
    <d v="2015-03-18T06:26:39"/>
    <n v="58"/>
    <x v="50"/>
    <x v="3"/>
    <x v="3"/>
    <x v="1"/>
    <x v="17"/>
  </r>
  <r>
    <x v="1313"/>
    <s v="Job_Profile_4128"/>
    <x v="0"/>
    <d v="2015-04-01T10:13:19"/>
    <n v="49"/>
    <x v="50"/>
    <x v="3"/>
    <x v="6"/>
    <x v="0"/>
    <x v="17"/>
  </r>
  <r>
    <x v="1313"/>
    <s v="Job_Profile_4128"/>
    <x v="1"/>
    <d v="2015-07-27T09:24:41"/>
    <n v="153.08000000000001"/>
    <x v="50"/>
    <x v="3"/>
    <x v="7"/>
    <x v="2"/>
    <x v="17"/>
  </r>
  <r>
    <x v="1313"/>
    <s v="Job_Profile_4128"/>
    <x v="0"/>
    <d v="2015-11-06T02:51:17"/>
    <n v="30.67"/>
    <x v="50"/>
    <x v="3"/>
    <x v="10"/>
    <x v="3"/>
    <x v="17"/>
  </r>
  <r>
    <x v="1313"/>
    <s v="Job_Profile_4128"/>
    <x v="1"/>
    <d v="2016-03-07T08:41:34"/>
    <n v="27.96"/>
    <x v="50"/>
    <x v="0"/>
    <x v="3"/>
    <x v="1"/>
    <x v="17"/>
  </r>
  <r>
    <x v="1313"/>
    <s v="Job_Profile_4128"/>
    <x v="1"/>
    <d v="2016-06-02T03:20:13"/>
    <n v="26.88"/>
    <x v="50"/>
    <x v="0"/>
    <x v="0"/>
    <x v="0"/>
    <x v="17"/>
  </r>
  <r>
    <x v="1313"/>
    <s v="Job_Profile_4128"/>
    <x v="1"/>
    <d v="2017-04-07T04:00:32"/>
    <n v="27.67"/>
    <x v="2"/>
    <x v="1"/>
    <x v="6"/>
    <x v="0"/>
    <x v="17"/>
  </r>
  <r>
    <x v="1313"/>
    <s v="Job_Profile_4128"/>
    <x v="1"/>
    <d v="2017-06-01T03:26:27"/>
    <n v="26.63"/>
    <x v="2"/>
    <x v="1"/>
    <x v="0"/>
    <x v="0"/>
    <x v="17"/>
  </r>
  <r>
    <x v="1314"/>
    <s v="Job_Profile_4134"/>
    <x v="0"/>
    <d v="2014-07-31T08:30:23"/>
    <n v="92.42"/>
    <x v="41"/>
    <x v="2"/>
    <x v="7"/>
    <x v="2"/>
    <x v="19"/>
  </r>
  <r>
    <x v="1314"/>
    <s v="Job_Profile_4134"/>
    <x v="1"/>
    <d v="2015-05-01T11:03:08"/>
    <n v="197.79"/>
    <x v="6"/>
    <x v="3"/>
    <x v="5"/>
    <x v="0"/>
    <x v="19"/>
  </r>
  <r>
    <x v="1314"/>
    <s v="Job_Profile_4134"/>
    <x v="1"/>
    <d v="2014-11-17T11:24:40"/>
    <n v="32.79"/>
    <x v="41"/>
    <x v="2"/>
    <x v="10"/>
    <x v="3"/>
    <x v="19"/>
  </r>
  <r>
    <x v="1314"/>
    <s v="Job_Profile_4134"/>
    <x v="0"/>
    <d v="2015-02-16T13:01:24"/>
    <n v="9.9600000000000009"/>
    <x v="32"/>
    <x v="3"/>
    <x v="1"/>
    <x v="1"/>
    <x v="19"/>
  </r>
  <r>
    <x v="1314"/>
    <s v="Job_Profile_4134"/>
    <x v="0"/>
    <d v="2015-06-22T19:13:00"/>
    <n v="7.21"/>
    <x v="14"/>
    <x v="3"/>
    <x v="0"/>
    <x v="0"/>
    <x v="19"/>
  </r>
  <r>
    <x v="1314"/>
    <s v="Job_Profile_4134"/>
    <x v="0"/>
    <d v="2017-08-21T17:04:26"/>
    <n v="116.92"/>
    <x v="16"/>
    <x v="1"/>
    <x v="2"/>
    <x v="2"/>
    <x v="19"/>
  </r>
  <r>
    <x v="1315"/>
    <s v="Job_Profile_4135"/>
    <x v="0"/>
    <d v="2016-01-12T10:19:43"/>
    <n v="34.17"/>
    <x v="50"/>
    <x v="0"/>
    <x v="9"/>
    <x v="1"/>
    <x v="11"/>
  </r>
  <r>
    <x v="1316"/>
    <s v="Job_Profile_4136"/>
    <x v="1"/>
    <d v="2014-11-21T14:37:27"/>
    <n v="21.88"/>
    <x v="48"/>
    <x v="2"/>
    <x v="10"/>
    <x v="3"/>
    <x v="10"/>
  </r>
  <r>
    <x v="1316"/>
    <s v="Job_Profile_4136"/>
    <x v="1"/>
    <d v="2015-07-19T10:40:17"/>
    <n v="162.83000000000001"/>
    <x v="9"/>
    <x v="3"/>
    <x v="7"/>
    <x v="2"/>
    <x v="10"/>
  </r>
  <r>
    <x v="1316"/>
    <s v="Job_Profile_4136"/>
    <x v="1"/>
    <d v="2015-10-07T15:14:56"/>
    <n v="13.17"/>
    <x v="9"/>
    <x v="3"/>
    <x v="4"/>
    <x v="3"/>
    <x v="10"/>
  </r>
  <r>
    <x v="1317"/>
    <s v="Job_Profile_4138"/>
    <x v="1"/>
    <d v="2014-11-17T09:53:14"/>
    <n v="89.71"/>
    <x v="48"/>
    <x v="2"/>
    <x v="10"/>
    <x v="3"/>
    <x v="20"/>
  </r>
  <r>
    <x v="1318"/>
    <s v="Job_Profile_4140"/>
    <x v="0"/>
    <d v="2014-10-23T14:17:42"/>
    <n v="93.79"/>
    <x v="41"/>
    <x v="2"/>
    <x v="4"/>
    <x v="3"/>
    <x v="15"/>
  </r>
  <r>
    <x v="1319"/>
    <s v="Job_Profile_4142"/>
    <x v="1"/>
    <d v="2016-08-19T08:13:13"/>
    <n v="78.63"/>
    <x v="9"/>
    <x v="0"/>
    <x v="2"/>
    <x v="2"/>
    <x v="14"/>
  </r>
  <r>
    <x v="1319"/>
    <s v="Job_Profile_4142"/>
    <x v="0"/>
    <d v="2017-02-14T11:43:48"/>
    <n v="103.75"/>
    <x v="10"/>
    <x v="1"/>
    <x v="1"/>
    <x v="1"/>
    <x v="14"/>
  </r>
  <r>
    <x v="1320"/>
    <s v="Job_Profile_4145"/>
    <x v="0"/>
    <d v="2014-09-30T11:59:51"/>
    <n v="34"/>
    <x v="12"/>
    <x v="2"/>
    <x v="8"/>
    <x v="2"/>
    <x v="20"/>
  </r>
  <r>
    <x v="1321"/>
    <s v="Job_Profile_4146"/>
    <x v="0"/>
    <d v="2015-08-27T16:02:49"/>
    <n v="57.21"/>
    <x v="75"/>
    <x v="3"/>
    <x v="2"/>
    <x v="2"/>
    <x v="0"/>
  </r>
  <r>
    <x v="1322"/>
    <e v="#N/A"/>
    <x v="1"/>
    <d v="2014-02-12T12:31:07"/>
    <n v="21.04"/>
    <x v="14"/>
    <x v="2"/>
    <x v="1"/>
    <x v="1"/>
    <x v="26"/>
  </r>
  <r>
    <x v="1322"/>
    <e v="#N/A"/>
    <x v="0"/>
    <d v="2014-05-19T14:48:01"/>
    <n v="102.83"/>
    <x v="47"/>
    <x v="2"/>
    <x v="5"/>
    <x v="0"/>
    <x v="26"/>
  </r>
  <r>
    <x v="1322"/>
    <e v="#N/A"/>
    <x v="1"/>
    <d v="2014-04-14T16:19:53"/>
    <n v="20.96"/>
    <x v="14"/>
    <x v="2"/>
    <x v="6"/>
    <x v="0"/>
    <x v="26"/>
  </r>
  <r>
    <x v="1322"/>
    <e v="#N/A"/>
    <x v="1"/>
    <d v="2014-05-12T15:58:59"/>
    <n v="17.63"/>
    <x v="14"/>
    <x v="2"/>
    <x v="5"/>
    <x v="0"/>
    <x v="26"/>
  </r>
  <r>
    <x v="1322"/>
    <e v="#N/A"/>
    <x v="1"/>
    <d v="2014-05-30T14:22:59"/>
    <n v="31.08"/>
    <x v="9"/>
    <x v="2"/>
    <x v="5"/>
    <x v="0"/>
    <x v="26"/>
  </r>
  <r>
    <x v="1322"/>
    <e v="#N/A"/>
    <x v="1"/>
    <d v="2014-08-04T15:37:50"/>
    <n v="25.67"/>
    <x v="9"/>
    <x v="2"/>
    <x v="2"/>
    <x v="2"/>
    <x v="26"/>
  </r>
  <r>
    <x v="1322"/>
    <e v="#N/A"/>
    <x v="1"/>
    <d v="2014-07-10T15:49:13"/>
    <n v="0.67"/>
    <x v="9"/>
    <x v="2"/>
    <x v="7"/>
    <x v="2"/>
    <x v="26"/>
  </r>
  <r>
    <x v="1322"/>
    <e v="#N/A"/>
    <x v="1"/>
    <d v="2015-02-18T09:54:49"/>
    <n v="6.63"/>
    <x v="9"/>
    <x v="3"/>
    <x v="1"/>
    <x v="1"/>
    <x v="26"/>
  </r>
  <r>
    <x v="1322"/>
    <e v="#N/A"/>
    <x v="1"/>
    <d v="2015-03-18T10:47:25"/>
    <n v="20.67"/>
    <x v="9"/>
    <x v="3"/>
    <x v="3"/>
    <x v="1"/>
    <x v="26"/>
  </r>
  <r>
    <x v="1322"/>
    <e v="#N/A"/>
    <x v="0"/>
    <d v="2015-04-30T05:53:08"/>
    <n v="8.83"/>
    <x v="4"/>
    <x v="3"/>
    <x v="6"/>
    <x v="0"/>
    <x v="26"/>
  </r>
  <r>
    <x v="1322"/>
    <e v="#N/A"/>
    <x v="0"/>
    <d v="2016-11-01T18:18:18"/>
    <n v="4.75"/>
    <x v="35"/>
    <x v="0"/>
    <x v="10"/>
    <x v="3"/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">
  <r>
    <x v="0"/>
    <s v="Job_Profile_22"/>
    <x v="0"/>
    <n v="12"/>
  </r>
  <r>
    <x v="0"/>
    <s v="Job_Profile_22"/>
    <x v="0"/>
    <n v="12"/>
  </r>
  <r>
    <x v="1"/>
    <s v="Job_Profile_26"/>
    <x v="0"/>
    <n v="4"/>
  </r>
  <r>
    <x v="2"/>
    <s v="Job_Profile_30"/>
    <x v="0"/>
    <n v="24"/>
  </r>
  <r>
    <x v="2"/>
    <s v="Job_Profile_30"/>
    <x v="0"/>
    <n v="24"/>
  </r>
  <r>
    <x v="3"/>
    <s v="Job_Profile_41"/>
    <x v="0"/>
    <n v="12"/>
  </r>
  <r>
    <x v="3"/>
    <s v="Job_Profile_41"/>
    <x v="0"/>
    <n v="12"/>
  </r>
  <r>
    <x v="4"/>
    <s v="Job_Profile_46"/>
    <x v="0"/>
    <n v="10"/>
  </r>
  <r>
    <x v="5"/>
    <s v="Job_Profile_53"/>
    <x v="0"/>
    <n v="16"/>
  </r>
  <r>
    <x v="6"/>
    <s v="Job_Profile_60"/>
    <x v="0"/>
    <n v="18"/>
  </r>
  <r>
    <x v="7"/>
    <s v="Job_Profile_123"/>
    <x v="0"/>
    <n v="20"/>
  </r>
  <r>
    <x v="8"/>
    <s v="Job_Profile_124"/>
    <x v="0"/>
    <n v="22"/>
  </r>
  <r>
    <x v="9"/>
    <s v="Job_Profile_128"/>
    <x v="0"/>
    <n v="20"/>
  </r>
  <r>
    <x v="9"/>
    <s v="Job_Profile_128"/>
    <x v="0"/>
    <n v="20"/>
  </r>
  <r>
    <x v="10"/>
    <s v="Job_Profile_153"/>
    <x v="1"/>
    <n v="9"/>
  </r>
  <r>
    <x v="11"/>
    <s v="Job_Profile_213"/>
    <x v="0"/>
    <n v="7"/>
  </r>
  <r>
    <x v="12"/>
    <s v="Job_Profile_219"/>
    <x v="0"/>
    <n v="13"/>
  </r>
  <r>
    <x v="13"/>
    <s v="Job_Profile_228"/>
    <x v="0"/>
    <n v="17"/>
  </r>
  <r>
    <x v="14"/>
    <s v="Job_Profile_229"/>
    <x v="0"/>
    <n v="18"/>
  </r>
  <r>
    <x v="15"/>
    <s v="Job_Profile_255"/>
    <x v="0"/>
    <n v="16"/>
  </r>
  <r>
    <x v="16"/>
    <s v="Job_Profile_258"/>
    <x v="0"/>
    <n v="8"/>
  </r>
  <r>
    <x v="17"/>
    <s v="Job_Profile_259"/>
    <x v="0"/>
    <n v="13"/>
  </r>
  <r>
    <x v="17"/>
    <s v="Job_Profile_259"/>
    <x v="0"/>
    <n v="13"/>
  </r>
  <r>
    <x v="17"/>
    <s v="Job_Profile_259"/>
    <x v="0"/>
    <n v="13"/>
  </r>
  <r>
    <x v="17"/>
    <s v="Job_Profile_259"/>
    <x v="0"/>
    <n v="13"/>
  </r>
  <r>
    <x v="18"/>
    <s v="Job_Profile_272"/>
    <x v="0"/>
    <n v="16"/>
  </r>
  <r>
    <x v="19"/>
    <s v="Job_Profile_305"/>
    <x v="0"/>
    <n v="25"/>
  </r>
  <r>
    <x v="20"/>
    <s v="Job_Profile_327"/>
    <x v="0"/>
    <n v="17"/>
  </r>
  <r>
    <x v="20"/>
    <s v="Job_Profile_327"/>
    <x v="0"/>
    <n v="17"/>
  </r>
  <r>
    <x v="21"/>
    <s v="Job_Profile_330"/>
    <x v="0"/>
    <n v="14"/>
  </r>
  <r>
    <x v="22"/>
    <s v="Job_Profile_343"/>
    <x v="0"/>
    <n v="13"/>
  </r>
  <r>
    <x v="23"/>
    <s v="Job_Profile_357"/>
    <x v="0"/>
    <n v="17"/>
  </r>
  <r>
    <x v="23"/>
    <s v="Job_Profile_357"/>
    <x v="0"/>
    <n v="17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4"/>
    <s v="Job_Profile_470"/>
    <x v="0"/>
    <n v="22"/>
  </r>
  <r>
    <x v="25"/>
    <s v="Job_Profile_478"/>
    <x v="0"/>
    <n v="16"/>
  </r>
  <r>
    <x v="25"/>
    <s v="Job_Profile_478"/>
    <x v="0"/>
    <n v="16"/>
  </r>
  <r>
    <x v="26"/>
    <s v="Job_Profile_479"/>
    <x v="0"/>
    <n v="17"/>
  </r>
  <r>
    <x v="26"/>
    <s v="Job_Profile_479"/>
    <x v="0"/>
    <n v="17"/>
  </r>
  <r>
    <x v="27"/>
    <s v="Job_Profile_480"/>
    <x v="0"/>
    <n v="14"/>
  </r>
  <r>
    <x v="28"/>
    <s v="Job_Profile_482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29"/>
    <s v="Job_Profile_483"/>
    <x v="0"/>
    <n v="20"/>
  </r>
  <r>
    <x v="30"/>
    <s v="Job_Profile_554"/>
    <x v="0"/>
    <n v="16"/>
  </r>
  <r>
    <x v="31"/>
    <s v="Job_Profile_591"/>
    <x v="0"/>
    <n v="17"/>
  </r>
  <r>
    <x v="32"/>
    <s v="Job_Profile_625"/>
    <x v="0"/>
    <e v="#N/A"/>
  </r>
  <r>
    <x v="32"/>
    <s v="Job_Profile_625"/>
    <x v="0"/>
    <e v="#N/A"/>
  </r>
  <r>
    <x v="32"/>
    <s v="Job_Profile_625"/>
    <x v="0"/>
    <e v="#N/A"/>
  </r>
  <r>
    <x v="33"/>
    <s v="Job_Profile_631"/>
    <x v="0"/>
    <n v="6"/>
  </r>
  <r>
    <x v="34"/>
    <s v="Job_Profile_662"/>
    <x v="0"/>
    <n v="25"/>
  </r>
  <r>
    <x v="35"/>
    <s v="Job_Profile_686"/>
    <x v="0"/>
    <n v="14"/>
  </r>
  <r>
    <x v="36"/>
    <s v="Job_Profile_710"/>
    <x v="0"/>
    <n v="24"/>
  </r>
  <r>
    <x v="37"/>
    <s v="Job_Profile_718"/>
    <x v="0"/>
    <n v="3"/>
  </r>
  <r>
    <x v="37"/>
    <s v="Job_Profile_718"/>
    <x v="0"/>
    <n v="3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8"/>
    <s v="Job_Profile_727"/>
    <x v="0"/>
    <n v="5"/>
  </r>
  <r>
    <x v="39"/>
    <s v="Job_Profile_735"/>
    <x v="0"/>
    <n v="18"/>
  </r>
  <r>
    <x v="40"/>
    <s v="Job_Profile_736"/>
    <x v="0"/>
    <n v="17"/>
  </r>
  <r>
    <x v="41"/>
    <s v="Job_Profile_749"/>
    <x v="0"/>
    <n v="21"/>
  </r>
  <r>
    <x v="42"/>
    <s v="Job_Profile_790"/>
    <x v="0"/>
    <n v="19"/>
  </r>
  <r>
    <x v="43"/>
    <s v="Job_Profile_810"/>
    <x v="0"/>
    <n v="16"/>
  </r>
  <r>
    <x v="44"/>
    <s v="Job_Profile_816"/>
    <x v="0"/>
    <n v="2"/>
  </r>
  <r>
    <x v="45"/>
    <s v="Job_Profile_821"/>
    <x v="0"/>
    <n v="10"/>
  </r>
  <r>
    <x v="46"/>
    <s v="Job_Profile_822"/>
    <x v="0"/>
    <n v="6"/>
  </r>
  <r>
    <x v="47"/>
    <s v="Job_Profile_823"/>
    <x v="0"/>
    <n v="8"/>
  </r>
  <r>
    <x v="48"/>
    <s v="Job_Profile_824"/>
    <x v="0"/>
    <n v="4"/>
  </r>
  <r>
    <x v="49"/>
    <s v="Job_Profile_825"/>
    <x v="0"/>
    <n v="6"/>
  </r>
  <r>
    <x v="49"/>
    <s v="Job_Profile_825"/>
    <x v="0"/>
    <n v="6"/>
  </r>
  <r>
    <x v="50"/>
    <s v="Job_Profile_881"/>
    <x v="0"/>
    <n v="21"/>
  </r>
  <r>
    <x v="51"/>
    <s v="Job_Profile_885"/>
    <x v="0"/>
    <n v="19"/>
  </r>
  <r>
    <x v="51"/>
    <s v="Job_Profile_885"/>
    <x v="0"/>
    <n v="19"/>
  </r>
  <r>
    <x v="51"/>
    <s v="Job_Profile_885"/>
    <x v="0"/>
    <n v="19"/>
  </r>
  <r>
    <x v="52"/>
    <s v="Job_Profile_887"/>
    <x v="0"/>
    <n v="19"/>
  </r>
  <r>
    <x v="52"/>
    <s v="Job_Profile_887"/>
    <x v="0"/>
    <n v="19"/>
  </r>
  <r>
    <x v="53"/>
    <s v="Job_Profile_889"/>
    <x v="0"/>
    <n v="17"/>
  </r>
  <r>
    <x v="53"/>
    <s v="Job_Profile_889"/>
    <x v="0"/>
    <n v="17"/>
  </r>
  <r>
    <x v="53"/>
    <s v="Job_Profile_889"/>
    <x v="0"/>
    <n v="17"/>
  </r>
  <r>
    <x v="53"/>
    <s v="Job_Profile_889"/>
    <x v="0"/>
    <n v="17"/>
  </r>
  <r>
    <x v="54"/>
    <s v="Job_Profile_891"/>
    <x v="0"/>
    <n v="14"/>
  </r>
  <r>
    <x v="54"/>
    <s v="Job_Profile_891"/>
    <x v="0"/>
    <n v="14"/>
  </r>
  <r>
    <x v="55"/>
    <s v="Job_Profile_919"/>
    <x v="0"/>
    <n v="23"/>
  </r>
  <r>
    <x v="55"/>
    <s v="Job_Profile_919"/>
    <x v="0"/>
    <n v="23"/>
  </r>
  <r>
    <x v="56"/>
    <s v="Job_Profile_923"/>
    <x v="0"/>
    <n v="24"/>
  </r>
  <r>
    <x v="57"/>
    <s v="Job_Profile_926"/>
    <x v="1"/>
    <n v="21"/>
  </r>
  <r>
    <x v="57"/>
    <s v="Job_Profile_926"/>
    <x v="0"/>
    <n v="21"/>
  </r>
  <r>
    <x v="58"/>
    <s v="Job_Profile_969"/>
    <x v="0"/>
    <n v="26"/>
  </r>
  <r>
    <x v="59"/>
    <s v="Job_Profile_1019"/>
    <x v="0"/>
    <n v="24"/>
  </r>
  <r>
    <x v="60"/>
    <s v="Job_Profile_1085"/>
    <x v="0"/>
    <n v="25"/>
  </r>
  <r>
    <x v="61"/>
    <s v="Job_Profile_1086"/>
    <x v="0"/>
    <n v="27"/>
  </r>
  <r>
    <x v="62"/>
    <s v="Job_Profile_1184"/>
    <x v="0"/>
    <n v="21"/>
  </r>
  <r>
    <x v="63"/>
    <s v="Job_Profile_1208"/>
    <x v="0"/>
    <n v="11"/>
  </r>
  <r>
    <x v="64"/>
    <s v="Job_Profile_1210"/>
    <x v="0"/>
    <n v="8"/>
  </r>
  <r>
    <x v="64"/>
    <s v="Job_Profile_1210"/>
    <x v="0"/>
    <n v="8"/>
  </r>
  <r>
    <x v="65"/>
    <s v="Job_Profile_1225"/>
    <x v="0"/>
    <n v="12"/>
  </r>
  <r>
    <x v="66"/>
    <s v="Job_Profile_1294"/>
    <x v="0"/>
    <n v="20"/>
  </r>
  <r>
    <x v="67"/>
    <s v="Job_Profile_1382"/>
    <x v="0"/>
    <n v="10"/>
  </r>
  <r>
    <x v="68"/>
    <s v="Job_Profile_1385"/>
    <x v="0"/>
    <n v="11"/>
  </r>
  <r>
    <x v="69"/>
    <s v="Job_Profile_1414"/>
    <x v="0"/>
    <n v="23"/>
  </r>
  <r>
    <x v="70"/>
    <s v="Job_Profile_1417"/>
    <x v="0"/>
    <n v="28"/>
  </r>
  <r>
    <x v="71"/>
    <s v="Job_Profile_1420"/>
    <x v="0"/>
    <n v="17"/>
  </r>
  <r>
    <x v="72"/>
    <s v="Job_Profile_1439"/>
    <x v="0"/>
    <n v="6"/>
  </r>
  <r>
    <x v="73"/>
    <s v="Job_Profile_1440"/>
    <x v="0"/>
    <n v="7"/>
  </r>
  <r>
    <x v="74"/>
    <s v="Job_Profile_1495"/>
    <x v="0"/>
    <n v="12"/>
  </r>
  <r>
    <x v="74"/>
    <s v="Job_Profile_1495"/>
    <x v="0"/>
    <n v="12"/>
  </r>
  <r>
    <x v="75"/>
    <s v="Job_Profile_1516"/>
    <x v="0"/>
    <n v="6"/>
  </r>
  <r>
    <x v="76"/>
    <s v="Job_Profile_1521"/>
    <x v="0"/>
    <e v="#N/A"/>
  </r>
  <r>
    <x v="77"/>
    <s v="Job_Profile_1523"/>
    <x v="0"/>
    <e v="#N/A"/>
  </r>
  <r>
    <x v="78"/>
    <s v="Job_Profile_1525"/>
    <x v="0"/>
    <e v="#N/A"/>
  </r>
  <r>
    <x v="78"/>
    <s v="Job_Profile_1525"/>
    <x v="0"/>
    <e v="#N/A"/>
  </r>
  <r>
    <x v="79"/>
    <s v="Job_Profile_1547"/>
    <x v="0"/>
    <n v="13"/>
  </r>
  <r>
    <x v="80"/>
    <s v="Job_Profile_1603"/>
    <x v="0"/>
    <n v="4"/>
  </r>
  <r>
    <x v="81"/>
    <s v="Job_Profile_1611"/>
    <x v="0"/>
    <n v="20"/>
  </r>
  <r>
    <x v="81"/>
    <s v="Job_Profile_1611"/>
    <x v="0"/>
    <n v="20"/>
  </r>
  <r>
    <x v="82"/>
    <s v="Job_Profile_1613"/>
    <x v="0"/>
    <n v="16"/>
  </r>
  <r>
    <x v="82"/>
    <s v="Job_Profile_1613"/>
    <x v="0"/>
    <n v="16"/>
  </r>
  <r>
    <x v="83"/>
    <s v="Job_Profile_1653"/>
    <x v="0"/>
    <n v="18"/>
  </r>
  <r>
    <x v="84"/>
    <s v="Job_Profile_1655"/>
    <x v="0"/>
    <n v="14"/>
  </r>
  <r>
    <x v="85"/>
    <s v="Job_Profile_1664"/>
    <x v="0"/>
    <n v="13"/>
  </r>
  <r>
    <x v="86"/>
    <s v="Job_Profile_1675"/>
    <x v="0"/>
    <n v="14"/>
  </r>
  <r>
    <x v="87"/>
    <s v="Job_Profile_1677"/>
    <x v="0"/>
    <n v="14"/>
  </r>
  <r>
    <x v="88"/>
    <s v="Job_Profile_1678"/>
    <x v="0"/>
    <n v="14"/>
  </r>
  <r>
    <x v="88"/>
    <s v="Job_Profile_1678"/>
    <x v="0"/>
    <n v="14"/>
  </r>
  <r>
    <x v="88"/>
    <s v="Job_Profile_1678"/>
    <x v="0"/>
    <n v="14"/>
  </r>
  <r>
    <x v="88"/>
    <s v="Job_Profile_1678"/>
    <x v="0"/>
    <n v="14"/>
  </r>
  <r>
    <x v="88"/>
    <s v="Job_Profile_1678"/>
    <x v="0"/>
    <n v="14"/>
  </r>
  <r>
    <x v="88"/>
    <s v="Job_Profile_1678"/>
    <x v="0"/>
    <n v="14"/>
  </r>
  <r>
    <x v="89"/>
    <s v="Job_Profile_1679"/>
    <x v="0"/>
    <n v="11"/>
  </r>
  <r>
    <x v="90"/>
    <s v="Job_Profile_1680"/>
    <x v="0"/>
    <n v="12"/>
  </r>
  <r>
    <x v="91"/>
    <s v="Job_Profile_1692"/>
    <x v="0"/>
    <n v="20"/>
  </r>
  <r>
    <x v="92"/>
    <s v="Job_Profile_1699"/>
    <x v="0"/>
    <n v="18"/>
  </r>
  <r>
    <x v="93"/>
    <s v="Job_Profile_1701"/>
    <x v="0"/>
    <n v="16"/>
  </r>
  <r>
    <x v="93"/>
    <s v="Job_Profile_1701"/>
    <x v="0"/>
    <n v="16"/>
  </r>
  <r>
    <x v="93"/>
    <s v="Job_Profile_1701"/>
    <x v="0"/>
    <n v="16"/>
  </r>
  <r>
    <x v="94"/>
    <s v="Job_Profile_1702"/>
    <x v="0"/>
    <n v="13"/>
  </r>
  <r>
    <x v="95"/>
    <s v="Job_Profile_1717"/>
    <x v="0"/>
    <n v="20"/>
  </r>
  <r>
    <x v="96"/>
    <s v="Job_Profile_1728"/>
    <x v="0"/>
    <n v="19"/>
  </r>
  <r>
    <x v="96"/>
    <s v="Job_Profile_1728"/>
    <x v="0"/>
    <n v="19"/>
  </r>
  <r>
    <x v="97"/>
    <s v="Job_Profile_1730"/>
    <x v="0"/>
    <n v="18"/>
  </r>
  <r>
    <x v="97"/>
    <s v="Job_Profile_1730"/>
    <x v="0"/>
    <n v="18"/>
  </r>
  <r>
    <x v="97"/>
    <s v="Job_Profile_1730"/>
    <x v="0"/>
    <n v="18"/>
  </r>
  <r>
    <x v="98"/>
    <s v="Job_Profile_1732"/>
    <x v="0"/>
    <n v="21"/>
  </r>
  <r>
    <x v="98"/>
    <s v="Job_Profile_1732"/>
    <x v="0"/>
    <n v="21"/>
  </r>
  <r>
    <x v="98"/>
    <s v="Job_Profile_1732"/>
    <x v="0"/>
    <n v="21"/>
  </r>
  <r>
    <x v="99"/>
    <s v="Job_Profile_1790"/>
    <x v="0"/>
    <n v="23"/>
  </r>
  <r>
    <x v="100"/>
    <s v="Job_Profile_1814"/>
    <x v="0"/>
    <n v="18"/>
  </r>
  <r>
    <x v="101"/>
    <s v="Job_Profile_1817"/>
    <x v="0"/>
    <n v="16"/>
  </r>
  <r>
    <x v="102"/>
    <s v="Job_Profile_1822"/>
    <x v="0"/>
    <n v="21"/>
  </r>
  <r>
    <x v="103"/>
    <s v="Job_Profile_1847"/>
    <x v="0"/>
    <n v="18"/>
  </r>
  <r>
    <x v="103"/>
    <s v="Job_Profile_1847"/>
    <x v="0"/>
    <n v="18"/>
  </r>
  <r>
    <x v="104"/>
    <s v="Job_Profile_1853"/>
    <x v="0"/>
    <n v="17"/>
  </r>
  <r>
    <x v="105"/>
    <s v="Job_Profile_1869"/>
    <x v="0"/>
    <n v="21"/>
  </r>
  <r>
    <x v="106"/>
    <s v="Job_Profile_1884"/>
    <x v="0"/>
    <n v="18"/>
  </r>
  <r>
    <x v="107"/>
    <s v="Job_Profile_1898"/>
    <x v="0"/>
    <n v="19"/>
  </r>
  <r>
    <x v="108"/>
    <s v="Job_Profile_1903"/>
    <x v="0"/>
    <n v="19"/>
  </r>
  <r>
    <x v="109"/>
    <s v="Job_Profile_1910"/>
    <x v="0"/>
    <n v="18"/>
  </r>
  <r>
    <x v="110"/>
    <s v="Job_Profile_1938"/>
    <x v="0"/>
    <n v="22"/>
  </r>
  <r>
    <x v="111"/>
    <s v="Job_Profile_1960"/>
    <x v="0"/>
    <n v="20"/>
  </r>
  <r>
    <x v="112"/>
    <s v="Job_Profile_1983"/>
    <x v="0"/>
    <n v="22"/>
  </r>
  <r>
    <x v="112"/>
    <s v="Job_Profile_1983"/>
    <x v="0"/>
    <n v="22"/>
  </r>
  <r>
    <x v="113"/>
    <s v="Job_Profile_1997"/>
    <x v="0"/>
    <n v="21"/>
  </r>
  <r>
    <x v="114"/>
    <s v="Job_Profile_2013"/>
    <x v="0"/>
    <n v="23"/>
  </r>
  <r>
    <x v="115"/>
    <s v="Job_Profile_2016"/>
    <x v="0"/>
    <n v="19"/>
  </r>
  <r>
    <x v="116"/>
    <s v="Job_Profile_2064"/>
    <x v="0"/>
    <n v="16"/>
  </r>
  <r>
    <x v="117"/>
    <s v="Job_Profile_2080"/>
    <x v="1"/>
    <n v="18"/>
  </r>
  <r>
    <x v="117"/>
    <s v="Job_Profile_2080"/>
    <x v="0"/>
    <n v="18"/>
  </r>
  <r>
    <x v="117"/>
    <s v="Job_Profile_2080"/>
    <x v="1"/>
    <n v="18"/>
  </r>
  <r>
    <x v="118"/>
    <s v="Job_Profile_2081"/>
    <x v="0"/>
    <n v="19"/>
  </r>
  <r>
    <x v="119"/>
    <s v="Job_Profile_2111"/>
    <x v="0"/>
    <n v="20"/>
  </r>
  <r>
    <x v="120"/>
    <s v="Job_Profile_2170"/>
    <x v="1"/>
    <n v="16"/>
  </r>
  <r>
    <x v="121"/>
    <s v="Job_Profile_2172"/>
    <x v="1"/>
    <n v="12"/>
  </r>
  <r>
    <x v="121"/>
    <s v="Job_Profile_2172"/>
    <x v="0"/>
    <n v="12"/>
  </r>
  <r>
    <x v="122"/>
    <s v="Job_Profile_2191"/>
    <x v="0"/>
    <n v="14"/>
  </r>
  <r>
    <x v="123"/>
    <s v="Job_Profile_2198"/>
    <x v="0"/>
    <n v="10"/>
  </r>
  <r>
    <x v="123"/>
    <s v="Job_Profile_2198"/>
    <x v="0"/>
    <n v="10"/>
  </r>
  <r>
    <x v="123"/>
    <s v="Job_Profile_2198"/>
    <x v="0"/>
    <n v="10"/>
  </r>
  <r>
    <x v="124"/>
    <s v="Job_Profile_2200"/>
    <x v="0"/>
    <n v="10"/>
  </r>
  <r>
    <x v="124"/>
    <s v="Job_Profile_2200"/>
    <x v="0"/>
    <n v="10"/>
  </r>
  <r>
    <x v="124"/>
    <s v="Job_Profile_2200"/>
    <x v="0"/>
    <n v="10"/>
  </r>
  <r>
    <x v="124"/>
    <s v="Job_Profile_2200"/>
    <x v="0"/>
    <n v="10"/>
  </r>
  <r>
    <x v="124"/>
    <s v="Job_Profile_2200"/>
    <x v="0"/>
    <n v="10"/>
  </r>
  <r>
    <x v="125"/>
    <s v="Job_Profile_2262"/>
    <x v="0"/>
    <n v="5"/>
  </r>
  <r>
    <x v="126"/>
    <s v="Job_Profile_2284"/>
    <x v="0"/>
    <n v="7"/>
  </r>
  <r>
    <x v="126"/>
    <s v="Job_Profile_2284"/>
    <x v="0"/>
    <n v="7"/>
  </r>
  <r>
    <x v="127"/>
    <s v="Job_Profile_2350"/>
    <x v="0"/>
    <n v="20"/>
  </r>
  <r>
    <x v="128"/>
    <s v="Job_Profile_2369"/>
    <x v="0"/>
    <n v="20"/>
  </r>
  <r>
    <x v="129"/>
    <s v="Job_Profile_2404"/>
    <x v="0"/>
    <n v="18"/>
  </r>
  <r>
    <x v="130"/>
    <s v="Job_Profile_2407"/>
    <x v="0"/>
    <n v="16"/>
  </r>
  <r>
    <x v="131"/>
    <s v="Job_Profile_2426"/>
    <x v="0"/>
    <n v="10"/>
  </r>
  <r>
    <x v="132"/>
    <s v="Job_Profile_2454"/>
    <x v="0"/>
    <n v="11"/>
  </r>
  <r>
    <x v="133"/>
    <s v="Job_Profile_2456"/>
    <x v="0"/>
    <n v="24"/>
  </r>
  <r>
    <x v="134"/>
    <s v="Job_Profile_2501"/>
    <x v="0"/>
    <n v="21"/>
  </r>
  <r>
    <x v="135"/>
    <s v="Job_Profile_2512"/>
    <x v="0"/>
    <n v="7"/>
  </r>
  <r>
    <x v="136"/>
    <s v="Job_Profile_2521"/>
    <x v="0"/>
    <n v="19"/>
  </r>
  <r>
    <x v="137"/>
    <s v="Job_Profile_2525"/>
    <x v="0"/>
    <n v="13"/>
  </r>
  <r>
    <x v="138"/>
    <s v="Job_Profile_2528"/>
    <x v="0"/>
    <n v="21"/>
  </r>
  <r>
    <x v="139"/>
    <s v="Job_Profile_2530"/>
    <x v="0"/>
    <n v="23"/>
  </r>
  <r>
    <x v="139"/>
    <s v="Job_Profile_2530"/>
    <x v="0"/>
    <n v="23"/>
  </r>
  <r>
    <x v="140"/>
    <s v="Job_Profile_2538"/>
    <x v="0"/>
    <n v="15"/>
  </r>
  <r>
    <x v="141"/>
    <s v="Job_Profile_2546"/>
    <x v="0"/>
    <n v="15"/>
  </r>
  <r>
    <x v="142"/>
    <s v="Job_Profile_2550"/>
    <x v="0"/>
    <n v="20"/>
  </r>
  <r>
    <x v="143"/>
    <s v="Job_Profile_2567"/>
    <x v="0"/>
    <n v="11"/>
  </r>
  <r>
    <x v="144"/>
    <s v="Job_Profile_2592"/>
    <x v="0"/>
    <n v="11"/>
  </r>
  <r>
    <x v="144"/>
    <s v="Job_Profile_2592"/>
    <x v="0"/>
    <n v="11"/>
  </r>
  <r>
    <x v="145"/>
    <s v="Job_Profile_2593"/>
    <x v="0"/>
    <n v="16"/>
  </r>
  <r>
    <x v="146"/>
    <s v="Job_Profile_2598"/>
    <x v="0"/>
    <n v="17"/>
  </r>
  <r>
    <x v="147"/>
    <s v="Job_Profile_2610"/>
    <x v="0"/>
    <n v="11"/>
  </r>
  <r>
    <x v="148"/>
    <s v="Job_Profile_2615"/>
    <x v="0"/>
    <n v="16"/>
  </r>
  <r>
    <x v="149"/>
    <s v="Job_Profile_2623"/>
    <x v="0"/>
    <n v="14"/>
  </r>
  <r>
    <x v="150"/>
    <s v="Job_Profile_2625"/>
    <x v="0"/>
    <n v="11"/>
  </r>
  <r>
    <x v="151"/>
    <s v="Job_Profile_2645"/>
    <x v="0"/>
    <n v="15"/>
  </r>
  <r>
    <x v="152"/>
    <s v="Job_Profile_2683"/>
    <x v="0"/>
    <n v="13"/>
  </r>
  <r>
    <x v="153"/>
    <s v="Job_Profile_2688"/>
    <x v="0"/>
    <n v="9"/>
  </r>
  <r>
    <x v="154"/>
    <s v="Job_Profile_2689"/>
    <x v="0"/>
    <n v="14"/>
  </r>
  <r>
    <x v="155"/>
    <s v="Job_Profile_2693"/>
    <x v="0"/>
    <n v="22"/>
  </r>
  <r>
    <x v="156"/>
    <s v="Job_Profile_2739"/>
    <x v="0"/>
    <n v="7"/>
  </r>
  <r>
    <x v="157"/>
    <s v="Job_Profile_2744"/>
    <x v="0"/>
    <n v="11"/>
  </r>
  <r>
    <x v="158"/>
    <s v="Job_Profile_2749"/>
    <x v="0"/>
    <n v="16"/>
  </r>
  <r>
    <x v="159"/>
    <s v="Job_Profile_2784"/>
    <x v="0"/>
    <n v="12"/>
  </r>
  <r>
    <x v="160"/>
    <s v="Job_Profile_2785"/>
    <x v="0"/>
    <n v="12"/>
  </r>
  <r>
    <x v="161"/>
    <s v="Job_Profile_2840"/>
    <x v="0"/>
    <n v="17"/>
  </r>
  <r>
    <x v="162"/>
    <s v="Job_Profile_2855"/>
    <x v="0"/>
    <n v="17"/>
  </r>
  <r>
    <x v="163"/>
    <s v="Job_Profile_2878"/>
    <x v="0"/>
    <n v="16"/>
  </r>
  <r>
    <x v="164"/>
    <s v="Job_Profile_2880"/>
    <x v="0"/>
    <n v="9"/>
  </r>
  <r>
    <x v="165"/>
    <s v="Job_Profile_2893"/>
    <x v="0"/>
    <n v="15"/>
  </r>
  <r>
    <x v="166"/>
    <s v="Job_Profile_2917"/>
    <x v="0"/>
    <n v="24"/>
  </r>
  <r>
    <x v="167"/>
    <s v="Job_Profile_2919"/>
    <x v="0"/>
    <n v="20"/>
  </r>
  <r>
    <x v="168"/>
    <s v="Job_Profile_2921"/>
    <x v="0"/>
    <n v="19"/>
  </r>
  <r>
    <x v="169"/>
    <s v="Job_Profile_2925"/>
    <x v="0"/>
    <n v="25"/>
  </r>
  <r>
    <x v="170"/>
    <s v="Job_Profile_2973"/>
    <x v="0"/>
    <n v="26"/>
  </r>
  <r>
    <x v="171"/>
    <s v="Job_Profile_3038"/>
    <x v="0"/>
    <n v="11"/>
  </r>
  <r>
    <x v="172"/>
    <s v="Job_Profile_3077"/>
    <x v="0"/>
    <n v="18"/>
  </r>
  <r>
    <x v="173"/>
    <s v="Job_Profile_3080"/>
    <x v="0"/>
    <n v="22"/>
  </r>
  <r>
    <x v="174"/>
    <s v="Job_Profile_3101"/>
    <x v="1"/>
    <n v="18"/>
  </r>
  <r>
    <x v="175"/>
    <s v="Job_Profile_3127"/>
    <x v="0"/>
    <n v="21"/>
  </r>
  <r>
    <x v="176"/>
    <s v="Job_Profile_3137"/>
    <x v="0"/>
    <n v="19"/>
  </r>
  <r>
    <x v="177"/>
    <s v="Job_Profile_3162"/>
    <x v="0"/>
    <n v="20"/>
  </r>
  <r>
    <x v="178"/>
    <s v="Job_Profile_3181"/>
    <x v="0"/>
    <n v="22"/>
  </r>
  <r>
    <x v="179"/>
    <s v="Job_Profile_3216"/>
    <x v="0"/>
    <n v="22"/>
  </r>
  <r>
    <x v="180"/>
    <s v="Job_Profile_3222"/>
    <x v="0"/>
    <n v="24"/>
  </r>
  <r>
    <x v="180"/>
    <s v="Job_Profile_3222"/>
    <x v="0"/>
    <n v="24"/>
  </r>
  <r>
    <x v="181"/>
    <s v="Job_Profile_3230"/>
    <x v="0"/>
    <n v="21"/>
  </r>
  <r>
    <x v="182"/>
    <s v="Job_Profile_3240"/>
    <x v="0"/>
    <n v="23"/>
  </r>
  <r>
    <x v="183"/>
    <s v="Job_Profile_3243"/>
    <x v="0"/>
    <n v="24"/>
  </r>
  <r>
    <x v="184"/>
    <s v="Job_Profile_3257"/>
    <x v="0"/>
    <n v="21"/>
  </r>
  <r>
    <x v="185"/>
    <s v="Job_Profile_3263"/>
    <x v="0"/>
    <n v="17"/>
  </r>
  <r>
    <x v="185"/>
    <s v="Job_Profile_3263"/>
    <x v="0"/>
    <n v="17"/>
  </r>
  <r>
    <x v="186"/>
    <s v="Job_Profile_3288"/>
    <x v="0"/>
    <n v="16"/>
  </r>
  <r>
    <x v="187"/>
    <s v="Job_Profile_3296"/>
    <x v="0"/>
    <n v="25"/>
  </r>
  <r>
    <x v="187"/>
    <s v="Job_Profile_3296"/>
    <x v="0"/>
    <n v="25"/>
  </r>
  <r>
    <x v="188"/>
    <s v="Job_Profile_3301"/>
    <x v="0"/>
    <n v="21"/>
  </r>
  <r>
    <x v="189"/>
    <s v="Job_Profile_3348"/>
    <x v="0"/>
    <n v="3"/>
  </r>
  <r>
    <x v="189"/>
    <s v="Job_Profile_3348"/>
    <x v="0"/>
    <n v="3"/>
  </r>
  <r>
    <x v="190"/>
    <s v="Job_Profile_3350"/>
    <x v="0"/>
    <n v="12"/>
  </r>
  <r>
    <x v="191"/>
    <s v="Job_Profile_3352"/>
    <x v="1"/>
    <n v="7"/>
  </r>
  <r>
    <x v="191"/>
    <s v="Job_Profile_3352"/>
    <x v="0"/>
    <n v="7"/>
  </r>
  <r>
    <x v="191"/>
    <s v="Job_Profile_3352"/>
    <x v="0"/>
    <n v="7"/>
  </r>
  <r>
    <x v="192"/>
    <s v="Job_Profile_3357"/>
    <x v="0"/>
    <n v="9"/>
  </r>
  <r>
    <x v="193"/>
    <s v="Job_Profile_3360"/>
    <x v="0"/>
    <n v="16"/>
  </r>
  <r>
    <x v="193"/>
    <s v="Job_Profile_3360"/>
    <x v="0"/>
    <n v="16"/>
  </r>
  <r>
    <x v="193"/>
    <s v="Job_Profile_3360"/>
    <x v="0"/>
    <n v="16"/>
  </r>
  <r>
    <x v="194"/>
    <s v="Job_Profile_3365"/>
    <x v="0"/>
    <n v="13"/>
  </r>
  <r>
    <x v="194"/>
    <s v="Job_Profile_3365"/>
    <x v="0"/>
    <n v="13"/>
  </r>
  <r>
    <x v="195"/>
    <s v="Job_Profile_3376"/>
    <x v="0"/>
    <n v="17"/>
  </r>
  <r>
    <x v="196"/>
    <s v="Job_Profile_3394"/>
    <x v="0"/>
    <n v="9"/>
  </r>
  <r>
    <x v="197"/>
    <s v="Job_Profile_3451"/>
    <x v="0"/>
    <n v="17"/>
  </r>
  <r>
    <x v="198"/>
    <s v="Job_Profile_3459"/>
    <x v="0"/>
    <n v="23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199"/>
    <s v="Job_Profile_3483"/>
    <x v="0"/>
    <n v="19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0"/>
    <s v="Job_Profile_3488"/>
    <x v="0"/>
    <n v="17"/>
  </r>
  <r>
    <x v="201"/>
    <s v="Job_Profile_3492"/>
    <x v="0"/>
    <n v="14"/>
  </r>
  <r>
    <x v="201"/>
    <s v="Job_Profile_3492"/>
    <x v="0"/>
    <n v="14"/>
  </r>
  <r>
    <x v="202"/>
    <s v="Job_Profile_3500"/>
    <x v="0"/>
    <n v="21"/>
  </r>
  <r>
    <x v="202"/>
    <s v="Job_Profile_3500"/>
    <x v="0"/>
    <n v="21"/>
  </r>
  <r>
    <x v="202"/>
    <s v="Job_Profile_3500"/>
    <x v="0"/>
    <n v="21"/>
  </r>
  <r>
    <x v="202"/>
    <s v="Job_Profile_3500"/>
    <x v="0"/>
    <n v="21"/>
  </r>
  <r>
    <x v="202"/>
    <s v="Job_Profile_3500"/>
    <x v="0"/>
    <n v="21"/>
  </r>
  <r>
    <x v="202"/>
    <s v="Job_Profile_3500"/>
    <x v="0"/>
    <n v="21"/>
  </r>
  <r>
    <x v="202"/>
    <s v="Job_Profile_3500"/>
    <x v="0"/>
    <n v="21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3"/>
    <s v="Job_Profile_3501"/>
    <x v="0"/>
    <n v="19"/>
  </r>
  <r>
    <x v="204"/>
    <s v="Job_Profile_3502"/>
    <x v="0"/>
    <n v="17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5"/>
    <s v="Job_Profile_3511"/>
    <x v="0"/>
    <n v="23"/>
  </r>
  <r>
    <x v="206"/>
    <s v="Job_Profile_3518"/>
    <x v="0"/>
    <n v="23"/>
  </r>
  <r>
    <x v="206"/>
    <s v="Job_Profile_3518"/>
    <x v="0"/>
    <n v="23"/>
  </r>
  <r>
    <x v="207"/>
    <s v="Job_Profile_3519"/>
    <x v="0"/>
    <n v="20"/>
  </r>
  <r>
    <x v="208"/>
    <s v="Job_Profile_3522"/>
    <x v="0"/>
    <n v="22"/>
  </r>
  <r>
    <x v="209"/>
    <s v="Job_Profile_3536"/>
    <x v="0"/>
    <n v="18"/>
  </r>
  <r>
    <x v="209"/>
    <s v="Job_Profile_3536"/>
    <x v="0"/>
    <n v="18"/>
  </r>
  <r>
    <x v="210"/>
    <s v="Job_Profile_3546"/>
    <x v="0"/>
    <n v="16"/>
  </r>
  <r>
    <x v="211"/>
    <s v="Job_Profile_3549"/>
    <x v="0"/>
    <n v="19"/>
  </r>
  <r>
    <x v="211"/>
    <s v="Job_Profile_3549"/>
    <x v="0"/>
    <n v="19"/>
  </r>
  <r>
    <x v="211"/>
    <s v="Job_Profile_3549"/>
    <x v="0"/>
    <n v="19"/>
  </r>
  <r>
    <x v="212"/>
    <s v="Job_Profile_3560"/>
    <x v="0"/>
    <n v="19"/>
  </r>
  <r>
    <x v="212"/>
    <s v="Job_Profile_3560"/>
    <x v="0"/>
    <n v="19"/>
  </r>
  <r>
    <x v="212"/>
    <s v="Job_Profile_3560"/>
    <x v="0"/>
    <n v="19"/>
  </r>
  <r>
    <x v="213"/>
    <s v="Job_Profile_3574"/>
    <x v="0"/>
    <n v="17"/>
  </r>
  <r>
    <x v="214"/>
    <s v="Job_Profile_3591"/>
    <x v="0"/>
    <n v="13"/>
  </r>
  <r>
    <x v="215"/>
    <s v="Job_Profile_3606"/>
    <x v="0"/>
    <n v="15"/>
  </r>
  <r>
    <x v="215"/>
    <s v="Job_Profile_3606"/>
    <x v="0"/>
    <n v="15"/>
  </r>
  <r>
    <x v="215"/>
    <s v="Job_Profile_3606"/>
    <x v="0"/>
    <n v="15"/>
  </r>
  <r>
    <x v="216"/>
    <s v="Job_Profile_3615"/>
    <x v="0"/>
    <n v="24"/>
  </r>
  <r>
    <x v="216"/>
    <s v="Job_Profile_3615"/>
    <x v="0"/>
    <n v="24"/>
  </r>
  <r>
    <x v="217"/>
    <s v="Job_Profile_3618"/>
    <x v="0"/>
    <n v="27"/>
  </r>
  <r>
    <x v="217"/>
    <s v="Job_Profile_3618"/>
    <x v="0"/>
    <n v="27"/>
  </r>
  <r>
    <x v="218"/>
    <s v="Job_Profile_3653"/>
    <x v="0"/>
    <n v="16"/>
  </r>
  <r>
    <x v="219"/>
    <s v="Job_Profile_3676"/>
    <x v="0"/>
    <n v="9"/>
  </r>
  <r>
    <x v="220"/>
    <s v="Job_Profile_3678"/>
    <x v="0"/>
    <n v="7"/>
  </r>
  <r>
    <x v="220"/>
    <s v="Job_Profile_3678"/>
    <x v="0"/>
    <n v="7"/>
  </r>
  <r>
    <x v="220"/>
    <s v="Job_Profile_3678"/>
    <x v="0"/>
    <n v="7"/>
  </r>
  <r>
    <x v="221"/>
    <s v="Job_Profile_3717"/>
    <x v="0"/>
    <n v="21"/>
  </r>
  <r>
    <x v="222"/>
    <s v="Job_Profile_3725"/>
    <x v="0"/>
    <n v="17"/>
  </r>
  <r>
    <x v="223"/>
    <s v="Job_Profile_3740"/>
    <x v="0"/>
    <n v="6"/>
  </r>
  <r>
    <x v="224"/>
    <s v="Job_Profile_3779"/>
    <x v="0"/>
    <n v="19"/>
  </r>
  <r>
    <x v="225"/>
    <s v="Job_Profile_3782"/>
    <x v="0"/>
    <n v="10"/>
  </r>
  <r>
    <x v="226"/>
    <s v="Job_Profile_3804"/>
    <x v="0"/>
    <n v="13"/>
  </r>
  <r>
    <x v="227"/>
    <s v="Job_Profile_3806"/>
    <x v="0"/>
    <n v="16"/>
  </r>
  <r>
    <x v="228"/>
    <s v="Job_Profile_3811"/>
    <x v="0"/>
    <n v="16"/>
  </r>
  <r>
    <x v="229"/>
    <s v="Job_Profile_3816"/>
    <x v="0"/>
    <n v="9"/>
  </r>
  <r>
    <x v="230"/>
    <s v="Job_Profile_3818"/>
    <x v="0"/>
    <n v="10"/>
  </r>
  <r>
    <x v="231"/>
    <s v="Job_Profile_3820"/>
    <x v="0"/>
    <n v="18"/>
  </r>
  <r>
    <x v="231"/>
    <s v="Job_Profile_3820"/>
    <x v="0"/>
    <n v="18"/>
  </r>
  <r>
    <x v="231"/>
    <s v="Job_Profile_3820"/>
    <x v="0"/>
    <n v="18"/>
  </r>
  <r>
    <x v="232"/>
    <s v="Job_Profile_3866"/>
    <x v="0"/>
    <n v="22"/>
  </r>
  <r>
    <x v="233"/>
    <s v="Job_Profile_3869"/>
    <x v="0"/>
    <n v="13"/>
  </r>
  <r>
    <x v="234"/>
    <s v="Job_Profile_3870"/>
    <x v="1"/>
    <n v="11"/>
  </r>
  <r>
    <x v="235"/>
    <s v="Job_Profile_3882"/>
    <x v="0"/>
    <n v="17"/>
  </r>
  <r>
    <x v="236"/>
    <s v="Job_Profile_3892"/>
    <x v="0"/>
    <n v="13"/>
  </r>
  <r>
    <x v="237"/>
    <s v="Job_Profile_3903"/>
    <x v="0"/>
    <n v="15"/>
  </r>
  <r>
    <x v="238"/>
    <s v="Job_Profile_3917"/>
    <x v="0"/>
    <n v="13"/>
  </r>
  <r>
    <x v="238"/>
    <s v="Job_Profile_3917"/>
    <x v="0"/>
    <n v="13"/>
  </r>
  <r>
    <x v="238"/>
    <s v="Job_Profile_3917"/>
    <x v="0"/>
    <n v="13"/>
  </r>
  <r>
    <x v="238"/>
    <s v="Job_Profile_3917"/>
    <x v="0"/>
    <n v="13"/>
  </r>
  <r>
    <x v="238"/>
    <s v="Job_Profile_3917"/>
    <x v="0"/>
    <n v="13"/>
  </r>
  <r>
    <x v="239"/>
    <s v="Job_Profile_3952"/>
    <x v="0"/>
    <n v="12"/>
  </r>
  <r>
    <x v="240"/>
    <s v="Job_Profile_3964"/>
    <x v="0"/>
    <n v="16"/>
  </r>
  <r>
    <x v="240"/>
    <s v="Job_Profile_3964"/>
    <x v="0"/>
    <n v="16"/>
  </r>
  <r>
    <x v="240"/>
    <s v="Job_Profile_3964"/>
    <x v="0"/>
    <n v="16"/>
  </r>
  <r>
    <x v="241"/>
    <s v="Job_Profile_3966"/>
    <x v="0"/>
    <n v="14"/>
  </r>
  <r>
    <x v="242"/>
    <s v="Job_Profile_3967"/>
    <x v="0"/>
    <n v="16"/>
  </r>
  <r>
    <x v="243"/>
    <s v="Job_Profile_4025"/>
    <x v="0"/>
    <n v="35"/>
  </r>
  <r>
    <x v="243"/>
    <s v="Job_Profile_4025"/>
    <x v="0"/>
    <n v="35"/>
  </r>
  <r>
    <x v="243"/>
    <s v="Job_Profile_4025"/>
    <x v="0"/>
    <n v="35"/>
  </r>
  <r>
    <x v="244"/>
    <s v="Job_Profile_4050"/>
    <x v="0"/>
    <n v="35"/>
  </r>
  <r>
    <x v="245"/>
    <s v="Job_Profile_4088"/>
    <x v="0"/>
    <n v="14"/>
  </r>
  <r>
    <x v="245"/>
    <s v="Job_Profile_4088"/>
    <x v="0"/>
    <n v="14"/>
  </r>
  <r>
    <x v="245"/>
    <s v="Job_Profile_4088"/>
    <x v="0"/>
    <n v="14"/>
  </r>
  <r>
    <x v="245"/>
    <s v="Job_Profile_4088"/>
    <x v="0"/>
    <n v="14"/>
  </r>
  <r>
    <x v="245"/>
    <s v="Job_Profile_4088"/>
    <x v="0"/>
    <n v="14"/>
  </r>
  <r>
    <x v="245"/>
    <s v="Job_Profile_4088"/>
    <x v="0"/>
    <n v="14"/>
  </r>
  <r>
    <x v="246"/>
    <s v="Job_Profile_4090"/>
    <x v="0"/>
    <n v="13"/>
  </r>
  <r>
    <x v="247"/>
    <s v="Job_Profile_4101"/>
    <x v="0"/>
    <n v="19"/>
  </r>
  <r>
    <x v="247"/>
    <s v="Job_Profile_4101"/>
    <x v="0"/>
    <n v="19"/>
  </r>
  <r>
    <x v="248"/>
    <e v="#N/A"/>
    <x v="0"/>
    <e v="#N/A"/>
  </r>
  <r>
    <x v="248"/>
    <e v="#N/A"/>
    <x v="0"/>
    <e v="#N/A"/>
  </r>
  <r>
    <x v="248"/>
    <e v="#N/A"/>
    <x v="0"/>
    <e v="#N/A"/>
  </r>
  <r>
    <x v="248"/>
    <e v="#N/A"/>
    <x v="0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50E2A-EDD2-2B46-9652-367BB6D87FF7}" name="2017_Q3_Recruiter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34" firstHeaderRow="1" firstDataRow="2" firstDataCol="1"/>
  <pivotFields count="10">
    <pivotField dataField="1" showAll="0"/>
    <pivotField showAll="0"/>
    <pivotField showAll="0"/>
    <pivotField numFmtId="164" showAll="0"/>
    <pivotField showAll="0"/>
    <pivotField axis="axisRow" showAll="0" sortType="descending">
      <items count="93">
        <item x="85"/>
        <item x="53"/>
        <item x="52"/>
        <item x="59"/>
        <item x="18"/>
        <item x="72"/>
        <item x="54"/>
        <item x="84"/>
        <item x="57"/>
        <item x="50"/>
        <item x="24"/>
        <item x="86"/>
        <item x="47"/>
        <item x="9"/>
        <item x="63"/>
        <item x="29"/>
        <item x="70"/>
        <item x="13"/>
        <item x="5"/>
        <item x="77"/>
        <item x="21"/>
        <item x="30"/>
        <item x="19"/>
        <item x="74"/>
        <item x="44"/>
        <item x="17"/>
        <item x="61"/>
        <item x="4"/>
        <item x="14"/>
        <item x="76"/>
        <item x="0"/>
        <item x="89"/>
        <item x="6"/>
        <item x="45"/>
        <item x="48"/>
        <item x="1"/>
        <item x="22"/>
        <item x="38"/>
        <item x="55"/>
        <item x="16"/>
        <item x="15"/>
        <item x="3"/>
        <item x="90"/>
        <item x="7"/>
        <item x="43"/>
        <item x="75"/>
        <item x="64"/>
        <item x="2"/>
        <item x="40"/>
        <item x="25"/>
        <item x="35"/>
        <item x="82"/>
        <item x="23"/>
        <item x="32"/>
        <item x="78"/>
        <item x="27"/>
        <item x="10"/>
        <item x="62"/>
        <item x="26"/>
        <item x="28"/>
        <item x="71"/>
        <item x="33"/>
        <item x="11"/>
        <item x="68"/>
        <item x="41"/>
        <item x="81"/>
        <item x="31"/>
        <item x="34"/>
        <item x="83"/>
        <item x="88"/>
        <item x="12"/>
        <item x="79"/>
        <item x="80"/>
        <item x="87"/>
        <item x="67"/>
        <item x="42"/>
        <item x="69"/>
        <item x="58"/>
        <item x="49"/>
        <item x="91"/>
        <item x="73"/>
        <item x="8"/>
        <item x="60"/>
        <item x="56"/>
        <item x="39"/>
        <item x="37"/>
        <item x="20"/>
        <item x="66"/>
        <item x="65"/>
        <item x="51"/>
        <item x="3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h="1" x="2"/>
        <item h="1" x="3"/>
        <item h="1" x="0"/>
        <item x="1"/>
        <item t="default"/>
      </items>
    </pivotField>
    <pivotField axis="axisRow" showAll="0">
      <items count="13">
        <item h="1" x="9"/>
        <item h="1" x="1"/>
        <item h="1" x="3"/>
        <item h="1" x="6"/>
        <item h="1" x="5"/>
        <item h="1" x="0"/>
        <item h="1" sd="0" x="7"/>
        <item x="2"/>
        <item h="1" sd="0" x="8"/>
        <item h="1" x="4"/>
        <item h="1" x="10"/>
        <item h="1" x="11"/>
        <item t="default"/>
      </items>
    </pivotField>
    <pivotField axis="axisRow" showAll="0" sortType="ascending">
      <items count="5">
        <item h="1" sd="0" x="1"/>
        <item h="1" sd="0" x="0"/>
        <item x="2"/>
        <item h="1" x="3"/>
        <item t="default"/>
      </items>
    </pivotField>
    <pivotField showAll="0">
      <items count="39">
        <item x="21"/>
        <item x="28"/>
        <item x="27"/>
        <item x="2"/>
        <item x="4"/>
        <item x="5"/>
        <item x="1"/>
        <item x="16"/>
        <item x="3"/>
        <item x="8"/>
        <item x="17"/>
        <item x="0"/>
        <item x="6"/>
        <item x="9"/>
        <item x="13"/>
        <item x="11"/>
        <item x="20"/>
        <item x="10"/>
        <item x="19"/>
        <item x="15"/>
        <item x="14"/>
        <item x="12"/>
        <item x="22"/>
        <item x="7"/>
        <item x="18"/>
        <item x="31"/>
        <item x="33"/>
        <item x="29"/>
        <item x="30"/>
        <item x="32"/>
        <item x="36"/>
        <item x="25"/>
        <item x="37"/>
        <item x="24"/>
        <item x="35"/>
        <item x="34"/>
        <item x="23"/>
        <item x="26"/>
        <item t="default"/>
      </items>
    </pivotField>
  </pivotFields>
  <rowFields count="3">
    <field x="8"/>
    <field x="7"/>
    <field x="5"/>
  </rowFields>
  <rowItems count="30">
    <i>
      <x v="2"/>
    </i>
    <i r="1">
      <x v="7"/>
    </i>
    <i r="2">
      <x v="49"/>
    </i>
    <i r="2">
      <x v="17"/>
    </i>
    <i r="2">
      <x v="39"/>
    </i>
    <i r="2">
      <x v="56"/>
    </i>
    <i r="2">
      <x v="13"/>
    </i>
    <i r="2">
      <x v="83"/>
    </i>
    <i r="2">
      <x v="22"/>
    </i>
    <i r="2">
      <x v="28"/>
    </i>
    <i r="2">
      <x v="75"/>
    </i>
    <i r="2">
      <x v="47"/>
    </i>
    <i r="2">
      <x v="41"/>
    </i>
    <i r="2">
      <x v="50"/>
    </i>
    <i r="2">
      <x v="7"/>
    </i>
    <i r="2">
      <x v="35"/>
    </i>
    <i r="2">
      <x v="66"/>
    </i>
    <i r="2">
      <x v="78"/>
    </i>
    <i r="2">
      <x v="33"/>
    </i>
    <i r="2">
      <x v="61"/>
    </i>
    <i r="2">
      <x v="85"/>
    </i>
    <i r="2">
      <x v="36"/>
    </i>
    <i r="2">
      <x v="8"/>
    </i>
    <i r="2">
      <x v="12"/>
    </i>
    <i r="2">
      <x v="3"/>
    </i>
    <i r="2">
      <x v="77"/>
    </i>
    <i r="2">
      <x v="30"/>
    </i>
    <i r="2">
      <x v="44"/>
    </i>
    <i r="2">
      <x v="53"/>
    </i>
    <i t="grand">
      <x/>
    </i>
  </rowItems>
  <colFields count="1">
    <field x="6"/>
  </colFields>
  <colItems count="2">
    <i>
      <x v="3"/>
    </i>
    <i t="grand">
      <x/>
    </i>
  </colItems>
  <dataFields count="1">
    <dataField name="Count of Job Code" fld="0" subtotal="count" baseField="0" baseItem="0"/>
  </dataFields>
  <formats count="88">
    <format dxfId="137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136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135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134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133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132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131">
      <pivotArea collapsedLevelsAreSubtotals="1" fieldPosition="0">
        <references count="2">
          <reference field="5" count="1">
            <x v="39"/>
          </reference>
          <reference field="8" count="0" selected="0"/>
        </references>
      </pivotArea>
    </format>
    <format dxfId="130">
      <pivotArea dataOnly="0" labelOnly="1" fieldPosition="0">
        <references count="2">
          <reference field="5" count="1">
            <x v="39"/>
          </reference>
          <reference field="8" count="0" selected="0"/>
        </references>
      </pivotArea>
    </format>
    <format dxfId="129">
      <pivotArea collapsedLevelsAreSubtotals="1" fieldPosition="0">
        <references count="2">
          <reference field="5" count="1">
            <x v="47"/>
          </reference>
          <reference field="8" count="0" selected="0"/>
        </references>
      </pivotArea>
    </format>
    <format dxfId="128">
      <pivotArea dataOnly="0" labelOnly="1" fieldPosition="0">
        <references count="2">
          <reference field="5" count="1">
            <x v="47"/>
          </reference>
          <reference field="8" count="0" selected="0"/>
        </references>
      </pivotArea>
    </format>
    <format dxfId="127">
      <pivotArea collapsedLevelsAreSubtotals="1" fieldPosition="0">
        <references count="2">
          <reference field="5" count="1">
            <x v="17"/>
          </reference>
          <reference field="8" count="0" selected="0"/>
        </references>
      </pivotArea>
    </format>
    <format dxfId="126">
      <pivotArea dataOnly="0" labelOnly="1" fieldPosition="0">
        <references count="2">
          <reference field="5" count="1">
            <x v="17"/>
          </reference>
          <reference field="8" count="0" selected="0"/>
        </references>
      </pivotArea>
    </format>
    <format dxfId="125">
      <pivotArea collapsedLevelsAreSubtotals="1" fieldPosition="0">
        <references count="2">
          <reference field="5" count="1">
            <x v="56"/>
          </reference>
          <reference field="8" count="0" selected="0"/>
        </references>
      </pivotArea>
    </format>
    <format dxfId="124">
      <pivotArea dataOnly="0" labelOnly="1" fieldPosition="0">
        <references count="2">
          <reference field="5" count="1">
            <x v="56"/>
          </reference>
          <reference field="8" count="0" selected="0"/>
        </references>
      </pivotArea>
    </format>
    <format dxfId="123">
      <pivotArea collapsedLevelsAreSubtotals="1" fieldPosition="0">
        <references count="2">
          <reference field="5" count="1">
            <x v="13"/>
          </reference>
          <reference field="8" count="0" selected="0"/>
        </references>
      </pivotArea>
    </format>
    <format dxfId="122">
      <pivotArea dataOnly="0" labelOnly="1" fieldPosition="0">
        <references count="2">
          <reference field="5" count="1">
            <x v="13"/>
          </reference>
          <reference field="8" count="0" selected="0"/>
        </references>
      </pivotArea>
    </format>
    <format dxfId="121">
      <pivotArea collapsedLevelsAreSubtotals="1" fieldPosition="0">
        <references count="2">
          <reference field="5" count="1">
            <x v="83"/>
          </reference>
          <reference field="8" count="0" selected="0"/>
        </references>
      </pivotArea>
    </format>
    <format dxfId="120">
      <pivotArea dataOnly="0" labelOnly="1" fieldPosition="0">
        <references count="2">
          <reference field="5" count="1">
            <x v="83"/>
          </reference>
          <reference field="8" count="0" selected="0"/>
        </references>
      </pivotArea>
    </format>
    <format dxfId="119">
      <pivotArea collapsedLevelsAreSubtotals="1" fieldPosition="0">
        <references count="2">
          <reference field="5" count="1">
            <x v="28"/>
          </reference>
          <reference field="8" count="0" selected="0"/>
        </references>
      </pivotArea>
    </format>
    <format dxfId="118">
      <pivotArea dataOnly="0" labelOnly="1" fieldPosition="0">
        <references count="2">
          <reference field="5" count="1">
            <x v="28"/>
          </reference>
          <reference field="8" count="0" selected="0"/>
        </references>
      </pivotArea>
    </format>
    <format dxfId="117">
      <pivotArea collapsedLevelsAreSubtotals="1" fieldPosition="0">
        <references count="2">
          <reference field="5" count="1">
            <x v="83"/>
          </reference>
          <reference field="8" count="0" selected="0"/>
        </references>
      </pivotArea>
    </format>
    <format dxfId="116">
      <pivotArea collapsedLevelsAreSubtotals="1" fieldPosition="0">
        <references count="2">
          <reference field="5" count="1">
            <x v="13"/>
          </reference>
          <reference field="8" count="0" selected="0"/>
        </references>
      </pivotArea>
    </format>
    <format dxfId="115">
      <pivotArea collapsedLevelsAreSubtotals="1" fieldPosition="0">
        <references count="2">
          <reference field="5" count="1">
            <x v="56"/>
          </reference>
          <reference field="8" count="0" selected="0"/>
        </references>
      </pivotArea>
    </format>
    <format dxfId="114">
      <pivotArea collapsedLevelsAreSubtotals="1" fieldPosition="0">
        <references count="2">
          <reference field="5" count="1">
            <x v="17"/>
          </reference>
          <reference field="8" count="0" selected="0"/>
        </references>
      </pivotArea>
    </format>
    <format dxfId="113">
      <pivotArea collapsedLevelsAreSubtotals="1" fieldPosition="0">
        <references count="2">
          <reference field="5" count="1">
            <x v="47"/>
          </reference>
          <reference field="8" count="0" selected="0"/>
        </references>
      </pivotArea>
    </format>
    <format dxfId="112">
      <pivotArea collapsedLevelsAreSubtotals="1" fieldPosition="0">
        <references count="2">
          <reference field="5" count="1">
            <x v="39"/>
          </reference>
          <reference field="8" count="0" selected="0"/>
        </references>
      </pivotArea>
    </format>
    <format dxfId="111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110">
      <pivotArea collapsedLevelsAreSubtotals="1" fieldPosition="0">
        <references count="2">
          <reference field="5" count="1">
            <x v="41"/>
          </reference>
          <reference field="8" count="0" selected="0"/>
        </references>
      </pivotArea>
    </format>
    <format dxfId="109">
      <pivotArea dataOnly="0" labelOnly="1" fieldPosition="0">
        <references count="2">
          <reference field="5" count="1">
            <x v="41"/>
          </reference>
          <reference field="8" count="0" selected="0"/>
        </references>
      </pivotArea>
    </format>
    <format dxfId="108">
      <pivotArea collapsedLevelsAreSubtotals="1" fieldPosition="0">
        <references count="2">
          <reference field="5" count="1">
            <x v="50"/>
          </reference>
          <reference field="8" count="0" selected="0"/>
        </references>
      </pivotArea>
    </format>
    <format dxfId="107">
      <pivotArea dataOnly="0" labelOnly="1" fieldPosition="0">
        <references count="2">
          <reference field="5" count="1">
            <x v="50"/>
          </reference>
          <reference field="8" count="0" selected="0"/>
        </references>
      </pivotArea>
    </format>
    <format dxfId="106">
      <pivotArea collapsedLevelsAreSubtotals="1" fieldPosition="0">
        <references count="2">
          <reference field="5" count="1">
            <x v="22"/>
          </reference>
          <reference field="8" count="0" selected="0"/>
        </references>
      </pivotArea>
    </format>
    <format dxfId="105">
      <pivotArea dataOnly="0" labelOnly="1" fieldPosition="0">
        <references count="2">
          <reference field="5" count="1">
            <x v="22"/>
          </reference>
          <reference field="8" count="0" selected="0"/>
        </references>
      </pivotArea>
    </format>
    <format dxfId="104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103">
      <pivotArea dataOnly="0" labelOnly="1" fieldPosition="0">
        <references count="2">
          <reference field="5" count="1">
            <x v="39"/>
          </reference>
          <reference field="8" count="0" selected="0"/>
        </references>
      </pivotArea>
    </format>
    <format dxfId="102">
      <pivotArea dataOnly="0" labelOnly="1" fieldPosition="0">
        <references count="2">
          <reference field="5" count="1">
            <x v="47"/>
          </reference>
          <reference field="8" count="0" selected="0"/>
        </references>
      </pivotArea>
    </format>
    <format dxfId="101">
      <pivotArea dataOnly="0" labelOnly="1" fieldPosition="0">
        <references count="2">
          <reference field="5" count="1">
            <x v="17"/>
          </reference>
          <reference field="8" count="0" selected="0"/>
        </references>
      </pivotArea>
    </format>
    <format dxfId="100">
      <pivotArea dataOnly="0" labelOnly="1" fieldPosition="0">
        <references count="2">
          <reference field="5" count="1">
            <x v="56"/>
          </reference>
          <reference field="8" count="0" selected="0"/>
        </references>
      </pivotArea>
    </format>
    <format dxfId="99">
      <pivotArea dataOnly="0" labelOnly="1" fieldPosition="0">
        <references count="2">
          <reference field="5" count="1">
            <x v="13"/>
          </reference>
          <reference field="8" count="0" selected="0"/>
        </references>
      </pivotArea>
    </format>
    <format dxfId="98">
      <pivotArea dataOnly="0" labelOnly="1" fieldPosition="0">
        <references count="2">
          <reference field="5" count="1">
            <x v="83"/>
          </reference>
          <reference field="8" count="0" selected="0"/>
        </references>
      </pivotArea>
    </format>
    <format dxfId="97">
      <pivotArea dataOnly="0" labelOnly="1" fieldPosition="0">
        <references count="2">
          <reference field="5" count="1">
            <x v="28"/>
          </reference>
          <reference field="8" count="0" selected="0"/>
        </references>
      </pivotArea>
    </format>
    <format dxfId="96">
      <pivotArea dataOnly="0" labelOnly="1" fieldPosition="0">
        <references count="2">
          <reference field="5" count="1">
            <x v="41"/>
          </reference>
          <reference field="8" count="0" selected="0"/>
        </references>
      </pivotArea>
    </format>
    <format dxfId="95">
      <pivotArea dataOnly="0" labelOnly="1" fieldPosition="0">
        <references count="2">
          <reference field="5" count="1">
            <x v="50"/>
          </reference>
          <reference field="8" count="0" selected="0"/>
        </references>
      </pivotArea>
    </format>
    <format dxfId="94">
      <pivotArea dataOnly="0" labelOnly="1" fieldPosition="0">
        <references count="2">
          <reference field="5" count="1">
            <x v="22"/>
          </reference>
          <reference field="8" count="0" selected="0"/>
        </references>
      </pivotArea>
    </format>
    <format dxfId="93">
      <pivotArea dataOnly="0" labelOnly="1" fieldPosition="0">
        <references count="2">
          <reference field="5" count="1">
            <x v="75"/>
          </reference>
          <reference field="8" count="0" selected="0"/>
        </references>
      </pivotArea>
    </format>
    <format dxfId="92">
      <pivotArea dataOnly="0" labelOnly="1" fieldPosition="0">
        <references count="2">
          <reference field="5" count="1">
            <x v="78"/>
          </reference>
          <reference field="8" count="0" selected="0"/>
        </references>
      </pivotArea>
    </format>
    <format dxfId="91">
      <pivotArea dataOnly="0" labelOnly="1" fieldPosition="0">
        <references count="2">
          <reference field="5" count="1">
            <x v="36"/>
          </reference>
          <reference field="8" count="0" selected="0"/>
        </references>
      </pivotArea>
    </format>
    <format dxfId="90">
      <pivotArea dataOnly="0" labelOnly="1" fieldPosition="0">
        <references count="2">
          <reference field="5" count="1">
            <x v="66"/>
          </reference>
          <reference field="8" count="0" selected="0"/>
        </references>
      </pivotArea>
    </format>
    <format dxfId="89">
      <pivotArea dataOnly="0" labelOnly="1" fieldPosition="0">
        <references count="2">
          <reference field="5" count="1">
            <x v="52"/>
          </reference>
          <reference field="8" count="0" selected="0"/>
        </references>
      </pivotArea>
    </format>
    <format dxfId="88">
      <pivotArea dataOnly="0" labelOnly="1" fieldPosition="0">
        <references count="2">
          <reference field="5" count="1">
            <x v="35"/>
          </reference>
          <reference field="8" count="0" selected="0"/>
        </references>
      </pivotArea>
    </format>
    <format dxfId="87">
      <pivotArea dataOnly="0" labelOnly="1" fieldPosition="0">
        <references count="2">
          <reference field="5" count="1">
            <x v="7"/>
          </reference>
          <reference field="8" count="0" selected="0"/>
        </references>
      </pivotArea>
    </format>
    <format dxfId="86">
      <pivotArea dataOnly="0" labelOnly="1" fieldPosition="0">
        <references count="2">
          <reference field="5" count="1">
            <x v="85"/>
          </reference>
          <reference field="8" count="0" selected="0"/>
        </references>
      </pivotArea>
    </format>
    <format dxfId="85">
      <pivotArea dataOnly="0" labelOnly="1" fieldPosition="0">
        <references count="2">
          <reference field="5" count="1">
            <x v="8"/>
          </reference>
          <reference field="8" count="0" selected="0"/>
        </references>
      </pivotArea>
    </format>
    <format dxfId="84">
      <pivotArea dataOnly="0" labelOnly="1" fieldPosition="0">
        <references count="2">
          <reference field="5" count="1">
            <x v="30"/>
          </reference>
          <reference field="8" count="0" selected="0"/>
        </references>
      </pivotArea>
    </format>
    <format dxfId="83">
      <pivotArea dataOnly="0" labelOnly="1" fieldPosition="0">
        <references count="2">
          <reference field="5" count="1">
            <x v="44"/>
          </reference>
          <reference field="8" count="0" selected="0"/>
        </references>
      </pivotArea>
    </format>
    <format dxfId="82">
      <pivotArea dataOnly="0" labelOnly="1" fieldPosition="0">
        <references count="2">
          <reference field="5" count="1">
            <x v="33"/>
          </reference>
          <reference field="8" count="0" selected="0"/>
        </references>
      </pivotArea>
    </format>
    <format dxfId="81">
      <pivotArea dataOnly="0" labelOnly="1" fieldPosition="0">
        <references count="2">
          <reference field="5" count="1">
            <x v="12"/>
          </reference>
          <reference field="8" count="0" selected="0"/>
        </references>
      </pivotArea>
    </format>
    <format dxfId="80">
      <pivotArea dataOnly="0" labelOnly="1" fieldPosition="0">
        <references count="2">
          <reference field="5" count="1">
            <x v="61"/>
          </reference>
          <reference field="8" count="0" selected="0"/>
        </references>
      </pivotArea>
    </format>
    <format dxfId="79">
      <pivotArea dataOnly="0" labelOnly="1" fieldPosition="0">
        <references count="2">
          <reference field="5" count="1">
            <x v="3"/>
          </reference>
          <reference field="8" count="0" selected="0"/>
        </references>
      </pivotArea>
    </format>
    <format dxfId="78">
      <pivotArea dataOnly="0" labelOnly="1" fieldPosition="0">
        <references count="2">
          <reference field="5" count="1">
            <x v="48"/>
          </reference>
          <reference field="8" count="0" selected="0"/>
        </references>
      </pivotArea>
    </format>
    <format dxfId="77">
      <pivotArea dataOnly="0" labelOnly="1" fieldPosition="0">
        <references count="2">
          <reference field="5" count="1">
            <x v="53"/>
          </reference>
          <reference field="8" count="0" selected="0"/>
        </references>
      </pivotArea>
    </format>
    <format dxfId="76">
      <pivotArea dataOnly="0" labelOnly="1" fieldPosition="0">
        <references count="2">
          <reference field="5" count="1">
            <x v="25"/>
          </reference>
          <reference field="8" count="0" selected="0"/>
        </references>
      </pivotArea>
    </format>
    <format dxfId="75">
      <pivotArea collapsedLevelsAreSubtotals="1" fieldPosition="0">
        <references count="2">
          <reference field="5" count="1">
            <x v="66"/>
          </reference>
          <reference field="8" count="0" selected="0"/>
        </references>
      </pivotArea>
    </format>
    <format dxfId="74">
      <pivotArea collapsedLevelsAreSubtotals="1" fieldPosition="0">
        <references count="2">
          <reference field="5" count="1">
            <x v="36"/>
          </reference>
          <reference field="8" count="0" selected="0"/>
        </references>
      </pivotArea>
    </format>
    <format dxfId="73">
      <pivotArea collapsedLevelsAreSubtotals="1" fieldPosition="0">
        <references count="2">
          <reference field="5" count="1">
            <x v="75"/>
          </reference>
          <reference field="8" count="0" selected="0"/>
        </references>
      </pivotArea>
    </format>
    <format dxfId="72">
      <pivotArea collapsedLevelsAreSubtotals="1" fieldPosition="0">
        <references count="2">
          <reference field="5" count="1">
            <x v="78"/>
          </reference>
          <reference field="8" count="0" selected="0"/>
        </references>
      </pivotArea>
    </format>
    <format dxfId="71">
      <pivotArea collapsedLevelsAreSubtotals="1" fieldPosition="0">
        <references count="2">
          <reference field="5" count="1">
            <x v="52"/>
          </reference>
          <reference field="8" count="0" selected="0"/>
        </references>
      </pivotArea>
    </format>
    <format dxfId="70">
      <pivotArea collapsedLevelsAreSubtotals="1" fieldPosition="0">
        <references count="2">
          <reference field="5" count="1">
            <x v="35"/>
          </reference>
          <reference field="8" count="0" selected="0"/>
        </references>
      </pivotArea>
    </format>
    <format dxfId="69">
      <pivotArea collapsedLevelsAreSubtotals="1" fieldPosition="0">
        <references count="2">
          <reference field="5" count="1">
            <x v="7"/>
          </reference>
          <reference field="8" count="0" selected="0"/>
        </references>
      </pivotArea>
    </format>
    <format dxfId="68">
      <pivotArea collapsedLevelsAreSubtotals="1" fieldPosition="0">
        <references count="2">
          <reference field="5" count="1">
            <x v="85"/>
          </reference>
          <reference field="8" count="0" selected="0"/>
        </references>
      </pivotArea>
    </format>
    <format dxfId="67">
      <pivotArea collapsedLevelsAreSubtotals="1" fieldPosition="0">
        <references count="2">
          <reference field="5" count="1">
            <x v="8"/>
          </reference>
          <reference field="8" count="0" selected="0"/>
        </references>
      </pivotArea>
    </format>
    <format dxfId="66">
      <pivotArea collapsedLevelsAreSubtotals="1" fieldPosition="0">
        <references count="2">
          <reference field="5" count="1">
            <x v="30"/>
          </reference>
          <reference field="8" count="0" selected="0"/>
        </references>
      </pivotArea>
    </format>
    <format dxfId="65">
      <pivotArea collapsedLevelsAreSubtotals="1" fieldPosition="0">
        <references count="2">
          <reference field="5" count="1">
            <x v="44"/>
          </reference>
          <reference field="8" count="0" selected="0"/>
        </references>
      </pivotArea>
    </format>
    <format dxfId="64">
      <pivotArea collapsedLevelsAreSubtotals="1" fieldPosition="0">
        <references count="2">
          <reference field="5" count="1">
            <x v="33"/>
          </reference>
          <reference field="8" count="0" selected="0"/>
        </references>
      </pivotArea>
    </format>
    <format dxfId="63">
      <pivotArea collapsedLevelsAreSubtotals="1" fieldPosition="0">
        <references count="2">
          <reference field="5" count="1">
            <x v="12"/>
          </reference>
          <reference field="8" count="0" selected="0"/>
        </references>
      </pivotArea>
    </format>
    <format dxfId="62">
      <pivotArea collapsedLevelsAreSubtotals="1" fieldPosition="0">
        <references count="2">
          <reference field="5" count="1">
            <x v="61"/>
          </reference>
          <reference field="8" count="0" selected="0"/>
        </references>
      </pivotArea>
    </format>
    <format dxfId="61">
      <pivotArea collapsedLevelsAreSubtotals="1" fieldPosition="0">
        <references count="2">
          <reference field="5" count="1">
            <x v="3"/>
          </reference>
          <reference field="8" count="0" selected="0"/>
        </references>
      </pivotArea>
    </format>
    <format dxfId="60">
      <pivotArea collapsedLevelsAreSubtotals="1" fieldPosition="0">
        <references count="2">
          <reference field="5" count="1">
            <x v="48"/>
          </reference>
          <reference field="8" count="0" selected="0"/>
        </references>
      </pivotArea>
    </format>
    <format dxfId="59">
      <pivotArea collapsedLevelsAreSubtotals="1" fieldPosition="0">
        <references count="2">
          <reference field="5" count="1">
            <x v="53"/>
          </reference>
          <reference field="8" count="0" selected="0"/>
        </references>
      </pivotArea>
    </format>
    <format dxfId="58">
      <pivotArea collapsedLevelsAreSubtotals="1" fieldPosition="0">
        <references count="2">
          <reference field="5" count="1">
            <x v="25"/>
          </reference>
          <reference field="8" count="0" selected="0"/>
        </references>
      </pivotArea>
    </format>
    <format dxfId="57">
      <pivotArea collapsedLevelsAreSubtotals="1" fieldPosition="0">
        <references count="2">
          <reference field="5" count="29">
            <x v="3"/>
            <x v="7"/>
            <x v="8"/>
            <x v="12"/>
            <x v="13"/>
            <x v="17"/>
            <x v="22"/>
            <x v="25"/>
            <x v="28"/>
            <x v="30"/>
            <x v="33"/>
            <x v="35"/>
            <x v="36"/>
            <x v="39"/>
            <x v="41"/>
            <x v="44"/>
            <x v="47"/>
            <x v="48"/>
            <x v="49"/>
            <x v="50"/>
            <x v="52"/>
            <x v="53"/>
            <x v="56"/>
            <x v="61"/>
            <x v="66"/>
            <x v="75"/>
            <x v="78"/>
            <x v="83"/>
            <x v="85"/>
          </reference>
          <reference field="8" count="0" selected="0"/>
        </references>
      </pivotArea>
    </format>
    <format dxfId="56">
      <pivotArea dataOnly="0" labelOnly="1" fieldPosition="0">
        <references count="2">
          <reference field="5" count="29">
            <x v="3"/>
            <x v="7"/>
            <x v="8"/>
            <x v="12"/>
            <x v="13"/>
            <x v="17"/>
            <x v="22"/>
            <x v="25"/>
            <x v="28"/>
            <x v="30"/>
            <x v="33"/>
            <x v="35"/>
            <x v="36"/>
            <x v="39"/>
            <x v="41"/>
            <x v="44"/>
            <x v="47"/>
            <x v="48"/>
            <x v="49"/>
            <x v="50"/>
            <x v="52"/>
            <x v="53"/>
            <x v="56"/>
            <x v="61"/>
            <x v="66"/>
            <x v="75"/>
            <x v="78"/>
            <x v="83"/>
            <x v="85"/>
          </reference>
          <reference field="8" count="0" selected="0"/>
        </references>
      </pivotArea>
    </format>
    <format dxfId="55">
      <pivotArea collapsedLevelsAreSubtotals="1" fieldPosition="0">
        <references count="2">
          <reference field="5" count="29">
            <x v="3"/>
            <x v="7"/>
            <x v="8"/>
            <x v="12"/>
            <x v="13"/>
            <x v="17"/>
            <x v="22"/>
            <x v="25"/>
            <x v="28"/>
            <x v="30"/>
            <x v="33"/>
            <x v="35"/>
            <x v="36"/>
            <x v="39"/>
            <x v="41"/>
            <x v="44"/>
            <x v="47"/>
            <x v="48"/>
            <x v="49"/>
            <x v="50"/>
            <x v="52"/>
            <x v="53"/>
            <x v="56"/>
            <x v="61"/>
            <x v="66"/>
            <x v="75"/>
            <x v="78"/>
            <x v="83"/>
            <x v="85"/>
          </reference>
          <reference field="8" count="0" selected="0"/>
        </references>
      </pivotArea>
    </format>
    <format dxfId="54">
      <pivotArea dataOnly="0" labelOnly="1" fieldPosition="0">
        <references count="2">
          <reference field="5" count="29">
            <x v="3"/>
            <x v="7"/>
            <x v="8"/>
            <x v="12"/>
            <x v="13"/>
            <x v="17"/>
            <x v="22"/>
            <x v="25"/>
            <x v="28"/>
            <x v="30"/>
            <x v="33"/>
            <x v="35"/>
            <x v="36"/>
            <x v="39"/>
            <x v="41"/>
            <x v="44"/>
            <x v="47"/>
            <x v="48"/>
            <x v="49"/>
            <x v="50"/>
            <x v="52"/>
            <x v="53"/>
            <x v="56"/>
            <x v="61"/>
            <x v="66"/>
            <x v="75"/>
            <x v="78"/>
            <x v="83"/>
            <x v="85"/>
          </reference>
          <reference field="8" count="0" selected="0"/>
        </references>
      </pivotArea>
    </format>
    <format dxfId="53">
      <pivotArea collapsedLevelsAreSubtotals="1" fieldPosition="0">
        <references count="2">
          <reference field="5" count="1">
            <x v="77"/>
          </reference>
          <reference field="8" count="0" selected="0"/>
        </references>
      </pivotArea>
    </format>
    <format dxfId="52">
      <pivotArea dataOnly="0" labelOnly="1" fieldPosition="0">
        <references count="2">
          <reference field="5" count="1">
            <x v="77"/>
          </reference>
          <reference field="8" count="0" selected="0"/>
        </references>
      </pivotArea>
    </format>
    <format dxfId="51">
      <pivotArea collapsedLevelsAreSubtotals="1" fieldPosition="0">
        <references count="2">
          <reference field="5" count="1">
            <x v="77"/>
          </reference>
          <reference field="8" count="0" selected="0"/>
        </references>
      </pivotArea>
    </format>
    <format dxfId="50">
      <pivotArea dataOnly="0" labelOnly="1" fieldPosition="0">
        <references count="2">
          <reference field="5" count="1">
            <x v="77"/>
          </reference>
          <reference field="8" count="0" selected="0"/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8A44C-8C2B-6743-B81A-7502AC060F4B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57" firstHeaderRow="1" firstDataRow="2" firstDataCol="1"/>
  <pivotFields count="10">
    <pivotField axis="axisRow" dataField="1" showAll="0">
      <items count="13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showAll="0"/>
    <pivotField showAll="0"/>
    <pivotField numFmtId="164" showAll="0"/>
    <pivotField showAll="0"/>
    <pivotField axis="axisRow" showAll="0" sortType="descending">
      <items count="93">
        <item x="85"/>
        <item x="53"/>
        <item x="52"/>
        <item x="59"/>
        <item x="18"/>
        <item x="72"/>
        <item x="54"/>
        <item x="84"/>
        <item x="57"/>
        <item x="50"/>
        <item x="24"/>
        <item x="86"/>
        <item x="47"/>
        <item sd="0" x="9"/>
        <item x="63"/>
        <item x="29"/>
        <item x="70"/>
        <item sd="0" x="13"/>
        <item x="5"/>
        <item x="77"/>
        <item x="21"/>
        <item x="30"/>
        <item x="19"/>
        <item x="74"/>
        <item x="44"/>
        <item x="17"/>
        <item x="61"/>
        <item x="4"/>
        <item sd="0" x="14"/>
        <item x="76"/>
        <item x="0"/>
        <item x="89"/>
        <item x="6"/>
        <item x="45"/>
        <item x="48"/>
        <item x="1"/>
        <item x="22"/>
        <item x="38"/>
        <item x="55"/>
        <item x="16"/>
        <item x="15"/>
        <item sd="0" x="3"/>
        <item x="90"/>
        <item x="7"/>
        <item x="43"/>
        <item x="75"/>
        <item x="64"/>
        <item sd="0" x="2"/>
        <item x="40"/>
        <item x="25"/>
        <item sd="0" x="35"/>
        <item x="82"/>
        <item x="23"/>
        <item x="32"/>
        <item x="78"/>
        <item x="27"/>
        <item sd="0" x="10"/>
        <item x="62"/>
        <item x="26"/>
        <item x="28"/>
        <item x="71"/>
        <item x="33"/>
        <item x="11"/>
        <item x="68"/>
        <item x="41"/>
        <item x="81"/>
        <item x="31"/>
        <item x="34"/>
        <item x="83"/>
        <item x="88"/>
        <item x="12"/>
        <item x="79"/>
        <item x="80"/>
        <item x="87"/>
        <item x="67"/>
        <item x="42"/>
        <item x="69"/>
        <item x="58"/>
        <item x="49"/>
        <item x="91"/>
        <item x="73"/>
        <item x="8"/>
        <item x="60"/>
        <item sd="0" x="56"/>
        <item x="39"/>
        <item x="37"/>
        <item x="20"/>
        <item x="66"/>
        <item x="65"/>
        <item x="51"/>
        <item x="3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h="1" x="2"/>
        <item h="1" x="3"/>
        <item h="1" x="0"/>
        <item x="1"/>
        <item t="default"/>
      </items>
    </pivotField>
    <pivotField showAll="0"/>
    <pivotField axis="axisRow" showAll="0" sortType="ascending">
      <items count="5">
        <item h="1" sd="0" x="1"/>
        <item h="1" sd="0" x="0"/>
        <item x="2"/>
        <item h="1" x="3"/>
        <item t="default"/>
      </items>
    </pivotField>
    <pivotField showAll="0"/>
  </pivotFields>
  <rowFields count="3">
    <field x="8"/>
    <field x="5"/>
    <field x="0"/>
  </rowFields>
  <rowItems count="153">
    <i>
      <x v="2"/>
    </i>
    <i r="1">
      <x v="49"/>
    </i>
    <i r="2">
      <x v="278"/>
    </i>
    <i r="2">
      <x v="279"/>
    </i>
    <i r="2">
      <x v="496"/>
    </i>
    <i r="2">
      <x v="768"/>
    </i>
    <i r="2">
      <x v="769"/>
    </i>
    <i r="2">
      <x v="779"/>
    </i>
    <i r="2">
      <x v="810"/>
    </i>
    <i r="2">
      <x v="886"/>
    </i>
    <i r="2">
      <x v="898"/>
    </i>
    <i r="2">
      <x v="1134"/>
    </i>
    <i r="2">
      <x v="1201"/>
    </i>
    <i r="2">
      <x v="1264"/>
    </i>
    <i r="2">
      <x v="1266"/>
    </i>
    <i r="2">
      <x v="1268"/>
    </i>
    <i r="2">
      <x v="1270"/>
    </i>
    <i r="1">
      <x v="39"/>
    </i>
    <i r="2">
      <x v="496"/>
    </i>
    <i r="2">
      <x v="504"/>
    </i>
    <i r="2">
      <x v="561"/>
    </i>
    <i r="2">
      <x v="1108"/>
    </i>
    <i r="2">
      <x v="1110"/>
    </i>
    <i r="2">
      <x v="1111"/>
    </i>
    <i r="2">
      <x v="1217"/>
    </i>
    <i r="2">
      <x v="1304"/>
    </i>
    <i r="2">
      <x v="1314"/>
    </i>
    <i r="1">
      <x v="47"/>
    </i>
    <i r="1">
      <x v="17"/>
    </i>
    <i r="1">
      <x v="56"/>
    </i>
    <i r="1">
      <x v="13"/>
    </i>
    <i r="1">
      <x v="83"/>
    </i>
    <i r="1">
      <x v="28"/>
    </i>
    <i r="1">
      <x v="41"/>
    </i>
    <i r="1">
      <x v="50"/>
    </i>
    <i r="1">
      <x v="22"/>
    </i>
    <i r="2">
      <x v="278"/>
    </i>
    <i r="2">
      <x v="648"/>
    </i>
    <i r="2">
      <x v="668"/>
    </i>
    <i r="2">
      <x v="718"/>
    </i>
    <i r="2">
      <x v="720"/>
    </i>
    <i r="2">
      <x v="845"/>
    </i>
    <i r="2">
      <x v="1041"/>
    </i>
    <i r="2">
      <x v="1100"/>
    </i>
    <i r="2">
      <x v="1102"/>
    </i>
    <i r="2">
      <x v="1104"/>
    </i>
    <i r="2">
      <x v="1228"/>
    </i>
    <i r="1">
      <x v="75"/>
    </i>
    <i r="2">
      <x v="276"/>
    </i>
    <i r="2">
      <x v="776"/>
    </i>
    <i r="2">
      <x v="779"/>
    </i>
    <i r="2">
      <x v="1100"/>
    </i>
    <i r="2">
      <x v="1102"/>
    </i>
    <i r="2">
      <x v="1108"/>
    </i>
    <i r="2">
      <x v="1207"/>
    </i>
    <i r="2">
      <x v="1255"/>
    </i>
    <i r="1">
      <x v="78"/>
    </i>
    <i r="2">
      <x v="62"/>
    </i>
    <i r="2">
      <x v="159"/>
    </i>
    <i r="2">
      <x v="161"/>
    </i>
    <i r="2">
      <x v="591"/>
    </i>
    <i r="2">
      <x v="1060"/>
    </i>
    <i r="2">
      <x v="1066"/>
    </i>
    <i r="2">
      <x v="1069"/>
    </i>
    <i r="2">
      <x v="1126"/>
    </i>
    <i r="2">
      <x v="1263"/>
    </i>
    <i r="2">
      <x v="1269"/>
    </i>
    <i r="1">
      <x v="36"/>
    </i>
    <i r="2">
      <x v="22"/>
    </i>
    <i r="2">
      <x v="86"/>
    </i>
    <i r="2">
      <x v="92"/>
    </i>
    <i r="2">
      <x v="216"/>
    </i>
    <i r="2">
      <x v="713"/>
    </i>
    <i r="1">
      <x v="66"/>
    </i>
    <i r="2">
      <x v="122"/>
    </i>
    <i r="2">
      <x v="278"/>
    </i>
    <i r="2">
      <x v="758"/>
    </i>
    <i r="2">
      <x v="816"/>
    </i>
    <i r="2">
      <x v="1041"/>
    </i>
    <i r="2">
      <x v="1108"/>
    </i>
    <i r="2">
      <x v="1116"/>
    </i>
    <i r="2">
      <x v="1149"/>
    </i>
    <i r="1">
      <x v="52"/>
    </i>
    <i r="2">
      <x v="86"/>
    </i>
    <i r="2">
      <x v="92"/>
    </i>
    <i r="2">
      <x v="491"/>
    </i>
    <i r="2">
      <x v="559"/>
    </i>
    <i r="2">
      <x v="841"/>
    </i>
    <i r="2">
      <x v="843"/>
    </i>
    <i r="2">
      <x v="1216"/>
    </i>
    <i r="1">
      <x v="35"/>
    </i>
    <i r="2">
      <x v="403"/>
    </i>
    <i r="2">
      <x v="471"/>
    </i>
    <i r="2">
      <x v="548"/>
    </i>
    <i r="2">
      <x v="564"/>
    </i>
    <i r="2">
      <x v="825"/>
    </i>
    <i r="2">
      <x v="1060"/>
    </i>
    <i r="1">
      <x v="7"/>
    </i>
    <i r="2">
      <x v="580"/>
    </i>
    <i r="2">
      <x v="796"/>
    </i>
    <i r="2">
      <x v="798"/>
    </i>
    <i r="2">
      <x v="866"/>
    </i>
    <i r="2">
      <x v="1006"/>
    </i>
    <i r="1">
      <x v="85"/>
    </i>
    <i r="2">
      <x v="109"/>
    </i>
    <i r="2">
      <x v="160"/>
    </i>
    <i r="2">
      <x v="517"/>
    </i>
    <i r="2">
      <x v="699"/>
    </i>
    <i r="2">
      <x v="993"/>
    </i>
    <i r="2">
      <x v="1104"/>
    </i>
    <i r="1">
      <x v="8"/>
    </i>
    <i r="2">
      <x v="184"/>
    </i>
    <i r="2">
      <x v="797"/>
    </i>
    <i r="2">
      <x v="1031"/>
    </i>
    <i r="2">
      <x v="1116"/>
    </i>
    <i r="2">
      <x v="1120"/>
    </i>
    <i r="1">
      <x v="30"/>
    </i>
    <i r="2">
      <x v="72"/>
    </i>
    <i r="2">
      <x v="85"/>
    </i>
    <i r="2">
      <x v="339"/>
    </i>
    <i r="2">
      <x v="655"/>
    </i>
    <i r="2">
      <x v="865"/>
    </i>
    <i r="2">
      <x v="1025"/>
    </i>
    <i r="1">
      <x v="44"/>
    </i>
    <i r="2">
      <x v="727"/>
    </i>
    <i r="2">
      <x v="1109"/>
    </i>
    <i r="2">
      <x v="1110"/>
    </i>
    <i r="2">
      <x v="1257"/>
    </i>
    <i r="1">
      <x v="33"/>
    </i>
    <i r="2">
      <x v="50"/>
    </i>
    <i r="2">
      <x v="54"/>
    </i>
    <i r="2">
      <x v="195"/>
    </i>
    <i r="1">
      <x v="12"/>
    </i>
    <i r="2">
      <x v="279"/>
    </i>
    <i r="2">
      <x v="390"/>
    </i>
    <i r="2">
      <x v="1208"/>
    </i>
    <i r="1">
      <x v="61"/>
    </i>
    <i r="2">
      <x v="278"/>
    </i>
    <i r="2">
      <x v="830"/>
    </i>
    <i r="2">
      <x v="987"/>
    </i>
    <i r="1">
      <x v="3"/>
    </i>
    <i r="2">
      <x v="737"/>
    </i>
    <i r="2">
      <x v="1016"/>
    </i>
    <i r="1">
      <x v="48"/>
    </i>
    <i r="2">
      <x v="209"/>
    </i>
    <i r="2">
      <x v="444"/>
    </i>
    <i r="1">
      <x v="53"/>
    </i>
    <i r="2">
      <x v="830"/>
    </i>
    <i r="1">
      <x v="25"/>
    </i>
    <i r="2">
      <x v="1022"/>
    </i>
    <i r="1">
      <x v="77"/>
    </i>
    <i r="2">
      <x v="614"/>
    </i>
    <i t="grand">
      <x/>
    </i>
  </rowItems>
  <colFields count="1">
    <field x="6"/>
  </colFields>
  <colItems count="2">
    <i>
      <x v="3"/>
    </i>
    <i t="grand">
      <x/>
    </i>
  </colItems>
  <dataFields count="1">
    <dataField name="Count of Job Code" fld="0" subtotal="count" baseField="0" baseItem="0"/>
  </dataFields>
  <formats count="2">
    <format dxfId="39">
      <pivotArea dataOnly="0" labelOnly="1" fieldPosition="0">
        <references count="3">
          <reference field="0" count="1">
            <x v="278"/>
          </reference>
          <reference field="5" count="1" selected="0">
            <x v="49"/>
          </reference>
          <reference field="8" count="0" selected="0"/>
        </references>
      </pivotArea>
    </format>
    <format dxfId="38">
      <pivotArea dataOnly="0" labelOnly="1" fieldPosition="0">
        <references count="3">
          <reference field="0" count="1">
            <x v="278"/>
          </reference>
          <reference field="5" count="1" selected="0">
            <x v="22"/>
          </reference>
          <reference field="8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A07E0-A8F5-3F4C-A40B-90DE22CFB9AE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C60" firstHeaderRow="1" firstDataRow="2" firstDataCol="1"/>
  <pivotFields count="10">
    <pivotField dataField="1" showAll="0"/>
    <pivotField showAll="0"/>
    <pivotField showAll="0"/>
    <pivotField numFmtId="164" showAll="0"/>
    <pivotField showAll="0"/>
    <pivotField axis="axisRow" showAll="0" sortType="descending">
      <items count="93">
        <item x="85"/>
        <item x="53"/>
        <item x="52"/>
        <item sd="0" x="59"/>
        <item x="18"/>
        <item x="72"/>
        <item x="54"/>
        <item sd="0" x="84"/>
        <item sd="0" x="57"/>
        <item x="50"/>
        <item x="24"/>
        <item x="86"/>
        <item sd="0" x="47"/>
        <item sd="0" x="9"/>
        <item x="63"/>
        <item x="29"/>
        <item x="70"/>
        <item sd="0" x="13"/>
        <item x="5"/>
        <item x="77"/>
        <item x="21"/>
        <item x="30"/>
        <item sd="0" x="19"/>
        <item x="74"/>
        <item x="44"/>
        <item sd="0" x="17"/>
        <item x="61"/>
        <item x="4"/>
        <item sd="0" x="14"/>
        <item x="76"/>
        <item sd="0" x="0"/>
        <item x="89"/>
        <item x="6"/>
        <item sd="0" x="45"/>
        <item x="48"/>
        <item sd="0" x="1"/>
        <item sd="0" x="22"/>
        <item x="38"/>
        <item x="55"/>
        <item x="16"/>
        <item x="15"/>
        <item sd="0" x="3"/>
        <item x="90"/>
        <item x="7"/>
        <item sd="0" x="43"/>
        <item x="75"/>
        <item x="64"/>
        <item x="2"/>
        <item sd="0" x="40"/>
        <item x="25"/>
        <item sd="0" x="35"/>
        <item x="82"/>
        <item sd="0" x="23"/>
        <item sd="0" x="32"/>
        <item x="78"/>
        <item x="27"/>
        <item sd="0" x="10"/>
        <item x="62"/>
        <item x="26"/>
        <item x="28"/>
        <item x="71"/>
        <item sd="0" x="33"/>
        <item x="11"/>
        <item x="68"/>
        <item x="41"/>
        <item x="81"/>
        <item sd="0" x="31"/>
        <item x="34"/>
        <item x="83"/>
        <item x="88"/>
        <item x="12"/>
        <item x="79"/>
        <item x="80"/>
        <item x="87"/>
        <item x="67"/>
        <item sd="0" x="42"/>
        <item x="69"/>
        <item sd="0" x="58"/>
        <item sd="0" x="49"/>
        <item x="91"/>
        <item x="73"/>
        <item x="8"/>
        <item x="60"/>
        <item sd="0" x="56"/>
        <item x="39"/>
        <item sd="0" x="37"/>
        <item x="20"/>
        <item x="66"/>
        <item x="65"/>
        <item x="51"/>
        <item x="3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h="1" x="2"/>
        <item h="1" x="3"/>
        <item h="1" x="0"/>
        <item x="1"/>
        <item t="default"/>
      </items>
    </pivotField>
    <pivotField showAll="0"/>
    <pivotField axis="axisRow" showAll="0" sortType="ascending">
      <items count="5">
        <item h="1" sd="0" x="1"/>
        <item h="1" sd="0" x="0"/>
        <item x="2"/>
        <item h="1" x="3"/>
        <item t="default"/>
      </items>
    </pivotField>
    <pivotField axis="axisRow" showAll="0">
      <items count="39">
        <item x="21"/>
        <item x="28"/>
        <item x="27"/>
        <item x="2"/>
        <item x="4"/>
        <item x="5"/>
        <item x="1"/>
        <item x="16"/>
        <item x="3"/>
        <item x="8"/>
        <item x="17"/>
        <item x="0"/>
        <item x="6"/>
        <item x="9"/>
        <item x="13"/>
        <item x="11"/>
        <item x="20"/>
        <item x="10"/>
        <item x="19"/>
        <item x="15"/>
        <item x="14"/>
        <item x="12"/>
        <item x="22"/>
        <item x="7"/>
        <item x="18"/>
        <item x="31"/>
        <item x="33"/>
        <item x="29"/>
        <item x="30"/>
        <item x="32"/>
        <item x="36"/>
        <item x="25"/>
        <item x="37"/>
        <item x="24"/>
        <item x="35"/>
        <item x="34"/>
        <item x="23"/>
        <item x="26"/>
        <item t="default"/>
      </items>
    </pivotField>
  </pivotFields>
  <rowFields count="3">
    <field x="8"/>
    <field x="5"/>
    <field x="9"/>
  </rowFields>
  <rowItems count="57">
    <i>
      <x v="2"/>
    </i>
    <i r="1">
      <x v="49"/>
    </i>
    <i r="2">
      <x v="10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1">
      <x v="39"/>
    </i>
    <i r="2">
      <x v="9"/>
    </i>
    <i r="2">
      <x v="10"/>
    </i>
    <i r="2">
      <x v="13"/>
    </i>
    <i r="2">
      <x v="15"/>
    </i>
    <i r="2">
      <x v="16"/>
    </i>
    <i r="2">
      <x v="17"/>
    </i>
    <i r="2">
      <x v="18"/>
    </i>
    <i r="2">
      <x v="20"/>
    </i>
    <i r="1">
      <x v="47"/>
    </i>
    <i r="2">
      <x v="5"/>
    </i>
    <i r="2">
      <x v="6"/>
    </i>
    <i r="2">
      <x v="11"/>
    </i>
    <i r="2">
      <x v="13"/>
    </i>
    <i r="2">
      <x v="15"/>
    </i>
    <i r="2">
      <x v="16"/>
    </i>
    <i r="2">
      <x v="17"/>
    </i>
    <i r="2">
      <x v="19"/>
    </i>
    <i r="1">
      <x v="17"/>
    </i>
    <i r="1">
      <x v="56"/>
    </i>
    <i r="1">
      <x v="13"/>
    </i>
    <i r="1">
      <x v="83"/>
    </i>
    <i r="1">
      <x v="28"/>
    </i>
    <i r="1">
      <x v="41"/>
    </i>
    <i r="1">
      <x v="50"/>
    </i>
    <i r="1">
      <x v="22"/>
    </i>
    <i r="1">
      <x v="75"/>
    </i>
    <i r="1">
      <x v="78"/>
    </i>
    <i r="1">
      <x v="36"/>
    </i>
    <i r="1">
      <x v="66"/>
    </i>
    <i r="1">
      <x v="52"/>
    </i>
    <i r="1">
      <x v="35"/>
    </i>
    <i r="1">
      <x v="7"/>
    </i>
    <i r="1">
      <x v="85"/>
    </i>
    <i r="1">
      <x v="8"/>
    </i>
    <i r="1">
      <x v="30"/>
    </i>
    <i r="1">
      <x v="44"/>
    </i>
    <i r="1">
      <x v="33"/>
    </i>
    <i r="1">
      <x v="12"/>
    </i>
    <i r="1">
      <x v="61"/>
    </i>
    <i r="1">
      <x v="3"/>
    </i>
    <i r="1">
      <x v="48"/>
    </i>
    <i r="1">
      <x v="53"/>
    </i>
    <i r="1">
      <x v="25"/>
    </i>
    <i r="1">
      <x v="77"/>
    </i>
    <i t="grand">
      <x/>
    </i>
  </rowItems>
  <colFields count="1">
    <field x="6"/>
  </colFields>
  <colItems count="2">
    <i>
      <x v="3"/>
    </i>
    <i t="grand">
      <x/>
    </i>
  </colItems>
  <dataFields count="1">
    <dataField name="Count of Job Code" fld="0" subtotal="count" baseField="0" baseItem="0"/>
  </dataFields>
  <formats count="48">
    <format dxfId="49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48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47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46">
      <pivotArea dataOnly="0" labelOnly="1" fieldPosition="0">
        <references count="2">
          <reference field="5" count="1">
            <x v="49"/>
          </reference>
          <reference field="8" count="0" selected="0"/>
        </references>
      </pivotArea>
    </format>
    <format dxfId="45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44">
      <pivotArea collapsedLevelsAreSubtotals="1" fieldPosition="0">
        <references count="2">
          <reference field="5" count="1">
            <x v="39"/>
          </reference>
          <reference field="8" count="0" selected="0"/>
        </references>
      </pivotArea>
    </format>
    <format dxfId="43">
      <pivotArea collapsedLevelsAreSubtotals="1" fieldPosition="0">
        <references count="2">
          <reference field="5" count="1">
            <x v="47"/>
          </reference>
          <reference field="8" count="0" selected="0"/>
        </references>
      </pivotArea>
    </format>
    <format dxfId="42">
      <pivotArea collapsedLevelsAreSubtotals="1" fieldPosition="0">
        <references count="2">
          <reference field="5" count="1">
            <x v="47"/>
          </reference>
          <reference field="8" count="0" selected="0"/>
        </references>
      </pivotArea>
    </format>
    <format dxfId="41">
      <pivotArea collapsedLevelsAreSubtotals="1" fieldPosition="0">
        <references count="2">
          <reference field="5" count="1">
            <x v="39"/>
          </reference>
          <reference field="8" count="0" selected="0"/>
        </references>
      </pivotArea>
    </format>
    <format dxfId="40">
      <pivotArea collapsedLevelsAreSubtotals="1" fieldPosition="0">
        <references count="2">
          <reference field="5" count="1">
            <x v="49"/>
          </reference>
          <reference field="8" count="0" selected="0"/>
        </references>
      </pivotArea>
    </format>
    <format dxfId="37">
      <pivotArea dataOnly="0" labelOnly="1" fieldPosition="0">
        <references count="3">
          <reference field="5" count="1" selected="0">
            <x v="49"/>
          </reference>
          <reference field="8" count="0" selected="0"/>
          <reference field="9" count="7">
            <x v="13"/>
            <x v="15"/>
            <x v="16"/>
            <x v="17"/>
            <x v="18"/>
            <x v="19"/>
            <x v="20"/>
          </reference>
        </references>
      </pivotArea>
    </format>
    <format dxfId="36">
      <pivotArea dataOnly="0" labelOnly="1" fieldPosition="0">
        <references count="3">
          <reference field="5" count="1" selected="0">
            <x v="39"/>
          </reference>
          <reference field="8" count="0" selected="0"/>
          <reference field="9" count="6">
            <x v="13"/>
            <x v="15"/>
            <x v="16"/>
            <x v="17"/>
            <x v="18"/>
            <x v="20"/>
          </reference>
        </references>
      </pivotArea>
    </format>
    <format dxfId="35">
      <pivotArea dataOnly="0" labelOnly="1" fieldPosition="0">
        <references count="3">
          <reference field="5" count="1" selected="0">
            <x v="49"/>
          </reference>
          <reference field="8" count="0" selected="0"/>
          <reference field="9" count="1">
            <x v="10"/>
          </reference>
        </references>
      </pivotArea>
    </format>
    <format dxfId="34">
      <pivotArea dataOnly="0" labelOnly="1" fieldPosition="0">
        <references count="3">
          <reference field="5" count="1" selected="0">
            <x v="39"/>
          </reference>
          <reference field="8" count="0" selected="0"/>
          <reference field="9" count="1">
            <x v="10"/>
          </reference>
        </references>
      </pivotArea>
    </format>
    <format dxfId="33">
      <pivotArea dataOnly="0" labelOnly="1" fieldPosition="0">
        <references count="1">
          <reference field="5" count="0"/>
        </references>
      </pivotArea>
    </format>
    <format dxfId="32">
      <pivotArea collapsedLevelsAreSubtotals="1" fieldPosition="0">
        <references count="3">
          <reference field="5" count="1">
            <x v="49"/>
          </reference>
          <reference field="6" count="0" selected="0"/>
          <reference field="8" count="0" selected="0"/>
        </references>
      </pivotArea>
    </format>
    <format dxfId="31">
      <pivotArea collapsedLevelsAreSubtotals="1" fieldPosition="0">
        <references count="3">
          <reference field="5" count="1">
            <x v="39"/>
          </reference>
          <reference field="6" count="0" selected="0"/>
          <reference field="8" count="0" selected="0"/>
        </references>
      </pivotArea>
    </format>
    <format dxfId="30">
      <pivotArea field="8" grandCol="1" collapsedLevelsAreSubtotals="1" axis="axisRow" fieldPosition="0">
        <references count="2">
          <reference field="5" count="1">
            <x v="39"/>
          </reference>
          <reference field="8" count="0" selected="0"/>
        </references>
      </pivotArea>
    </format>
    <format dxfId="29">
      <pivotArea field="8" grandCol="1" collapsedLevelsAreSubtotals="1" axis="axisRow" fieldPosition="0">
        <references count="2">
          <reference field="5" count="1">
            <x v="49"/>
          </reference>
          <reference field="8" count="0" selected="0"/>
        </references>
      </pivotArea>
    </format>
    <format dxfId="28">
      <pivotArea field="8" grandCol="1" collapsedLevelsAreSubtotals="1" axis="axisRow" fieldPosition="0">
        <references count="2">
          <reference field="5" count="1">
            <x v="47"/>
          </reference>
          <reference field="8" count="0" selected="0"/>
        </references>
      </pivotArea>
    </format>
    <format dxfId="27">
      <pivotArea collapsedLevelsAreSubtotals="1" fieldPosition="0">
        <references count="3">
          <reference field="5" count="1">
            <x v="47"/>
          </reference>
          <reference field="6" count="0" selected="0"/>
          <reference field="8" count="0" selected="0"/>
        </references>
      </pivotArea>
    </format>
    <format dxfId="26">
      <pivotArea collapsedLevelsAreSubtotals="1" fieldPosition="0">
        <references count="2">
          <reference field="5" count="1">
            <x v="17"/>
          </reference>
          <reference field="8" count="0" selected="0"/>
        </references>
      </pivotArea>
    </format>
    <format dxfId="25">
      <pivotArea collapsedLevelsAreSubtotals="1" fieldPosition="0">
        <references count="2">
          <reference field="5" count="1">
            <x v="56"/>
          </reference>
          <reference field="8" count="0" selected="0"/>
        </references>
      </pivotArea>
    </format>
    <format dxfId="24">
      <pivotArea collapsedLevelsAreSubtotals="1" fieldPosition="0">
        <references count="2">
          <reference field="5" count="1">
            <x v="13"/>
          </reference>
          <reference field="8" count="0" selected="0"/>
        </references>
      </pivotArea>
    </format>
    <format dxfId="23">
      <pivotArea collapsedLevelsAreSubtotals="1" fieldPosition="0">
        <references count="2">
          <reference field="5" count="1">
            <x v="83"/>
          </reference>
          <reference field="8" count="0" selected="0"/>
        </references>
      </pivotArea>
    </format>
    <format dxfId="22">
      <pivotArea collapsedLevelsAreSubtotals="1" fieldPosition="0">
        <references count="2">
          <reference field="5" count="1">
            <x v="28"/>
          </reference>
          <reference field="8" count="0" selected="0"/>
        </references>
      </pivotArea>
    </format>
    <format dxfId="21">
      <pivotArea collapsedLevelsAreSubtotals="1" fieldPosition="0">
        <references count="2">
          <reference field="5" count="1">
            <x v="41"/>
          </reference>
          <reference field="8" count="0" selected="0"/>
        </references>
      </pivotArea>
    </format>
    <format dxfId="20">
      <pivotArea collapsedLevelsAreSubtotals="1" fieldPosition="0">
        <references count="2">
          <reference field="5" count="1">
            <x v="50"/>
          </reference>
          <reference field="8" count="0" selected="0"/>
        </references>
      </pivotArea>
    </format>
    <format dxfId="19">
      <pivotArea collapsedLevelsAreSubtotals="1" fieldPosition="0">
        <references count="2">
          <reference field="5" count="1">
            <x v="22"/>
          </reference>
          <reference field="8" count="0" selected="0"/>
        </references>
      </pivotArea>
    </format>
    <format dxfId="18">
      <pivotArea collapsedLevelsAreSubtotals="1" fieldPosition="0">
        <references count="2">
          <reference field="5" count="1">
            <x v="75"/>
          </reference>
          <reference field="8" count="0" selected="0"/>
        </references>
      </pivotArea>
    </format>
    <format dxfId="17">
      <pivotArea collapsedLevelsAreSubtotals="1" fieldPosition="0">
        <references count="2">
          <reference field="5" count="1">
            <x v="78"/>
          </reference>
          <reference field="8" count="0" selected="0"/>
        </references>
      </pivotArea>
    </format>
    <format dxfId="16">
      <pivotArea collapsedLevelsAreSubtotals="1" fieldPosition="0">
        <references count="2">
          <reference field="5" count="1">
            <x v="36"/>
          </reference>
          <reference field="8" count="0" selected="0"/>
        </references>
      </pivotArea>
    </format>
    <format dxfId="15">
      <pivotArea collapsedLevelsAreSubtotals="1" fieldPosition="0">
        <references count="2">
          <reference field="5" count="1">
            <x v="66"/>
          </reference>
          <reference field="8" count="0" selected="0"/>
        </references>
      </pivotArea>
    </format>
    <format dxfId="14">
      <pivotArea collapsedLevelsAreSubtotals="1" fieldPosition="0">
        <references count="2">
          <reference field="5" count="1">
            <x v="52"/>
          </reference>
          <reference field="8" count="0" selected="0"/>
        </references>
      </pivotArea>
    </format>
    <format dxfId="13">
      <pivotArea collapsedLevelsAreSubtotals="1" fieldPosition="0">
        <references count="2">
          <reference field="5" count="1">
            <x v="35"/>
          </reference>
          <reference field="8" count="0" selected="0"/>
        </references>
      </pivotArea>
    </format>
    <format dxfId="12">
      <pivotArea collapsedLevelsAreSubtotals="1" fieldPosition="0">
        <references count="2">
          <reference field="5" count="1">
            <x v="7"/>
          </reference>
          <reference field="8" count="0" selected="0"/>
        </references>
      </pivotArea>
    </format>
    <format dxfId="11">
      <pivotArea collapsedLevelsAreSubtotals="1" fieldPosition="0">
        <references count="2">
          <reference field="5" count="1">
            <x v="85"/>
          </reference>
          <reference field="8" count="0" selected="0"/>
        </references>
      </pivotArea>
    </format>
    <format dxfId="10">
      <pivotArea collapsedLevelsAreSubtotals="1" fieldPosition="0">
        <references count="2">
          <reference field="5" count="1">
            <x v="8"/>
          </reference>
          <reference field="8" count="0" selected="0"/>
        </references>
      </pivotArea>
    </format>
    <format dxfId="9">
      <pivotArea collapsedLevelsAreSubtotals="1" fieldPosition="0">
        <references count="2">
          <reference field="5" count="1">
            <x v="30"/>
          </reference>
          <reference field="8" count="0" selected="0"/>
        </references>
      </pivotArea>
    </format>
    <format dxfId="8">
      <pivotArea collapsedLevelsAreSubtotals="1" fieldPosition="0">
        <references count="2">
          <reference field="5" count="1">
            <x v="44"/>
          </reference>
          <reference field="8" count="0" selected="0"/>
        </references>
      </pivotArea>
    </format>
    <format dxfId="7">
      <pivotArea collapsedLevelsAreSubtotals="1" fieldPosition="0">
        <references count="2">
          <reference field="5" count="1">
            <x v="33"/>
          </reference>
          <reference field="8" count="0" selected="0"/>
        </references>
      </pivotArea>
    </format>
    <format dxfId="6">
      <pivotArea collapsedLevelsAreSubtotals="1" fieldPosition="0">
        <references count="2">
          <reference field="5" count="1">
            <x v="12"/>
          </reference>
          <reference field="8" count="0" selected="0"/>
        </references>
      </pivotArea>
    </format>
    <format dxfId="5">
      <pivotArea collapsedLevelsAreSubtotals="1" fieldPosition="0">
        <references count="2">
          <reference field="5" count="1">
            <x v="61"/>
          </reference>
          <reference field="8" count="0" selected="0"/>
        </references>
      </pivotArea>
    </format>
    <format dxfId="4">
      <pivotArea collapsedLevelsAreSubtotals="1" fieldPosition="0">
        <references count="2">
          <reference field="5" count="1">
            <x v="3"/>
          </reference>
          <reference field="8" count="0" selected="0"/>
        </references>
      </pivotArea>
    </format>
    <format dxfId="3">
      <pivotArea collapsedLevelsAreSubtotals="1" fieldPosition="0">
        <references count="2">
          <reference field="5" count="1">
            <x v="48"/>
          </reference>
          <reference field="8" count="0" selected="0"/>
        </references>
      </pivotArea>
    </format>
    <format dxfId="2">
      <pivotArea collapsedLevelsAreSubtotals="1" fieldPosition="0">
        <references count="2">
          <reference field="5" count="1">
            <x v="53"/>
          </reference>
          <reference field="8" count="0" selected="0"/>
        </references>
      </pivotArea>
    </format>
    <format dxfId="1">
      <pivotArea collapsedLevelsAreSubtotals="1" fieldPosition="0">
        <references count="2">
          <reference field="5" count="1">
            <x v="25"/>
          </reference>
          <reference field="8" count="0" selected="0"/>
        </references>
      </pivotArea>
    </format>
    <format dxfId="0">
      <pivotArea collapsedLevelsAreSubtotals="1" fieldPosition="0">
        <references count="2">
          <reference field="5" count="1">
            <x v="77"/>
          </reference>
          <reference field="8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62AE3-2720-F345-BA24-DCF2C3ABA341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:F8" firstHeaderRow="1" firstDataRow="2" firstDataCol="1"/>
  <pivotFields count="10">
    <pivotField dataField="1" showAll="0"/>
    <pivotField showAll="0"/>
    <pivotField showAll="0"/>
    <pivotField numFmtId="164" showAll="0"/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5">
        <item sd="0" x="1"/>
        <item sd="0" x="0"/>
        <item x="2"/>
        <item x="3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 Cod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30CEE0-35EF-3643-B72E-AFC431EE7411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15" firstHeaderRow="1" firstDataRow="1" firstDataCol="1" rowPageCount="1" colPageCount="1"/>
  <pivotFields count="4">
    <pivotField axis="axisRow" dataField="1" multipleItemSelectionAllowed="1" showAll="0" measureFilter="1" sortType="ascending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3">
        <item x="0"/>
        <item h="1" x="1"/>
        <item t="default"/>
      </items>
    </pivotField>
    <pivotField showAll="0"/>
  </pivotFields>
  <rowFields count="1">
    <field x="0"/>
  </rowFields>
  <rowItems count="11">
    <i>
      <x v="88"/>
    </i>
    <i>
      <x v="245"/>
    </i>
    <i>
      <x v="202"/>
    </i>
    <i>
      <x v="24"/>
    </i>
    <i>
      <x v="205"/>
    </i>
    <i>
      <x v="203"/>
    </i>
    <i>
      <x v="38"/>
    </i>
    <i>
      <x v="200"/>
    </i>
    <i>
      <x v="29"/>
    </i>
    <i>
      <x v="199"/>
    </i>
    <i t="grand">
      <x/>
    </i>
  </rowItems>
  <colItems count="1">
    <i/>
  </colItems>
  <pageFields count="1">
    <pageField fld="2" hier="-1"/>
  </pageFields>
  <dataFields count="1">
    <dataField name="Count of Job Cod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F8710-A2D8-2243-A07E-233620D5EEB6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15" firstHeaderRow="1" firstDataRow="1" firstDataCol="1" rowPageCount="2" colPageCount="1"/>
  <pivotFields count="10">
    <pivotField axis="axisRow" dataField="1" showAll="0" measureFilter="1" sortType="ascending">
      <items count="13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axis="axisPage" multipleItemSelectionAllowed="1" showAll="0">
      <items count="5">
        <item x="2"/>
        <item h="1" x="3"/>
        <item h="1" x="0"/>
        <item h="1" x="1"/>
        <item t="default"/>
      </items>
    </pivotField>
    <pivotField showAll="0"/>
    <pivotField axis="axisPage" multipleItemSelectionAllowed="1" showAll="0">
      <items count="5">
        <item h="1" x="1"/>
        <item x="0"/>
        <item h="1" x="2"/>
        <item x="3"/>
        <item t="default"/>
      </items>
    </pivotField>
    <pivotField showAll="0"/>
  </pivotFields>
  <rowFields count="1">
    <field x="0"/>
  </rowFields>
  <rowItems count="11">
    <i>
      <x v="254"/>
    </i>
    <i>
      <x v="444"/>
    </i>
    <i>
      <x v="1102"/>
    </i>
    <i>
      <x v="1173"/>
    </i>
    <i>
      <x v="681"/>
    </i>
    <i>
      <x v="561"/>
    </i>
    <i>
      <x v="218"/>
    </i>
    <i>
      <x v="497"/>
    </i>
    <i>
      <x v="442"/>
    </i>
    <i>
      <x v="496"/>
    </i>
    <i t="grand">
      <x/>
    </i>
  </rowItems>
  <colItems count="1">
    <i/>
  </colItems>
  <pageFields count="2">
    <pageField fld="6" hier="-1"/>
    <pageField fld="8" hier="-1"/>
  </pageFields>
  <dataFields count="1">
    <dataField name="Count of Job Cod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E204B-592C-1E45-95A8-96F182DD8545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15" firstHeaderRow="1" firstDataRow="1" firstDataCol="1" rowPageCount="2" colPageCount="1"/>
  <pivotFields count="10">
    <pivotField axis="axisRow" dataField="1" showAll="0" measureFilter="1" sortType="ascending">
      <items count="13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axis="axisPage" multipleItemSelectionAllowed="1" showAll="0">
      <items count="5">
        <item h="1" x="2"/>
        <item x="3"/>
        <item h="1" x="0"/>
        <item h="1" x="1"/>
        <item t="default"/>
      </items>
    </pivotField>
    <pivotField showAll="0"/>
    <pivotField axis="axisPage" multipleItemSelectionAllowed="1" showAll="0">
      <items count="5">
        <item h="1" x="1"/>
        <item h="1" x="0"/>
        <item x="2"/>
        <item h="1" x="3"/>
        <item t="default"/>
      </items>
    </pivotField>
    <pivotField showAll="0"/>
  </pivotFields>
  <rowFields count="1">
    <field x="0"/>
  </rowFields>
  <rowItems count="11">
    <i>
      <x v="499"/>
    </i>
    <i>
      <x v="561"/>
    </i>
    <i>
      <x v="1100"/>
    </i>
    <i>
      <x v="685"/>
    </i>
    <i>
      <x v="496"/>
    </i>
    <i>
      <x v="1108"/>
    </i>
    <i>
      <x v="497"/>
    </i>
    <i>
      <x v="1102"/>
    </i>
    <i>
      <x v="442"/>
    </i>
    <i>
      <x v="218"/>
    </i>
    <i t="grand">
      <x/>
    </i>
  </rowItems>
  <colItems count="1">
    <i/>
  </colItems>
  <pageFields count="2">
    <pageField fld="6" hier="-1"/>
    <pageField fld="8" hier="-1"/>
  </pageFields>
  <dataFields count="1">
    <dataField name="Count of Job Cod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1AFA0-A22E-474D-9042-FEDB1C67977A}" name="PivotTable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47" firstHeaderRow="1" firstDataRow="1" firstDataCol="1"/>
  <pivotFields count="10">
    <pivotField showAll="0">
      <items count="13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t="default"/>
      </items>
    </pivotField>
    <pivotField showAll="0"/>
    <pivotField showAll="0">
      <items count="3">
        <item x="0"/>
        <item x="1"/>
        <item t="default"/>
      </items>
    </pivotField>
    <pivotField numFmtId="164" showAll="0"/>
    <pivotField showAll="0"/>
    <pivotField axis="axisRow" showAll="0">
      <items count="93">
        <item h="1" sd="0" x="85"/>
        <item h="1" sd="0" x="53"/>
        <item h="1" sd="0" x="52"/>
        <item x="59"/>
        <item h="1" sd="0" x="18"/>
        <item h="1" sd="0" x="72"/>
        <item h="1" sd="0" x="54"/>
        <item sd="0" x="84"/>
        <item sd="0" x="57"/>
        <item h="1" sd="0" x="50"/>
        <item h="1" sd="0" x="24"/>
        <item h="1" sd="0" x="86"/>
        <item sd="0" x="47"/>
        <item sd="0" x="9"/>
        <item h="1" sd="0" x="63"/>
        <item h="1" sd="0" x="29"/>
        <item h="1" sd="0" x="70"/>
        <item sd="0" x="13"/>
        <item h="1" sd="0" x="5"/>
        <item h="1" sd="0" x="77"/>
        <item h="1" sd="0" x="21"/>
        <item h="1" sd="0" x="30"/>
        <item sd="0" x="19"/>
        <item h="1" sd="0" x="74"/>
        <item h="1" sd="0" x="44"/>
        <item h="1" sd="0" x="17"/>
        <item h="1" x="61"/>
        <item h="1" x="4"/>
        <item sd="0" x="14"/>
        <item h="1" x="76"/>
        <item sd="0" x="0"/>
        <item h="1" x="89"/>
        <item h="1" x="6"/>
        <item sd="0" x="45"/>
        <item h="1" x="48"/>
        <item sd="0" x="1"/>
        <item sd="0" x="22"/>
        <item h="1" x="38"/>
        <item h="1" x="55"/>
        <item sd="0" x="16"/>
        <item h="1" x="15"/>
        <item sd="0" x="3"/>
        <item h="1" x="90"/>
        <item h="1" x="7"/>
        <item sd="0" x="43"/>
        <item h="1" x="75"/>
        <item h="1" x="64"/>
        <item sd="0" x="2"/>
        <item h="1" sd="0" x="40"/>
        <item sd="0" x="25"/>
        <item sd="0" x="35"/>
        <item h="1" x="82"/>
        <item h="1" sd="0" x="23"/>
        <item sd="0" x="32"/>
        <item h="1" x="78"/>
        <item h="1" x="27"/>
        <item sd="0" x="10"/>
        <item h="1" x="62"/>
        <item h="1" x="26"/>
        <item h="1" x="28"/>
        <item h="1" x="71"/>
        <item sd="0" x="33"/>
        <item h="1" x="11"/>
        <item h="1" x="68"/>
        <item h="1" x="41"/>
        <item h="1" x="81"/>
        <item sd="0" x="31"/>
        <item h="1" x="34"/>
        <item h="1" x="83"/>
        <item h="1" x="88"/>
        <item h="1" x="12"/>
        <item h="1" x="79"/>
        <item h="1" x="80"/>
        <item h="1" x="87"/>
        <item h="1" x="67"/>
        <item sd="0" x="42"/>
        <item h="1" x="69"/>
        <item sd="0" x="58"/>
        <item sd="0" x="49"/>
        <item h="1" x="91"/>
        <item h="1" x="73"/>
        <item h="1" x="8"/>
        <item h="1" x="60"/>
        <item sd="0" x="56"/>
        <item h="1" x="39"/>
        <item sd="0" x="37"/>
        <item h="1" x="20"/>
        <item h="1" x="66"/>
        <item h="1" x="65"/>
        <item h="1" x="51"/>
        <item h="1" x="36"/>
        <item h="1" x="46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</pivotFields>
  <rowFields count="3">
    <field x="5"/>
    <field x="6"/>
    <field x="8"/>
  </rowFields>
  <rowItems count="43"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 v="3"/>
    </i>
    <i r="1">
      <x v="3"/>
    </i>
    <i r="2">
      <x v="1"/>
    </i>
    <i r="2">
      <x v="2"/>
    </i>
    <i>
      <x v="7"/>
    </i>
    <i>
      <x v="8"/>
    </i>
    <i>
      <x v="12"/>
    </i>
    <i>
      <x v="13"/>
    </i>
    <i>
      <x v="17"/>
    </i>
    <i>
      <x v="22"/>
    </i>
    <i>
      <x v="28"/>
    </i>
    <i>
      <x v="30"/>
    </i>
    <i>
      <x v="33"/>
    </i>
    <i>
      <x v="35"/>
    </i>
    <i>
      <x v="36"/>
    </i>
    <i>
      <x v="39"/>
    </i>
    <i>
      <x v="41"/>
    </i>
    <i>
      <x v="44"/>
    </i>
    <i>
      <x v="47"/>
    </i>
    <i>
      <x v="49"/>
    </i>
    <i>
      <x v="50"/>
    </i>
    <i>
      <x v="53"/>
    </i>
    <i>
      <x v="56"/>
    </i>
    <i>
      <x v="61"/>
    </i>
    <i>
      <x v="66"/>
    </i>
    <i>
      <x v="75"/>
    </i>
    <i>
      <x v="77"/>
    </i>
    <i>
      <x v="78"/>
    </i>
    <i>
      <x v="83"/>
    </i>
    <i>
      <x v="85"/>
    </i>
    <i t="grand">
      <x/>
    </i>
  </rowItems>
  <colItems count="1">
    <i/>
  </colItems>
  <dataFields count="1">
    <dataField name="Count of QUARTE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8"/>
  <sheetViews>
    <sheetView tabSelected="1" workbookViewId="0">
      <pane ySplit="1" topLeftCell="A2" activePane="bottomLeft" state="frozen"/>
      <selection activeCell="A13" sqref="A13"/>
      <selection pane="bottomLeft" activeCell="A2" sqref="A2"/>
    </sheetView>
  </sheetViews>
  <sheetFormatPr baseColWidth="10" defaultColWidth="8.83203125" defaultRowHeight="13" x14ac:dyDescent="0.15"/>
  <cols>
    <col min="1" max="1" width="13.83203125" bestFit="1" customWidth="1"/>
    <col min="2" max="2" width="15.33203125" style="7" bestFit="1" customWidth="1"/>
    <col min="3" max="3" width="24.1640625" style="7" customWidth="1"/>
  </cols>
  <sheetData>
    <row r="1" spans="1:5" s="9" customFormat="1" x14ac:dyDescent="0.15">
      <c r="A1" s="17" t="s">
        <v>0</v>
      </c>
      <c r="B1" s="1" t="s">
        <v>4250</v>
      </c>
      <c r="C1" s="1" t="s">
        <v>9</v>
      </c>
    </row>
    <row r="2" spans="1:5" x14ac:dyDescent="0.15">
      <c r="A2">
        <v>1</v>
      </c>
      <c r="B2" s="7" t="s">
        <v>103</v>
      </c>
      <c r="C2" s="7">
        <v>8</v>
      </c>
    </row>
    <row r="3" spans="1:5" x14ac:dyDescent="0.15">
      <c r="A3" s="7">
        <v>2</v>
      </c>
      <c r="B3" s="7" t="s">
        <v>104</v>
      </c>
      <c r="C3" s="7">
        <v>14</v>
      </c>
      <c r="D3" s="7"/>
      <c r="E3" s="7"/>
    </row>
    <row r="4" spans="1:5" x14ac:dyDescent="0.15">
      <c r="A4" s="7">
        <v>3</v>
      </c>
      <c r="B4" s="7" t="s">
        <v>105</v>
      </c>
      <c r="C4" s="7">
        <v>7</v>
      </c>
      <c r="D4" s="7"/>
      <c r="E4" s="7"/>
    </row>
    <row r="5" spans="1:5" x14ac:dyDescent="0.15">
      <c r="A5" s="7">
        <v>4</v>
      </c>
      <c r="B5" s="7" t="s">
        <v>106</v>
      </c>
      <c r="C5" s="7">
        <v>12</v>
      </c>
      <c r="D5" s="7"/>
      <c r="E5" s="7"/>
    </row>
    <row r="6" spans="1:5" x14ac:dyDescent="0.15">
      <c r="A6" s="7">
        <v>5</v>
      </c>
      <c r="B6" s="7" t="s">
        <v>107</v>
      </c>
      <c r="C6" s="7">
        <v>15</v>
      </c>
      <c r="D6" s="7"/>
      <c r="E6" s="7"/>
    </row>
    <row r="7" spans="1:5" x14ac:dyDescent="0.15">
      <c r="A7" s="7">
        <v>6</v>
      </c>
      <c r="B7" s="7" t="s">
        <v>108</v>
      </c>
      <c r="C7" s="7">
        <v>7</v>
      </c>
      <c r="D7" s="7"/>
      <c r="E7" s="7"/>
    </row>
    <row r="8" spans="1:5" x14ac:dyDescent="0.15">
      <c r="A8" s="7">
        <v>7</v>
      </c>
      <c r="B8" s="7" t="s">
        <v>109</v>
      </c>
      <c r="C8" s="7">
        <v>9</v>
      </c>
      <c r="D8" s="7"/>
      <c r="E8" s="7"/>
    </row>
    <row r="9" spans="1:5" x14ac:dyDescent="0.15">
      <c r="A9" s="7">
        <v>8</v>
      </c>
      <c r="B9" s="7" t="s">
        <v>110</v>
      </c>
      <c r="C9" s="7">
        <v>5</v>
      </c>
      <c r="D9" s="7"/>
      <c r="E9" s="7"/>
    </row>
    <row r="10" spans="1:5" x14ac:dyDescent="0.15">
      <c r="A10" s="7">
        <v>9</v>
      </c>
      <c r="B10" s="7" t="s">
        <v>111</v>
      </c>
      <c r="C10" s="7">
        <v>7</v>
      </c>
      <c r="D10" s="7"/>
      <c r="E10" s="7"/>
    </row>
    <row r="11" spans="1:5" x14ac:dyDescent="0.15">
      <c r="A11" s="7">
        <v>10</v>
      </c>
      <c r="B11" s="7" t="s">
        <v>112</v>
      </c>
      <c r="C11" s="7">
        <v>4</v>
      </c>
      <c r="D11" s="7"/>
      <c r="E11" s="7"/>
    </row>
    <row r="12" spans="1:5" x14ac:dyDescent="0.15">
      <c r="A12" s="7">
        <v>11</v>
      </c>
      <c r="B12" s="7" t="s">
        <v>113</v>
      </c>
      <c r="C12" s="7">
        <v>6</v>
      </c>
      <c r="D12" s="7"/>
      <c r="E12" s="7"/>
    </row>
    <row r="13" spans="1:5" x14ac:dyDescent="0.15">
      <c r="A13" s="7">
        <v>12</v>
      </c>
      <c r="B13" s="7" t="s">
        <v>114</v>
      </c>
      <c r="C13" s="7">
        <v>7</v>
      </c>
      <c r="D13" s="7"/>
      <c r="E13" s="7"/>
    </row>
    <row r="14" spans="1:5" x14ac:dyDescent="0.15">
      <c r="A14" s="7">
        <v>13</v>
      </c>
      <c r="B14" s="7" t="s">
        <v>115</v>
      </c>
      <c r="C14" s="7">
        <v>9</v>
      </c>
      <c r="D14" s="7"/>
      <c r="E14" s="7"/>
    </row>
    <row r="15" spans="1:5" x14ac:dyDescent="0.15">
      <c r="A15" s="7">
        <v>14</v>
      </c>
      <c r="B15" s="7" t="s">
        <v>116</v>
      </c>
      <c r="C15" s="7">
        <v>5</v>
      </c>
      <c r="D15" s="7"/>
      <c r="E15" s="7"/>
    </row>
    <row r="16" spans="1:5" x14ac:dyDescent="0.15">
      <c r="A16" s="7">
        <v>15</v>
      </c>
      <c r="B16" s="7" t="s">
        <v>117</v>
      </c>
      <c r="C16" s="7">
        <v>7</v>
      </c>
      <c r="D16" s="7"/>
      <c r="E16" s="7"/>
    </row>
    <row r="17" spans="1:5" x14ac:dyDescent="0.15">
      <c r="A17" s="7">
        <v>16</v>
      </c>
      <c r="B17" s="7" t="s">
        <v>118</v>
      </c>
      <c r="C17" s="7">
        <v>4</v>
      </c>
      <c r="D17" s="7"/>
      <c r="E17" s="7"/>
    </row>
    <row r="18" spans="1:5" x14ac:dyDescent="0.15">
      <c r="A18" s="7">
        <v>17</v>
      </c>
      <c r="B18" s="7" t="s">
        <v>119</v>
      </c>
      <c r="C18" s="7">
        <v>6</v>
      </c>
      <c r="D18" s="7"/>
      <c r="E18" s="7"/>
    </row>
    <row r="19" spans="1:5" x14ac:dyDescent="0.15">
      <c r="A19" s="7">
        <v>18</v>
      </c>
      <c r="B19" s="7" t="s">
        <v>120</v>
      </c>
      <c r="C19" s="7">
        <v>12</v>
      </c>
      <c r="D19" s="7"/>
      <c r="E19" s="7"/>
    </row>
    <row r="20" spans="1:5" x14ac:dyDescent="0.15">
      <c r="A20" s="7">
        <v>19</v>
      </c>
      <c r="B20" s="7" t="s">
        <v>121</v>
      </c>
      <c r="C20" s="7">
        <v>13</v>
      </c>
      <c r="D20" s="7"/>
      <c r="E20" s="7"/>
    </row>
    <row r="21" spans="1:5" x14ac:dyDescent="0.15">
      <c r="A21" s="7">
        <v>20</v>
      </c>
      <c r="B21" s="7" t="s">
        <v>122</v>
      </c>
      <c r="C21" s="7">
        <v>14</v>
      </c>
      <c r="D21" s="7"/>
      <c r="E21" s="7"/>
    </row>
    <row r="22" spans="1:5" x14ac:dyDescent="0.15">
      <c r="A22" s="7">
        <v>21</v>
      </c>
      <c r="B22" s="7" t="s">
        <v>123</v>
      </c>
      <c r="C22" s="7">
        <v>17</v>
      </c>
      <c r="D22" s="7"/>
      <c r="E22" s="7"/>
    </row>
    <row r="23" spans="1:5" x14ac:dyDescent="0.15">
      <c r="A23" s="7">
        <v>22</v>
      </c>
      <c r="B23" s="7" t="s">
        <v>124</v>
      </c>
      <c r="C23" s="7">
        <v>12</v>
      </c>
      <c r="D23" s="7"/>
      <c r="E23" s="7"/>
    </row>
    <row r="24" spans="1:5" x14ac:dyDescent="0.15">
      <c r="A24" s="7">
        <v>23</v>
      </c>
      <c r="B24" s="7" t="s">
        <v>125</v>
      </c>
      <c r="C24" s="7">
        <v>8</v>
      </c>
      <c r="D24" s="7"/>
      <c r="E24" s="7"/>
    </row>
    <row r="25" spans="1:5" x14ac:dyDescent="0.15">
      <c r="A25" s="7">
        <v>24</v>
      </c>
      <c r="B25" s="7" t="s">
        <v>126</v>
      </c>
      <c r="C25" s="7">
        <v>6</v>
      </c>
      <c r="D25" s="7"/>
      <c r="E25" s="7"/>
    </row>
    <row r="26" spans="1:5" x14ac:dyDescent="0.15">
      <c r="A26" s="7">
        <v>25</v>
      </c>
      <c r="B26" s="7" t="s">
        <v>127</v>
      </c>
      <c r="C26" s="7">
        <v>5</v>
      </c>
      <c r="D26" s="7"/>
      <c r="E26" s="7"/>
    </row>
    <row r="27" spans="1:5" x14ac:dyDescent="0.15">
      <c r="A27" s="7">
        <v>26</v>
      </c>
      <c r="B27" s="7" t="s">
        <v>128</v>
      </c>
      <c r="C27" s="7">
        <v>4</v>
      </c>
      <c r="D27" s="7"/>
      <c r="E27" s="7"/>
    </row>
    <row r="28" spans="1:5" x14ac:dyDescent="0.15">
      <c r="A28" s="7">
        <v>27</v>
      </c>
      <c r="B28" s="7" t="s">
        <v>129</v>
      </c>
      <c r="C28" s="7">
        <v>14</v>
      </c>
      <c r="D28" s="7"/>
      <c r="E28" s="7"/>
    </row>
    <row r="29" spans="1:5" x14ac:dyDescent="0.15">
      <c r="A29" s="7">
        <v>28</v>
      </c>
      <c r="B29" s="7" t="s">
        <v>130</v>
      </c>
      <c r="C29" s="7">
        <v>11</v>
      </c>
      <c r="D29" s="7"/>
      <c r="E29" s="7"/>
    </row>
    <row r="30" spans="1:5" x14ac:dyDescent="0.15">
      <c r="A30" s="7">
        <v>29</v>
      </c>
      <c r="B30" s="7" t="s">
        <v>131</v>
      </c>
      <c r="C30" s="7">
        <v>20</v>
      </c>
      <c r="D30" s="7"/>
      <c r="E30" s="7"/>
    </row>
    <row r="31" spans="1:5" x14ac:dyDescent="0.15">
      <c r="A31" s="7">
        <v>30</v>
      </c>
      <c r="B31" s="7" t="s">
        <v>132</v>
      </c>
      <c r="C31" s="7">
        <v>24</v>
      </c>
      <c r="D31" s="7"/>
      <c r="E31" s="7"/>
    </row>
    <row r="32" spans="1:5" x14ac:dyDescent="0.15">
      <c r="A32" s="7">
        <v>31</v>
      </c>
      <c r="B32" s="7" t="s">
        <v>133</v>
      </c>
      <c r="C32" s="7">
        <v>15</v>
      </c>
      <c r="D32" s="7"/>
      <c r="E32" s="7"/>
    </row>
    <row r="33" spans="1:5" x14ac:dyDescent="0.15">
      <c r="A33" s="7">
        <v>32</v>
      </c>
      <c r="B33" s="7" t="s">
        <v>134</v>
      </c>
      <c r="C33" s="7">
        <v>11</v>
      </c>
      <c r="D33" s="7"/>
      <c r="E33" s="7"/>
    </row>
    <row r="34" spans="1:5" x14ac:dyDescent="0.15">
      <c r="A34" s="7">
        <v>33</v>
      </c>
      <c r="B34" s="7" t="s">
        <v>135</v>
      </c>
      <c r="C34" s="7">
        <v>10</v>
      </c>
      <c r="D34" s="7"/>
      <c r="E34" s="7"/>
    </row>
    <row r="35" spans="1:5" x14ac:dyDescent="0.15">
      <c r="A35" s="7">
        <v>34</v>
      </c>
      <c r="B35" s="7" t="s">
        <v>136</v>
      </c>
      <c r="C35" s="7">
        <v>17</v>
      </c>
      <c r="D35" s="7"/>
      <c r="E35" s="7"/>
    </row>
    <row r="36" spans="1:5" x14ac:dyDescent="0.15">
      <c r="A36" s="7">
        <v>35</v>
      </c>
      <c r="B36" s="7" t="s">
        <v>137</v>
      </c>
      <c r="C36" s="7">
        <v>15</v>
      </c>
      <c r="D36" s="7"/>
      <c r="E36" s="7"/>
    </row>
    <row r="37" spans="1:5" x14ac:dyDescent="0.15">
      <c r="A37" s="7">
        <v>36</v>
      </c>
      <c r="B37" s="7" t="s">
        <v>138</v>
      </c>
      <c r="C37" s="7">
        <v>12</v>
      </c>
      <c r="D37" s="7"/>
      <c r="E37" s="7"/>
    </row>
    <row r="38" spans="1:5" x14ac:dyDescent="0.15">
      <c r="A38" s="7">
        <v>37</v>
      </c>
      <c r="B38" s="7" t="s">
        <v>139</v>
      </c>
      <c r="C38" s="7">
        <v>10</v>
      </c>
      <c r="D38" s="7"/>
      <c r="E38" s="7"/>
    </row>
    <row r="39" spans="1:5" x14ac:dyDescent="0.15">
      <c r="A39" s="7">
        <v>38</v>
      </c>
      <c r="B39" s="7" t="s">
        <v>140</v>
      </c>
      <c r="C39" s="7">
        <v>16</v>
      </c>
      <c r="D39" s="7"/>
      <c r="E39" s="7"/>
    </row>
    <row r="40" spans="1:5" x14ac:dyDescent="0.15">
      <c r="A40" s="7">
        <v>39</v>
      </c>
      <c r="B40" s="7" t="s">
        <v>141</v>
      </c>
      <c r="C40" s="7">
        <v>12</v>
      </c>
      <c r="D40" s="7"/>
      <c r="E40" s="7"/>
    </row>
    <row r="41" spans="1:5" x14ac:dyDescent="0.15">
      <c r="A41" s="7">
        <v>40</v>
      </c>
      <c r="B41" s="7" t="s">
        <v>142</v>
      </c>
      <c r="C41" s="7">
        <v>10</v>
      </c>
      <c r="D41" s="7"/>
      <c r="E41" s="7"/>
    </row>
    <row r="42" spans="1:5" x14ac:dyDescent="0.15">
      <c r="A42" s="7">
        <v>41</v>
      </c>
      <c r="B42" s="7" t="s">
        <v>143</v>
      </c>
      <c r="C42" s="7">
        <v>12</v>
      </c>
      <c r="D42" s="7"/>
      <c r="E42" s="7"/>
    </row>
    <row r="43" spans="1:5" x14ac:dyDescent="0.15">
      <c r="A43" s="7">
        <v>42</v>
      </c>
      <c r="B43" s="7" t="s">
        <v>144</v>
      </c>
      <c r="C43" s="7">
        <v>12</v>
      </c>
      <c r="D43" s="7"/>
      <c r="E43" s="7"/>
    </row>
    <row r="44" spans="1:5" x14ac:dyDescent="0.15">
      <c r="A44" s="7">
        <v>43</v>
      </c>
      <c r="B44" s="7" t="s">
        <v>145</v>
      </c>
      <c r="C44" s="7">
        <v>12</v>
      </c>
      <c r="D44" s="7"/>
      <c r="E44" s="7"/>
    </row>
    <row r="45" spans="1:5" x14ac:dyDescent="0.15">
      <c r="A45" s="7">
        <v>44</v>
      </c>
      <c r="B45" s="7" t="s">
        <v>146</v>
      </c>
      <c r="C45" s="7">
        <v>13</v>
      </c>
      <c r="D45" s="7"/>
      <c r="E45" s="7"/>
    </row>
    <row r="46" spans="1:5" x14ac:dyDescent="0.15">
      <c r="A46" s="7">
        <v>45</v>
      </c>
      <c r="B46" s="7" t="s">
        <v>147</v>
      </c>
      <c r="C46" s="7">
        <v>10</v>
      </c>
      <c r="D46" s="7"/>
      <c r="E46" s="7"/>
    </row>
    <row r="47" spans="1:5" x14ac:dyDescent="0.15">
      <c r="A47" s="7">
        <v>46</v>
      </c>
      <c r="B47" s="7" t="s">
        <v>148</v>
      </c>
      <c r="C47" s="7">
        <v>10</v>
      </c>
      <c r="D47" s="7"/>
      <c r="E47" s="7"/>
    </row>
    <row r="48" spans="1:5" x14ac:dyDescent="0.15">
      <c r="A48" s="7">
        <v>47</v>
      </c>
      <c r="B48" s="7" t="s">
        <v>149</v>
      </c>
      <c r="C48" s="7">
        <v>8</v>
      </c>
      <c r="D48" s="7"/>
      <c r="E48" s="7"/>
    </row>
    <row r="49" spans="1:5" x14ac:dyDescent="0.15">
      <c r="A49" s="7">
        <v>48</v>
      </c>
      <c r="B49" s="7" t="s">
        <v>150</v>
      </c>
      <c r="C49" s="7">
        <v>9</v>
      </c>
      <c r="D49" s="7"/>
      <c r="E49" s="7"/>
    </row>
    <row r="50" spans="1:5" x14ac:dyDescent="0.15">
      <c r="A50" s="7">
        <v>49</v>
      </c>
      <c r="B50" s="7" t="s">
        <v>151</v>
      </c>
      <c r="C50" s="7">
        <v>14</v>
      </c>
      <c r="D50" s="7"/>
      <c r="E50" s="7"/>
    </row>
    <row r="51" spans="1:5" x14ac:dyDescent="0.15">
      <c r="A51" s="7">
        <v>50</v>
      </c>
      <c r="B51" s="7" t="s">
        <v>152</v>
      </c>
      <c r="C51" s="7">
        <v>14</v>
      </c>
      <c r="D51" s="7"/>
      <c r="E51" s="7"/>
    </row>
    <row r="52" spans="1:5" x14ac:dyDescent="0.15">
      <c r="A52" s="7">
        <v>51</v>
      </c>
      <c r="B52" s="7" t="s">
        <v>153</v>
      </c>
      <c r="C52" s="7">
        <v>16</v>
      </c>
      <c r="D52" s="7"/>
      <c r="E52" s="7"/>
    </row>
    <row r="53" spans="1:5" x14ac:dyDescent="0.15">
      <c r="A53" s="7">
        <v>52</v>
      </c>
      <c r="B53" s="7" t="s">
        <v>154</v>
      </c>
      <c r="C53" s="7">
        <v>18</v>
      </c>
      <c r="D53" s="7"/>
      <c r="E53" s="7"/>
    </row>
    <row r="54" spans="1:5" x14ac:dyDescent="0.15">
      <c r="A54" s="7">
        <v>53</v>
      </c>
      <c r="B54" s="7" t="s">
        <v>155</v>
      </c>
      <c r="C54" s="7">
        <v>16</v>
      </c>
      <c r="D54" s="7"/>
      <c r="E54" s="7"/>
    </row>
    <row r="55" spans="1:5" x14ac:dyDescent="0.15">
      <c r="A55" s="7">
        <v>54</v>
      </c>
      <c r="B55" s="7" t="s">
        <v>156</v>
      </c>
      <c r="C55" s="7">
        <v>12</v>
      </c>
      <c r="D55" s="7"/>
      <c r="E55" s="7"/>
    </row>
    <row r="56" spans="1:5" x14ac:dyDescent="0.15">
      <c r="A56" s="7">
        <v>55</v>
      </c>
      <c r="B56" s="7" t="s">
        <v>157</v>
      </c>
      <c r="C56" s="7">
        <v>10</v>
      </c>
      <c r="D56" s="7"/>
      <c r="E56" s="7"/>
    </row>
    <row r="57" spans="1:5" x14ac:dyDescent="0.15">
      <c r="A57" s="7">
        <v>56</v>
      </c>
      <c r="B57" s="7" t="s">
        <v>158</v>
      </c>
      <c r="C57" s="7">
        <v>20</v>
      </c>
      <c r="D57" s="7"/>
      <c r="E57" s="7"/>
    </row>
    <row r="58" spans="1:5" x14ac:dyDescent="0.15">
      <c r="A58" s="7">
        <v>57</v>
      </c>
      <c r="B58" s="7" t="s">
        <v>159</v>
      </c>
      <c r="C58" s="7">
        <v>10</v>
      </c>
      <c r="D58" s="7"/>
      <c r="E58" s="7"/>
    </row>
    <row r="59" spans="1:5" x14ac:dyDescent="0.15">
      <c r="A59" s="7">
        <v>58</v>
      </c>
      <c r="B59" s="7" t="s">
        <v>160</v>
      </c>
      <c r="C59" s="7">
        <v>22</v>
      </c>
      <c r="D59" s="7"/>
      <c r="E59" s="7"/>
    </row>
    <row r="60" spans="1:5" x14ac:dyDescent="0.15">
      <c r="A60" s="7">
        <v>59</v>
      </c>
      <c r="B60" s="7" t="s">
        <v>161</v>
      </c>
      <c r="C60" s="7">
        <v>19</v>
      </c>
      <c r="D60" s="7"/>
      <c r="E60" s="7"/>
    </row>
    <row r="61" spans="1:5" x14ac:dyDescent="0.15">
      <c r="A61" s="7">
        <v>60</v>
      </c>
      <c r="B61" s="7" t="s">
        <v>162</v>
      </c>
      <c r="C61" s="7">
        <v>18</v>
      </c>
      <c r="D61" s="7"/>
      <c r="E61" s="7"/>
    </row>
    <row r="62" spans="1:5" x14ac:dyDescent="0.15">
      <c r="A62" s="7">
        <v>61</v>
      </c>
      <c r="B62" s="7" t="s">
        <v>163</v>
      </c>
      <c r="C62" s="7">
        <v>16</v>
      </c>
      <c r="D62" s="7"/>
      <c r="E62" s="7"/>
    </row>
    <row r="63" spans="1:5" x14ac:dyDescent="0.15">
      <c r="A63" s="7">
        <v>62</v>
      </c>
      <c r="B63" s="7" t="s">
        <v>164</v>
      </c>
      <c r="C63" s="7">
        <v>15</v>
      </c>
      <c r="D63" s="7"/>
      <c r="E63" s="7"/>
    </row>
    <row r="64" spans="1:5" x14ac:dyDescent="0.15">
      <c r="A64" s="7">
        <v>63</v>
      </c>
      <c r="B64" s="7" t="s">
        <v>165</v>
      </c>
      <c r="C64" s="7">
        <v>12</v>
      </c>
      <c r="D64" s="7"/>
      <c r="E64" s="7"/>
    </row>
    <row r="65" spans="1:5" x14ac:dyDescent="0.15">
      <c r="A65" s="7">
        <v>64</v>
      </c>
      <c r="B65" s="7" t="s">
        <v>166</v>
      </c>
      <c r="C65" s="7">
        <v>21</v>
      </c>
      <c r="D65" s="7"/>
      <c r="E65" s="7"/>
    </row>
    <row r="66" spans="1:5" x14ac:dyDescent="0.15">
      <c r="A66" s="7">
        <v>65</v>
      </c>
      <c r="B66" s="7" t="s">
        <v>167</v>
      </c>
      <c r="C66" s="7">
        <v>20</v>
      </c>
      <c r="D66" s="7"/>
      <c r="E66" s="7"/>
    </row>
    <row r="67" spans="1:5" x14ac:dyDescent="0.15">
      <c r="A67" s="7">
        <v>66</v>
      </c>
      <c r="B67" s="7" t="s">
        <v>168</v>
      </c>
      <c r="C67" s="7">
        <v>18</v>
      </c>
      <c r="D67" s="7"/>
      <c r="E67" s="7"/>
    </row>
    <row r="68" spans="1:5" x14ac:dyDescent="0.15">
      <c r="A68" s="7">
        <v>67</v>
      </c>
      <c r="B68" s="7" t="s">
        <v>169</v>
      </c>
      <c r="C68" s="7">
        <v>17</v>
      </c>
      <c r="D68" s="7"/>
      <c r="E68" s="7"/>
    </row>
    <row r="69" spans="1:5" x14ac:dyDescent="0.15">
      <c r="A69" s="7">
        <v>68</v>
      </c>
      <c r="B69" s="7" t="s">
        <v>170</v>
      </c>
      <c r="C69" s="7">
        <v>19</v>
      </c>
      <c r="D69" s="7"/>
      <c r="E69" s="7"/>
    </row>
    <row r="70" spans="1:5" x14ac:dyDescent="0.15">
      <c r="A70" s="7">
        <v>69</v>
      </c>
      <c r="B70" s="7" t="s">
        <v>171</v>
      </c>
      <c r="C70" s="7">
        <v>18</v>
      </c>
      <c r="D70" s="7"/>
      <c r="E70" s="7"/>
    </row>
    <row r="71" spans="1:5" x14ac:dyDescent="0.15">
      <c r="A71" s="7">
        <v>70</v>
      </c>
      <c r="B71" s="7" t="s">
        <v>172</v>
      </c>
      <c r="C71" s="7">
        <v>17</v>
      </c>
      <c r="D71" s="7"/>
      <c r="E71" s="7"/>
    </row>
    <row r="72" spans="1:5" x14ac:dyDescent="0.15">
      <c r="A72" s="7">
        <v>71</v>
      </c>
      <c r="B72" s="7" t="s">
        <v>173</v>
      </c>
      <c r="C72" s="7">
        <v>18</v>
      </c>
      <c r="D72" s="7"/>
      <c r="E72" s="7"/>
    </row>
    <row r="73" spans="1:5" x14ac:dyDescent="0.15">
      <c r="A73" s="7">
        <v>72</v>
      </c>
      <c r="B73" s="7" t="s">
        <v>174</v>
      </c>
      <c r="C73" s="7">
        <v>20</v>
      </c>
      <c r="D73" s="7"/>
      <c r="E73" s="7"/>
    </row>
    <row r="74" spans="1:5" x14ac:dyDescent="0.15">
      <c r="A74" s="7">
        <v>73</v>
      </c>
      <c r="B74" s="7" t="s">
        <v>175</v>
      </c>
      <c r="C74" s="7">
        <v>7</v>
      </c>
      <c r="D74" s="7"/>
      <c r="E74" s="7"/>
    </row>
    <row r="75" spans="1:5" x14ac:dyDescent="0.15">
      <c r="A75" s="7">
        <v>74</v>
      </c>
      <c r="B75" s="7" t="s">
        <v>176</v>
      </c>
      <c r="C75" s="7">
        <v>7</v>
      </c>
      <c r="D75" s="7"/>
      <c r="E75" s="7"/>
    </row>
    <row r="76" spans="1:5" x14ac:dyDescent="0.15">
      <c r="A76" s="7">
        <v>75</v>
      </c>
      <c r="B76" s="7" t="s">
        <v>177</v>
      </c>
      <c r="C76" s="7">
        <v>6</v>
      </c>
      <c r="D76" s="7"/>
      <c r="E76" s="7"/>
    </row>
    <row r="77" spans="1:5" x14ac:dyDescent="0.15">
      <c r="A77" s="7">
        <v>76</v>
      </c>
      <c r="B77" s="7" t="s">
        <v>178</v>
      </c>
      <c r="C77" s="7">
        <v>8</v>
      </c>
      <c r="D77" s="7"/>
      <c r="E77" s="7"/>
    </row>
    <row r="78" spans="1:5" x14ac:dyDescent="0.15">
      <c r="A78" s="7">
        <v>77</v>
      </c>
      <c r="B78" s="7" t="s">
        <v>179</v>
      </c>
      <c r="C78" s="7">
        <v>11</v>
      </c>
      <c r="D78" s="7"/>
      <c r="E78" s="7"/>
    </row>
    <row r="79" spans="1:5" x14ac:dyDescent="0.15">
      <c r="A79" s="7">
        <v>78</v>
      </c>
      <c r="B79" s="7" t="s">
        <v>180</v>
      </c>
      <c r="C79" s="7">
        <v>5</v>
      </c>
      <c r="D79" s="7"/>
      <c r="E79" s="7"/>
    </row>
    <row r="80" spans="1:5" x14ac:dyDescent="0.15">
      <c r="A80" s="7">
        <v>79</v>
      </c>
      <c r="B80" s="7" t="s">
        <v>181</v>
      </c>
      <c r="C80" s="7">
        <v>6</v>
      </c>
      <c r="D80" s="7"/>
      <c r="E80" s="7"/>
    </row>
    <row r="81" spans="1:5" x14ac:dyDescent="0.15">
      <c r="A81" s="7">
        <v>80</v>
      </c>
      <c r="B81" s="7" t="s">
        <v>182</v>
      </c>
      <c r="C81" s="7">
        <v>9</v>
      </c>
      <c r="D81" s="7"/>
      <c r="E81" s="7"/>
    </row>
    <row r="82" spans="1:5" x14ac:dyDescent="0.15">
      <c r="A82" s="7">
        <v>81</v>
      </c>
      <c r="B82" s="7" t="s">
        <v>183</v>
      </c>
      <c r="C82" s="7">
        <v>4</v>
      </c>
      <c r="D82" s="7"/>
      <c r="E82" s="7"/>
    </row>
    <row r="83" spans="1:5" x14ac:dyDescent="0.15">
      <c r="A83" s="7">
        <v>82</v>
      </c>
      <c r="B83" s="7" t="s">
        <v>184</v>
      </c>
      <c r="C83" s="7">
        <v>3</v>
      </c>
      <c r="D83" s="7"/>
      <c r="E83" s="7"/>
    </row>
    <row r="84" spans="1:5" x14ac:dyDescent="0.15">
      <c r="A84" s="7">
        <v>83</v>
      </c>
      <c r="B84" s="7" t="s">
        <v>185</v>
      </c>
      <c r="C84" s="7">
        <v>14</v>
      </c>
      <c r="D84" s="7"/>
      <c r="E84" s="7"/>
    </row>
    <row r="85" spans="1:5" x14ac:dyDescent="0.15">
      <c r="A85" s="7">
        <v>84</v>
      </c>
      <c r="B85" s="7" t="s">
        <v>186</v>
      </c>
      <c r="C85" s="7">
        <v>20</v>
      </c>
      <c r="D85" s="7"/>
      <c r="E85" s="7"/>
    </row>
    <row r="86" spans="1:5" x14ac:dyDescent="0.15">
      <c r="A86" s="7">
        <v>85</v>
      </c>
      <c r="B86" s="7" t="s">
        <v>187</v>
      </c>
      <c r="C86" s="7">
        <v>24</v>
      </c>
      <c r="D86" s="7"/>
      <c r="E86" s="7"/>
    </row>
    <row r="87" spans="1:5" x14ac:dyDescent="0.15">
      <c r="A87" s="7">
        <v>86</v>
      </c>
      <c r="B87" s="7" t="s">
        <v>188</v>
      </c>
      <c r="C87" s="7">
        <v>16</v>
      </c>
      <c r="D87" s="7"/>
      <c r="E87" s="7"/>
    </row>
    <row r="88" spans="1:5" x14ac:dyDescent="0.15">
      <c r="A88" s="7">
        <v>87</v>
      </c>
      <c r="B88" s="7" t="s">
        <v>189</v>
      </c>
      <c r="C88" s="7">
        <v>20</v>
      </c>
      <c r="D88" s="7"/>
      <c r="E88" s="7"/>
    </row>
    <row r="89" spans="1:5" x14ac:dyDescent="0.15">
      <c r="A89" s="7">
        <v>88</v>
      </c>
      <c r="B89" s="7" t="s">
        <v>190</v>
      </c>
      <c r="C89" s="7">
        <v>20</v>
      </c>
      <c r="D89" s="7"/>
      <c r="E89" s="7"/>
    </row>
    <row r="90" spans="1:5" x14ac:dyDescent="0.15">
      <c r="A90" s="7">
        <v>89</v>
      </c>
      <c r="B90" s="7" t="s">
        <v>191</v>
      </c>
      <c r="C90" s="7">
        <v>25</v>
      </c>
      <c r="D90" s="7"/>
      <c r="E90" s="7"/>
    </row>
    <row r="91" spans="1:5" x14ac:dyDescent="0.15">
      <c r="A91" s="7">
        <v>90</v>
      </c>
      <c r="B91" s="7" t="s">
        <v>192</v>
      </c>
      <c r="C91" s="7">
        <v>20</v>
      </c>
      <c r="D91" s="7"/>
      <c r="E91" s="7"/>
    </row>
    <row r="92" spans="1:5" x14ac:dyDescent="0.15">
      <c r="A92" s="7">
        <v>91</v>
      </c>
      <c r="B92" s="7" t="s">
        <v>193</v>
      </c>
      <c r="C92" s="7">
        <v>11</v>
      </c>
      <c r="D92" s="7"/>
      <c r="E92" s="7"/>
    </row>
    <row r="93" spans="1:5" x14ac:dyDescent="0.15">
      <c r="A93" s="7">
        <v>92</v>
      </c>
      <c r="B93" s="7" t="s">
        <v>194</v>
      </c>
      <c r="C93" s="7">
        <v>15</v>
      </c>
      <c r="D93" s="7"/>
      <c r="E93" s="7"/>
    </row>
    <row r="94" spans="1:5" x14ac:dyDescent="0.15">
      <c r="A94" s="7">
        <v>93</v>
      </c>
      <c r="B94" s="7" t="s">
        <v>195</v>
      </c>
      <c r="C94" s="7">
        <v>21</v>
      </c>
      <c r="D94" s="7"/>
      <c r="E94" s="7"/>
    </row>
    <row r="95" spans="1:5" x14ac:dyDescent="0.15">
      <c r="A95" s="7">
        <v>94</v>
      </c>
      <c r="B95" s="7" t="s">
        <v>196</v>
      </c>
      <c r="C95" s="7">
        <v>19</v>
      </c>
      <c r="D95" s="7"/>
      <c r="E95" s="7"/>
    </row>
    <row r="96" spans="1:5" x14ac:dyDescent="0.15">
      <c r="A96" s="7">
        <v>95</v>
      </c>
      <c r="B96" s="7" t="s">
        <v>197</v>
      </c>
      <c r="C96" s="7">
        <v>21</v>
      </c>
      <c r="D96" s="7"/>
      <c r="E96" s="7"/>
    </row>
    <row r="97" spans="1:5" x14ac:dyDescent="0.15">
      <c r="A97" s="7">
        <v>96</v>
      </c>
      <c r="B97" s="7" t="s">
        <v>198</v>
      </c>
      <c r="C97" s="7">
        <v>18</v>
      </c>
      <c r="D97" s="7"/>
      <c r="E97" s="7"/>
    </row>
    <row r="98" spans="1:5" x14ac:dyDescent="0.15">
      <c r="A98" s="7">
        <v>97</v>
      </c>
      <c r="B98" s="7" t="s">
        <v>199</v>
      </c>
      <c r="C98" s="7">
        <v>13</v>
      </c>
      <c r="D98" s="7"/>
      <c r="E98" s="7"/>
    </row>
    <row r="99" spans="1:5" x14ac:dyDescent="0.15">
      <c r="A99" s="7">
        <v>98</v>
      </c>
      <c r="B99" s="7" t="s">
        <v>200</v>
      </c>
      <c r="C99" s="7">
        <v>11</v>
      </c>
      <c r="D99" s="7"/>
      <c r="E99" s="7"/>
    </row>
    <row r="100" spans="1:5" x14ac:dyDescent="0.15">
      <c r="A100" s="7">
        <v>99</v>
      </c>
      <c r="B100" s="7" t="s">
        <v>201</v>
      </c>
      <c r="C100" s="7">
        <v>15</v>
      </c>
      <c r="D100" s="7"/>
      <c r="E100" s="7"/>
    </row>
    <row r="101" spans="1:5" x14ac:dyDescent="0.15">
      <c r="A101" s="7">
        <v>100</v>
      </c>
      <c r="B101" s="7" t="s">
        <v>202</v>
      </c>
      <c r="C101" s="7">
        <v>17</v>
      </c>
      <c r="D101" s="7"/>
      <c r="E101" s="7"/>
    </row>
    <row r="102" spans="1:5" x14ac:dyDescent="0.15">
      <c r="A102" s="7">
        <v>101</v>
      </c>
      <c r="B102" s="7" t="s">
        <v>203</v>
      </c>
      <c r="C102" s="7">
        <v>17</v>
      </c>
      <c r="D102" s="7"/>
      <c r="E102" s="7"/>
    </row>
    <row r="103" spans="1:5" x14ac:dyDescent="0.15">
      <c r="A103" s="7">
        <v>102</v>
      </c>
      <c r="B103" s="7" t="s">
        <v>204</v>
      </c>
      <c r="C103" s="7">
        <v>18</v>
      </c>
      <c r="D103" s="7"/>
      <c r="E103" s="7"/>
    </row>
    <row r="104" spans="1:5" x14ac:dyDescent="0.15">
      <c r="A104" s="7">
        <v>103</v>
      </c>
      <c r="B104" s="7" t="s">
        <v>205</v>
      </c>
      <c r="C104" s="7">
        <v>16</v>
      </c>
      <c r="D104" s="7"/>
      <c r="E104" s="7"/>
    </row>
    <row r="105" spans="1:5" x14ac:dyDescent="0.15">
      <c r="A105" s="7">
        <v>104</v>
      </c>
      <c r="B105" s="7" t="s">
        <v>206</v>
      </c>
      <c r="C105" s="7">
        <v>13</v>
      </c>
      <c r="D105" s="7"/>
      <c r="E105" s="7"/>
    </row>
    <row r="106" spans="1:5" x14ac:dyDescent="0.15">
      <c r="A106" s="7">
        <v>105</v>
      </c>
      <c r="B106" s="7" t="s">
        <v>207</v>
      </c>
      <c r="C106" s="7">
        <v>11</v>
      </c>
      <c r="D106" s="7"/>
      <c r="E106" s="7"/>
    </row>
    <row r="107" spans="1:5" x14ac:dyDescent="0.15">
      <c r="A107" s="7">
        <v>106</v>
      </c>
      <c r="B107" s="7" t="s">
        <v>208</v>
      </c>
      <c r="C107" s="7">
        <v>11</v>
      </c>
      <c r="D107" s="7"/>
      <c r="E107" s="7"/>
    </row>
    <row r="108" spans="1:5" x14ac:dyDescent="0.15">
      <c r="A108" s="7">
        <v>107</v>
      </c>
      <c r="B108" s="7" t="s">
        <v>209</v>
      </c>
      <c r="C108" s="7">
        <v>8</v>
      </c>
      <c r="D108" s="7"/>
      <c r="E108" s="7"/>
    </row>
    <row r="109" spans="1:5" x14ac:dyDescent="0.15">
      <c r="A109" s="7">
        <v>108</v>
      </c>
      <c r="B109" s="7" t="s">
        <v>210</v>
      </c>
      <c r="C109" s="7">
        <v>12</v>
      </c>
      <c r="D109" s="7"/>
      <c r="E109" s="7"/>
    </row>
    <row r="110" spans="1:5" x14ac:dyDescent="0.15">
      <c r="A110" s="7">
        <v>109</v>
      </c>
      <c r="B110" s="7" t="s">
        <v>211</v>
      </c>
      <c r="C110" s="7">
        <v>6</v>
      </c>
      <c r="D110" s="7"/>
      <c r="E110" s="7"/>
    </row>
    <row r="111" spans="1:5" x14ac:dyDescent="0.15">
      <c r="A111" s="7">
        <v>110</v>
      </c>
      <c r="B111" s="7" t="s">
        <v>212</v>
      </c>
      <c r="C111" s="7">
        <v>10</v>
      </c>
      <c r="D111" s="7"/>
      <c r="E111" s="7"/>
    </row>
    <row r="112" spans="1:5" x14ac:dyDescent="0.15">
      <c r="A112" s="7">
        <v>111</v>
      </c>
      <c r="B112" s="7" t="s">
        <v>213</v>
      </c>
      <c r="C112" s="7">
        <v>9</v>
      </c>
      <c r="D112" s="7"/>
      <c r="E112" s="7"/>
    </row>
    <row r="113" spans="1:5" x14ac:dyDescent="0.15">
      <c r="A113" s="7">
        <v>112</v>
      </c>
      <c r="B113" s="7" t="s">
        <v>214</v>
      </c>
      <c r="C113" s="7">
        <v>13</v>
      </c>
      <c r="D113" s="7"/>
      <c r="E113" s="7"/>
    </row>
    <row r="114" spans="1:5" x14ac:dyDescent="0.15">
      <c r="A114" s="7">
        <v>113</v>
      </c>
      <c r="B114" s="7" t="s">
        <v>215</v>
      </c>
      <c r="C114" s="7">
        <v>13</v>
      </c>
      <c r="D114" s="7"/>
      <c r="E114" s="7"/>
    </row>
    <row r="115" spans="1:5" x14ac:dyDescent="0.15">
      <c r="A115" s="7">
        <v>114</v>
      </c>
      <c r="B115" s="7" t="s">
        <v>216</v>
      </c>
      <c r="C115" s="7">
        <v>15</v>
      </c>
      <c r="D115" s="7"/>
      <c r="E115" s="7"/>
    </row>
    <row r="116" spans="1:5" x14ac:dyDescent="0.15">
      <c r="A116" s="7">
        <v>115</v>
      </c>
      <c r="B116" s="7" t="s">
        <v>217</v>
      </c>
      <c r="C116" s="7">
        <v>13</v>
      </c>
      <c r="D116" s="7"/>
      <c r="E116" s="7"/>
    </row>
    <row r="117" spans="1:5" x14ac:dyDescent="0.15">
      <c r="A117" s="7">
        <v>116</v>
      </c>
      <c r="B117" s="7" t="s">
        <v>218</v>
      </c>
      <c r="C117" s="7">
        <v>11</v>
      </c>
      <c r="D117" s="7"/>
      <c r="E117" s="7"/>
    </row>
    <row r="118" spans="1:5" x14ac:dyDescent="0.15">
      <c r="A118" s="7">
        <v>117</v>
      </c>
      <c r="B118" s="7" t="s">
        <v>219</v>
      </c>
      <c r="C118" s="7">
        <v>17</v>
      </c>
      <c r="D118" s="7"/>
      <c r="E118" s="7"/>
    </row>
    <row r="119" spans="1:5" x14ac:dyDescent="0.15">
      <c r="A119" s="7">
        <v>118</v>
      </c>
      <c r="B119" s="7" t="s">
        <v>220</v>
      </c>
      <c r="C119" s="7">
        <v>16</v>
      </c>
      <c r="D119" s="7"/>
      <c r="E119" s="7"/>
    </row>
    <row r="120" spans="1:5" x14ac:dyDescent="0.15">
      <c r="A120" s="7">
        <v>119</v>
      </c>
      <c r="B120" s="7" t="s">
        <v>221</v>
      </c>
      <c r="C120" s="7">
        <v>14</v>
      </c>
      <c r="D120" s="7"/>
      <c r="E120" s="7"/>
    </row>
    <row r="121" spans="1:5" x14ac:dyDescent="0.15">
      <c r="A121" s="7">
        <v>120</v>
      </c>
      <c r="B121" s="7" t="s">
        <v>222</v>
      </c>
      <c r="C121" s="7">
        <v>12</v>
      </c>
      <c r="D121" s="7"/>
      <c r="E121" s="7"/>
    </row>
    <row r="122" spans="1:5" x14ac:dyDescent="0.15">
      <c r="A122" s="7">
        <v>121</v>
      </c>
      <c r="B122" s="7" t="s">
        <v>223</v>
      </c>
      <c r="C122" s="7">
        <v>19</v>
      </c>
      <c r="D122" s="7"/>
      <c r="E122" s="7"/>
    </row>
    <row r="123" spans="1:5" x14ac:dyDescent="0.15">
      <c r="A123" s="7">
        <v>122</v>
      </c>
      <c r="B123" s="7" t="s">
        <v>224</v>
      </c>
      <c r="C123" s="7">
        <v>17</v>
      </c>
      <c r="D123" s="7"/>
      <c r="E123" s="7"/>
    </row>
    <row r="124" spans="1:5" x14ac:dyDescent="0.15">
      <c r="A124" s="7">
        <v>123</v>
      </c>
      <c r="B124" s="7" t="s">
        <v>225</v>
      </c>
      <c r="C124" s="7">
        <v>20</v>
      </c>
      <c r="D124" s="7"/>
      <c r="E124" s="7"/>
    </row>
    <row r="125" spans="1:5" x14ac:dyDescent="0.15">
      <c r="A125" s="7">
        <v>124</v>
      </c>
      <c r="B125" s="7" t="s">
        <v>226</v>
      </c>
      <c r="C125" s="7">
        <v>22</v>
      </c>
      <c r="D125" s="7"/>
      <c r="E125" s="7"/>
    </row>
    <row r="126" spans="1:5" x14ac:dyDescent="0.15">
      <c r="A126" s="7">
        <v>125</v>
      </c>
      <c r="B126" s="7" t="s">
        <v>227</v>
      </c>
      <c r="C126" s="7">
        <v>14</v>
      </c>
      <c r="D126" s="7"/>
      <c r="E126" s="7"/>
    </row>
    <row r="127" spans="1:5" x14ac:dyDescent="0.15">
      <c r="A127" s="7">
        <v>126</v>
      </c>
      <c r="B127" s="7" t="s">
        <v>228</v>
      </c>
      <c r="C127" s="7">
        <v>18</v>
      </c>
      <c r="D127" s="7"/>
      <c r="E127" s="7"/>
    </row>
    <row r="128" spans="1:5" x14ac:dyDescent="0.15">
      <c r="A128" s="7">
        <v>127</v>
      </c>
      <c r="B128" s="7" t="s">
        <v>229</v>
      </c>
      <c r="C128" s="7">
        <v>12</v>
      </c>
      <c r="D128" s="7"/>
      <c r="E128" s="7"/>
    </row>
    <row r="129" spans="1:5" x14ac:dyDescent="0.15">
      <c r="A129" s="7">
        <v>128</v>
      </c>
      <c r="B129" s="7" t="s">
        <v>230</v>
      </c>
      <c r="C129" s="7">
        <v>20</v>
      </c>
      <c r="D129" s="7"/>
      <c r="E129" s="7"/>
    </row>
    <row r="130" spans="1:5" x14ac:dyDescent="0.15">
      <c r="A130" s="7">
        <v>129</v>
      </c>
      <c r="B130" s="7" t="s">
        <v>231</v>
      </c>
      <c r="C130" s="7">
        <v>16</v>
      </c>
      <c r="D130" s="7"/>
      <c r="E130" s="7"/>
    </row>
    <row r="131" spans="1:5" x14ac:dyDescent="0.15">
      <c r="A131" s="7">
        <v>130</v>
      </c>
      <c r="B131" s="7" t="s">
        <v>232</v>
      </c>
      <c r="C131" s="7">
        <v>10</v>
      </c>
      <c r="D131" s="7"/>
      <c r="E131" s="7"/>
    </row>
    <row r="132" spans="1:5" x14ac:dyDescent="0.15">
      <c r="A132" s="7">
        <v>131</v>
      </c>
      <c r="B132" s="7" t="s">
        <v>233</v>
      </c>
      <c r="C132" s="7">
        <v>17</v>
      </c>
      <c r="D132" s="7"/>
      <c r="E132" s="7"/>
    </row>
    <row r="133" spans="1:5" x14ac:dyDescent="0.15">
      <c r="A133" s="7">
        <v>132</v>
      </c>
      <c r="B133" s="7" t="s">
        <v>234</v>
      </c>
      <c r="C133" s="7">
        <v>15</v>
      </c>
      <c r="D133" s="7"/>
      <c r="E133" s="7"/>
    </row>
    <row r="134" spans="1:5" x14ac:dyDescent="0.15">
      <c r="A134" s="7">
        <v>133</v>
      </c>
      <c r="B134" s="7" t="s">
        <v>235</v>
      </c>
      <c r="C134" s="7">
        <v>15</v>
      </c>
      <c r="D134" s="7"/>
      <c r="E134" s="7"/>
    </row>
    <row r="135" spans="1:5" x14ac:dyDescent="0.15">
      <c r="A135" s="7">
        <v>134</v>
      </c>
      <c r="B135" s="7" t="s">
        <v>236</v>
      </c>
      <c r="C135" s="7">
        <v>15</v>
      </c>
      <c r="D135" s="7"/>
      <c r="E135" s="7"/>
    </row>
    <row r="136" spans="1:5" x14ac:dyDescent="0.15">
      <c r="A136" s="7">
        <v>135</v>
      </c>
      <c r="B136" s="7" t="s">
        <v>237</v>
      </c>
      <c r="C136" s="7">
        <v>19</v>
      </c>
      <c r="D136" s="7"/>
      <c r="E136" s="7"/>
    </row>
    <row r="137" spans="1:5" x14ac:dyDescent="0.15">
      <c r="A137" s="7">
        <v>136</v>
      </c>
      <c r="B137" s="7" t="s">
        <v>238</v>
      </c>
      <c r="C137" s="7">
        <v>21</v>
      </c>
      <c r="D137" s="7"/>
      <c r="E137" s="7"/>
    </row>
    <row r="138" spans="1:5" x14ac:dyDescent="0.15">
      <c r="A138" s="7">
        <v>137</v>
      </c>
      <c r="B138" s="7" t="s">
        <v>239</v>
      </c>
      <c r="C138" s="7">
        <v>17</v>
      </c>
      <c r="D138" s="7"/>
      <c r="E138" s="7"/>
    </row>
    <row r="139" spans="1:5" x14ac:dyDescent="0.15">
      <c r="A139" s="7">
        <v>138</v>
      </c>
      <c r="B139" s="7" t="s">
        <v>240</v>
      </c>
      <c r="C139" s="7">
        <v>23</v>
      </c>
      <c r="D139" s="7"/>
      <c r="E139" s="7"/>
    </row>
    <row r="140" spans="1:5" x14ac:dyDescent="0.15">
      <c r="A140" s="7">
        <v>139</v>
      </c>
      <c r="B140" s="7" t="s">
        <v>241</v>
      </c>
      <c r="C140" s="7">
        <v>10</v>
      </c>
      <c r="D140" s="7"/>
      <c r="E140" s="7"/>
    </row>
    <row r="141" spans="1:5" x14ac:dyDescent="0.15">
      <c r="A141" s="7">
        <v>140</v>
      </c>
      <c r="B141" s="7" t="s">
        <v>242</v>
      </c>
      <c r="C141" s="7">
        <v>7</v>
      </c>
      <c r="D141" s="7"/>
      <c r="E141" s="7"/>
    </row>
    <row r="142" spans="1:5" x14ac:dyDescent="0.15">
      <c r="A142" s="7">
        <v>141</v>
      </c>
      <c r="B142" s="7" t="s">
        <v>243</v>
      </c>
      <c r="C142" s="7">
        <v>5</v>
      </c>
      <c r="D142" s="7"/>
      <c r="E142" s="7"/>
    </row>
    <row r="143" spans="1:5" x14ac:dyDescent="0.15">
      <c r="A143" s="7">
        <v>142</v>
      </c>
      <c r="B143" s="7" t="s">
        <v>244</v>
      </c>
      <c r="C143" s="7">
        <v>11</v>
      </c>
      <c r="D143" s="7"/>
      <c r="E143" s="7"/>
    </row>
    <row r="144" spans="1:5" x14ac:dyDescent="0.15">
      <c r="A144" s="7">
        <v>143</v>
      </c>
      <c r="B144" s="7" t="s">
        <v>245</v>
      </c>
      <c r="C144" s="7">
        <v>14</v>
      </c>
      <c r="D144" s="7"/>
      <c r="E144" s="7"/>
    </row>
    <row r="145" spans="1:5" x14ac:dyDescent="0.15">
      <c r="A145" s="7">
        <v>144</v>
      </c>
      <c r="B145" s="7" t="s">
        <v>246</v>
      </c>
      <c r="C145" s="7">
        <v>17</v>
      </c>
      <c r="D145" s="7"/>
      <c r="E145" s="7"/>
    </row>
    <row r="146" spans="1:5" x14ac:dyDescent="0.15">
      <c r="A146" s="7">
        <v>145</v>
      </c>
      <c r="B146" s="7" t="s">
        <v>247</v>
      </c>
      <c r="C146" s="7">
        <v>10</v>
      </c>
      <c r="D146" s="7"/>
      <c r="E146" s="7"/>
    </row>
    <row r="147" spans="1:5" x14ac:dyDescent="0.15">
      <c r="A147" s="7">
        <v>146</v>
      </c>
      <c r="B147" s="7" t="s">
        <v>248</v>
      </c>
      <c r="C147" s="7">
        <v>13</v>
      </c>
      <c r="D147" s="7"/>
      <c r="E147" s="7"/>
    </row>
    <row r="148" spans="1:5" x14ac:dyDescent="0.15">
      <c r="A148" s="7">
        <v>147</v>
      </c>
      <c r="B148" s="7" t="s">
        <v>249</v>
      </c>
      <c r="C148" s="7">
        <v>14</v>
      </c>
      <c r="D148" s="7"/>
      <c r="E148" s="7"/>
    </row>
    <row r="149" spans="1:5" x14ac:dyDescent="0.15">
      <c r="A149" s="7">
        <v>148</v>
      </c>
      <c r="B149" s="7" t="s">
        <v>250</v>
      </c>
      <c r="C149" s="7">
        <v>14</v>
      </c>
      <c r="D149" s="7"/>
      <c r="E149" s="7"/>
    </row>
    <row r="150" spans="1:5" x14ac:dyDescent="0.15">
      <c r="A150" s="7">
        <v>149</v>
      </c>
      <c r="B150" s="7" t="s">
        <v>251</v>
      </c>
      <c r="C150" s="7">
        <v>11</v>
      </c>
      <c r="D150" s="7"/>
      <c r="E150" s="7"/>
    </row>
    <row r="151" spans="1:5" x14ac:dyDescent="0.15">
      <c r="A151" s="7">
        <v>150</v>
      </c>
      <c r="B151" s="7" t="s">
        <v>252</v>
      </c>
      <c r="C151" s="7">
        <v>19</v>
      </c>
      <c r="D151" s="7"/>
      <c r="E151" s="7"/>
    </row>
    <row r="152" spans="1:5" x14ac:dyDescent="0.15">
      <c r="A152" s="7">
        <v>151</v>
      </c>
      <c r="B152" s="7" t="s">
        <v>253</v>
      </c>
      <c r="C152" s="7">
        <v>10</v>
      </c>
      <c r="D152" s="7"/>
      <c r="E152" s="7"/>
    </row>
    <row r="153" spans="1:5" x14ac:dyDescent="0.15">
      <c r="A153" s="7">
        <v>152</v>
      </c>
      <c r="B153" s="7" t="s">
        <v>254</v>
      </c>
      <c r="C153" s="7">
        <v>11</v>
      </c>
      <c r="D153" s="7"/>
      <c r="E153" s="7"/>
    </row>
    <row r="154" spans="1:5" x14ac:dyDescent="0.15">
      <c r="A154" s="7">
        <v>153</v>
      </c>
      <c r="B154" s="7" t="s">
        <v>255</v>
      </c>
      <c r="C154" s="7">
        <v>9</v>
      </c>
      <c r="D154" s="7"/>
      <c r="E154" s="7"/>
    </row>
    <row r="155" spans="1:5" x14ac:dyDescent="0.15">
      <c r="A155" s="7">
        <v>154</v>
      </c>
      <c r="B155" s="7" t="s">
        <v>256</v>
      </c>
      <c r="C155" s="7">
        <v>6</v>
      </c>
      <c r="D155" s="7"/>
      <c r="E155" s="7"/>
    </row>
    <row r="156" spans="1:5" x14ac:dyDescent="0.15">
      <c r="A156" s="7">
        <v>155</v>
      </c>
      <c r="B156" s="7" t="s">
        <v>257</v>
      </c>
      <c r="C156" s="7">
        <v>11</v>
      </c>
      <c r="D156" s="7"/>
      <c r="E156" s="7"/>
    </row>
    <row r="157" spans="1:5" x14ac:dyDescent="0.15">
      <c r="A157" s="7">
        <v>156</v>
      </c>
      <c r="B157" s="7" t="s">
        <v>258</v>
      </c>
      <c r="C157" s="7">
        <v>10</v>
      </c>
      <c r="D157" s="7"/>
      <c r="E157" s="7"/>
    </row>
    <row r="158" spans="1:5" x14ac:dyDescent="0.15">
      <c r="A158" s="7">
        <v>157</v>
      </c>
      <c r="B158" s="7" t="s">
        <v>259</v>
      </c>
      <c r="C158" s="7">
        <v>12</v>
      </c>
      <c r="D158" s="7"/>
      <c r="E158" s="7"/>
    </row>
    <row r="159" spans="1:5" x14ac:dyDescent="0.15">
      <c r="A159" s="7">
        <v>158</v>
      </c>
      <c r="B159" s="7" t="s">
        <v>260</v>
      </c>
      <c r="C159" s="7">
        <v>8</v>
      </c>
      <c r="D159" s="7"/>
      <c r="E159" s="7"/>
    </row>
    <row r="160" spans="1:5" x14ac:dyDescent="0.15">
      <c r="A160" s="7">
        <v>159</v>
      </c>
      <c r="B160" s="7" t="s">
        <v>261</v>
      </c>
      <c r="C160" s="7">
        <v>11</v>
      </c>
      <c r="D160" s="7"/>
      <c r="E160" s="7"/>
    </row>
    <row r="161" spans="1:5" x14ac:dyDescent="0.15">
      <c r="A161" s="7">
        <v>160</v>
      </c>
      <c r="B161" s="7" t="s">
        <v>262</v>
      </c>
      <c r="C161" s="7">
        <v>12</v>
      </c>
      <c r="D161" s="7"/>
      <c r="E161" s="7"/>
    </row>
    <row r="162" spans="1:5" x14ac:dyDescent="0.15">
      <c r="A162" s="7">
        <v>161</v>
      </c>
      <c r="B162" s="7" t="s">
        <v>263</v>
      </c>
      <c r="C162" s="7">
        <v>11</v>
      </c>
      <c r="D162" s="7"/>
      <c r="E162" s="7"/>
    </row>
    <row r="163" spans="1:5" x14ac:dyDescent="0.15">
      <c r="A163" s="7">
        <v>162</v>
      </c>
      <c r="B163" s="7" t="s">
        <v>264</v>
      </c>
      <c r="C163" s="7">
        <v>11</v>
      </c>
      <c r="D163" s="7"/>
      <c r="E163" s="7"/>
    </row>
    <row r="164" spans="1:5" x14ac:dyDescent="0.15">
      <c r="A164" s="7">
        <v>163</v>
      </c>
      <c r="B164" s="7" t="s">
        <v>265</v>
      </c>
      <c r="C164" s="7">
        <v>11</v>
      </c>
      <c r="D164" s="7"/>
      <c r="E164" s="7"/>
    </row>
    <row r="165" spans="1:5" x14ac:dyDescent="0.15">
      <c r="A165" s="7">
        <v>164</v>
      </c>
      <c r="B165" s="7" t="s">
        <v>266</v>
      </c>
      <c r="C165" s="7">
        <v>11</v>
      </c>
      <c r="D165" s="7"/>
      <c r="E165" s="7"/>
    </row>
    <row r="166" spans="1:5" x14ac:dyDescent="0.15">
      <c r="A166" s="7">
        <v>165</v>
      </c>
      <c r="B166" s="7" t="s">
        <v>267</v>
      </c>
      <c r="C166" s="7">
        <v>13</v>
      </c>
      <c r="D166" s="7"/>
      <c r="E166" s="7"/>
    </row>
    <row r="167" spans="1:5" x14ac:dyDescent="0.15">
      <c r="A167" s="7">
        <v>166</v>
      </c>
      <c r="B167" s="7" t="s">
        <v>268</v>
      </c>
      <c r="C167" s="7">
        <v>22</v>
      </c>
      <c r="D167" s="7"/>
      <c r="E167" s="7"/>
    </row>
    <row r="168" spans="1:5" x14ac:dyDescent="0.15">
      <c r="A168" s="7">
        <v>167</v>
      </c>
      <c r="B168" s="7" t="s">
        <v>269</v>
      </c>
      <c r="C168" s="7">
        <v>19</v>
      </c>
      <c r="D168" s="7"/>
      <c r="E168" s="7"/>
    </row>
    <row r="169" spans="1:5" x14ac:dyDescent="0.15">
      <c r="A169" s="7">
        <v>168</v>
      </c>
      <c r="B169" s="7" t="s">
        <v>270</v>
      </c>
      <c r="C169" s="7">
        <v>12</v>
      </c>
      <c r="D169" s="7"/>
      <c r="E169" s="7"/>
    </row>
    <row r="170" spans="1:5" x14ac:dyDescent="0.15">
      <c r="A170" s="7">
        <v>169</v>
      </c>
      <c r="B170" s="7" t="s">
        <v>271</v>
      </c>
      <c r="C170" s="7">
        <v>13</v>
      </c>
      <c r="D170" s="7"/>
      <c r="E170" s="7"/>
    </row>
    <row r="171" spans="1:5" x14ac:dyDescent="0.15">
      <c r="A171" s="7">
        <v>170</v>
      </c>
      <c r="B171" s="7" t="s">
        <v>272</v>
      </c>
      <c r="C171" s="7">
        <v>10</v>
      </c>
      <c r="D171" s="7"/>
      <c r="E171" s="7"/>
    </row>
    <row r="172" spans="1:5" x14ac:dyDescent="0.15">
      <c r="A172" s="7">
        <v>171</v>
      </c>
      <c r="B172" s="7" t="s">
        <v>273</v>
      </c>
      <c r="C172" s="7">
        <v>10</v>
      </c>
      <c r="D172" s="7"/>
      <c r="E172" s="7"/>
    </row>
    <row r="173" spans="1:5" x14ac:dyDescent="0.15">
      <c r="A173" s="7">
        <v>172</v>
      </c>
      <c r="B173" s="7" t="s">
        <v>274</v>
      </c>
      <c r="C173" s="7">
        <v>18</v>
      </c>
      <c r="D173" s="7"/>
      <c r="E173" s="7"/>
    </row>
    <row r="174" spans="1:5" x14ac:dyDescent="0.15">
      <c r="A174" s="7">
        <v>173</v>
      </c>
      <c r="B174" s="7" t="s">
        <v>275</v>
      </c>
      <c r="C174" s="7">
        <v>13</v>
      </c>
      <c r="D174" s="7"/>
      <c r="E174" s="7"/>
    </row>
    <row r="175" spans="1:5" x14ac:dyDescent="0.15">
      <c r="A175" s="7">
        <v>174</v>
      </c>
      <c r="B175" s="7" t="s">
        <v>276</v>
      </c>
      <c r="C175" s="7">
        <v>11</v>
      </c>
      <c r="D175" s="7"/>
      <c r="E175" s="7"/>
    </row>
    <row r="176" spans="1:5" x14ac:dyDescent="0.15">
      <c r="A176" s="7">
        <v>175</v>
      </c>
      <c r="B176" s="7" t="s">
        <v>277</v>
      </c>
      <c r="C176" s="7">
        <v>9</v>
      </c>
      <c r="D176" s="7"/>
      <c r="E176" s="7"/>
    </row>
    <row r="177" spans="1:5" x14ac:dyDescent="0.15">
      <c r="A177" s="7">
        <v>176</v>
      </c>
      <c r="B177" s="7" t="s">
        <v>278</v>
      </c>
      <c r="C177" s="7">
        <v>15</v>
      </c>
      <c r="D177" s="7"/>
      <c r="E177" s="7"/>
    </row>
    <row r="178" spans="1:5" x14ac:dyDescent="0.15">
      <c r="A178" s="7">
        <v>177</v>
      </c>
      <c r="B178" s="7" t="s">
        <v>279</v>
      </c>
      <c r="C178" s="7">
        <v>19</v>
      </c>
      <c r="D178" s="7"/>
      <c r="E178" s="7"/>
    </row>
    <row r="179" spans="1:5" x14ac:dyDescent="0.15">
      <c r="A179" s="7">
        <v>178</v>
      </c>
      <c r="B179" s="7" t="s">
        <v>280</v>
      </c>
      <c r="C179" s="7">
        <v>18</v>
      </c>
      <c r="D179" s="7"/>
      <c r="E179" s="7"/>
    </row>
    <row r="180" spans="1:5" x14ac:dyDescent="0.15">
      <c r="A180" s="7">
        <v>179</v>
      </c>
      <c r="B180" s="7" t="s">
        <v>281</v>
      </c>
      <c r="C180" s="7">
        <v>17</v>
      </c>
      <c r="D180" s="7"/>
      <c r="E180" s="7"/>
    </row>
    <row r="181" spans="1:5" x14ac:dyDescent="0.15">
      <c r="A181" s="7">
        <v>180</v>
      </c>
      <c r="B181" s="7" t="s">
        <v>282</v>
      </c>
      <c r="C181" s="7">
        <v>16</v>
      </c>
      <c r="D181" s="7"/>
      <c r="E181" s="7"/>
    </row>
    <row r="182" spans="1:5" x14ac:dyDescent="0.15">
      <c r="A182" s="7">
        <v>181</v>
      </c>
      <c r="B182" s="7" t="s">
        <v>283</v>
      </c>
      <c r="C182" s="7">
        <v>15</v>
      </c>
      <c r="D182" s="7"/>
      <c r="E182" s="7"/>
    </row>
    <row r="183" spans="1:5" x14ac:dyDescent="0.15">
      <c r="A183" s="7">
        <v>182</v>
      </c>
      <c r="B183" s="7" t="s">
        <v>284</v>
      </c>
      <c r="C183" s="7">
        <v>13</v>
      </c>
      <c r="D183" s="7"/>
      <c r="E183" s="7"/>
    </row>
    <row r="184" spans="1:5" x14ac:dyDescent="0.15">
      <c r="A184" s="7">
        <v>183</v>
      </c>
      <c r="B184" s="7" t="s">
        <v>285</v>
      </c>
      <c r="C184" s="7">
        <v>20</v>
      </c>
      <c r="D184" s="7"/>
      <c r="E184" s="7"/>
    </row>
    <row r="185" spans="1:5" x14ac:dyDescent="0.15">
      <c r="A185" s="7">
        <v>184</v>
      </c>
      <c r="B185" s="7" t="s">
        <v>286</v>
      </c>
      <c r="C185" s="7">
        <v>20</v>
      </c>
      <c r="D185" s="7"/>
      <c r="E185" s="7"/>
    </row>
    <row r="186" spans="1:5" x14ac:dyDescent="0.15">
      <c r="A186" s="7">
        <v>185</v>
      </c>
      <c r="B186" s="7" t="s">
        <v>287</v>
      </c>
      <c r="C186" s="7">
        <v>17</v>
      </c>
      <c r="D186" s="7"/>
      <c r="E186" s="7"/>
    </row>
    <row r="187" spans="1:5" x14ac:dyDescent="0.15">
      <c r="A187" s="7">
        <v>186</v>
      </c>
      <c r="B187" s="7" t="s">
        <v>288</v>
      </c>
      <c r="C187" s="7">
        <v>22</v>
      </c>
      <c r="D187" s="7"/>
      <c r="E187" s="7"/>
    </row>
    <row r="188" spans="1:5" x14ac:dyDescent="0.15">
      <c r="A188" s="7">
        <v>187</v>
      </c>
      <c r="B188" s="7" t="s">
        <v>289</v>
      </c>
      <c r="C188" s="7">
        <v>17</v>
      </c>
      <c r="D188" s="7"/>
      <c r="E188" s="7"/>
    </row>
    <row r="189" spans="1:5" x14ac:dyDescent="0.15">
      <c r="A189" s="7">
        <v>188</v>
      </c>
      <c r="B189" s="7" t="s">
        <v>290</v>
      </c>
      <c r="C189" s="7">
        <v>14</v>
      </c>
      <c r="D189" s="7"/>
      <c r="E189" s="7"/>
    </row>
    <row r="190" spans="1:5" x14ac:dyDescent="0.15">
      <c r="A190" s="7">
        <v>189</v>
      </c>
      <c r="B190" s="7" t="s">
        <v>291</v>
      </c>
      <c r="C190" s="7">
        <v>11</v>
      </c>
      <c r="D190" s="7"/>
      <c r="E190" s="7"/>
    </row>
    <row r="191" spans="1:5" x14ac:dyDescent="0.15">
      <c r="A191" s="7">
        <v>190</v>
      </c>
      <c r="B191" s="7" t="s">
        <v>292</v>
      </c>
      <c r="C191" s="7">
        <v>19</v>
      </c>
      <c r="D191" s="7"/>
      <c r="E191" s="7"/>
    </row>
    <row r="192" spans="1:5" x14ac:dyDescent="0.15">
      <c r="A192" s="7">
        <v>191</v>
      </c>
      <c r="B192" s="7" t="s">
        <v>293</v>
      </c>
      <c r="C192" s="7">
        <v>13</v>
      </c>
      <c r="D192" s="7"/>
      <c r="E192" s="7"/>
    </row>
    <row r="193" spans="1:5" x14ac:dyDescent="0.15">
      <c r="A193" s="7">
        <v>192</v>
      </c>
      <c r="B193" s="7" t="s">
        <v>294</v>
      </c>
      <c r="C193" s="7">
        <v>11</v>
      </c>
      <c r="D193" s="7"/>
      <c r="E193" s="7"/>
    </row>
    <row r="194" spans="1:5" x14ac:dyDescent="0.15">
      <c r="A194" s="7">
        <v>193</v>
      </c>
      <c r="B194" s="7" t="s">
        <v>295</v>
      </c>
      <c r="C194" s="7">
        <v>9</v>
      </c>
      <c r="D194" s="7"/>
      <c r="E194" s="7"/>
    </row>
    <row r="195" spans="1:5" x14ac:dyDescent="0.15">
      <c r="A195" s="7">
        <v>194</v>
      </c>
      <c r="B195" s="7" t="s">
        <v>296</v>
      </c>
      <c r="C195" s="7">
        <v>11</v>
      </c>
      <c r="D195" s="7"/>
      <c r="E195" s="7"/>
    </row>
    <row r="196" spans="1:5" x14ac:dyDescent="0.15">
      <c r="A196" s="7">
        <v>195</v>
      </c>
      <c r="B196" s="7" t="s">
        <v>297</v>
      </c>
      <c r="C196" s="7">
        <v>12</v>
      </c>
      <c r="D196" s="7"/>
      <c r="E196" s="7"/>
    </row>
    <row r="197" spans="1:5" x14ac:dyDescent="0.15">
      <c r="A197" s="7">
        <v>196</v>
      </c>
      <c r="B197" s="7" t="s">
        <v>298</v>
      </c>
      <c r="C197" s="7">
        <v>9</v>
      </c>
      <c r="D197" s="7"/>
      <c r="E197" s="7"/>
    </row>
    <row r="198" spans="1:5" x14ac:dyDescent="0.15">
      <c r="A198" s="7">
        <v>197</v>
      </c>
      <c r="B198" s="7" t="s">
        <v>299</v>
      </c>
      <c r="C198" s="7">
        <v>10</v>
      </c>
      <c r="D198" s="7"/>
      <c r="E198" s="7"/>
    </row>
    <row r="199" spans="1:5" x14ac:dyDescent="0.15">
      <c r="A199" s="7">
        <v>198</v>
      </c>
      <c r="B199" s="7" t="s">
        <v>300</v>
      </c>
      <c r="C199" s="7">
        <v>7</v>
      </c>
      <c r="D199" s="7"/>
      <c r="E199" s="7"/>
    </row>
    <row r="200" spans="1:5" x14ac:dyDescent="0.15">
      <c r="A200" s="7">
        <v>199</v>
      </c>
      <c r="B200" s="7" t="s">
        <v>301</v>
      </c>
      <c r="C200" s="7">
        <v>9</v>
      </c>
      <c r="D200" s="7"/>
      <c r="E200" s="7"/>
    </row>
    <row r="201" spans="1:5" x14ac:dyDescent="0.15">
      <c r="A201" s="7">
        <v>200</v>
      </c>
      <c r="B201" s="7" t="s">
        <v>302</v>
      </c>
      <c r="C201" s="7">
        <v>13</v>
      </c>
      <c r="D201" s="7"/>
      <c r="E201" s="7"/>
    </row>
    <row r="202" spans="1:5" x14ac:dyDescent="0.15">
      <c r="A202" s="7">
        <v>201</v>
      </c>
      <c r="B202" s="7" t="s">
        <v>303</v>
      </c>
      <c r="C202" s="7">
        <v>20</v>
      </c>
      <c r="D202" s="7"/>
      <c r="E202" s="7"/>
    </row>
    <row r="203" spans="1:5" x14ac:dyDescent="0.15">
      <c r="A203" s="7">
        <v>202</v>
      </c>
      <c r="B203" s="7" t="s">
        <v>304</v>
      </c>
      <c r="C203" s="7">
        <v>18</v>
      </c>
      <c r="D203" s="7"/>
      <c r="E203" s="7"/>
    </row>
    <row r="204" spans="1:5" x14ac:dyDescent="0.15">
      <c r="A204" s="7">
        <v>203</v>
      </c>
      <c r="B204" s="7" t="s">
        <v>305</v>
      </c>
      <c r="C204" s="7">
        <v>19</v>
      </c>
      <c r="D204" s="7"/>
      <c r="E204" s="7"/>
    </row>
    <row r="205" spans="1:5" x14ac:dyDescent="0.15">
      <c r="A205" s="7">
        <v>204</v>
      </c>
      <c r="B205" s="7" t="s">
        <v>306</v>
      </c>
      <c r="C205" s="7">
        <v>13</v>
      </c>
      <c r="D205" s="7"/>
      <c r="E205" s="7"/>
    </row>
    <row r="206" spans="1:5" x14ac:dyDescent="0.15">
      <c r="A206" s="7">
        <v>205</v>
      </c>
      <c r="B206" s="7" t="s">
        <v>307</v>
      </c>
      <c r="C206" s="7">
        <v>11</v>
      </c>
      <c r="D206" s="7"/>
      <c r="E206" s="7"/>
    </row>
    <row r="207" spans="1:5" x14ac:dyDescent="0.15">
      <c r="A207" s="7">
        <v>206</v>
      </c>
      <c r="B207" s="7" t="s">
        <v>308</v>
      </c>
      <c r="C207" s="7">
        <v>9</v>
      </c>
      <c r="D207" s="7"/>
      <c r="E207" s="7"/>
    </row>
    <row r="208" spans="1:5" x14ac:dyDescent="0.15">
      <c r="A208" s="7">
        <v>207</v>
      </c>
      <c r="B208" s="7" t="s">
        <v>309</v>
      </c>
      <c r="C208" s="7">
        <v>15</v>
      </c>
      <c r="D208" s="7"/>
      <c r="E208" s="7"/>
    </row>
    <row r="209" spans="1:5" x14ac:dyDescent="0.15">
      <c r="A209" s="7">
        <v>208</v>
      </c>
      <c r="B209" s="7" t="s">
        <v>310</v>
      </c>
      <c r="C209" s="7">
        <v>10</v>
      </c>
      <c r="D209" s="7"/>
      <c r="E209" s="7"/>
    </row>
    <row r="210" spans="1:5" x14ac:dyDescent="0.15">
      <c r="A210" s="7">
        <v>209</v>
      </c>
      <c r="B210" s="7" t="s">
        <v>311</v>
      </c>
      <c r="C210" s="7">
        <v>9</v>
      </c>
      <c r="D210" s="7"/>
      <c r="E210" s="7"/>
    </row>
    <row r="211" spans="1:5" x14ac:dyDescent="0.15">
      <c r="A211" s="7">
        <v>210</v>
      </c>
      <c r="B211" s="7" t="s">
        <v>312</v>
      </c>
      <c r="C211" s="7">
        <v>7</v>
      </c>
      <c r="D211" s="7"/>
      <c r="E211" s="7"/>
    </row>
    <row r="212" spans="1:5" x14ac:dyDescent="0.15">
      <c r="A212" s="7">
        <v>211</v>
      </c>
      <c r="B212" s="7" t="s">
        <v>313</v>
      </c>
      <c r="C212" s="7">
        <v>6</v>
      </c>
      <c r="D212" s="7"/>
      <c r="E212" s="7"/>
    </row>
    <row r="213" spans="1:5" x14ac:dyDescent="0.15">
      <c r="A213" s="7">
        <v>212</v>
      </c>
      <c r="B213" s="7" t="s">
        <v>314</v>
      </c>
      <c r="C213" s="7">
        <v>8</v>
      </c>
      <c r="D213" s="7"/>
      <c r="E213" s="7"/>
    </row>
    <row r="214" spans="1:5" x14ac:dyDescent="0.15">
      <c r="A214" s="7">
        <v>213</v>
      </c>
      <c r="B214" s="7" t="s">
        <v>315</v>
      </c>
      <c r="C214" s="7">
        <v>7</v>
      </c>
      <c r="D214" s="7"/>
      <c r="E214" s="7"/>
    </row>
    <row r="215" spans="1:5" x14ac:dyDescent="0.15">
      <c r="A215" s="7">
        <v>214</v>
      </c>
      <c r="B215" s="7" t="s">
        <v>316</v>
      </c>
      <c r="C215" s="7">
        <v>9</v>
      </c>
      <c r="D215" s="7"/>
      <c r="E215" s="7"/>
    </row>
    <row r="216" spans="1:5" x14ac:dyDescent="0.15">
      <c r="A216" s="7">
        <v>215</v>
      </c>
      <c r="B216" s="7" t="s">
        <v>317</v>
      </c>
      <c r="C216" s="7">
        <v>7</v>
      </c>
      <c r="D216" s="7"/>
      <c r="E216" s="7"/>
    </row>
    <row r="217" spans="1:5" x14ac:dyDescent="0.15">
      <c r="A217" s="7">
        <v>216</v>
      </c>
      <c r="B217" s="7" t="s">
        <v>318</v>
      </c>
      <c r="C217" s="7">
        <v>10</v>
      </c>
      <c r="D217" s="7"/>
      <c r="E217" s="7"/>
    </row>
    <row r="218" spans="1:5" x14ac:dyDescent="0.15">
      <c r="A218" s="7">
        <v>217</v>
      </c>
      <c r="B218" s="7" t="s">
        <v>319</v>
      </c>
      <c r="C218" s="7">
        <v>13</v>
      </c>
      <c r="D218" s="7"/>
      <c r="E218" s="7"/>
    </row>
    <row r="219" spans="1:5" x14ac:dyDescent="0.15">
      <c r="A219" s="7">
        <v>218</v>
      </c>
      <c r="B219" s="7" t="s">
        <v>320</v>
      </c>
      <c r="C219" s="7">
        <v>10</v>
      </c>
      <c r="D219" s="7"/>
      <c r="E219" s="7"/>
    </row>
    <row r="220" spans="1:5" x14ac:dyDescent="0.15">
      <c r="A220" s="7">
        <v>219</v>
      </c>
      <c r="B220" s="7" t="s">
        <v>321</v>
      </c>
      <c r="C220" s="7">
        <v>13</v>
      </c>
      <c r="D220" s="7"/>
      <c r="E220" s="7"/>
    </row>
    <row r="221" spans="1:5" x14ac:dyDescent="0.15">
      <c r="A221" s="7">
        <v>220</v>
      </c>
      <c r="B221" s="7" t="s">
        <v>322</v>
      </c>
      <c r="C221" s="7">
        <v>11</v>
      </c>
      <c r="D221" s="7"/>
      <c r="E221" s="7"/>
    </row>
    <row r="222" spans="1:5" x14ac:dyDescent="0.15">
      <c r="A222" s="7">
        <v>221</v>
      </c>
      <c r="B222" s="7" t="s">
        <v>323</v>
      </c>
      <c r="C222" s="7">
        <v>9</v>
      </c>
      <c r="D222" s="7"/>
      <c r="E222" s="7"/>
    </row>
    <row r="223" spans="1:5" x14ac:dyDescent="0.15">
      <c r="A223" s="7">
        <v>222</v>
      </c>
      <c r="B223" s="7" t="s">
        <v>324</v>
      </c>
      <c r="C223" s="7">
        <v>12</v>
      </c>
      <c r="D223" s="7"/>
      <c r="E223" s="7"/>
    </row>
    <row r="224" spans="1:5" x14ac:dyDescent="0.15">
      <c r="A224" s="7">
        <v>223</v>
      </c>
      <c r="B224" s="7" t="s">
        <v>325</v>
      </c>
      <c r="C224" s="7">
        <v>15</v>
      </c>
      <c r="D224" s="7"/>
      <c r="E224" s="7"/>
    </row>
    <row r="225" spans="1:5" x14ac:dyDescent="0.15">
      <c r="A225" s="7">
        <v>224</v>
      </c>
      <c r="B225" s="7" t="s">
        <v>326</v>
      </c>
      <c r="C225" s="7">
        <v>12</v>
      </c>
      <c r="D225" s="7"/>
      <c r="E225" s="7"/>
    </row>
    <row r="226" spans="1:5" x14ac:dyDescent="0.15">
      <c r="A226" s="7">
        <v>225</v>
      </c>
      <c r="B226" s="7" t="s">
        <v>327</v>
      </c>
      <c r="C226" s="7">
        <v>15</v>
      </c>
      <c r="D226" s="7"/>
      <c r="E226" s="7"/>
    </row>
    <row r="227" spans="1:5" x14ac:dyDescent="0.15">
      <c r="A227" s="7">
        <v>226</v>
      </c>
      <c r="B227" s="7" t="s">
        <v>328</v>
      </c>
      <c r="C227" s="7">
        <v>13</v>
      </c>
      <c r="D227" s="7"/>
      <c r="E227" s="7"/>
    </row>
    <row r="228" spans="1:5" x14ac:dyDescent="0.15">
      <c r="A228" s="7">
        <v>227</v>
      </c>
      <c r="B228" s="7" t="s">
        <v>329</v>
      </c>
      <c r="C228" s="7">
        <v>14</v>
      </c>
      <c r="D228" s="7"/>
      <c r="E228" s="7"/>
    </row>
    <row r="229" spans="1:5" x14ac:dyDescent="0.15">
      <c r="A229" s="7">
        <v>228</v>
      </c>
      <c r="B229" s="7" t="s">
        <v>330</v>
      </c>
      <c r="C229" s="7">
        <v>17</v>
      </c>
      <c r="D229" s="7"/>
      <c r="E229" s="7"/>
    </row>
    <row r="230" spans="1:5" x14ac:dyDescent="0.15">
      <c r="A230" s="7">
        <v>229</v>
      </c>
      <c r="B230" s="7" t="s">
        <v>331</v>
      </c>
      <c r="C230" s="7">
        <v>18</v>
      </c>
      <c r="D230" s="7"/>
      <c r="E230" s="7"/>
    </row>
    <row r="231" spans="1:5" x14ac:dyDescent="0.15">
      <c r="A231" s="7">
        <v>230</v>
      </c>
      <c r="B231" s="7" t="s">
        <v>332</v>
      </c>
      <c r="C231" s="7">
        <v>18</v>
      </c>
      <c r="D231" s="7"/>
      <c r="E231" s="7"/>
    </row>
    <row r="232" spans="1:5" x14ac:dyDescent="0.15">
      <c r="A232" s="7">
        <v>231</v>
      </c>
      <c r="B232" s="7" t="s">
        <v>333</v>
      </c>
      <c r="C232" s="7">
        <v>15</v>
      </c>
      <c r="D232" s="7"/>
      <c r="E232" s="7"/>
    </row>
    <row r="233" spans="1:5" x14ac:dyDescent="0.15">
      <c r="A233" s="7">
        <v>232</v>
      </c>
      <c r="B233" s="7" t="s">
        <v>334</v>
      </c>
      <c r="C233" s="7">
        <v>15</v>
      </c>
      <c r="D233" s="7"/>
      <c r="E233" s="7"/>
    </row>
    <row r="234" spans="1:5" x14ac:dyDescent="0.15">
      <c r="A234" s="7">
        <v>233</v>
      </c>
      <c r="B234" s="7" t="s">
        <v>335</v>
      </c>
      <c r="C234" s="7">
        <v>16</v>
      </c>
      <c r="D234" s="7"/>
      <c r="E234" s="7"/>
    </row>
    <row r="235" spans="1:5" x14ac:dyDescent="0.15">
      <c r="A235" s="7">
        <v>234</v>
      </c>
      <c r="B235" s="7" t="s">
        <v>336</v>
      </c>
      <c r="C235" s="7">
        <v>21</v>
      </c>
      <c r="D235" s="7"/>
      <c r="E235" s="7"/>
    </row>
    <row r="236" spans="1:5" x14ac:dyDescent="0.15">
      <c r="A236" s="7">
        <v>235</v>
      </c>
      <c r="B236" s="7" t="s">
        <v>337</v>
      </c>
      <c r="C236" s="7">
        <v>18</v>
      </c>
      <c r="D236" s="7"/>
      <c r="E236" s="7"/>
    </row>
    <row r="237" spans="1:5" x14ac:dyDescent="0.15">
      <c r="A237" s="7">
        <v>236</v>
      </c>
      <c r="B237" s="7" t="s">
        <v>338</v>
      </c>
      <c r="C237" s="7">
        <v>13</v>
      </c>
      <c r="D237" s="7"/>
      <c r="E237" s="7"/>
    </row>
    <row r="238" spans="1:5" x14ac:dyDescent="0.15">
      <c r="A238" s="7">
        <v>237</v>
      </c>
      <c r="B238" s="7" t="s">
        <v>339</v>
      </c>
      <c r="C238" s="7">
        <v>13</v>
      </c>
      <c r="D238" s="7"/>
      <c r="E238" s="7"/>
    </row>
    <row r="239" spans="1:5" x14ac:dyDescent="0.15">
      <c r="A239" s="7">
        <v>238</v>
      </c>
      <c r="B239" s="7" t="s">
        <v>340</v>
      </c>
      <c r="C239" s="7">
        <v>15</v>
      </c>
      <c r="D239" s="7"/>
      <c r="E239" s="7"/>
    </row>
    <row r="240" spans="1:5" x14ac:dyDescent="0.15">
      <c r="A240" s="7">
        <v>239</v>
      </c>
      <c r="B240" s="7" t="s">
        <v>341</v>
      </c>
      <c r="C240" s="7">
        <v>13</v>
      </c>
      <c r="D240" s="7"/>
      <c r="E240" s="7"/>
    </row>
    <row r="241" spans="1:5" x14ac:dyDescent="0.15">
      <c r="A241" s="7">
        <v>240</v>
      </c>
      <c r="B241" s="7" t="s">
        <v>342</v>
      </c>
      <c r="C241" s="7">
        <v>13</v>
      </c>
      <c r="D241" s="7"/>
      <c r="E241" s="7"/>
    </row>
    <row r="242" spans="1:5" x14ac:dyDescent="0.15">
      <c r="A242" s="7">
        <v>241</v>
      </c>
      <c r="B242" s="7" t="s">
        <v>343</v>
      </c>
      <c r="C242" s="7">
        <v>17</v>
      </c>
      <c r="D242" s="7"/>
      <c r="E242" s="7"/>
    </row>
    <row r="243" spans="1:5" x14ac:dyDescent="0.15">
      <c r="A243" s="7">
        <v>242</v>
      </c>
      <c r="B243" s="7" t="s">
        <v>344</v>
      </c>
      <c r="C243" s="7">
        <v>14</v>
      </c>
      <c r="D243" s="7"/>
      <c r="E243" s="7"/>
    </row>
    <row r="244" spans="1:5" x14ac:dyDescent="0.15">
      <c r="A244" s="7">
        <v>243</v>
      </c>
      <c r="B244" s="7" t="s">
        <v>345</v>
      </c>
      <c r="C244" s="7">
        <v>16</v>
      </c>
      <c r="D244" s="7"/>
      <c r="E244" s="7"/>
    </row>
    <row r="245" spans="1:5" x14ac:dyDescent="0.15">
      <c r="A245" s="7">
        <v>244</v>
      </c>
      <c r="B245" s="7" t="s">
        <v>346</v>
      </c>
      <c r="C245" s="7">
        <v>19</v>
      </c>
      <c r="D245" s="7"/>
      <c r="E245" s="7"/>
    </row>
    <row r="246" spans="1:5" x14ac:dyDescent="0.15">
      <c r="A246" s="7">
        <v>245</v>
      </c>
      <c r="B246" s="7" t="s">
        <v>347</v>
      </c>
      <c r="C246" s="7">
        <v>15</v>
      </c>
      <c r="D246" s="7"/>
      <c r="E246" s="7"/>
    </row>
    <row r="247" spans="1:5" x14ac:dyDescent="0.15">
      <c r="A247" s="7">
        <v>246</v>
      </c>
      <c r="B247" s="7" t="s">
        <v>348</v>
      </c>
      <c r="C247" s="7">
        <v>11</v>
      </c>
      <c r="D247" s="7"/>
      <c r="E247" s="7"/>
    </row>
    <row r="248" spans="1:5" x14ac:dyDescent="0.15">
      <c r="A248" s="7">
        <v>247</v>
      </c>
      <c r="B248" s="7" t="s">
        <v>349</v>
      </c>
      <c r="C248" s="7">
        <v>13</v>
      </c>
      <c r="D248" s="7"/>
      <c r="E248" s="7"/>
    </row>
    <row r="249" spans="1:5" x14ac:dyDescent="0.15">
      <c r="A249" s="7">
        <v>248</v>
      </c>
      <c r="B249" s="7" t="s">
        <v>350</v>
      </c>
      <c r="C249" s="7">
        <v>13</v>
      </c>
      <c r="D249" s="7"/>
      <c r="E249" s="7"/>
    </row>
    <row r="250" spans="1:5" x14ac:dyDescent="0.15">
      <c r="A250" s="7">
        <v>249</v>
      </c>
      <c r="B250" s="7" t="s">
        <v>351</v>
      </c>
      <c r="C250" s="7">
        <v>11</v>
      </c>
      <c r="D250" s="7"/>
      <c r="E250" s="7"/>
    </row>
    <row r="251" spans="1:5" x14ac:dyDescent="0.15">
      <c r="A251" s="7">
        <v>250</v>
      </c>
      <c r="B251" s="7" t="s">
        <v>352</v>
      </c>
      <c r="C251" s="7">
        <v>10</v>
      </c>
      <c r="D251" s="7"/>
      <c r="E251" s="7"/>
    </row>
    <row r="252" spans="1:5" x14ac:dyDescent="0.15">
      <c r="A252" s="7">
        <v>251</v>
      </c>
      <c r="B252" s="7" t="s">
        <v>353</v>
      </c>
      <c r="C252" s="7">
        <v>15</v>
      </c>
      <c r="D252" s="7"/>
      <c r="E252" s="7"/>
    </row>
    <row r="253" spans="1:5" x14ac:dyDescent="0.15">
      <c r="A253" s="7">
        <v>252</v>
      </c>
      <c r="B253" s="7" t="s">
        <v>354</v>
      </c>
      <c r="C253" s="7">
        <v>12</v>
      </c>
      <c r="D253" s="7"/>
      <c r="E253" s="7"/>
    </row>
    <row r="254" spans="1:5" x14ac:dyDescent="0.15">
      <c r="A254" s="7">
        <v>253</v>
      </c>
      <c r="B254" s="7" t="s">
        <v>355</v>
      </c>
      <c r="C254" s="7">
        <v>14</v>
      </c>
      <c r="D254" s="7"/>
      <c r="E254" s="7"/>
    </row>
    <row r="255" spans="1:5" x14ac:dyDescent="0.15">
      <c r="A255" s="7">
        <v>254</v>
      </c>
      <c r="B255" s="7" t="s">
        <v>356</v>
      </c>
      <c r="C255" s="7">
        <v>7</v>
      </c>
      <c r="D255" s="7"/>
      <c r="E255" s="7"/>
    </row>
    <row r="256" spans="1:5" x14ac:dyDescent="0.15">
      <c r="A256" s="7">
        <v>255</v>
      </c>
      <c r="B256" s="7" t="s">
        <v>357</v>
      </c>
      <c r="C256" s="7">
        <v>16</v>
      </c>
      <c r="D256" s="7"/>
      <c r="E256" s="7"/>
    </row>
    <row r="257" spans="1:5" x14ac:dyDescent="0.15">
      <c r="A257" s="7">
        <v>256</v>
      </c>
      <c r="B257" s="7" t="s">
        <v>358</v>
      </c>
      <c r="C257" s="7">
        <v>11</v>
      </c>
      <c r="D257" s="7"/>
      <c r="E257" s="7"/>
    </row>
    <row r="258" spans="1:5" x14ac:dyDescent="0.15">
      <c r="A258" s="7">
        <v>257</v>
      </c>
      <c r="B258" s="7" t="s">
        <v>359</v>
      </c>
      <c r="C258" s="7">
        <v>9</v>
      </c>
      <c r="D258" s="7"/>
      <c r="E258" s="7"/>
    </row>
    <row r="259" spans="1:5" x14ac:dyDescent="0.15">
      <c r="A259" s="7">
        <v>258</v>
      </c>
      <c r="B259" s="7" t="s">
        <v>360</v>
      </c>
      <c r="C259" s="7">
        <v>8</v>
      </c>
      <c r="D259" s="7"/>
      <c r="E259" s="7"/>
    </row>
    <row r="260" spans="1:5" x14ac:dyDescent="0.15">
      <c r="A260" s="7">
        <v>259</v>
      </c>
      <c r="B260" s="7" t="s">
        <v>361</v>
      </c>
      <c r="C260" s="7">
        <v>13</v>
      </c>
      <c r="D260" s="7"/>
      <c r="E260" s="7"/>
    </row>
    <row r="261" spans="1:5" x14ac:dyDescent="0.15">
      <c r="A261" s="7">
        <v>260</v>
      </c>
      <c r="B261" s="7" t="s">
        <v>362</v>
      </c>
      <c r="C261" s="7">
        <v>20</v>
      </c>
      <c r="D261" s="7"/>
      <c r="E261" s="7"/>
    </row>
    <row r="262" spans="1:5" x14ac:dyDescent="0.15">
      <c r="A262" s="7">
        <v>261</v>
      </c>
      <c r="B262" s="7" t="s">
        <v>363</v>
      </c>
      <c r="C262" s="7">
        <v>17</v>
      </c>
      <c r="D262" s="7"/>
      <c r="E262" s="7"/>
    </row>
    <row r="263" spans="1:5" x14ac:dyDescent="0.15">
      <c r="A263" s="7">
        <v>262</v>
      </c>
      <c r="B263" s="7" t="s">
        <v>364</v>
      </c>
      <c r="C263" s="7">
        <v>10</v>
      </c>
      <c r="D263" s="7"/>
      <c r="E263" s="7"/>
    </row>
    <row r="264" spans="1:5" x14ac:dyDescent="0.15">
      <c r="A264" s="7">
        <v>263</v>
      </c>
      <c r="B264" s="7" t="s">
        <v>365</v>
      </c>
      <c r="C264" s="7">
        <v>14</v>
      </c>
      <c r="D264" s="7"/>
      <c r="E264" s="7"/>
    </row>
    <row r="265" spans="1:5" x14ac:dyDescent="0.15">
      <c r="A265" s="7">
        <v>264</v>
      </c>
      <c r="B265" s="7" t="s">
        <v>366</v>
      </c>
      <c r="C265" s="7">
        <v>9</v>
      </c>
      <c r="D265" s="7"/>
      <c r="E265" s="7"/>
    </row>
    <row r="266" spans="1:5" x14ac:dyDescent="0.15">
      <c r="A266" s="7">
        <v>265</v>
      </c>
      <c r="B266" s="7" t="s">
        <v>367</v>
      </c>
      <c r="C266" s="7">
        <v>18</v>
      </c>
      <c r="D266" s="7"/>
      <c r="E266" s="7"/>
    </row>
    <row r="267" spans="1:5" x14ac:dyDescent="0.15">
      <c r="A267" s="7">
        <v>266</v>
      </c>
      <c r="B267" s="7" t="s">
        <v>368</v>
      </c>
      <c r="C267" s="7">
        <v>21</v>
      </c>
      <c r="D267" s="7"/>
      <c r="E267" s="7"/>
    </row>
    <row r="268" spans="1:5" x14ac:dyDescent="0.15">
      <c r="A268" s="7">
        <v>267</v>
      </c>
      <c r="B268" s="7" t="s">
        <v>369</v>
      </c>
      <c r="C268" s="7">
        <v>13</v>
      </c>
      <c r="D268" s="7"/>
      <c r="E268" s="7"/>
    </row>
    <row r="269" spans="1:5" x14ac:dyDescent="0.15">
      <c r="A269" s="7">
        <v>268</v>
      </c>
      <c r="B269" s="7" t="s">
        <v>370</v>
      </c>
      <c r="C269" s="7">
        <v>11</v>
      </c>
      <c r="D269" s="7"/>
      <c r="E269" s="7"/>
    </row>
    <row r="270" spans="1:5" x14ac:dyDescent="0.15">
      <c r="A270" s="7">
        <v>269</v>
      </c>
      <c r="B270" s="7" t="s">
        <v>371</v>
      </c>
      <c r="C270" s="7">
        <v>16</v>
      </c>
      <c r="D270" s="7"/>
      <c r="E270" s="7"/>
    </row>
    <row r="271" spans="1:5" x14ac:dyDescent="0.15">
      <c r="A271" s="7">
        <v>270</v>
      </c>
      <c r="B271" s="7" t="s">
        <v>372</v>
      </c>
      <c r="C271" s="7">
        <v>18</v>
      </c>
      <c r="D271" s="7"/>
      <c r="E271" s="7"/>
    </row>
    <row r="272" spans="1:5" x14ac:dyDescent="0.15">
      <c r="A272" s="7">
        <v>271</v>
      </c>
      <c r="B272" s="7" t="s">
        <v>373</v>
      </c>
      <c r="C272" s="7">
        <v>14</v>
      </c>
      <c r="D272" s="7"/>
      <c r="E272" s="7"/>
    </row>
    <row r="273" spans="1:5" x14ac:dyDescent="0.15">
      <c r="A273" s="7">
        <v>272</v>
      </c>
      <c r="B273" s="7" t="s">
        <v>374</v>
      </c>
      <c r="C273" s="7">
        <v>16</v>
      </c>
      <c r="D273" s="7"/>
      <c r="E273" s="7"/>
    </row>
    <row r="274" spans="1:5" x14ac:dyDescent="0.15">
      <c r="A274" s="7">
        <v>273</v>
      </c>
      <c r="B274" s="7" t="s">
        <v>375</v>
      </c>
      <c r="C274" s="7">
        <v>12</v>
      </c>
      <c r="D274" s="7"/>
      <c r="E274" s="7"/>
    </row>
    <row r="275" spans="1:5" x14ac:dyDescent="0.15">
      <c r="A275" s="7">
        <v>274</v>
      </c>
      <c r="B275" s="7" t="s">
        <v>376</v>
      </c>
      <c r="C275" s="7">
        <v>13</v>
      </c>
      <c r="D275" s="7"/>
      <c r="E275" s="7"/>
    </row>
    <row r="276" spans="1:5" x14ac:dyDescent="0.15">
      <c r="A276" s="7">
        <v>275</v>
      </c>
      <c r="B276" s="7" t="s">
        <v>377</v>
      </c>
      <c r="C276" s="7">
        <v>19</v>
      </c>
      <c r="D276" s="7"/>
      <c r="E276" s="7"/>
    </row>
    <row r="277" spans="1:5" x14ac:dyDescent="0.15">
      <c r="A277" s="7">
        <v>276</v>
      </c>
      <c r="B277" s="7" t="s">
        <v>378</v>
      </c>
      <c r="C277" s="7">
        <v>20</v>
      </c>
      <c r="D277" s="7"/>
      <c r="E277" s="7"/>
    </row>
    <row r="278" spans="1:5" x14ac:dyDescent="0.15">
      <c r="A278" s="7">
        <v>277</v>
      </c>
      <c r="B278" s="7" t="s">
        <v>379</v>
      </c>
      <c r="C278" s="7">
        <v>22</v>
      </c>
      <c r="D278" s="7"/>
      <c r="E278" s="7"/>
    </row>
    <row r="279" spans="1:5" x14ac:dyDescent="0.15">
      <c r="A279" s="7">
        <v>278</v>
      </c>
      <c r="B279" s="7" t="s">
        <v>380</v>
      </c>
      <c r="C279" s="7">
        <v>11</v>
      </c>
      <c r="D279" s="7"/>
      <c r="E279" s="7"/>
    </row>
    <row r="280" spans="1:5" x14ac:dyDescent="0.15">
      <c r="A280" s="7">
        <v>279</v>
      </c>
      <c r="B280" s="7" t="s">
        <v>381</v>
      </c>
      <c r="C280" s="7">
        <v>15</v>
      </c>
      <c r="D280" s="7"/>
      <c r="E280" s="7"/>
    </row>
    <row r="281" spans="1:5" x14ac:dyDescent="0.15">
      <c r="A281" s="7">
        <v>280</v>
      </c>
      <c r="B281" s="7" t="s">
        <v>382</v>
      </c>
      <c r="C281" s="7">
        <v>1</v>
      </c>
      <c r="D281" s="7"/>
      <c r="E281" s="7"/>
    </row>
    <row r="282" spans="1:5" x14ac:dyDescent="0.15">
      <c r="A282" s="7">
        <v>281</v>
      </c>
      <c r="B282" s="7" t="s">
        <v>383</v>
      </c>
      <c r="C282" s="7">
        <v>1</v>
      </c>
      <c r="D282" s="7"/>
      <c r="E282" s="7"/>
    </row>
    <row r="283" spans="1:5" x14ac:dyDescent="0.15">
      <c r="A283" s="7">
        <v>282</v>
      </c>
      <c r="B283" s="7" t="s">
        <v>384</v>
      </c>
      <c r="C283" s="7">
        <v>2</v>
      </c>
      <c r="D283" s="7"/>
      <c r="E283" s="7"/>
    </row>
    <row r="284" spans="1:5" x14ac:dyDescent="0.15">
      <c r="A284" s="7">
        <v>283</v>
      </c>
      <c r="B284" s="7" t="s">
        <v>385</v>
      </c>
      <c r="C284" s="7">
        <v>7</v>
      </c>
      <c r="D284" s="7"/>
      <c r="E284" s="7"/>
    </row>
    <row r="285" spans="1:5" x14ac:dyDescent="0.15">
      <c r="A285" s="7">
        <v>284</v>
      </c>
      <c r="B285" s="7" t="s">
        <v>386</v>
      </c>
      <c r="C285" s="7">
        <v>9</v>
      </c>
      <c r="D285" s="7"/>
      <c r="E285" s="7"/>
    </row>
    <row r="286" spans="1:5" x14ac:dyDescent="0.15">
      <c r="A286" s="7">
        <v>285</v>
      </c>
      <c r="B286" s="7" t="s">
        <v>387</v>
      </c>
      <c r="C286" s="7">
        <v>5</v>
      </c>
      <c r="D286" s="7"/>
      <c r="E286" s="7"/>
    </row>
    <row r="287" spans="1:5" x14ac:dyDescent="0.15">
      <c r="A287" s="7">
        <v>286</v>
      </c>
      <c r="B287" s="7" t="s">
        <v>388</v>
      </c>
      <c r="C287" s="7">
        <v>7</v>
      </c>
      <c r="D287" s="7"/>
      <c r="E287" s="7"/>
    </row>
    <row r="288" spans="1:5" x14ac:dyDescent="0.15">
      <c r="A288" s="7">
        <v>287</v>
      </c>
      <c r="B288" s="7" t="s">
        <v>389</v>
      </c>
      <c r="C288" s="7">
        <v>4</v>
      </c>
      <c r="D288" s="7"/>
      <c r="E288" s="7"/>
    </row>
    <row r="289" spans="1:5" x14ac:dyDescent="0.15">
      <c r="A289" s="7">
        <v>288</v>
      </c>
      <c r="B289" s="7" t="s">
        <v>390</v>
      </c>
      <c r="C289" s="7">
        <v>6</v>
      </c>
      <c r="D289" s="7"/>
      <c r="E289" s="7"/>
    </row>
    <row r="290" spans="1:5" x14ac:dyDescent="0.15">
      <c r="A290" s="7">
        <v>289</v>
      </c>
      <c r="B290" s="7" t="s">
        <v>391</v>
      </c>
      <c r="C290" s="7">
        <v>20</v>
      </c>
      <c r="D290" s="7"/>
      <c r="E290" s="7"/>
    </row>
    <row r="291" spans="1:5" x14ac:dyDescent="0.15">
      <c r="A291" s="7">
        <v>290</v>
      </c>
      <c r="B291" s="7" t="s">
        <v>392</v>
      </c>
      <c r="C291" s="7">
        <v>13</v>
      </c>
      <c r="D291" s="7"/>
      <c r="E291" s="7"/>
    </row>
    <row r="292" spans="1:5" x14ac:dyDescent="0.15">
      <c r="A292" s="7">
        <v>291</v>
      </c>
      <c r="B292" s="7" t="s">
        <v>393</v>
      </c>
      <c r="C292" s="7">
        <v>10</v>
      </c>
      <c r="D292" s="7"/>
      <c r="E292" s="7"/>
    </row>
    <row r="293" spans="1:5" x14ac:dyDescent="0.15">
      <c r="A293" s="7">
        <v>292</v>
      </c>
      <c r="B293" s="7" t="s">
        <v>394</v>
      </c>
      <c r="C293" s="7">
        <v>8</v>
      </c>
      <c r="D293" s="7"/>
      <c r="E293" s="7"/>
    </row>
    <row r="294" spans="1:5" x14ac:dyDescent="0.15">
      <c r="A294" s="7">
        <v>293</v>
      </c>
      <c r="B294" s="7" t="s">
        <v>395</v>
      </c>
      <c r="C294" s="7">
        <v>16</v>
      </c>
      <c r="D294" s="7"/>
      <c r="E294" s="7"/>
    </row>
    <row r="295" spans="1:5" x14ac:dyDescent="0.15">
      <c r="A295" s="7">
        <v>294</v>
      </c>
      <c r="B295" s="7" t="s">
        <v>396</v>
      </c>
      <c r="C295" s="7">
        <v>14</v>
      </c>
      <c r="D295" s="7"/>
      <c r="E295" s="7"/>
    </row>
    <row r="296" spans="1:5" x14ac:dyDescent="0.15">
      <c r="A296" s="7">
        <v>295</v>
      </c>
      <c r="B296" s="7" t="s">
        <v>397</v>
      </c>
      <c r="C296" s="7">
        <v>17</v>
      </c>
      <c r="D296" s="7"/>
      <c r="E296" s="7"/>
    </row>
    <row r="297" spans="1:5" x14ac:dyDescent="0.15">
      <c r="A297" s="7">
        <v>296</v>
      </c>
      <c r="B297" s="7" t="s">
        <v>398</v>
      </c>
      <c r="C297" s="7">
        <v>17</v>
      </c>
      <c r="D297" s="7"/>
      <c r="E297" s="7"/>
    </row>
    <row r="298" spans="1:5" x14ac:dyDescent="0.15">
      <c r="A298" s="7">
        <v>297</v>
      </c>
      <c r="B298" s="7" t="s">
        <v>399</v>
      </c>
      <c r="C298" s="7">
        <v>14</v>
      </c>
      <c r="D298" s="7"/>
      <c r="E298" s="7"/>
    </row>
    <row r="299" spans="1:5" x14ac:dyDescent="0.15">
      <c r="A299" s="7">
        <v>298</v>
      </c>
      <c r="B299" s="7" t="s">
        <v>400</v>
      </c>
      <c r="C299" s="7">
        <v>16</v>
      </c>
      <c r="D299" s="7"/>
      <c r="E299" s="7"/>
    </row>
    <row r="300" spans="1:5" x14ac:dyDescent="0.15">
      <c r="A300" s="7">
        <v>299</v>
      </c>
      <c r="B300" s="7" t="s">
        <v>401</v>
      </c>
      <c r="C300" s="7">
        <v>19</v>
      </c>
      <c r="D300" s="7"/>
      <c r="E300" s="7"/>
    </row>
    <row r="301" spans="1:5" x14ac:dyDescent="0.15">
      <c r="A301" s="7">
        <v>300</v>
      </c>
      <c r="B301" s="7" t="s">
        <v>402</v>
      </c>
      <c r="C301" s="7">
        <v>6</v>
      </c>
      <c r="D301" s="7"/>
      <c r="E301" s="7"/>
    </row>
    <row r="302" spans="1:5" x14ac:dyDescent="0.15">
      <c r="A302" s="7">
        <v>301</v>
      </c>
      <c r="B302" s="7" t="s">
        <v>403</v>
      </c>
      <c r="C302" s="7">
        <v>9</v>
      </c>
      <c r="D302" s="7"/>
      <c r="E302" s="7"/>
    </row>
    <row r="303" spans="1:5" x14ac:dyDescent="0.15">
      <c r="A303" s="7">
        <v>302</v>
      </c>
      <c r="B303" s="7" t="s">
        <v>404</v>
      </c>
      <c r="C303" s="7">
        <v>6</v>
      </c>
      <c r="D303" s="7"/>
      <c r="E303" s="7"/>
    </row>
    <row r="304" spans="1:5" x14ac:dyDescent="0.15">
      <c r="A304" s="7">
        <v>303</v>
      </c>
      <c r="B304" s="7" t="s">
        <v>405</v>
      </c>
      <c r="C304" s="7">
        <v>10</v>
      </c>
      <c r="D304" s="7"/>
      <c r="E304" s="7"/>
    </row>
    <row r="305" spans="1:5" x14ac:dyDescent="0.15">
      <c r="A305" s="7">
        <v>304</v>
      </c>
      <c r="B305" s="7" t="s">
        <v>406</v>
      </c>
      <c r="C305" s="7">
        <v>10</v>
      </c>
      <c r="D305" s="7"/>
      <c r="E305" s="7"/>
    </row>
    <row r="306" spans="1:5" x14ac:dyDescent="0.15">
      <c r="A306" s="7">
        <v>305</v>
      </c>
      <c r="B306" s="7" t="s">
        <v>407</v>
      </c>
      <c r="C306" s="7">
        <v>25</v>
      </c>
      <c r="D306" s="7"/>
      <c r="E306" s="7"/>
    </row>
    <row r="307" spans="1:5" x14ac:dyDescent="0.15">
      <c r="A307" s="7">
        <v>306</v>
      </c>
      <c r="B307" s="7" t="s">
        <v>408</v>
      </c>
      <c r="C307" s="7">
        <v>16</v>
      </c>
      <c r="D307" s="7"/>
      <c r="E307" s="7"/>
    </row>
    <row r="308" spans="1:5" x14ac:dyDescent="0.15">
      <c r="A308" s="7">
        <v>307</v>
      </c>
      <c r="B308" s="7" t="s">
        <v>409</v>
      </c>
      <c r="C308" s="7">
        <v>17</v>
      </c>
      <c r="D308" s="7"/>
      <c r="E308" s="7"/>
    </row>
    <row r="309" spans="1:5" x14ac:dyDescent="0.15">
      <c r="A309" s="7">
        <v>308</v>
      </c>
      <c r="B309" s="7" t="s">
        <v>410</v>
      </c>
      <c r="C309" s="7">
        <v>15</v>
      </c>
      <c r="D309" s="7"/>
      <c r="E309" s="7"/>
    </row>
    <row r="310" spans="1:5" x14ac:dyDescent="0.15">
      <c r="A310" s="7">
        <v>309</v>
      </c>
      <c r="B310" s="7" t="s">
        <v>411</v>
      </c>
      <c r="C310" s="7">
        <v>20</v>
      </c>
      <c r="D310" s="7"/>
      <c r="E310" s="7"/>
    </row>
    <row r="311" spans="1:5" x14ac:dyDescent="0.15">
      <c r="A311" s="7">
        <v>310</v>
      </c>
      <c r="B311" s="7" t="s">
        <v>412</v>
      </c>
      <c r="C311" s="7">
        <v>15</v>
      </c>
      <c r="D311" s="7"/>
      <c r="E311" s="7"/>
    </row>
    <row r="312" spans="1:5" x14ac:dyDescent="0.15">
      <c r="A312" s="7">
        <v>311</v>
      </c>
      <c r="B312" s="7" t="s">
        <v>413</v>
      </c>
      <c r="C312" s="7">
        <v>16</v>
      </c>
      <c r="D312" s="7"/>
      <c r="E312" s="7"/>
    </row>
    <row r="313" spans="1:5" x14ac:dyDescent="0.15">
      <c r="A313" s="7">
        <v>312</v>
      </c>
      <c r="B313" s="7" t="s">
        <v>414</v>
      </c>
      <c r="C313" s="7">
        <v>14</v>
      </c>
      <c r="D313" s="7"/>
      <c r="E313" s="7"/>
    </row>
    <row r="314" spans="1:5" x14ac:dyDescent="0.15">
      <c r="A314" s="7">
        <v>313</v>
      </c>
      <c r="B314" s="7" t="s">
        <v>415</v>
      </c>
      <c r="C314" s="7">
        <v>12</v>
      </c>
      <c r="D314" s="7"/>
      <c r="E314" s="7"/>
    </row>
    <row r="315" spans="1:5" x14ac:dyDescent="0.15">
      <c r="A315" s="7">
        <v>314</v>
      </c>
      <c r="B315" s="7" t="s">
        <v>416</v>
      </c>
      <c r="C315" s="7">
        <v>14</v>
      </c>
      <c r="D315" s="7"/>
      <c r="E315" s="7"/>
    </row>
    <row r="316" spans="1:5" x14ac:dyDescent="0.15">
      <c r="A316" s="7">
        <v>315</v>
      </c>
      <c r="B316" s="7" t="s">
        <v>417</v>
      </c>
      <c r="C316" s="7">
        <v>19</v>
      </c>
      <c r="D316" s="7"/>
      <c r="E316" s="7"/>
    </row>
    <row r="317" spans="1:5" x14ac:dyDescent="0.15">
      <c r="A317" s="7">
        <v>316</v>
      </c>
      <c r="B317" s="7" t="s">
        <v>418</v>
      </c>
      <c r="C317" s="7">
        <v>14</v>
      </c>
      <c r="D317" s="7"/>
      <c r="E317" s="7"/>
    </row>
    <row r="318" spans="1:5" x14ac:dyDescent="0.15">
      <c r="A318" s="7">
        <v>317</v>
      </c>
      <c r="B318" s="7" t="s">
        <v>419</v>
      </c>
      <c r="C318" s="7">
        <v>10</v>
      </c>
      <c r="D318" s="7"/>
      <c r="E318" s="7"/>
    </row>
    <row r="319" spans="1:5" x14ac:dyDescent="0.15">
      <c r="A319" s="7">
        <v>318</v>
      </c>
      <c r="B319" s="7" t="s">
        <v>420</v>
      </c>
      <c r="C319" s="7">
        <v>17</v>
      </c>
      <c r="D319" s="7"/>
      <c r="E319" s="7"/>
    </row>
    <row r="320" spans="1:5" x14ac:dyDescent="0.15">
      <c r="A320" s="7">
        <v>319</v>
      </c>
      <c r="B320" s="7" t="s">
        <v>421</v>
      </c>
      <c r="C320" s="7">
        <v>6</v>
      </c>
      <c r="D320" s="7"/>
      <c r="E320" s="7"/>
    </row>
    <row r="321" spans="1:5" x14ac:dyDescent="0.15">
      <c r="A321" s="7">
        <v>320</v>
      </c>
      <c r="B321" s="7" t="s">
        <v>422</v>
      </c>
      <c r="C321" s="7">
        <v>15</v>
      </c>
      <c r="D321" s="7"/>
      <c r="E321" s="7"/>
    </row>
    <row r="322" spans="1:5" x14ac:dyDescent="0.15">
      <c r="A322" s="7">
        <v>321</v>
      </c>
      <c r="B322" s="7" t="s">
        <v>423</v>
      </c>
      <c r="C322" s="7">
        <v>13</v>
      </c>
      <c r="D322" s="7"/>
      <c r="E322" s="7"/>
    </row>
    <row r="323" spans="1:5" x14ac:dyDescent="0.15">
      <c r="A323" s="7">
        <v>322</v>
      </c>
      <c r="B323" s="7" t="s">
        <v>424</v>
      </c>
      <c r="C323" s="7">
        <v>17</v>
      </c>
      <c r="D323" s="7"/>
      <c r="E323" s="7"/>
    </row>
    <row r="324" spans="1:5" x14ac:dyDescent="0.15">
      <c r="A324" s="7">
        <v>323</v>
      </c>
      <c r="B324" s="7" t="s">
        <v>425</v>
      </c>
      <c r="C324" s="7">
        <v>20</v>
      </c>
      <c r="D324" s="7"/>
      <c r="E324" s="7"/>
    </row>
    <row r="325" spans="1:5" x14ac:dyDescent="0.15">
      <c r="A325" s="7">
        <v>324</v>
      </c>
      <c r="B325" s="7" t="s">
        <v>426</v>
      </c>
      <c r="C325" s="7">
        <v>13</v>
      </c>
      <c r="D325" s="7"/>
      <c r="E325" s="7"/>
    </row>
    <row r="326" spans="1:5" x14ac:dyDescent="0.15">
      <c r="A326" s="7">
        <v>325</v>
      </c>
      <c r="B326" s="7" t="s">
        <v>427</v>
      </c>
      <c r="C326" s="7">
        <v>16</v>
      </c>
      <c r="D326" s="7"/>
      <c r="E326" s="7"/>
    </row>
    <row r="327" spans="1:5" x14ac:dyDescent="0.15">
      <c r="A327" s="7">
        <v>326</v>
      </c>
      <c r="B327" s="7" t="s">
        <v>428</v>
      </c>
      <c r="C327" s="7">
        <v>9</v>
      </c>
      <c r="D327" s="7"/>
      <c r="E327" s="7"/>
    </row>
    <row r="328" spans="1:5" x14ac:dyDescent="0.15">
      <c r="A328" s="7">
        <v>327</v>
      </c>
      <c r="B328" s="7" t="s">
        <v>429</v>
      </c>
      <c r="C328" s="7">
        <v>17</v>
      </c>
      <c r="D328" s="7"/>
      <c r="E328" s="7"/>
    </row>
    <row r="329" spans="1:5" x14ac:dyDescent="0.15">
      <c r="A329" s="7">
        <v>328</v>
      </c>
      <c r="B329" s="7" t="s">
        <v>430</v>
      </c>
      <c r="C329" s="7">
        <v>13</v>
      </c>
      <c r="D329" s="7"/>
      <c r="E329" s="7"/>
    </row>
    <row r="330" spans="1:5" x14ac:dyDescent="0.15">
      <c r="A330" s="7">
        <v>329</v>
      </c>
      <c r="B330" s="7" t="s">
        <v>431</v>
      </c>
      <c r="C330" s="7">
        <v>5</v>
      </c>
      <c r="D330" s="7"/>
      <c r="E330" s="7"/>
    </row>
    <row r="331" spans="1:5" x14ac:dyDescent="0.15">
      <c r="A331" s="7">
        <v>330</v>
      </c>
      <c r="B331" s="7" t="s">
        <v>432</v>
      </c>
      <c r="C331" s="7">
        <v>14</v>
      </c>
      <c r="D331" s="7"/>
      <c r="E331" s="7"/>
    </row>
    <row r="332" spans="1:5" x14ac:dyDescent="0.15">
      <c r="A332" s="7">
        <v>331</v>
      </c>
      <c r="B332" s="7" t="s">
        <v>433</v>
      </c>
      <c r="C332" s="7">
        <v>11</v>
      </c>
      <c r="D332" s="7"/>
      <c r="E332" s="7"/>
    </row>
    <row r="333" spans="1:5" x14ac:dyDescent="0.15">
      <c r="A333" s="7">
        <v>332</v>
      </c>
      <c r="B333" s="7" t="s">
        <v>434</v>
      </c>
      <c r="C333" s="7">
        <v>12</v>
      </c>
      <c r="D333" s="7"/>
      <c r="E333" s="7"/>
    </row>
    <row r="334" spans="1:5" x14ac:dyDescent="0.15">
      <c r="A334" s="7">
        <v>333</v>
      </c>
      <c r="B334" s="7" t="s">
        <v>435</v>
      </c>
      <c r="C334" s="7">
        <v>16</v>
      </c>
      <c r="D334" s="7"/>
      <c r="E334" s="7"/>
    </row>
    <row r="335" spans="1:5" x14ac:dyDescent="0.15">
      <c r="A335" s="7">
        <v>334</v>
      </c>
      <c r="B335" s="7" t="s">
        <v>436</v>
      </c>
      <c r="C335" s="7">
        <v>18</v>
      </c>
      <c r="D335" s="7"/>
      <c r="E335" s="7"/>
    </row>
    <row r="336" spans="1:5" x14ac:dyDescent="0.15">
      <c r="A336" s="7">
        <v>335</v>
      </c>
      <c r="B336" s="7" t="s">
        <v>437</v>
      </c>
      <c r="C336" s="7">
        <v>19</v>
      </c>
      <c r="D336" s="7"/>
      <c r="E336" s="7"/>
    </row>
    <row r="337" spans="1:5" x14ac:dyDescent="0.15">
      <c r="A337" s="7">
        <v>336</v>
      </c>
      <c r="B337" s="7" t="s">
        <v>438</v>
      </c>
      <c r="C337" s="7">
        <v>22</v>
      </c>
      <c r="D337" s="7"/>
      <c r="E337" s="7"/>
    </row>
    <row r="338" spans="1:5" x14ac:dyDescent="0.15">
      <c r="A338" s="7">
        <v>337</v>
      </c>
      <c r="B338" s="7" t="s">
        <v>439</v>
      </c>
      <c r="C338" s="7">
        <v>14</v>
      </c>
      <c r="D338" s="7"/>
      <c r="E338" s="7"/>
    </row>
    <row r="339" spans="1:5" x14ac:dyDescent="0.15">
      <c r="A339" s="7">
        <v>338</v>
      </c>
      <c r="B339" s="7" t="s">
        <v>440</v>
      </c>
      <c r="C339" s="7">
        <v>12</v>
      </c>
      <c r="D339" s="7"/>
      <c r="E339" s="7"/>
    </row>
    <row r="340" spans="1:5" x14ac:dyDescent="0.15">
      <c r="A340" s="7">
        <v>339</v>
      </c>
      <c r="B340" s="7" t="s">
        <v>441</v>
      </c>
      <c r="C340" s="7">
        <v>11</v>
      </c>
      <c r="D340" s="7"/>
      <c r="E340" s="7"/>
    </row>
    <row r="341" spans="1:5" x14ac:dyDescent="0.15">
      <c r="A341" s="7">
        <v>340</v>
      </c>
      <c r="B341" s="7" t="s">
        <v>442</v>
      </c>
      <c r="C341" s="7">
        <v>8</v>
      </c>
      <c r="D341" s="7"/>
      <c r="E341" s="7"/>
    </row>
    <row r="342" spans="1:5" x14ac:dyDescent="0.15">
      <c r="A342" s="7">
        <v>341</v>
      </c>
      <c r="B342" s="7" t="s">
        <v>443</v>
      </c>
      <c r="C342" s="7">
        <v>15</v>
      </c>
      <c r="D342" s="7"/>
      <c r="E342" s="7"/>
    </row>
    <row r="343" spans="1:5" x14ac:dyDescent="0.15">
      <c r="A343" s="7">
        <v>342</v>
      </c>
      <c r="B343" s="7" t="s">
        <v>444</v>
      </c>
      <c r="C343" s="7">
        <v>5</v>
      </c>
      <c r="D343" s="7"/>
      <c r="E343" s="7"/>
    </row>
    <row r="344" spans="1:5" x14ac:dyDescent="0.15">
      <c r="A344" s="7">
        <v>343</v>
      </c>
      <c r="B344" s="7" t="s">
        <v>445</v>
      </c>
      <c r="C344" s="7">
        <v>13</v>
      </c>
      <c r="D344" s="7"/>
      <c r="E344" s="7"/>
    </row>
    <row r="345" spans="1:5" x14ac:dyDescent="0.15">
      <c r="A345" s="7">
        <v>344</v>
      </c>
      <c r="B345" s="7" t="s">
        <v>446</v>
      </c>
      <c r="C345" s="7">
        <v>10</v>
      </c>
      <c r="D345" s="7"/>
      <c r="E345" s="7"/>
    </row>
    <row r="346" spans="1:5" x14ac:dyDescent="0.15">
      <c r="A346" s="7">
        <v>345</v>
      </c>
      <c r="B346" s="7" t="s">
        <v>447</v>
      </c>
      <c r="C346" s="7">
        <v>13</v>
      </c>
      <c r="D346" s="7"/>
      <c r="E346" s="7"/>
    </row>
    <row r="347" spans="1:5" x14ac:dyDescent="0.15">
      <c r="A347" s="7">
        <v>346</v>
      </c>
      <c r="B347" s="7" t="s">
        <v>448</v>
      </c>
      <c r="C347" s="7">
        <v>17</v>
      </c>
      <c r="D347" s="7"/>
      <c r="E347" s="7"/>
    </row>
    <row r="348" spans="1:5" x14ac:dyDescent="0.15">
      <c r="A348" s="7">
        <v>347</v>
      </c>
      <c r="B348" s="7" t="s">
        <v>449</v>
      </c>
      <c r="C348" s="7">
        <v>10</v>
      </c>
      <c r="D348" s="7"/>
      <c r="E348" s="7"/>
    </row>
    <row r="349" spans="1:5" x14ac:dyDescent="0.15">
      <c r="A349" s="7">
        <v>348</v>
      </c>
      <c r="B349" s="7" t="s">
        <v>450</v>
      </c>
      <c r="C349" s="7">
        <v>15</v>
      </c>
      <c r="D349" s="7"/>
      <c r="E349" s="7"/>
    </row>
    <row r="350" spans="1:5" x14ac:dyDescent="0.15">
      <c r="A350" s="7">
        <v>349</v>
      </c>
      <c r="B350" s="7" t="s">
        <v>451</v>
      </c>
      <c r="C350" s="7">
        <v>7</v>
      </c>
      <c r="D350" s="7"/>
      <c r="E350" s="7"/>
    </row>
    <row r="351" spans="1:5" x14ac:dyDescent="0.15">
      <c r="A351" s="7">
        <v>350</v>
      </c>
      <c r="B351" s="7" t="s">
        <v>452</v>
      </c>
      <c r="C351" s="7">
        <v>15</v>
      </c>
      <c r="D351" s="7"/>
      <c r="E351" s="7"/>
    </row>
    <row r="352" spans="1:5" x14ac:dyDescent="0.15">
      <c r="A352" s="7">
        <v>351</v>
      </c>
      <c r="B352" s="7" t="s">
        <v>453</v>
      </c>
      <c r="C352" s="7">
        <v>13</v>
      </c>
      <c r="D352" s="7"/>
      <c r="E352" s="7"/>
    </row>
    <row r="353" spans="1:5" x14ac:dyDescent="0.15">
      <c r="A353" s="7">
        <v>352</v>
      </c>
      <c r="B353" s="7" t="s">
        <v>454</v>
      </c>
      <c r="C353" s="7">
        <v>11</v>
      </c>
      <c r="D353" s="7"/>
      <c r="E353" s="7"/>
    </row>
    <row r="354" spans="1:5" x14ac:dyDescent="0.15">
      <c r="A354" s="7">
        <v>353</v>
      </c>
      <c r="B354" s="7" t="s">
        <v>455</v>
      </c>
      <c r="C354" s="7">
        <v>17</v>
      </c>
      <c r="D354" s="7"/>
      <c r="E354" s="7"/>
    </row>
    <row r="355" spans="1:5" x14ac:dyDescent="0.15">
      <c r="A355" s="7">
        <v>354</v>
      </c>
      <c r="B355" s="7" t="s">
        <v>456</v>
      </c>
      <c r="C355" s="7">
        <v>18</v>
      </c>
      <c r="D355" s="7"/>
      <c r="E355" s="7"/>
    </row>
    <row r="356" spans="1:5" x14ac:dyDescent="0.15">
      <c r="A356" s="7">
        <v>355</v>
      </c>
      <c r="B356" s="7" t="s">
        <v>457</v>
      </c>
      <c r="C356" s="7">
        <v>17</v>
      </c>
      <c r="D356" s="7"/>
      <c r="E356" s="7"/>
    </row>
    <row r="357" spans="1:5" x14ac:dyDescent="0.15">
      <c r="A357" s="7">
        <v>356</v>
      </c>
      <c r="B357" s="7" t="s">
        <v>458</v>
      </c>
      <c r="C357" s="7">
        <v>15</v>
      </c>
      <c r="D357" s="7"/>
      <c r="E357" s="7"/>
    </row>
    <row r="358" spans="1:5" x14ac:dyDescent="0.15">
      <c r="A358" s="7">
        <v>357</v>
      </c>
      <c r="B358" s="7" t="s">
        <v>459</v>
      </c>
      <c r="C358" s="7">
        <v>17</v>
      </c>
      <c r="D358" s="7"/>
      <c r="E358" s="7"/>
    </row>
    <row r="359" spans="1:5" x14ac:dyDescent="0.15">
      <c r="A359" s="7">
        <v>358</v>
      </c>
      <c r="B359" s="7" t="s">
        <v>460</v>
      </c>
      <c r="C359" s="7">
        <v>14</v>
      </c>
      <c r="D359" s="7"/>
      <c r="E359" s="7"/>
    </row>
    <row r="360" spans="1:5" x14ac:dyDescent="0.15">
      <c r="A360" s="7">
        <v>359</v>
      </c>
      <c r="B360" s="7" t="s">
        <v>461</v>
      </c>
      <c r="C360" s="7">
        <v>11</v>
      </c>
      <c r="D360" s="7"/>
      <c r="E360" s="7"/>
    </row>
    <row r="361" spans="1:5" x14ac:dyDescent="0.15">
      <c r="A361" s="7">
        <v>360</v>
      </c>
      <c r="B361" s="7" t="s">
        <v>462</v>
      </c>
      <c r="C361" s="7">
        <v>16</v>
      </c>
      <c r="D361" s="7"/>
      <c r="E361" s="7"/>
    </row>
    <row r="362" spans="1:5" x14ac:dyDescent="0.15">
      <c r="A362" s="7">
        <v>361</v>
      </c>
      <c r="B362" s="7" t="s">
        <v>463</v>
      </c>
      <c r="C362" s="7">
        <v>19</v>
      </c>
      <c r="D362" s="7"/>
      <c r="E362" s="7"/>
    </row>
    <row r="363" spans="1:5" x14ac:dyDescent="0.15">
      <c r="A363" s="7">
        <v>362</v>
      </c>
      <c r="B363" s="7" t="s">
        <v>464</v>
      </c>
      <c r="C363" s="7">
        <v>13</v>
      </c>
      <c r="D363" s="7"/>
      <c r="E363" s="7"/>
    </row>
    <row r="364" spans="1:5" x14ac:dyDescent="0.15">
      <c r="A364" s="7">
        <v>363</v>
      </c>
      <c r="B364" s="7" t="s">
        <v>465</v>
      </c>
      <c r="C364" s="7">
        <v>9</v>
      </c>
      <c r="D364" s="7"/>
      <c r="E364" s="7"/>
    </row>
    <row r="365" spans="1:5" x14ac:dyDescent="0.15">
      <c r="A365" s="7">
        <v>364</v>
      </c>
      <c r="B365" s="7" t="s">
        <v>466</v>
      </c>
      <c r="C365" s="7">
        <v>17</v>
      </c>
      <c r="D365" s="7"/>
      <c r="E365" s="7"/>
    </row>
    <row r="366" spans="1:5" x14ac:dyDescent="0.15">
      <c r="A366" s="7">
        <v>365</v>
      </c>
      <c r="B366" s="7" t="s">
        <v>467</v>
      </c>
      <c r="C366" s="7">
        <v>6</v>
      </c>
      <c r="D366" s="7"/>
      <c r="E366" s="7"/>
    </row>
    <row r="367" spans="1:5" x14ac:dyDescent="0.15">
      <c r="A367" s="7">
        <v>366</v>
      </c>
      <c r="B367" s="7" t="s">
        <v>468</v>
      </c>
      <c r="C367" s="7">
        <v>14</v>
      </c>
      <c r="D367" s="7"/>
      <c r="E367" s="7"/>
    </row>
    <row r="368" spans="1:5" x14ac:dyDescent="0.15">
      <c r="A368" s="7">
        <v>367</v>
      </c>
      <c r="B368" s="7" t="s">
        <v>469</v>
      </c>
      <c r="C368" s="7">
        <v>11</v>
      </c>
      <c r="D368" s="7"/>
      <c r="E368" s="7"/>
    </row>
    <row r="369" spans="1:5" x14ac:dyDescent="0.15">
      <c r="A369" s="7">
        <v>368</v>
      </c>
      <c r="B369" s="7" t="s">
        <v>470</v>
      </c>
      <c r="C369" s="7">
        <v>17</v>
      </c>
      <c r="D369" s="7"/>
      <c r="E369" s="7"/>
    </row>
    <row r="370" spans="1:5" x14ac:dyDescent="0.15">
      <c r="A370" s="7">
        <v>369</v>
      </c>
      <c r="B370" s="7" t="s">
        <v>471</v>
      </c>
      <c r="C370" s="7">
        <v>19</v>
      </c>
      <c r="D370" s="7"/>
      <c r="E370" s="7"/>
    </row>
    <row r="371" spans="1:5" x14ac:dyDescent="0.15">
      <c r="A371" s="7">
        <v>370</v>
      </c>
      <c r="B371" s="7" t="s">
        <v>472</v>
      </c>
      <c r="C371" s="7">
        <v>12</v>
      </c>
      <c r="D371" s="7"/>
      <c r="E371" s="7"/>
    </row>
    <row r="372" spans="1:5" x14ac:dyDescent="0.15">
      <c r="A372" s="7">
        <v>371</v>
      </c>
      <c r="B372" s="7" t="s">
        <v>473</v>
      </c>
      <c r="C372" s="7">
        <v>15</v>
      </c>
      <c r="D372" s="7"/>
      <c r="E372" s="7"/>
    </row>
    <row r="373" spans="1:5" x14ac:dyDescent="0.15">
      <c r="A373" s="7">
        <v>372</v>
      </c>
      <c r="B373" s="7" t="s">
        <v>474</v>
      </c>
      <c r="C373" s="7">
        <v>9</v>
      </c>
      <c r="D373" s="7"/>
      <c r="E373" s="7"/>
    </row>
    <row r="374" spans="1:5" x14ac:dyDescent="0.15">
      <c r="A374" s="7">
        <v>373</v>
      </c>
      <c r="B374" s="7" t="s">
        <v>475</v>
      </c>
      <c r="C374" s="7">
        <v>12</v>
      </c>
      <c r="D374" s="7"/>
      <c r="E374" s="7"/>
    </row>
    <row r="375" spans="1:5" x14ac:dyDescent="0.15">
      <c r="A375" s="7">
        <v>374</v>
      </c>
      <c r="B375" s="7" t="s">
        <v>476</v>
      </c>
      <c r="C375" s="7">
        <v>7</v>
      </c>
      <c r="D375" s="7"/>
      <c r="E375" s="7"/>
    </row>
    <row r="376" spans="1:5" x14ac:dyDescent="0.15">
      <c r="A376" s="7">
        <v>375</v>
      </c>
      <c r="B376" s="7" t="s">
        <v>477</v>
      </c>
      <c r="C376" s="7">
        <v>10</v>
      </c>
      <c r="D376" s="7"/>
      <c r="E376" s="7"/>
    </row>
    <row r="377" spans="1:5" x14ac:dyDescent="0.15">
      <c r="A377" s="7">
        <v>376</v>
      </c>
      <c r="B377" s="7" t="s">
        <v>478</v>
      </c>
      <c r="C377" s="7">
        <v>15</v>
      </c>
      <c r="D377" s="7"/>
      <c r="E377" s="7"/>
    </row>
    <row r="378" spans="1:5" x14ac:dyDescent="0.15">
      <c r="A378" s="7">
        <v>377</v>
      </c>
      <c r="B378" s="7" t="s">
        <v>479</v>
      </c>
      <c r="C378" s="7">
        <v>17</v>
      </c>
      <c r="D378" s="7"/>
      <c r="E378" s="7"/>
    </row>
    <row r="379" spans="1:5" x14ac:dyDescent="0.15">
      <c r="A379" s="7">
        <v>378</v>
      </c>
      <c r="B379" s="7" t="s">
        <v>480</v>
      </c>
      <c r="C379" s="7">
        <v>17</v>
      </c>
      <c r="D379" s="7"/>
      <c r="E379" s="7"/>
    </row>
    <row r="380" spans="1:5" x14ac:dyDescent="0.15">
      <c r="A380" s="7">
        <v>379</v>
      </c>
      <c r="B380" s="7" t="s">
        <v>481</v>
      </c>
      <c r="C380" s="7">
        <v>20</v>
      </c>
      <c r="D380" s="7"/>
      <c r="E380" s="7"/>
    </row>
    <row r="381" spans="1:5" x14ac:dyDescent="0.15">
      <c r="A381" s="7">
        <v>380</v>
      </c>
      <c r="B381" s="7" t="s">
        <v>482</v>
      </c>
      <c r="C381" s="7">
        <v>11</v>
      </c>
      <c r="D381" s="7"/>
      <c r="E381" s="7"/>
    </row>
    <row r="382" spans="1:5" x14ac:dyDescent="0.15">
      <c r="A382" s="7">
        <v>381</v>
      </c>
      <c r="B382" s="7" t="s">
        <v>483</v>
      </c>
      <c r="C382" s="7">
        <v>14</v>
      </c>
      <c r="D382" s="7"/>
      <c r="E382" s="7"/>
    </row>
    <row r="383" spans="1:5" x14ac:dyDescent="0.15">
      <c r="A383" s="7">
        <v>382</v>
      </c>
      <c r="B383" s="7" t="s">
        <v>484</v>
      </c>
      <c r="C383" s="7">
        <v>9</v>
      </c>
      <c r="D383" s="7"/>
      <c r="E383" s="7"/>
    </row>
    <row r="384" spans="1:5" x14ac:dyDescent="0.15">
      <c r="A384" s="7">
        <v>383</v>
      </c>
      <c r="B384" s="7" t="s">
        <v>485</v>
      </c>
      <c r="C384" s="7">
        <v>12</v>
      </c>
      <c r="D384" s="7"/>
      <c r="E384" s="7"/>
    </row>
    <row r="385" spans="1:5" x14ac:dyDescent="0.15">
      <c r="A385" s="7">
        <v>384</v>
      </c>
      <c r="B385" s="7" t="s">
        <v>486</v>
      </c>
      <c r="C385" s="7">
        <v>7</v>
      </c>
      <c r="D385" s="7"/>
      <c r="E385" s="7"/>
    </row>
    <row r="386" spans="1:5" x14ac:dyDescent="0.15">
      <c r="A386" s="7">
        <v>385</v>
      </c>
      <c r="B386" s="7" t="s">
        <v>487</v>
      </c>
      <c r="C386" s="7">
        <v>10</v>
      </c>
      <c r="D386" s="7"/>
      <c r="E386" s="7"/>
    </row>
    <row r="387" spans="1:5" x14ac:dyDescent="0.15">
      <c r="A387" s="7">
        <v>386</v>
      </c>
      <c r="B387" s="7" t="s">
        <v>488</v>
      </c>
      <c r="C387" s="7">
        <v>10</v>
      </c>
      <c r="D387" s="7"/>
      <c r="E387" s="7"/>
    </row>
    <row r="388" spans="1:5" x14ac:dyDescent="0.15">
      <c r="A388" s="7">
        <v>387</v>
      </c>
      <c r="B388" s="7" t="s">
        <v>489</v>
      </c>
      <c r="C388" s="7">
        <v>11</v>
      </c>
      <c r="D388" s="7"/>
      <c r="E388" s="7"/>
    </row>
    <row r="389" spans="1:5" x14ac:dyDescent="0.15">
      <c r="A389" s="7">
        <v>388</v>
      </c>
      <c r="B389" s="7" t="s">
        <v>490</v>
      </c>
      <c r="C389" s="7">
        <v>3</v>
      </c>
      <c r="D389" s="7"/>
      <c r="E389" s="7"/>
    </row>
    <row r="390" spans="1:5" x14ac:dyDescent="0.15">
      <c r="A390" s="7">
        <v>389</v>
      </c>
      <c r="B390" s="7" t="s">
        <v>491</v>
      </c>
      <c r="C390" s="7">
        <v>6</v>
      </c>
      <c r="D390" s="7"/>
      <c r="E390" s="7"/>
    </row>
    <row r="391" spans="1:5" x14ac:dyDescent="0.15">
      <c r="A391" s="7">
        <v>390</v>
      </c>
      <c r="B391" s="7" t="s">
        <v>492</v>
      </c>
      <c r="C391" s="7">
        <v>9</v>
      </c>
      <c r="D391" s="7"/>
      <c r="E391" s="7"/>
    </row>
    <row r="392" spans="1:5" x14ac:dyDescent="0.15">
      <c r="A392" s="7">
        <v>391</v>
      </c>
      <c r="B392" s="7" t="s">
        <v>493</v>
      </c>
      <c r="C392" s="7">
        <v>14</v>
      </c>
      <c r="D392" s="7"/>
      <c r="E392" s="7"/>
    </row>
    <row r="393" spans="1:5" x14ac:dyDescent="0.15">
      <c r="A393" s="7">
        <v>392</v>
      </c>
      <c r="B393" s="7" t="s">
        <v>494</v>
      </c>
      <c r="C393" s="7">
        <v>16</v>
      </c>
      <c r="D393" s="7"/>
      <c r="E393" s="7"/>
    </row>
    <row r="394" spans="1:5" x14ac:dyDescent="0.15">
      <c r="A394" s="7">
        <v>393</v>
      </c>
      <c r="B394" s="7" t="s">
        <v>495</v>
      </c>
      <c r="C394" s="7">
        <v>13</v>
      </c>
      <c r="D394" s="7"/>
      <c r="E394" s="7"/>
    </row>
    <row r="395" spans="1:5" x14ac:dyDescent="0.15">
      <c r="A395" s="7">
        <v>394</v>
      </c>
      <c r="B395" s="7" t="s">
        <v>496</v>
      </c>
      <c r="C395" s="7">
        <v>10</v>
      </c>
      <c r="D395" s="7"/>
      <c r="E395" s="7"/>
    </row>
    <row r="396" spans="1:5" x14ac:dyDescent="0.15">
      <c r="A396" s="7">
        <v>395</v>
      </c>
      <c r="B396" s="7" t="s">
        <v>497</v>
      </c>
      <c r="C396" s="7">
        <v>9</v>
      </c>
      <c r="D396" s="7"/>
      <c r="E396" s="7"/>
    </row>
    <row r="397" spans="1:5" x14ac:dyDescent="0.15">
      <c r="A397" s="7">
        <v>396</v>
      </c>
      <c r="B397" s="7" t="s">
        <v>498</v>
      </c>
      <c r="C397" s="7">
        <v>7</v>
      </c>
      <c r="D397" s="7"/>
      <c r="E397" s="7"/>
    </row>
    <row r="398" spans="1:5" x14ac:dyDescent="0.15">
      <c r="A398" s="7">
        <v>397</v>
      </c>
      <c r="B398" s="7" t="s">
        <v>499</v>
      </c>
      <c r="C398" s="7">
        <v>6</v>
      </c>
      <c r="D398" s="7"/>
      <c r="E398" s="7"/>
    </row>
    <row r="399" spans="1:5" x14ac:dyDescent="0.15">
      <c r="A399" s="7">
        <v>398</v>
      </c>
      <c r="B399" s="7" t="s">
        <v>500</v>
      </c>
      <c r="C399" s="7">
        <v>20</v>
      </c>
      <c r="D399" s="7"/>
      <c r="E399" s="7"/>
    </row>
    <row r="400" spans="1:5" x14ac:dyDescent="0.15">
      <c r="A400" s="7">
        <v>399</v>
      </c>
      <c r="B400" s="7" t="s">
        <v>501</v>
      </c>
      <c r="C400" s="7">
        <v>39</v>
      </c>
      <c r="D400" s="7"/>
      <c r="E400" s="7"/>
    </row>
    <row r="401" spans="1:5" x14ac:dyDescent="0.15">
      <c r="A401" s="7">
        <v>400</v>
      </c>
      <c r="B401" s="7" t="s">
        <v>502</v>
      </c>
      <c r="C401" s="7">
        <v>20</v>
      </c>
      <c r="D401" s="7"/>
      <c r="E401" s="7"/>
    </row>
    <row r="402" spans="1:5" x14ac:dyDescent="0.15">
      <c r="A402" s="7">
        <v>401</v>
      </c>
      <c r="B402" s="7" t="s">
        <v>503</v>
      </c>
      <c r="C402" s="7">
        <v>10</v>
      </c>
      <c r="D402" s="7"/>
      <c r="E402" s="7"/>
    </row>
    <row r="403" spans="1:5" x14ac:dyDescent="0.15">
      <c r="A403" s="7">
        <v>402</v>
      </c>
      <c r="B403" s="7" t="s">
        <v>504</v>
      </c>
      <c r="C403" s="7">
        <v>12</v>
      </c>
      <c r="D403" s="7"/>
      <c r="E403" s="7"/>
    </row>
    <row r="404" spans="1:5" x14ac:dyDescent="0.15">
      <c r="A404" s="7">
        <v>403</v>
      </c>
      <c r="B404" s="7" t="s">
        <v>505</v>
      </c>
      <c r="C404" s="7">
        <v>16</v>
      </c>
      <c r="D404" s="7"/>
      <c r="E404" s="7"/>
    </row>
    <row r="405" spans="1:5" x14ac:dyDescent="0.15">
      <c r="A405" s="7">
        <v>404</v>
      </c>
      <c r="B405" s="7" t="s">
        <v>506</v>
      </c>
      <c r="C405" s="7">
        <v>14</v>
      </c>
      <c r="D405" s="7"/>
      <c r="E405" s="7"/>
    </row>
    <row r="406" spans="1:5" x14ac:dyDescent="0.15">
      <c r="A406" s="7">
        <v>405</v>
      </c>
      <c r="B406" s="7" t="s">
        <v>507</v>
      </c>
      <c r="C406" s="7">
        <v>16</v>
      </c>
      <c r="D406" s="7"/>
      <c r="E406" s="7"/>
    </row>
    <row r="407" spans="1:5" x14ac:dyDescent="0.15">
      <c r="A407" s="7">
        <v>406</v>
      </c>
      <c r="B407" s="7" t="s">
        <v>508</v>
      </c>
      <c r="C407" s="7">
        <v>24</v>
      </c>
      <c r="D407" s="7"/>
      <c r="E407" s="7"/>
    </row>
    <row r="408" spans="1:5" x14ac:dyDescent="0.15">
      <c r="A408" s="7">
        <v>407</v>
      </c>
      <c r="B408" s="7" t="s">
        <v>509</v>
      </c>
      <c r="C408" s="7">
        <v>18</v>
      </c>
      <c r="D408" s="7"/>
      <c r="E408" s="7"/>
    </row>
    <row r="409" spans="1:5" x14ac:dyDescent="0.15">
      <c r="A409" s="7">
        <v>408</v>
      </c>
      <c r="B409" s="7" t="s">
        <v>510</v>
      </c>
      <c r="C409" s="7">
        <v>15</v>
      </c>
      <c r="D409" s="7"/>
      <c r="E409" s="7"/>
    </row>
    <row r="410" spans="1:5" x14ac:dyDescent="0.15">
      <c r="A410" s="7">
        <v>409</v>
      </c>
      <c r="B410" s="7" t="s">
        <v>511</v>
      </c>
      <c r="C410" s="7">
        <v>12</v>
      </c>
      <c r="D410" s="7"/>
      <c r="E410" s="7"/>
    </row>
    <row r="411" spans="1:5" x14ac:dyDescent="0.15">
      <c r="A411" s="7">
        <v>410</v>
      </c>
      <c r="B411" s="7" t="s">
        <v>512</v>
      </c>
      <c r="C411" s="7">
        <v>19</v>
      </c>
      <c r="D411" s="7"/>
      <c r="E411" s="7"/>
    </row>
    <row r="412" spans="1:5" x14ac:dyDescent="0.15">
      <c r="A412" s="7">
        <v>411</v>
      </c>
      <c r="B412" s="7" t="s">
        <v>513</v>
      </c>
      <c r="C412" s="7">
        <v>15</v>
      </c>
      <c r="D412" s="7"/>
      <c r="E412" s="7"/>
    </row>
    <row r="413" spans="1:5" x14ac:dyDescent="0.15">
      <c r="A413" s="7">
        <v>412</v>
      </c>
      <c r="B413" s="7" t="s">
        <v>514</v>
      </c>
      <c r="C413" s="7">
        <v>13</v>
      </c>
      <c r="D413" s="7"/>
      <c r="E413" s="7"/>
    </row>
    <row r="414" spans="1:5" x14ac:dyDescent="0.15">
      <c r="A414" s="7">
        <v>413</v>
      </c>
      <c r="B414" s="7" t="s">
        <v>515</v>
      </c>
      <c r="C414" s="7">
        <v>8</v>
      </c>
      <c r="D414" s="7"/>
      <c r="E414" s="7"/>
    </row>
    <row r="415" spans="1:5" x14ac:dyDescent="0.15">
      <c r="A415" s="7">
        <v>414</v>
      </c>
      <c r="B415" s="7" t="s">
        <v>516</v>
      </c>
      <c r="C415" s="7">
        <v>16</v>
      </c>
      <c r="D415" s="7"/>
      <c r="E415" s="7"/>
    </row>
    <row r="416" spans="1:5" x14ac:dyDescent="0.15">
      <c r="A416" s="7">
        <v>415</v>
      </c>
      <c r="B416" s="7" t="s">
        <v>517</v>
      </c>
      <c r="C416" s="7">
        <v>14</v>
      </c>
      <c r="D416" s="7"/>
      <c r="E416" s="7"/>
    </row>
    <row r="417" spans="1:5" x14ac:dyDescent="0.15">
      <c r="A417" s="7">
        <v>416</v>
      </c>
      <c r="B417" s="7" t="s">
        <v>518</v>
      </c>
      <c r="C417" s="7">
        <v>23</v>
      </c>
      <c r="D417" s="7"/>
      <c r="E417" s="7"/>
    </row>
    <row r="418" spans="1:5" x14ac:dyDescent="0.15">
      <c r="A418" s="7">
        <v>417</v>
      </c>
      <c r="B418" s="7" t="s">
        <v>519</v>
      </c>
      <c r="C418" s="7">
        <v>8</v>
      </c>
      <c r="D418" s="7"/>
      <c r="E418" s="7"/>
    </row>
    <row r="419" spans="1:5" x14ac:dyDescent="0.15">
      <c r="A419" s="7">
        <v>418</v>
      </c>
      <c r="B419" s="7" t="s">
        <v>520</v>
      </c>
      <c r="C419" s="7">
        <v>16</v>
      </c>
      <c r="D419" s="7"/>
      <c r="E419" s="7"/>
    </row>
    <row r="420" spans="1:5" x14ac:dyDescent="0.15">
      <c r="A420" s="7">
        <v>419</v>
      </c>
      <c r="B420" s="7" t="s">
        <v>521</v>
      </c>
      <c r="C420" s="7">
        <v>13</v>
      </c>
      <c r="D420" s="7"/>
      <c r="E420" s="7"/>
    </row>
    <row r="421" spans="1:5" x14ac:dyDescent="0.15">
      <c r="A421" s="7">
        <v>420</v>
      </c>
      <c r="B421" s="7" t="s">
        <v>522</v>
      </c>
      <c r="C421" s="7">
        <v>11</v>
      </c>
      <c r="D421" s="7"/>
      <c r="E421" s="7"/>
    </row>
    <row r="422" spans="1:5" x14ac:dyDescent="0.15">
      <c r="A422" s="7">
        <v>421</v>
      </c>
      <c r="B422" s="7" t="s">
        <v>523</v>
      </c>
      <c r="C422" s="7">
        <v>19</v>
      </c>
      <c r="D422" s="7"/>
      <c r="E422" s="7"/>
    </row>
    <row r="423" spans="1:5" x14ac:dyDescent="0.15">
      <c r="A423" s="7">
        <v>422</v>
      </c>
      <c r="B423" s="7" t="s">
        <v>524</v>
      </c>
      <c r="C423" s="7">
        <v>15</v>
      </c>
      <c r="D423" s="7"/>
      <c r="E423" s="7"/>
    </row>
    <row r="424" spans="1:5" x14ac:dyDescent="0.15">
      <c r="A424" s="7">
        <v>423</v>
      </c>
      <c r="B424" s="7" t="s">
        <v>525</v>
      </c>
      <c r="C424" s="7">
        <v>7</v>
      </c>
      <c r="D424" s="7"/>
      <c r="E424" s="7"/>
    </row>
    <row r="425" spans="1:5" x14ac:dyDescent="0.15">
      <c r="A425" s="7">
        <v>424</v>
      </c>
      <c r="B425" s="7" t="s">
        <v>526</v>
      </c>
      <c r="C425" s="7">
        <v>20</v>
      </c>
      <c r="D425" s="7"/>
      <c r="E425" s="7"/>
    </row>
    <row r="426" spans="1:5" x14ac:dyDescent="0.15">
      <c r="A426" s="7">
        <v>425</v>
      </c>
      <c r="B426" s="7" t="s">
        <v>527</v>
      </c>
      <c r="C426" s="7">
        <v>10</v>
      </c>
      <c r="D426" s="7"/>
      <c r="E426" s="7"/>
    </row>
    <row r="427" spans="1:5" x14ac:dyDescent="0.15">
      <c r="A427" s="7">
        <v>426</v>
      </c>
      <c r="B427" s="7" t="s">
        <v>528</v>
      </c>
      <c r="C427" s="7">
        <v>23</v>
      </c>
      <c r="D427" s="7"/>
      <c r="E427" s="7"/>
    </row>
    <row r="428" spans="1:5" x14ac:dyDescent="0.15">
      <c r="A428" s="7">
        <v>427</v>
      </c>
      <c r="B428" s="7" t="s">
        <v>529</v>
      </c>
      <c r="C428" s="7">
        <v>18</v>
      </c>
      <c r="D428" s="7"/>
      <c r="E428" s="7"/>
    </row>
    <row r="429" spans="1:5" x14ac:dyDescent="0.15">
      <c r="A429" s="7">
        <v>428</v>
      </c>
      <c r="B429" s="7" t="s">
        <v>530</v>
      </c>
      <c r="C429" s="7">
        <v>16</v>
      </c>
      <c r="D429" s="7"/>
      <c r="E429" s="7"/>
    </row>
    <row r="430" spans="1:5" x14ac:dyDescent="0.15">
      <c r="A430" s="7">
        <v>429</v>
      </c>
      <c r="B430" s="7" t="s">
        <v>531</v>
      </c>
      <c r="C430" s="7">
        <v>8</v>
      </c>
      <c r="D430" s="7"/>
      <c r="E430" s="7"/>
    </row>
    <row r="431" spans="1:5" x14ac:dyDescent="0.15">
      <c r="A431" s="7">
        <v>430</v>
      </c>
      <c r="B431" s="7" t="s">
        <v>532</v>
      </c>
      <c r="C431" s="7">
        <v>20</v>
      </c>
      <c r="D431" s="7"/>
      <c r="E431" s="7"/>
    </row>
    <row r="432" spans="1:5" x14ac:dyDescent="0.15">
      <c r="A432" s="7">
        <v>431</v>
      </c>
      <c r="B432" s="7" t="s">
        <v>533</v>
      </c>
      <c r="C432" s="7">
        <v>18</v>
      </c>
      <c r="D432" s="7"/>
      <c r="E432" s="7"/>
    </row>
    <row r="433" spans="1:5" x14ac:dyDescent="0.15">
      <c r="A433" s="7">
        <v>432</v>
      </c>
      <c r="B433" s="7" t="s">
        <v>534</v>
      </c>
      <c r="C433" s="7">
        <v>23</v>
      </c>
      <c r="D433" s="7"/>
      <c r="E433" s="7"/>
    </row>
    <row r="434" spans="1:5" x14ac:dyDescent="0.15">
      <c r="A434" s="7">
        <v>433</v>
      </c>
      <c r="B434" s="7" t="s">
        <v>535</v>
      </c>
      <c r="C434" s="7">
        <v>14</v>
      </c>
      <c r="D434" s="7"/>
      <c r="E434" s="7"/>
    </row>
    <row r="435" spans="1:5" x14ac:dyDescent="0.15">
      <c r="A435" s="7">
        <v>434</v>
      </c>
      <c r="B435" s="7" t="s">
        <v>536</v>
      </c>
      <c r="C435" s="7">
        <v>16</v>
      </c>
      <c r="D435" s="7"/>
      <c r="E435" s="7"/>
    </row>
    <row r="436" spans="1:5" x14ac:dyDescent="0.15">
      <c r="A436" s="7">
        <v>435</v>
      </c>
      <c r="B436" s="7" t="s">
        <v>537</v>
      </c>
      <c r="C436" s="7">
        <v>14</v>
      </c>
      <c r="D436" s="7"/>
      <c r="E436" s="7"/>
    </row>
    <row r="437" spans="1:5" x14ac:dyDescent="0.15">
      <c r="A437" s="7">
        <v>436</v>
      </c>
      <c r="B437" s="7" t="s">
        <v>538</v>
      </c>
      <c r="C437" s="7">
        <v>35</v>
      </c>
      <c r="D437" s="7"/>
      <c r="E437" s="7"/>
    </row>
    <row r="438" spans="1:5" x14ac:dyDescent="0.15">
      <c r="A438" s="7">
        <v>437</v>
      </c>
      <c r="B438" s="7" t="s">
        <v>539</v>
      </c>
      <c r="C438" s="7">
        <v>20</v>
      </c>
      <c r="D438" s="7"/>
      <c r="E438" s="7"/>
    </row>
    <row r="439" spans="1:5" x14ac:dyDescent="0.15">
      <c r="A439" s="7">
        <v>438</v>
      </c>
      <c r="B439" s="7" t="s">
        <v>540</v>
      </c>
      <c r="C439" s="7">
        <v>38</v>
      </c>
      <c r="D439" s="7"/>
      <c r="E439" s="7"/>
    </row>
    <row r="440" spans="1:5" x14ac:dyDescent="0.15">
      <c r="A440" s="7">
        <v>439</v>
      </c>
      <c r="B440" s="7" t="s">
        <v>541</v>
      </c>
      <c r="C440" s="7">
        <v>22</v>
      </c>
      <c r="D440" s="7"/>
      <c r="E440" s="7"/>
    </row>
    <row r="441" spans="1:5" x14ac:dyDescent="0.15">
      <c r="A441" s="7">
        <v>440</v>
      </c>
      <c r="B441" s="7" t="s">
        <v>542</v>
      </c>
      <c r="C441" s="7">
        <v>41</v>
      </c>
      <c r="D441" s="7"/>
      <c r="E441" s="7"/>
    </row>
    <row r="442" spans="1:5" x14ac:dyDescent="0.15">
      <c r="A442" s="7">
        <v>441</v>
      </c>
      <c r="B442" s="7" t="s">
        <v>543</v>
      </c>
      <c r="C442" s="7">
        <v>34</v>
      </c>
      <c r="D442" s="7"/>
      <c r="E442" s="7"/>
    </row>
    <row r="443" spans="1:5" x14ac:dyDescent="0.15">
      <c r="A443" s="7">
        <v>442</v>
      </c>
      <c r="B443" s="7" t="s">
        <v>544</v>
      </c>
      <c r="C443" s="7">
        <v>38</v>
      </c>
      <c r="D443" s="7"/>
      <c r="E443" s="7"/>
    </row>
    <row r="444" spans="1:5" x14ac:dyDescent="0.15">
      <c r="A444" s="7">
        <v>443</v>
      </c>
      <c r="B444" s="7" t="s">
        <v>545</v>
      </c>
      <c r="C444" s="7">
        <v>36</v>
      </c>
      <c r="D444" s="7"/>
      <c r="E444" s="7"/>
    </row>
    <row r="445" spans="1:5" x14ac:dyDescent="0.15">
      <c r="A445" s="7">
        <v>444</v>
      </c>
      <c r="B445" s="7" t="s">
        <v>546</v>
      </c>
      <c r="C445" s="7">
        <v>22</v>
      </c>
      <c r="D445" s="7"/>
      <c r="E445" s="7"/>
    </row>
    <row r="446" spans="1:5" x14ac:dyDescent="0.15">
      <c r="A446" s="7">
        <v>445</v>
      </c>
      <c r="B446" s="7" t="s">
        <v>547</v>
      </c>
      <c r="C446" s="7">
        <v>37</v>
      </c>
      <c r="D446" s="7"/>
      <c r="E446" s="7"/>
    </row>
    <row r="447" spans="1:5" x14ac:dyDescent="0.15">
      <c r="A447" s="7">
        <v>446</v>
      </c>
      <c r="B447" s="7" t="s">
        <v>548</v>
      </c>
      <c r="C447" s="7">
        <v>24</v>
      </c>
      <c r="D447" s="7"/>
      <c r="E447" s="7"/>
    </row>
    <row r="448" spans="1:5" x14ac:dyDescent="0.15">
      <c r="A448" s="7">
        <v>447</v>
      </c>
      <c r="B448" s="7" t="s">
        <v>549</v>
      </c>
      <c r="C448" s="7">
        <v>38</v>
      </c>
      <c r="D448" s="7"/>
      <c r="E448" s="7"/>
    </row>
    <row r="449" spans="1:5" x14ac:dyDescent="0.15">
      <c r="A449" s="7">
        <v>448</v>
      </c>
      <c r="B449" s="7" t="s">
        <v>550</v>
      </c>
      <c r="C449" s="7">
        <v>37</v>
      </c>
      <c r="D449" s="7"/>
      <c r="E449" s="7"/>
    </row>
    <row r="450" spans="1:5" x14ac:dyDescent="0.15">
      <c r="A450" s="7">
        <v>449</v>
      </c>
      <c r="B450" s="7" t="s">
        <v>551</v>
      </c>
      <c r="C450" s="7">
        <v>20</v>
      </c>
      <c r="D450" s="7"/>
      <c r="E450" s="7"/>
    </row>
    <row r="451" spans="1:5" x14ac:dyDescent="0.15">
      <c r="A451" s="7">
        <v>450</v>
      </c>
      <c r="B451" s="7" t="s">
        <v>552</v>
      </c>
      <c r="C451" s="7">
        <v>22</v>
      </c>
      <c r="D451" s="7"/>
      <c r="E451" s="7"/>
    </row>
    <row r="452" spans="1:5" x14ac:dyDescent="0.15">
      <c r="A452" s="7">
        <v>451</v>
      </c>
      <c r="B452" s="7" t="s">
        <v>553</v>
      </c>
      <c r="C452" s="7">
        <v>34</v>
      </c>
      <c r="D452" s="7"/>
      <c r="E452" s="7"/>
    </row>
    <row r="453" spans="1:5" x14ac:dyDescent="0.15">
      <c r="A453" s="7">
        <v>452</v>
      </c>
      <c r="B453" s="7" t="s">
        <v>554</v>
      </c>
      <c r="C453" s="7">
        <v>25</v>
      </c>
      <c r="D453" s="7"/>
      <c r="E453" s="7"/>
    </row>
    <row r="454" spans="1:5" x14ac:dyDescent="0.15">
      <c r="A454" s="7">
        <v>453</v>
      </c>
      <c r="B454" s="7" t="s">
        <v>555</v>
      </c>
      <c r="C454" s="7">
        <v>35</v>
      </c>
      <c r="D454" s="7"/>
      <c r="E454" s="7"/>
    </row>
    <row r="455" spans="1:5" x14ac:dyDescent="0.15">
      <c r="A455" s="7">
        <v>454</v>
      </c>
      <c r="B455" s="7" t="s">
        <v>556</v>
      </c>
      <c r="C455" s="7">
        <v>21</v>
      </c>
      <c r="D455" s="7"/>
      <c r="E455" s="7"/>
    </row>
    <row r="456" spans="1:5" x14ac:dyDescent="0.15">
      <c r="A456" s="7">
        <v>455</v>
      </c>
      <c r="B456" s="7" t="s">
        <v>557</v>
      </c>
      <c r="C456" s="7">
        <v>39</v>
      </c>
      <c r="D456" s="7"/>
      <c r="E456" s="7"/>
    </row>
    <row r="457" spans="1:5" x14ac:dyDescent="0.15">
      <c r="A457" s="7">
        <v>456</v>
      </c>
      <c r="B457" s="7" t="s">
        <v>558</v>
      </c>
      <c r="C457" s="7">
        <v>9</v>
      </c>
      <c r="D457" s="7"/>
      <c r="E457" s="7"/>
    </row>
    <row r="458" spans="1:5" x14ac:dyDescent="0.15">
      <c r="A458" s="7">
        <v>457</v>
      </c>
      <c r="B458" s="7" t="s">
        <v>559</v>
      </c>
      <c r="C458" s="7">
        <v>12</v>
      </c>
      <c r="D458" s="7"/>
      <c r="E458" s="7"/>
    </row>
    <row r="459" spans="1:5" x14ac:dyDescent="0.15">
      <c r="A459" s="7">
        <v>458</v>
      </c>
      <c r="B459" s="7" t="s">
        <v>560</v>
      </c>
      <c r="C459" s="7">
        <v>16</v>
      </c>
      <c r="D459" s="7"/>
      <c r="E459" s="7"/>
    </row>
    <row r="460" spans="1:5" x14ac:dyDescent="0.15">
      <c r="A460" s="7">
        <v>459</v>
      </c>
      <c r="B460" s="7" t="s">
        <v>561</v>
      </c>
      <c r="C460" s="7">
        <v>14</v>
      </c>
      <c r="D460" s="7"/>
      <c r="E460" s="7"/>
    </row>
    <row r="461" spans="1:5" x14ac:dyDescent="0.15">
      <c r="A461" s="7">
        <v>460</v>
      </c>
      <c r="B461" s="7" t="s">
        <v>562</v>
      </c>
      <c r="C461" s="7">
        <v>12</v>
      </c>
      <c r="D461" s="7"/>
      <c r="E461" s="7"/>
    </row>
    <row r="462" spans="1:5" x14ac:dyDescent="0.15">
      <c r="A462" s="7">
        <v>461</v>
      </c>
      <c r="B462" s="7" t="s">
        <v>563</v>
      </c>
      <c r="C462" s="7">
        <v>18</v>
      </c>
      <c r="D462" s="7"/>
      <c r="E462" s="7"/>
    </row>
    <row r="463" spans="1:5" x14ac:dyDescent="0.15">
      <c r="A463" s="7">
        <v>462</v>
      </c>
      <c r="B463" s="7" t="s">
        <v>564</v>
      </c>
      <c r="C463" s="7">
        <v>18</v>
      </c>
      <c r="D463" s="7"/>
      <c r="E463" s="7"/>
    </row>
    <row r="464" spans="1:5" x14ac:dyDescent="0.15">
      <c r="A464" s="7">
        <v>463</v>
      </c>
      <c r="B464" s="7" t="s">
        <v>565</v>
      </c>
      <c r="C464" s="7">
        <v>17</v>
      </c>
      <c r="D464" s="7"/>
      <c r="E464" s="7"/>
    </row>
    <row r="465" spans="1:6" x14ac:dyDescent="0.15">
      <c r="A465" s="7">
        <v>464</v>
      </c>
      <c r="B465" s="7" t="s">
        <v>566</v>
      </c>
      <c r="C465" s="7">
        <v>8</v>
      </c>
      <c r="D465" s="7"/>
      <c r="E465" s="7"/>
      <c r="F465" s="7"/>
    </row>
    <row r="466" spans="1:6" x14ac:dyDescent="0.15">
      <c r="A466" s="7">
        <v>465</v>
      </c>
      <c r="B466" s="7" t="s">
        <v>567</v>
      </c>
      <c r="C466" s="7">
        <v>10</v>
      </c>
      <c r="D466" s="7"/>
      <c r="E466" s="7"/>
      <c r="F466" s="7"/>
    </row>
    <row r="467" spans="1:6" x14ac:dyDescent="0.15">
      <c r="A467" s="7">
        <v>466</v>
      </c>
      <c r="B467" s="7" t="s">
        <v>568</v>
      </c>
      <c r="C467" s="7">
        <v>10</v>
      </c>
      <c r="D467" s="7"/>
      <c r="E467" s="7"/>
      <c r="F467" s="7"/>
    </row>
    <row r="468" spans="1:6" x14ac:dyDescent="0.15">
      <c r="A468" s="7">
        <v>467</v>
      </c>
      <c r="B468" s="7" t="s">
        <v>569</v>
      </c>
      <c r="C468" s="7">
        <v>14</v>
      </c>
      <c r="D468" s="7"/>
      <c r="E468" s="7"/>
      <c r="F468" s="7"/>
    </row>
    <row r="469" spans="1:6" x14ac:dyDescent="0.15">
      <c r="A469" s="7">
        <v>468</v>
      </c>
      <c r="B469" s="7" t="s">
        <v>570</v>
      </c>
      <c r="C469" s="7">
        <v>15</v>
      </c>
      <c r="D469" s="7"/>
      <c r="E469" s="7"/>
      <c r="F469" s="7"/>
    </row>
    <row r="470" spans="1:6" x14ac:dyDescent="0.15">
      <c r="A470" s="7">
        <v>469</v>
      </c>
      <c r="B470" s="7" t="s">
        <v>571</v>
      </c>
      <c r="C470" s="7">
        <v>20</v>
      </c>
      <c r="D470" s="7"/>
      <c r="E470" s="7"/>
      <c r="F470" s="7"/>
    </row>
    <row r="471" spans="1:6" x14ac:dyDescent="0.15">
      <c r="A471" s="7">
        <v>470</v>
      </c>
      <c r="B471" s="7" t="s">
        <v>572</v>
      </c>
      <c r="C471" s="7">
        <v>22</v>
      </c>
      <c r="D471" s="7"/>
      <c r="E471" s="7"/>
      <c r="F471" s="7"/>
    </row>
    <row r="472" spans="1:6" x14ac:dyDescent="0.15">
      <c r="A472" s="7">
        <v>471</v>
      </c>
      <c r="B472" s="7" t="s">
        <v>573</v>
      </c>
      <c r="C472" s="7">
        <v>25</v>
      </c>
      <c r="D472" s="7"/>
      <c r="E472" s="7"/>
      <c r="F472" s="7"/>
    </row>
    <row r="473" spans="1:6" x14ac:dyDescent="0.15">
      <c r="A473" s="7">
        <v>472</v>
      </c>
      <c r="B473" s="7" t="s">
        <v>574</v>
      </c>
      <c r="C473" s="7">
        <v>8</v>
      </c>
      <c r="D473" s="7"/>
      <c r="E473" s="7"/>
      <c r="F473" s="7"/>
    </row>
    <row r="474" spans="1:6" x14ac:dyDescent="0.15">
      <c r="A474" s="7">
        <v>473</v>
      </c>
      <c r="B474" s="7" t="s">
        <v>575</v>
      </c>
      <c r="C474" s="7">
        <v>12</v>
      </c>
      <c r="D474" s="7"/>
      <c r="E474" s="7"/>
      <c r="F474" s="7"/>
    </row>
    <row r="475" spans="1:6" x14ac:dyDescent="0.15">
      <c r="A475" s="7">
        <v>474</v>
      </c>
      <c r="B475" s="7" t="s">
        <v>576</v>
      </c>
      <c r="C475" s="7" t="e">
        <v>#N/A</v>
      </c>
      <c r="D475" s="7"/>
      <c r="E475" s="7"/>
    </row>
    <row r="476" spans="1:6" x14ac:dyDescent="0.15">
      <c r="A476" s="7">
        <v>475</v>
      </c>
      <c r="B476" s="7" t="s">
        <v>577</v>
      </c>
      <c r="C476" s="7">
        <v>17</v>
      </c>
      <c r="D476" s="7"/>
      <c r="E476" s="7"/>
      <c r="F476" s="7"/>
    </row>
    <row r="477" spans="1:6" x14ac:dyDescent="0.15">
      <c r="A477" s="7">
        <v>476</v>
      </c>
      <c r="B477" s="7" t="s">
        <v>578</v>
      </c>
      <c r="C477" s="7">
        <v>18</v>
      </c>
      <c r="D477" s="7"/>
      <c r="E477" s="7"/>
      <c r="F477" s="7"/>
    </row>
    <row r="478" spans="1:6" x14ac:dyDescent="0.15">
      <c r="A478" s="7">
        <v>477</v>
      </c>
      <c r="B478" s="7" t="s">
        <v>579</v>
      </c>
      <c r="C478" s="7">
        <v>19</v>
      </c>
      <c r="D478" s="7"/>
      <c r="E478" s="7"/>
    </row>
    <row r="479" spans="1:6" x14ac:dyDescent="0.15">
      <c r="A479" s="7">
        <v>478</v>
      </c>
      <c r="B479" s="7" t="s">
        <v>580</v>
      </c>
      <c r="C479" s="7">
        <v>16</v>
      </c>
      <c r="D479" s="7"/>
      <c r="E479" s="7"/>
    </row>
    <row r="480" spans="1:6" x14ac:dyDescent="0.15">
      <c r="A480" s="7">
        <v>479</v>
      </c>
      <c r="B480" s="7" t="s">
        <v>581</v>
      </c>
      <c r="C480" s="7">
        <v>17</v>
      </c>
      <c r="D480" s="7"/>
      <c r="E480" s="7"/>
    </row>
    <row r="481" spans="1:5" x14ac:dyDescent="0.15">
      <c r="A481" s="7">
        <v>480</v>
      </c>
      <c r="B481" s="7" t="s">
        <v>582</v>
      </c>
      <c r="C481" s="7">
        <v>14</v>
      </c>
      <c r="D481" s="7"/>
      <c r="E481" s="7"/>
    </row>
    <row r="482" spans="1:5" x14ac:dyDescent="0.15">
      <c r="A482" s="7">
        <v>481</v>
      </c>
      <c r="B482" s="7" t="s">
        <v>583</v>
      </c>
      <c r="C482" s="7">
        <v>14</v>
      </c>
      <c r="D482" s="7"/>
      <c r="E482" s="7"/>
    </row>
    <row r="483" spans="1:5" x14ac:dyDescent="0.15">
      <c r="A483" s="7">
        <v>482</v>
      </c>
      <c r="B483" s="7" t="s">
        <v>584</v>
      </c>
      <c r="C483" s="7">
        <v>20</v>
      </c>
      <c r="D483" s="7"/>
      <c r="E483" s="7"/>
    </row>
    <row r="484" spans="1:5" x14ac:dyDescent="0.15">
      <c r="A484" s="7">
        <v>483</v>
      </c>
      <c r="B484" s="7" t="s">
        <v>585</v>
      </c>
      <c r="C484" s="7">
        <v>20</v>
      </c>
      <c r="D484" s="7"/>
      <c r="E484" s="7"/>
    </row>
    <row r="485" spans="1:5" x14ac:dyDescent="0.15">
      <c r="A485" s="7">
        <v>484</v>
      </c>
      <c r="B485" s="7" t="s">
        <v>586</v>
      </c>
      <c r="C485" s="7">
        <v>18</v>
      </c>
      <c r="D485" s="7"/>
      <c r="E485" s="7"/>
    </row>
    <row r="486" spans="1:5" x14ac:dyDescent="0.15">
      <c r="A486" s="7">
        <v>485</v>
      </c>
      <c r="B486" s="7" t="s">
        <v>587</v>
      </c>
      <c r="C486" s="7">
        <v>15</v>
      </c>
      <c r="D486" s="7"/>
      <c r="E486" s="7"/>
    </row>
    <row r="487" spans="1:5" x14ac:dyDescent="0.15">
      <c r="A487" s="7">
        <v>486</v>
      </c>
      <c r="B487" s="7" t="s">
        <v>588</v>
      </c>
      <c r="C487" s="7">
        <v>14</v>
      </c>
      <c r="D487" s="7"/>
      <c r="E487" s="7"/>
    </row>
    <row r="488" spans="1:5" x14ac:dyDescent="0.15">
      <c r="A488" s="7">
        <v>487</v>
      </c>
      <c r="B488" s="7" t="s">
        <v>589</v>
      </c>
      <c r="C488" s="7">
        <v>10</v>
      </c>
      <c r="D488" s="7"/>
      <c r="E488" s="7"/>
    </row>
    <row r="489" spans="1:5" x14ac:dyDescent="0.15">
      <c r="A489" s="7">
        <v>488</v>
      </c>
      <c r="B489" s="7" t="s">
        <v>590</v>
      </c>
      <c r="C489" s="7">
        <v>13</v>
      </c>
      <c r="D489" s="7"/>
      <c r="E489" s="7"/>
    </row>
    <row r="490" spans="1:5" x14ac:dyDescent="0.15">
      <c r="A490" s="7">
        <v>489</v>
      </c>
      <c r="B490" s="7" t="s">
        <v>591</v>
      </c>
      <c r="C490" s="7">
        <v>11</v>
      </c>
      <c r="D490" s="7"/>
      <c r="E490" s="7"/>
    </row>
    <row r="491" spans="1:5" x14ac:dyDescent="0.15">
      <c r="A491" s="7">
        <v>490</v>
      </c>
      <c r="B491" s="7" t="s">
        <v>592</v>
      </c>
      <c r="C491" s="7">
        <v>9</v>
      </c>
      <c r="D491" s="7"/>
      <c r="E491" s="7"/>
    </row>
    <row r="492" spans="1:5" x14ac:dyDescent="0.15">
      <c r="A492" s="7">
        <v>491</v>
      </c>
      <c r="B492" s="7" t="s">
        <v>593</v>
      </c>
      <c r="C492" s="7">
        <v>17</v>
      </c>
      <c r="D492" s="7"/>
      <c r="E492" s="7"/>
    </row>
    <row r="493" spans="1:5" x14ac:dyDescent="0.15">
      <c r="A493" s="7">
        <v>492</v>
      </c>
      <c r="B493" s="7" t="s">
        <v>594</v>
      </c>
      <c r="C493" s="7">
        <v>16</v>
      </c>
      <c r="D493" s="7"/>
      <c r="E493" s="7"/>
    </row>
    <row r="494" spans="1:5" x14ac:dyDescent="0.15">
      <c r="A494" s="7">
        <v>493</v>
      </c>
      <c r="B494" s="7" t="s">
        <v>595</v>
      </c>
      <c r="C494" s="7">
        <v>17</v>
      </c>
      <c r="D494" s="7"/>
      <c r="E494" s="7"/>
    </row>
    <row r="495" spans="1:5" x14ac:dyDescent="0.15">
      <c r="A495" s="7">
        <v>494</v>
      </c>
      <c r="B495" s="7" t="s">
        <v>596</v>
      </c>
      <c r="C495" s="7">
        <v>12</v>
      </c>
      <c r="D495" s="7"/>
      <c r="E495" s="7"/>
    </row>
    <row r="496" spans="1:5" x14ac:dyDescent="0.15">
      <c r="A496" s="7">
        <v>495</v>
      </c>
      <c r="B496" s="7" t="s">
        <v>597</v>
      </c>
      <c r="C496" s="7">
        <v>13</v>
      </c>
      <c r="D496" s="7"/>
      <c r="E496" s="7"/>
    </row>
    <row r="497" spans="1:5" x14ac:dyDescent="0.15">
      <c r="A497" s="7">
        <v>496</v>
      </c>
      <c r="B497" s="7" t="s">
        <v>598</v>
      </c>
      <c r="C497" s="7">
        <v>15</v>
      </c>
      <c r="D497" s="7"/>
      <c r="E497" s="7"/>
    </row>
    <row r="498" spans="1:5" x14ac:dyDescent="0.15">
      <c r="A498" s="7">
        <v>497</v>
      </c>
      <c r="B498" s="7" t="s">
        <v>599</v>
      </c>
      <c r="C498" s="7">
        <v>14</v>
      </c>
      <c r="D498" s="7"/>
      <c r="E498" s="7"/>
    </row>
    <row r="499" spans="1:5" x14ac:dyDescent="0.15">
      <c r="A499" s="7">
        <v>498</v>
      </c>
      <c r="B499" s="7" t="s">
        <v>600</v>
      </c>
      <c r="C499" s="7">
        <v>13</v>
      </c>
      <c r="D499" s="7"/>
      <c r="E499" s="7"/>
    </row>
    <row r="500" spans="1:5" x14ac:dyDescent="0.15">
      <c r="A500" s="7">
        <v>499</v>
      </c>
      <c r="B500" s="7" t="s">
        <v>601</v>
      </c>
      <c r="C500" s="7">
        <v>11</v>
      </c>
      <c r="D500" s="7"/>
      <c r="E500" s="7"/>
    </row>
    <row r="501" spans="1:5" x14ac:dyDescent="0.15">
      <c r="A501" s="7">
        <v>500</v>
      </c>
      <c r="B501" s="7" t="s">
        <v>602</v>
      </c>
      <c r="C501" s="7">
        <v>10</v>
      </c>
      <c r="D501" s="7"/>
      <c r="E501" s="7"/>
    </row>
    <row r="502" spans="1:5" x14ac:dyDescent="0.15">
      <c r="A502" s="7">
        <v>501</v>
      </c>
      <c r="B502" s="7" t="s">
        <v>603</v>
      </c>
      <c r="C502" s="7">
        <v>11</v>
      </c>
      <c r="D502" s="7"/>
      <c r="E502" s="7"/>
    </row>
    <row r="503" spans="1:5" x14ac:dyDescent="0.15">
      <c r="A503" s="7">
        <v>502</v>
      </c>
      <c r="B503" s="7" t="s">
        <v>604</v>
      </c>
      <c r="C503" s="7">
        <v>5</v>
      </c>
      <c r="D503" s="7"/>
      <c r="E503" s="7"/>
    </row>
    <row r="504" spans="1:5" x14ac:dyDescent="0.15">
      <c r="A504" s="7">
        <v>503</v>
      </c>
      <c r="B504" s="7" t="s">
        <v>605</v>
      </c>
      <c r="C504" s="7">
        <v>11</v>
      </c>
      <c r="D504" s="7"/>
      <c r="E504" s="7"/>
    </row>
    <row r="505" spans="1:5" x14ac:dyDescent="0.15">
      <c r="A505" s="7">
        <v>504</v>
      </c>
      <c r="B505" s="7" t="s">
        <v>606</v>
      </c>
      <c r="C505" s="7">
        <v>7</v>
      </c>
      <c r="D505" s="7"/>
      <c r="E505" s="7"/>
    </row>
    <row r="506" spans="1:5" x14ac:dyDescent="0.15">
      <c r="A506" s="7">
        <v>505</v>
      </c>
      <c r="B506" s="7" t="s">
        <v>607</v>
      </c>
      <c r="C506" s="7">
        <v>8</v>
      </c>
      <c r="D506" s="7"/>
      <c r="E506" s="7"/>
    </row>
    <row r="507" spans="1:5" x14ac:dyDescent="0.15">
      <c r="A507" s="7">
        <v>506</v>
      </c>
      <c r="B507" s="7" t="s">
        <v>608</v>
      </c>
      <c r="C507" s="7">
        <v>13</v>
      </c>
      <c r="D507" s="7"/>
      <c r="E507" s="7"/>
    </row>
    <row r="508" spans="1:5" x14ac:dyDescent="0.15">
      <c r="A508" s="7">
        <v>507</v>
      </c>
      <c r="B508" s="7" t="s">
        <v>609</v>
      </c>
      <c r="C508" s="7">
        <v>13</v>
      </c>
      <c r="D508" s="7"/>
      <c r="E508" s="7"/>
    </row>
    <row r="509" spans="1:5" x14ac:dyDescent="0.15">
      <c r="A509" s="7">
        <v>508</v>
      </c>
      <c r="B509" s="7" t="s">
        <v>610</v>
      </c>
      <c r="C509" s="7">
        <v>11</v>
      </c>
      <c r="D509" s="7"/>
      <c r="E509" s="7"/>
    </row>
    <row r="510" spans="1:5" x14ac:dyDescent="0.15">
      <c r="A510" s="7">
        <v>509</v>
      </c>
      <c r="B510" s="7" t="s">
        <v>611</v>
      </c>
      <c r="C510" s="7">
        <v>9</v>
      </c>
      <c r="D510" s="7"/>
      <c r="E510" s="7"/>
    </row>
    <row r="511" spans="1:5" x14ac:dyDescent="0.15">
      <c r="A511" s="7">
        <v>510</v>
      </c>
      <c r="B511" s="7" t="s">
        <v>612</v>
      </c>
      <c r="C511" s="7">
        <v>6</v>
      </c>
      <c r="D511" s="7"/>
      <c r="E511" s="7"/>
    </row>
    <row r="512" spans="1:5" x14ac:dyDescent="0.15">
      <c r="A512" s="7">
        <v>511</v>
      </c>
      <c r="B512" s="7" t="s">
        <v>613</v>
      </c>
      <c r="C512" s="7">
        <v>20</v>
      </c>
      <c r="D512" s="7"/>
      <c r="E512" s="7"/>
    </row>
    <row r="513" spans="1:5" x14ac:dyDescent="0.15">
      <c r="A513" s="7">
        <v>512</v>
      </c>
      <c r="B513" s="7" t="s">
        <v>614</v>
      </c>
      <c r="C513" s="7">
        <v>15</v>
      </c>
      <c r="D513" s="7"/>
      <c r="E513" s="7"/>
    </row>
    <row r="514" spans="1:5" x14ac:dyDescent="0.15">
      <c r="A514" s="7">
        <v>513</v>
      </c>
      <c r="B514" s="7" t="s">
        <v>615</v>
      </c>
      <c r="C514" s="7">
        <v>19</v>
      </c>
      <c r="D514" s="7"/>
      <c r="E514" s="7"/>
    </row>
    <row r="515" spans="1:5" x14ac:dyDescent="0.15">
      <c r="A515" s="7">
        <v>514</v>
      </c>
      <c r="B515" s="7" t="s">
        <v>616</v>
      </c>
      <c r="C515" s="7">
        <v>12</v>
      </c>
      <c r="D515" s="7"/>
      <c r="E515" s="7"/>
    </row>
    <row r="516" spans="1:5" x14ac:dyDescent="0.15">
      <c r="A516" s="7">
        <v>515</v>
      </c>
      <c r="B516" s="7" t="s">
        <v>617</v>
      </c>
      <c r="C516" s="7">
        <v>10</v>
      </c>
      <c r="D516" s="7"/>
      <c r="E516" s="7"/>
    </row>
    <row r="517" spans="1:5" x14ac:dyDescent="0.15">
      <c r="A517" s="7">
        <v>516</v>
      </c>
      <c r="B517" s="7" t="s">
        <v>618</v>
      </c>
      <c r="C517" s="7">
        <v>8</v>
      </c>
      <c r="D517" s="7"/>
      <c r="E517" s="7"/>
    </row>
    <row r="518" spans="1:5" x14ac:dyDescent="0.15">
      <c r="A518" s="7">
        <v>517</v>
      </c>
      <c r="B518" s="7" t="s">
        <v>619</v>
      </c>
      <c r="C518" s="7">
        <v>16</v>
      </c>
      <c r="D518" s="7"/>
      <c r="E518" s="7"/>
    </row>
    <row r="519" spans="1:5" x14ac:dyDescent="0.15">
      <c r="A519" s="7">
        <v>518</v>
      </c>
      <c r="B519" s="7" t="s">
        <v>620</v>
      </c>
      <c r="C519" s="7" t="e">
        <v>#N/A</v>
      </c>
      <c r="D519" s="7"/>
      <c r="E519" s="7"/>
    </row>
    <row r="520" spans="1:5" x14ac:dyDescent="0.15">
      <c r="A520" s="7">
        <v>519</v>
      </c>
      <c r="B520" s="7" t="s">
        <v>621</v>
      </c>
      <c r="C520" s="7">
        <v>17</v>
      </c>
      <c r="D520" s="7"/>
      <c r="E520" s="7"/>
    </row>
    <row r="521" spans="1:5" x14ac:dyDescent="0.15">
      <c r="A521" s="7">
        <v>520</v>
      </c>
      <c r="B521" s="7" t="s">
        <v>622</v>
      </c>
      <c r="C521" s="7">
        <v>15</v>
      </c>
      <c r="D521" s="7"/>
      <c r="E521" s="7"/>
    </row>
    <row r="522" spans="1:5" x14ac:dyDescent="0.15">
      <c r="A522" s="7">
        <v>521</v>
      </c>
      <c r="B522" s="7" t="s">
        <v>623</v>
      </c>
      <c r="C522" s="7">
        <v>13</v>
      </c>
      <c r="D522" s="7"/>
      <c r="E522" s="7"/>
    </row>
    <row r="523" spans="1:5" x14ac:dyDescent="0.15">
      <c r="A523" s="7">
        <v>522</v>
      </c>
      <c r="B523" s="7" t="s">
        <v>624</v>
      </c>
      <c r="C523" s="7">
        <v>11</v>
      </c>
      <c r="D523" s="7"/>
      <c r="E523" s="7"/>
    </row>
    <row r="524" spans="1:5" x14ac:dyDescent="0.15">
      <c r="A524" s="7">
        <v>523</v>
      </c>
      <c r="B524" s="7" t="s">
        <v>625</v>
      </c>
      <c r="C524" s="7">
        <v>13</v>
      </c>
      <c r="D524" s="7"/>
      <c r="E524" s="7"/>
    </row>
    <row r="525" spans="1:5" x14ac:dyDescent="0.15">
      <c r="A525" s="7">
        <v>524</v>
      </c>
      <c r="B525" s="7" t="s">
        <v>626</v>
      </c>
      <c r="C525" s="7">
        <v>10</v>
      </c>
      <c r="D525" s="7"/>
      <c r="E525" s="7"/>
    </row>
    <row r="526" spans="1:5" x14ac:dyDescent="0.15">
      <c r="A526" s="7">
        <v>525</v>
      </c>
      <c r="B526" s="7" t="s">
        <v>627</v>
      </c>
      <c r="C526" s="7">
        <v>11</v>
      </c>
      <c r="D526" s="7"/>
      <c r="E526" s="7"/>
    </row>
    <row r="527" spans="1:5" x14ac:dyDescent="0.15">
      <c r="A527" s="7">
        <v>526</v>
      </c>
      <c r="B527" s="7" t="s">
        <v>628</v>
      </c>
      <c r="C527" s="7">
        <v>16</v>
      </c>
      <c r="D527" s="7"/>
      <c r="E527" s="7"/>
    </row>
    <row r="528" spans="1:5" x14ac:dyDescent="0.15">
      <c r="A528" s="7">
        <v>527</v>
      </c>
      <c r="B528" s="7" t="s">
        <v>629</v>
      </c>
      <c r="C528" s="7">
        <v>9</v>
      </c>
      <c r="D528" s="7"/>
      <c r="E528" s="7"/>
    </row>
    <row r="529" spans="1:5" x14ac:dyDescent="0.15">
      <c r="A529" s="7">
        <v>528</v>
      </c>
      <c r="B529" s="7" t="s">
        <v>630</v>
      </c>
      <c r="C529" s="7">
        <v>8</v>
      </c>
      <c r="D529" s="7"/>
      <c r="E529" s="7"/>
    </row>
    <row r="530" spans="1:5" x14ac:dyDescent="0.15">
      <c r="A530" s="7">
        <v>529</v>
      </c>
      <c r="B530" s="7" t="s">
        <v>631</v>
      </c>
      <c r="C530" s="7">
        <v>6</v>
      </c>
      <c r="D530" s="7"/>
      <c r="E530" s="7"/>
    </row>
    <row r="531" spans="1:5" x14ac:dyDescent="0.15">
      <c r="A531" s="7">
        <v>530</v>
      </c>
      <c r="B531" s="7" t="s">
        <v>632</v>
      </c>
      <c r="C531" s="7">
        <v>11</v>
      </c>
      <c r="D531" s="7"/>
      <c r="E531" s="7"/>
    </row>
    <row r="532" spans="1:5" x14ac:dyDescent="0.15">
      <c r="A532" s="7">
        <v>531</v>
      </c>
      <c r="B532" s="7" t="s">
        <v>633</v>
      </c>
      <c r="C532" s="7">
        <v>23</v>
      </c>
      <c r="D532" s="7"/>
      <c r="E532" s="7"/>
    </row>
    <row r="533" spans="1:5" x14ac:dyDescent="0.15">
      <c r="A533" s="7">
        <v>532</v>
      </c>
      <c r="B533" s="7" t="s">
        <v>634</v>
      </c>
      <c r="C533" s="7">
        <v>19</v>
      </c>
      <c r="D533" s="7"/>
      <c r="E533" s="7"/>
    </row>
    <row r="534" spans="1:5" x14ac:dyDescent="0.15">
      <c r="A534" s="7">
        <v>533</v>
      </c>
      <c r="B534" s="7" t="s">
        <v>635</v>
      </c>
      <c r="C534" s="7">
        <v>14</v>
      </c>
      <c r="D534" s="7"/>
      <c r="E534" s="7"/>
    </row>
    <row r="535" spans="1:5" x14ac:dyDescent="0.15">
      <c r="A535" s="7">
        <v>534</v>
      </c>
      <c r="B535" s="7" t="s">
        <v>636</v>
      </c>
      <c r="C535" s="7">
        <v>12</v>
      </c>
      <c r="D535" s="7"/>
      <c r="E535" s="7"/>
    </row>
    <row r="536" spans="1:5" x14ac:dyDescent="0.15">
      <c r="A536" s="7">
        <v>535</v>
      </c>
      <c r="B536" s="7" t="s">
        <v>637</v>
      </c>
      <c r="C536" s="7">
        <v>14</v>
      </c>
      <c r="D536" s="7"/>
      <c r="E536" s="7"/>
    </row>
    <row r="537" spans="1:5" x14ac:dyDescent="0.15">
      <c r="A537" s="7">
        <v>536</v>
      </c>
      <c r="B537" s="7" t="s">
        <v>638</v>
      </c>
      <c r="C537" s="7">
        <v>10</v>
      </c>
      <c r="D537" s="7"/>
      <c r="E537" s="7"/>
    </row>
    <row r="538" spans="1:5" x14ac:dyDescent="0.15">
      <c r="A538" s="7">
        <v>537</v>
      </c>
      <c r="B538" s="7" t="s">
        <v>639</v>
      </c>
      <c r="C538" s="7">
        <v>12</v>
      </c>
      <c r="D538" s="7"/>
      <c r="E538" s="7"/>
    </row>
    <row r="539" spans="1:5" x14ac:dyDescent="0.15">
      <c r="A539" s="7">
        <v>538</v>
      </c>
      <c r="B539" s="7" t="s">
        <v>640</v>
      </c>
      <c r="C539" s="7">
        <v>10</v>
      </c>
      <c r="D539" s="7"/>
      <c r="E539" s="7"/>
    </row>
    <row r="540" spans="1:5" x14ac:dyDescent="0.15">
      <c r="A540" s="7">
        <v>539</v>
      </c>
      <c r="B540" s="7" t="s">
        <v>641</v>
      </c>
      <c r="C540" s="7">
        <v>16</v>
      </c>
      <c r="D540" s="7"/>
      <c r="E540" s="7"/>
    </row>
    <row r="541" spans="1:5" x14ac:dyDescent="0.15">
      <c r="A541" s="7">
        <v>540</v>
      </c>
      <c r="B541" s="7" t="s">
        <v>642</v>
      </c>
      <c r="C541" s="7">
        <v>19</v>
      </c>
      <c r="D541" s="7"/>
      <c r="E541" s="7"/>
    </row>
    <row r="542" spans="1:5" x14ac:dyDescent="0.15">
      <c r="A542" s="7">
        <v>541</v>
      </c>
      <c r="B542" s="7" t="s">
        <v>643</v>
      </c>
      <c r="C542" s="7">
        <v>7</v>
      </c>
      <c r="D542" s="7"/>
      <c r="E542" s="7"/>
    </row>
    <row r="543" spans="1:5" x14ac:dyDescent="0.15">
      <c r="A543" s="7">
        <v>542</v>
      </c>
      <c r="B543" s="7" t="s">
        <v>644</v>
      </c>
      <c r="C543" s="7">
        <v>7</v>
      </c>
      <c r="D543" s="7"/>
      <c r="E543" s="7"/>
    </row>
    <row r="544" spans="1:5" x14ac:dyDescent="0.15">
      <c r="A544" s="7">
        <v>543</v>
      </c>
      <c r="B544" s="7" t="s">
        <v>645</v>
      </c>
      <c r="C544" s="7">
        <v>6</v>
      </c>
      <c r="D544" s="7"/>
      <c r="E544" s="7"/>
    </row>
    <row r="545" spans="1:5" x14ac:dyDescent="0.15">
      <c r="A545" s="7">
        <v>544</v>
      </c>
      <c r="B545" s="7" t="s">
        <v>646</v>
      </c>
      <c r="C545" s="7">
        <v>7</v>
      </c>
      <c r="D545" s="7"/>
      <c r="E545" s="7"/>
    </row>
    <row r="546" spans="1:5" x14ac:dyDescent="0.15">
      <c r="A546" s="7">
        <v>545</v>
      </c>
      <c r="B546" s="7" t="s">
        <v>647</v>
      </c>
      <c r="C546" s="7">
        <v>15</v>
      </c>
      <c r="D546" s="7"/>
      <c r="E546" s="7"/>
    </row>
    <row r="547" spans="1:5" x14ac:dyDescent="0.15">
      <c r="A547" s="7">
        <v>546</v>
      </c>
      <c r="B547" s="7" t="s">
        <v>648</v>
      </c>
      <c r="C547" s="7">
        <v>15</v>
      </c>
      <c r="D547" s="7"/>
      <c r="E547" s="7"/>
    </row>
    <row r="548" spans="1:5" x14ac:dyDescent="0.15">
      <c r="A548" s="7">
        <v>547</v>
      </c>
      <c r="B548" s="7" t="s">
        <v>649</v>
      </c>
      <c r="C548" s="7">
        <v>19</v>
      </c>
      <c r="D548" s="7"/>
      <c r="E548" s="7"/>
    </row>
    <row r="549" spans="1:5" x14ac:dyDescent="0.15">
      <c r="A549" s="7">
        <v>548</v>
      </c>
      <c r="B549" s="7" t="s">
        <v>650</v>
      </c>
      <c r="C549" s="7">
        <v>18</v>
      </c>
      <c r="D549" s="7"/>
      <c r="E549" s="7"/>
    </row>
    <row r="550" spans="1:5" x14ac:dyDescent="0.15">
      <c r="A550" s="7">
        <v>549</v>
      </c>
      <c r="B550" s="7" t="s">
        <v>651</v>
      </c>
      <c r="C550" s="7">
        <v>16</v>
      </c>
      <c r="D550" s="7"/>
      <c r="E550" s="7"/>
    </row>
    <row r="551" spans="1:5" x14ac:dyDescent="0.15">
      <c r="A551" s="7">
        <v>550</v>
      </c>
      <c r="B551" s="7" t="s">
        <v>652</v>
      </c>
      <c r="C551" s="7">
        <v>14</v>
      </c>
      <c r="D551" s="7"/>
      <c r="E551" s="7"/>
    </row>
    <row r="552" spans="1:5" x14ac:dyDescent="0.15">
      <c r="A552" s="7">
        <v>551</v>
      </c>
      <c r="B552" s="7" t="s">
        <v>653</v>
      </c>
      <c r="C552" s="7">
        <v>15</v>
      </c>
      <c r="D552" s="7"/>
      <c r="E552" s="7"/>
    </row>
    <row r="553" spans="1:5" x14ac:dyDescent="0.15">
      <c r="A553" s="7">
        <v>552</v>
      </c>
      <c r="B553" s="7" t="s">
        <v>654</v>
      </c>
      <c r="C553" s="7">
        <v>17</v>
      </c>
      <c r="D553" s="7"/>
      <c r="E553" s="7"/>
    </row>
    <row r="554" spans="1:5" x14ac:dyDescent="0.15">
      <c r="A554" s="7">
        <v>553</v>
      </c>
      <c r="B554" s="7" t="s">
        <v>655</v>
      </c>
      <c r="C554" s="7">
        <v>8</v>
      </c>
      <c r="D554" s="7"/>
      <c r="E554" s="7"/>
    </row>
    <row r="555" spans="1:5" x14ac:dyDescent="0.15">
      <c r="A555" s="7">
        <v>554</v>
      </c>
      <c r="B555" s="7" t="s">
        <v>656</v>
      </c>
      <c r="C555" s="7">
        <v>16</v>
      </c>
      <c r="D555" s="7"/>
      <c r="E555" s="7"/>
    </row>
    <row r="556" spans="1:5" x14ac:dyDescent="0.15">
      <c r="A556" s="7">
        <v>555</v>
      </c>
      <c r="B556" s="7" t="s">
        <v>657</v>
      </c>
      <c r="C556" s="7">
        <v>13</v>
      </c>
      <c r="D556" s="7"/>
      <c r="E556" s="7"/>
    </row>
    <row r="557" spans="1:5" x14ac:dyDescent="0.15">
      <c r="A557" s="7">
        <v>556</v>
      </c>
      <c r="B557" s="7" t="s">
        <v>658</v>
      </c>
      <c r="C557" s="7">
        <v>10</v>
      </c>
      <c r="D557" s="7"/>
      <c r="E557" s="7"/>
    </row>
    <row r="558" spans="1:5" x14ac:dyDescent="0.15">
      <c r="A558" s="7">
        <v>557</v>
      </c>
      <c r="B558" s="7" t="s">
        <v>659</v>
      </c>
      <c r="C558" s="7">
        <v>7</v>
      </c>
      <c r="D558" s="7"/>
      <c r="E558" s="7"/>
    </row>
    <row r="559" spans="1:5" x14ac:dyDescent="0.15">
      <c r="A559" s="7">
        <v>558</v>
      </c>
      <c r="B559" s="7" t="s">
        <v>660</v>
      </c>
      <c r="C559" s="7">
        <v>11</v>
      </c>
      <c r="D559" s="7"/>
      <c r="E559" s="7"/>
    </row>
    <row r="560" spans="1:5" x14ac:dyDescent="0.15">
      <c r="A560" s="7">
        <v>559</v>
      </c>
      <c r="B560" s="7" t="s">
        <v>661</v>
      </c>
      <c r="C560" s="7">
        <v>14</v>
      </c>
      <c r="D560" s="7"/>
      <c r="E560" s="7"/>
    </row>
    <row r="561" spans="1:5" x14ac:dyDescent="0.15">
      <c r="A561" s="7">
        <v>560</v>
      </c>
      <c r="B561" s="7" t="s">
        <v>662</v>
      </c>
      <c r="C561" s="7">
        <v>11</v>
      </c>
      <c r="D561" s="7"/>
      <c r="E561" s="7"/>
    </row>
    <row r="562" spans="1:5" x14ac:dyDescent="0.15">
      <c r="A562" s="7">
        <v>561</v>
      </c>
      <c r="B562" s="7" t="s">
        <v>663</v>
      </c>
      <c r="C562" s="7">
        <v>8</v>
      </c>
      <c r="D562" s="7"/>
      <c r="E562" s="7"/>
    </row>
    <row r="563" spans="1:5" x14ac:dyDescent="0.15">
      <c r="A563" s="7">
        <v>562</v>
      </c>
      <c r="B563" s="7" t="s">
        <v>664</v>
      </c>
      <c r="C563" s="7">
        <v>14</v>
      </c>
      <c r="D563" s="7"/>
      <c r="E563" s="7"/>
    </row>
    <row r="564" spans="1:5" x14ac:dyDescent="0.15">
      <c r="A564" s="7">
        <v>563</v>
      </c>
      <c r="B564" s="7" t="s">
        <v>665</v>
      </c>
      <c r="C564" s="7">
        <v>12</v>
      </c>
      <c r="D564" s="7"/>
      <c r="E564" s="7"/>
    </row>
    <row r="565" spans="1:5" x14ac:dyDescent="0.15">
      <c r="A565" s="7">
        <v>564</v>
      </c>
      <c r="B565" s="7" t="s">
        <v>666</v>
      </c>
      <c r="C565" s="7">
        <v>9</v>
      </c>
      <c r="D565" s="7"/>
      <c r="E565" s="7"/>
    </row>
    <row r="566" spans="1:5" x14ac:dyDescent="0.15">
      <c r="A566" s="7">
        <v>565</v>
      </c>
      <c r="B566" s="7" t="s">
        <v>667</v>
      </c>
      <c r="C566" s="7">
        <v>18</v>
      </c>
      <c r="D566" s="7"/>
      <c r="E566" s="7"/>
    </row>
    <row r="567" spans="1:5" x14ac:dyDescent="0.15">
      <c r="A567" s="7">
        <v>566</v>
      </c>
      <c r="B567" s="7" t="s">
        <v>668</v>
      </c>
      <c r="C567" s="7">
        <v>8</v>
      </c>
      <c r="D567" s="7"/>
      <c r="E567" s="7"/>
    </row>
    <row r="568" spans="1:5" x14ac:dyDescent="0.15">
      <c r="A568" s="7">
        <v>567</v>
      </c>
      <c r="B568" s="7" t="s">
        <v>669</v>
      </c>
      <c r="C568" s="7" t="e">
        <v>#N/A</v>
      </c>
      <c r="D568" s="7"/>
      <c r="E568" s="7"/>
    </row>
    <row r="569" spans="1:5" x14ac:dyDescent="0.15">
      <c r="A569" s="7">
        <v>568</v>
      </c>
      <c r="B569" s="7" t="s">
        <v>670</v>
      </c>
      <c r="C569" s="7">
        <v>20</v>
      </c>
      <c r="D569" s="7"/>
      <c r="E569" s="7"/>
    </row>
    <row r="570" spans="1:5" x14ac:dyDescent="0.15">
      <c r="A570" s="7">
        <v>569</v>
      </c>
      <c r="B570" s="7" t="s">
        <v>671</v>
      </c>
      <c r="C570" s="7">
        <v>11</v>
      </c>
      <c r="D570" s="7"/>
      <c r="E570" s="7"/>
    </row>
    <row r="571" spans="1:5" x14ac:dyDescent="0.15">
      <c r="A571" s="7">
        <v>570</v>
      </c>
      <c r="B571" s="7" t="s">
        <v>672</v>
      </c>
      <c r="C571" s="7">
        <v>14</v>
      </c>
      <c r="D571" s="7"/>
      <c r="E571" s="7"/>
    </row>
    <row r="572" spans="1:5" x14ac:dyDescent="0.15">
      <c r="A572" s="7">
        <v>571</v>
      </c>
      <c r="B572" s="7" t="s">
        <v>673</v>
      </c>
      <c r="C572" s="7">
        <v>9</v>
      </c>
      <c r="D572" s="7"/>
      <c r="E572" s="7"/>
    </row>
    <row r="573" spans="1:5" x14ac:dyDescent="0.15">
      <c r="A573" s="7">
        <v>572</v>
      </c>
      <c r="B573" s="7" t="s">
        <v>674</v>
      </c>
      <c r="C573" s="7">
        <v>11</v>
      </c>
      <c r="D573" s="7"/>
      <c r="E573" s="7"/>
    </row>
    <row r="574" spans="1:5" x14ac:dyDescent="0.15">
      <c r="A574" s="7">
        <v>573</v>
      </c>
      <c r="B574" s="7" t="s">
        <v>675</v>
      </c>
      <c r="C574" s="7">
        <v>16</v>
      </c>
      <c r="D574" s="7"/>
      <c r="E574" s="7"/>
    </row>
    <row r="575" spans="1:5" x14ac:dyDescent="0.15">
      <c r="A575" s="7">
        <v>574</v>
      </c>
      <c r="B575" s="7" t="s">
        <v>676</v>
      </c>
      <c r="C575" s="7">
        <v>8</v>
      </c>
      <c r="D575" s="7"/>
      <c r="E575" s="7"/>
    </row>
    <row r="576" spans="1:5" x14ac:dyDescent="0.15">
      <c r="A576" s="7">
        <v>575</v>
      </c>
      <c r="B576" s="7" t="s">
        <v>677</v>
      </c>
      <c r="C576" s="7">
        <v>10</v>
      </c>
      <c r="D576" s="7"/>
      <c r="E576" s="7"/>
    </row>
    <row r="577" spans="1:5" x14ac:dyDescent="0.15">
      <c r="A577" s="7">
        <v>576</v>
      </c>
      <c r="B577" s="7" t="s">
        <v>678</v>
      </c>
      <c r="C577" s="7">
        <v>20</v>
      </c>
      <c r="D577" s="7"/>
      <c r="E577" s="7"/>
    </row>
    <row r="578" spans="1:5" x14ac:dyDescent="0.15">
      <c r="A578" s="7">
        <v>577</v>
      </c>
      <c r="B578" s="7" t="s">
        <v>679</v>
      </c>
      <c r="C578" s="7">
        <v>14</v>
      </c>
      <c r="D578" s="7"/>
      <c r="E578" s="7"/>
    </row>
    <row r="579" spans="1:5" x14ac:dyDescent="0.15">
      <c r="A579" s="7">
        <v>578</v>
      </c>
      <c r="B579" s="7" t="s">
        <v>680</v>
      </c>
      <c r="C579" s="7">
        <v>12</v>
      </c>
      <c r="D579" s="7"/>
      <c r="E579" s="7"/>
    </row>
    <row r="580" spans="1:5" x14ac:dyDescent="0.15">
      <c r="A580" s="7">
        <v>579</v>
      </c>
      <c r="B580" s="7" t="s">
        <v>681</v>
      </c>
      <c r="C580" s="7">
        <v>16</v>
      </c>
      <c r="D580" s="7"/>
      <c r="E580" s="7"/>
    </row>
    <row r="581" spans="1:5" x14ac:dyDescent="0.15">
      <c r="A581" s="7">
        <v>580</v>
      </c>
      <c r="B581" s="7" t="s">
        <v>682</v>
      </c>
      <c r="C581" s="7">
        <v>12</v>
      </c>
      <c r="D581" s="7"/>
      <c r="E581" s="7"/>
    </row>
    <row r="582" spans="1:5" x14ac:dyDescent="0.15">
      <c r="A582" s="7">
        <v>581</v>
      </c>
      <c r="B582" s="7" t="s">
        <v>683</v>
      </c>
      <c r="C582" s="7">
        <v>16</v>
      </c>
      <c r="D582" s="7"/>
      <c r="E582" s="7"/>
    </row>
    <row r="583" spans="1:5" x14ac:dyDescent="0.15">
      <c r="A583" s="7">
        <v>582</v>
      </c>
      <c r="B583" s="7" t="s">
        <v>684</v>
      </c>
      <c r="C583" s="7">
        <v>13</v>
      </c>
      <c r="D583" s="7"/>
      <c r="E583" s="7"/>
    </row>
    <row r="584" spans="1:5" x14ac:dyDescent="0.15">
      <c r="A584" s="7">
        <v>583</v>
      </c>
      <c r="B584" s="7" t="s">
        <v>685</v>
      </c>
      <c r="C584" s="7">
        <v>10</v>
      </c>
      <c r="D584" s="7"/>
      <c r="E584" s="7"/>
    </row>
    <row r="585" spans="1:5" x14ac:dyDescent="0.15">
      <c r="A585" s="7">
        <v>584</v>
      </c>
      <c r="B585" s="7" t="s">
        <v>686</v>
      </c>
      <c r="C585" s="7">
        <v>17</v>
      </c>
      <c r="D585" s="7"/>
      <c r="E585" s="7"/>
    </row>
    <row r="586" spans="1:5" x14ac:dyDescent="0.15">
      <c r="A586" s="7">
        <v>585</v>
      </c>
      <c r="B586" s="7" t="s">
        <v>687</v>
      </c>
      <c r="C586" s="7">
        <v>11</v>
      </c>
      <c r="D586" s="7"/>
      <c r="E586" s="7"/>
    </row>
    <row r="587" spans="1:5" x14ac:dyDescent="0.15">
      <c r="A587" s="7">
        <v>586</v>
      </c>
      <c r="B587" s="7" t="s">
        <v>688</v>
      </c>
      <c r="C587" s="7">
        <v>9</v>
      </c>
      <c r="D587" s="7"/>
      <c r="E587" s="7"/>
    </row>
    <row r="588" spans="1:5" x14ac:dyDescent="0.15">
      <c r="A588" s="7">
        <v>587</v>
      </c>
      <c r="B588" s="7" t="s">
        <v>689</v>
      </c>
      <c r="C588" s="7">
        <v>22</v>
      </c>
      <c r="D588" s="7"/>
      <c r="E588" s="7"/>
    </row>
    <row r="589" spans="1:5" x14ac:dyDescent="0.15">
      <c r="A589" s="7">
        <v>588</v>
      </c>
      <c r="B589" s="7" t="s">
        <v>690</v>
      </c>
      <c r="C589" s="7">
        <v>22</v>
      </c>
      <c r="D589" s="7"/>
      <c r="E589" s="7"/>
    </row>
    <row r="590" spans="1:5" x14ac:dyDescent="0.15">
      <c r="A590" s="7">
        <v>589</v>
      </c>
      <c r="B590" s="7" t="s">
        <v>691</v>
      </c>
      <c r="C590" s="7">
        <v>13</v>
      </c>
      <c r="D590" s="7"/>
      <c r="E590" s="7"/>
    </row>
    <row r="591" spans="1:5" x14ac:dyDescent="0.15">
      <c r="A591" s="7">
        <v>590</v>
      </c>
      <c r="B591" s="7" t="s">
        <v>692</v>
      </c>
      <c r="C591" s="7">
        <v>16</v>
      </c>
      <c r="D591" s="7"/>
      <c r="E591" s="7"/>
    </row>
    <row r="592" spans="1:5" x14ac:dyDescent="0.15">
      <c r="A592" s="7">
        <v>591</v>
      </c>
      <c r="B592" s="7" t="s">
        <v>693</v>
      </c>
      <c r="C592" s="7">
        <v>17</v>
      </c>
      <c r="D592" s="7"/>
      <c r="E592" s="7"/>
    </row>
    <row r="593" spans="1:5" x14ac:dyDescent="0.15">
      <c r="A593" s="7">
        <v>592</v>
      </c>
      <c r="B593" s="7" t="s">
        <v>694</v>
      </c>
      <c r="C593" s="7">
        <v>14</v>
      </c>
      <c r="D593" s="7"/>
      <c r="E593" s="7"/>
    </row>
    <row r="594" spans="1:5" x14ac:dyDescent="0.15">
      <c r="A594" s="7">
        <v>593</v>
      </c>
      <c r="B594" s="7" t="s">
        <v>695</v>
      </c>
      <c r="C594" s="7">
        <v>15</v>
      </c>
      <c r="D594" s="7"/>
      <c r="E594" s="7"/>
    </row>
    <row r="595" spans="1:5" x14ac:dyDescent="0.15">
      <c r="A595" s="7">
        <v>594</v>
      </c>
      <c r="B595" s="7" t="s">
        <v>696</v>
      </c>
      <c r="C595" s="7">
        <v>17</v>
      </c>
      <c r="D595" s="7"/>
      <c r="E595" s="7"/>
    </row>
    <row r="596" spans="1:5" x14ac:dyDescent="0.15">
      <c r="A596" s="7">
        <v>595</v>
      </c>
      <c r="B596" s="7" t="s">
        <v>697</v>
      </c>
      <c r="C596" s="7">
        <v>14</v>
      </c>
      <c r="D596" s="7"/>
      <c r="E596" s="7"/>
    </row>
    <row r="597" spans="1:5" x14ac:dyDescent="0.15">
      <c r="A597" s="7">
        <v>596</v>
      </c>
      <c r="B597" s="7" t="s">
        <v>698</v>
      </c>
      <c r="C597" s="7">
        <v>10</v>
      </c>
      <c r="D597" s="7"/>
      <c r="E597" s="7"/>
    </row>
    <row r="598" spans="1:5" x14ac:dyDescent="0.15">
      <c r="A598" s="7">
        <v>597</v>
      </c>
      <c r="B598" s="7" t="s">
        <v>699</v>
      </c>
      <c r="C598" s="7">
        <v>16</v>
      </c>
      <c r="D598" s="7"/>
      <c r="E598" s="7"/>
    </row>
    <row r="599" spans="1:5" x14ac:dyDescent="0.15">
      <c r="A599" s="7">
        <v>598</v>
      </c>
      <c r="B599" s="7" t="s">
        <v>700</v>
      </c>
      <c r="C599" s="7">
        <v>13</v>
      </c>
      <c r="D599" s="7"/>
      <c r="E599" s="7"/>
    </row>
    <row r="600" spans="1:5" x14ac:dyDescent="0.15">
      <c r="A600" s="7">
        <v>599</v>
      </c>
      <c r="B600" s="7" t="s">
        <v>701</v>
      </c>
      <c r="C600" s="7">
        <v>11</v>
      </c>
      <c r="D600" s="7"/>
      <c r="E600" s="7"/>
    </row>
    <row r="601" spans="1:5" x14ac:dyDescent="0.15">
      <c r="A601" s="7">
        <v>600</v>
      </c>
      <c r="B601" s="7" t="s">
        <v>702</v>
      </c>
      <c r="C601" s="7">
        <v>18</v>
      </c>
      <c r="D601" s="7"/>
      <c r="E601" s="7"/>
    </row>
    <row r="602" spans="1:5" x14ac:dyDescent="0.15">
      <c r="A602" s="7">
        <v>601</v>
      </c>
      <c r="B602" s="7" t="s">
        <v>703</v>
      </c>
      <c r="C602" s="7">
        <v>8</v>
      </c>
      <c r="D602" s="7"/>
      <c r="E602" s="7"/>
    </row>
    <row r="603" spans="1:5" x14ac:dyDescent="0.15">
      <c r="A603" s="7">
        <v>602</v>
      </c>
      <c r="B603" s="7" t="s">
        <v>704</v>
      </c>
      <c r="C603" s="7">
        <v>14</v>
      </c>
      <c r="D603" s="7"/>
      <c r="E603" s="7"/>
    </row>
    <row r="604" spans="1:5" x14ac:dyDescent="0.15">
      <c r="A604" s="7">
        <v>603</v>
      </c>
      <c r="B604" s="7" t="s">
        <v>705</v>
      </c>
      <c r="C604" s="7">
        <v>12</v>
      </c>
      <c r="D604" s="7"/>
      <c r="E604" s="7"/>
    </row>
    <row r="605" spans="1:5" x14ac:dyDescent="0.15">
      <c r="A605" s="7">
        <v>604</v>
      </c>
      <c r="B605" s="7" t="s">
        <v>706</v>
      </c>
      <c r="C605" s="7">
        <v>13</v>
      </c>
      <c r="D605" s="7"/>
      <c r="E605" s="7"/>
    </row>
    <row r="606" spans="1:5" x14ac:dyDescent="0.15">
      <c r="A606" s="7">
        <v>605</v>
      </c>
      <c r="B606" s="7" t="s">
        <v>707</v>
      </c>
      <c r="C606" s="7">
        <v>14</v>
      </c>
      <c r="D606" s="7"/>
      <c r="E606" s="7"/>
    </row>
    <row r="607" spans="1:5" x14ac:dyDescent="0.15">
      <c r="A607" s="7">
        <v>606</v>
      </c>
      <c r="B607" s="7" t="s">
        <v>708</v>
      </c>
      <c r="C607" s="7">
        <v>16</v>
      </c>
      <c r="D607" s="7"/>
      <c r="E607" s="7"/>
    </row>
    <row r="608" spans="1:5" x14ac:dyDescent="0.15">
      <c r="A608" s="7">
        <v>607</v>
      </c>
      <c r="B608" s="7" t="s">
        <v>709</v>
      </c>
      <c r="C608" s="7" t="e">
        <v>#N/A</v>
      </c>
      <c r="D608" s="7"/>
      <c r="E608" s="7"/>
    </row>
    <row r="609" spans="1:5" x14ac:dyDescent="0.15">
      <c r="A609" s="7">
        <v>608</v>
      </c>
      <c r="B609" s="7" t="s">
        <v>710</v>
      </c>
      <c r="C609" s="7" t="e">
        <v>#N/A</v>
      </c>
      <c r="D609" s="7"/>
      <c r="E609" s="7"/>
    </row>
    <row r="610" spans="1:5" x14ac:dyDescent="0.15">
      <c r="A610" s="7">
        <v>609</v>
      </c>
      <c r="B610" s="7" t="s">
        <v>711</v>
      </c>
      <c r="C610" s="7" t="e">
        <v>#N/A</v>
      </c>
      <c r="D610" s="7"/>
      <c r="E610" s="7"/>
    </row>
    <row r="611" spans="1:5" x14ac:dyDescent="0.15">
      <c r="A611" s="7">
        <v>610</v>
      </c>
      <c r="B611" s="7" t="s">
        <v>712</v>
      </c>
      <c r="C611" s="7" t="e">
        <v>#N/A</v>
      </c>
      <c r="D611" s="7"/>
      <c r="E611" s="7"/>
    </row>
    <row r="612" spans="1:5" x14ac:dyDescent="0.15">
      <c r="A612" s="7">
        <v>611</v>
      </c>
      <c r="B612" s="7" t="s">
        <v>713</v>
      </c>
      <c r="C612" s="7" t="e">
        <v>#N/A</v>
      </c>
      <c r="D612" s="7"/>
      <c r="E612" s="7"/>
    </row>
    <row r="613" spans="1:5" x14ac:dyDescent="0.15">
      <c r="A613" s="7">
        <v>612</v>
      </c>
      <c r="B613" s="7" t="s">
        <v>714</v>
      </c>
      <c r="C613" s="7" t="e">
        <v>#N/A</v>
      </c>
      <c r="D613" s="7"/>
      <c r="E613" s="7"/>
    </row>
    <row r="614" spans="1:5" x14ac:dyDescent="0.15">
      <c r="A614" s="7">
        <v>613</v>
      </c>
      <c r="B614" s="7" t="s">
        <v>715</v>
      </c>
      <c r="C614" s="7" t="e">
        <v>#N/A</v>
      </c>
      <c r="D614" s="7"/>
      <c r="E614" s="7"/>
    </row>
    <row r="615" spans="1:5" x14ac:dyDescent="0.15">
      <c r="A615" s="7">
        <v>614</v>
      </c>
      <c r="B615" s="7" t="s">
        <v>716</v>
      </c>
      <c r="C615" s="7" t="e">
        <v>#N/A</v>
      </c>
      <c r="D615" s="7"/>
      <c r="E615" s="7"/>
    </row>
    <row r="616" spans="1:5" x14ac:dyDescent="0.15">
      <c r="A616" s="7">
        <v>615</v>
      </c>
      <c r="B616" s="7" t="s">
        <v>717</v>
      </c>
      <c r="C616" s="7" t="e">
        <v>#N/A</v>
      </c>
      <c r="D616" s="7"/>
      <c r="E616" s="7"/>
    </row>
    <row r="617" spans="1:5" x14ac:dyDescent="0.15">
      <c r="A617" s="7">
        <v>616</v>
      </c>
      <c r="B617" s="7" t="s">
        <v>718</v>
      </c>
      <c r="C617" s="7">
        <v>1</v>
      </c>
      <c r="D617" s="7"/>
      <c r="E617" s="7"/>
    </row>
    <row r="618" spans="1:5" x14ac:dyDescent="0.15">
      <c r="A618" s="7">
        <v>617</v>
      </c>
      <c r="B618" s="7" t="s">
        <v>719</v>
      </c>
      <c r="C618" s="7" t="e">
        <v>#N/A</v>
      </c>
      <c r="D618" s="7"/>
      <c r="E618" s="7"/>
    </row>
    <row r="619" spans="1:5" x14ac:dyDescent="0.15">
      <c r="A619" s="7">
        <v>618</v>
      </c>
      <c r="B619" s="7" t="s">
        <v>720</v>
      </c>
      <c r="C619" s="7" t="e">
        <v>#N/A</v>
      </c>
      <c r="D619" s="7"/>
      <c r="E619" s="7"/>
    </row>
    <row r="620" spans="1:5" x14ac:dyDescent="0.15">
      <c r="A620" s="7">
        <v>619</v>
      </c>
      <c r="B620" s="7" t="s">
        <v>721</v>
      </c>
      <c r="C620" s="7" t="e">
        <v>#N/A</v>
      </c>
      <c r="D620" s="7"/>
      <c r="E620" s="7"/>
    </row>
    <row r="621" spans="1:5" x14ac:dyDescent="0.15">
      <c r="A621" s="7">
        <v>620</v>
      </c>
      <c r="B621" s="7" t="s">
        <v>722</v>
      </c>
      <c r="C621" s="7" t="e">
        <v>#N/A</v>
      </c>
      <c r="D621" s="7"/>
      <c r="E621" s="7"/>
    </row>
    <row r="622" spans="1:5" x14ac:dyDescent="0.15">
      <c r="A622" s="7">
        <v>621</v>
      </c>
      <c r="B622" s="7" t="s">
        <v>723</v>
      </c>
      <c r="C622" s="7" t="e">
        <v>#N/A</v>
      </c>
      <c r="D622" s="7"/>
      <c r="E622" s="7"/>
    </row>
    <row r="623" spans="1:5" x14ac:dyDescent="0.15">
      <c r="A623" s="7">
        <v>622</v>
      </c>
      <c r="B623" s="7" t="s">
        <v>724</v>
      </c>
      <c r="C623" s="7" t="e">
        <v>#N/A</v>
      </c>
      <c r="D623" s="7"/>
      <c r="E623" s="7"/>
    </row>
    <row r="624" spans="1:5" x14ac:dyDescent="0.15">
      <c r="A624" s="7">
        <v>623</v>
      </c>
      <c r="B624" s="7" t="s">
        <v>725</v>
      </c>
      <c r="C624" s="7" t="e">
        <v>#N/A</v>
      </c>
      <c r="D624" s="7"/>
      <c r="E624" s="7"/>
    </row>
    <row r="625" spans="1:5" x14ac:dyDescent="0.15">
      <c r="A625" s="7">
        <v>624</v>
      </c>
      <c r="B625" s="7" t="s">
        <v>726</v>
      </c>
      <c r="C625" s="7" t="e">
        <v>#N/A</v>
      </c>
      <c r="D625" s="7"/>
      <c r="E625" s="7"/>
    </row>
    <row r="626" spans="1:5" x14ac:dyDescent="0.15">
      <c r="A626" s="7">
        <v>625</v>
      </c>
      <c r="B626" s="7" t="s">
        <v>727</v>
      </c>
      <c r="C626" s="7" t="e">
        <v>#N/A</v>
      </c>
      <c r="D626" s="7"/>
      <c r="E626" s="7"/>
    </row>
    <row r="627" spans="1:5" x14ac:dyDescent="0.15">
      <c r="A627" s="7">
        <v>626</v>
      </c>
      <c r="B627" s="7" t="s">
        <v>728</v>
      </c>
      <c r="C627" s="7">
        <v>7</v>
      </c>
      <c r="D627" s="7"/>
      <c r="E627" s="7"/>
    </row>
    <row r="628" spans="1:5" x14ac:dyDescent="0.15">
      <c r="A628" s="7">
        <v>627</v>
      </c>
      <c r="B628" s="7" t="s">
        <v>729</v>
      </c>
      <c r="C628" s="7">
        <v>9</v>
      </c>
      <c r="D628" s="7"/>
      <c r="E628" s="7"/>
    </row>
    <row r="629" spans="1:5" x14ac:dyDescent="0.15">
      <c r="A629" s="7">
        <v>628</v>
      </c>
      <c r="B629" s="7" t="s">
        <v>730</v>
      </c>
      <c r="C629" s="7">
        <v>5</v>
      </c>
      <c r="D629" s="7"/>
      <c r="E629" s="7"/>
    </row>
    <row r="630" spans="1:5" x14ac:dyDescent="0.15">
      <c r="A630" s="7">
        <v>629</v>
      </c>
      <c r="B630" s="7" t="s">
        <v>731</v>
      </c>
      <c r="C630" s="7">
        <v>7</v>
      </c>
      <c r="D630" s="7"/>
      <c r="E630" s="7"/>
    </row>
    <row r="631" spans="1:5" x14ac:dyDescent="0.15">
      <c r="A631" s="7">
        <v>630</v>
      </c>
      <c r="B631" s="7" t="s">
        <v>732</v>
      </c>
      <c r="C631" s="7">
        <v>4</v>
      </c>
      <c r="D631" s="7"/>
      <c r="E631" s="7"/>
    </row>
    <row r="632" spans="1:5" x14ac:dyDescent="0.15">
      <c r="A632" s="7">
        <v>631</v>
      </c>
      <c r="B632" s="7" t="s">
        <v>733</v>
      </c>
      <c r="C632" s="7">
        <v>6</v>
      </c>
      <c r="D632" s="7"/>
      <c r="E632" s="7"/>
    </row>
    <row r="633" spans="1:5" x14ac:dyDescent="0.15">
      <c r="A633" s="7">
        <v>632</v>
      </c>
      <c r="B633" s="7" t="s">
        <v>734</v>
      </c>
      <c r="C633" s="7">
        <v>14</v>
      </c>
      <c r="D633" s="7"/>
      <c r="E633" s="7"/>
    </row>
    <row r="634" spans="1:5" x14ac:dyDescent="0.15">
      <c r="A634" s="7">
        <v>633</v>
      </c>
      <c r="B634" s="7" t="s">
        <v>735</v>
      </c>
      <c r="C634" s="7">
        <v>20</v>
      </c>
      <c r="D634" s="7"/>
      <c r="E634" s="7"/>
    </row>
    <row r="635" spans="1:5" x14ac:dyDescent="0.15">
      <c r="A635" s="7">
        <v>634</v>
      </c>
      <c r="B635" s="7" t="s">
        <v>736</v>
      </c>
      <c r="C635" s="7">
        <v>24</v>
      </c>
      <c r="D635" s="7"/>
      <c r="E635" s="7"/>
    </row>
    <row r="636" spans="1:5" x14ac:dyDescent="0.15">
      <c r="A636" s="7">
        <v>635</v>
      </c>
      <c r="B636" s="7" t="s">
        <v>737</v>
      </c>
      <c r="C636" s="7">
        <v>19</v>
      </c>
      <c r="D636" s="7"/>
      <c r="E636" s="7"/>
    </row>
    <row r="637" spans="1:5" x14ac:dyDescent="0.15">
      <c r="A637" s="7">
        <v>636</v>
      </c>
      <c r="B637" s="7" t="s">
        <v>738</v>
      </c>
      <c r="C637" s="7">
        <v>8</v>
      </c>
      <c r="D637" s="7"/>
      <c r="E637" s="7"/>
    </row>
    <row r="638" spans="1:5" x14ac:dyDescent="0.15">
      <c r="A638" s="7">
        <v>637</v>
      </c>
      <c r="B638" s="7" t="s">
        <v>739</v>
      </c>
      <c r="C638" s="7">
        <v>11</v>
      </c>
      <c r="D638" s="7"/>
      <c r="E638" s="7"/>
    </row>
    <row r="639" spans="1:5" x14ac:dyDescent="0.15">
      <c r="A639" s="7">
        <v>638</v>
      </c>
      <c r="B639" s="7" t="s">
        <v>740</v>
      </c>
      <c r="C639" s="7">
        <v>11</v>
      </c>
      <c r="D639" s="7"/>
      <c r="E639" s="7"/>
    </row>
    <row r="640" spans="1:5" x14ac:dyDescent="0.15">
      <c r="A640" s="7">
        <v>639</v>
      </c>
      <c r="B640" s="7" t="s">
        <v>741</v>
      </c>
      <c r="C640" s="7">
        <v>9</v>
      </c>
      <c r="D640" s="7"/>
      <c r="E640" s="7"/>
    </row>
    <row r="641" spans="1:5" x14ac:dyDescent="0.15">
      <c r="A641" s="7">
        <v>640</v>
      </c>
      <c r="B641" s="7" t="s">
        <v>742</v>
      </c>
      <c r="C641" s="7">
        <v>6</v>
      </c>
      <c r="D641" s="7"/>
      <c r="E641" s="7"/>
    </row>
    <row r="642" spans="1:5" x14ac:dyDescent="0.15">
      <c r="A642" s="7">
        <v>641</v>
      </c>
      <c r="B642" s="7" t="s">
        <v>743</v>
      </c>
      <c r="C642" s="7">
        <v>13</v>
      </c>
      <c r="D642" s="7"/>
      <c r="E642" s="7"/>
    </row>
    <row r="643" spans="1:5" x14ac:dyDescent="0.15">
      <c r="A643" s="7">
        <v>642</v>
      </c>
      <c r="B643" s="7" t="s">
        <v>744</v>
      </c>
      <c r="C643" s="7">
        <v>21</v>
      </c>
      <c r="D643" s="7"/>
      <c r="E643" s="7"/>
    </row>
    <row r="644" spans="1:5" x14ac:dyDescent="0.15">
      <c r="A644" s="7">
        <v>643</v>
      </c>
      <c r="B644" s="7" t="s">
        <v>745</v>
      </c>
      <c r="C644" s="7">
        <v>12</v>
      </c>
      <c r="D644" s="7"/>
      <c r="E644" s="7"/>
    </row>
    <row r="645" spans="1:5" x14ac:dyDescent="0.15">
      <c r="A645" s="7">
        <v>644</v>
      </c>
      <c r="B645" s="7" t="s">
        <v>746</v>
      </c>
      <c r="C645" s="7">
        <v>9</v>
      </c>
      <c r="D645" s="7"/>
      <c r="E645" s="7"/>
    </row>
    <row r="646" spans="1:5" x14ac:dyDescent="0.15">
      <c r="A646" s="7">
        <v>645</v>
      </c>
      <c r="B646" s="7" t="s">
        <v>747</v>
      </c>
      <c r="C646" s="7">
        <v>6</v>
      </c>
      <c r="D646" s="7"/>
      <c r="E646" s="7"/>
    </row>
    <row r="647" spans="1:5" x14ac:dyDescent="0.15">
      <c r="A647" s="7">
        <v>646</v>
      </c>
      <c r="B647" s="7" t="s">
        <v>748</v>
      </c>
      <c r="C647" s="7">
        <v>23</v>
      </c>
      <c r="D647" s="7"/>
      <c r="E647" s="7"/>
    </row>
    <row r="648" spans="1:5" x14ac:dyDescent="0.15">
      <c r="A648" s="7">
        <v>647</v>
      </c>
      <c r="B648" s="7" t="s">
        <v>749</v>
      </c>
      <c r="C648" s="7">
        <v>18</v>
      </c>
      <c r="D648" s="7"/>
      <c r="E648" s="7"/>
    </row>
    <row r="649" spans="1:5" x14ac:dyDescent="0.15">
      <c r="A649" s="7">
        <v>648</v>
      </c>
      <c r="B649" s="7" t="s">
        <v>750</v>
      </c>
      <c r="C649" s="7">
        <v>19</v>
      </c>
      <c r="D649" s="7"/>
      <c r="E649" s="7"/>
    </row>
    <row r="650" spans="1:5" x14ac:dyDescent="0.15">
      <c r="A650" s="7">
        <v>649</v>
      </c>
      <c r="B650" s="7" t="s">
        <v>751</v>
      </c>
      <c r="C650" s="7">
        <v>21</v>
      </c>
      <c r="D650" s="7"/>
      <c r="E650" s="7"/>
    </row>
    <row r="651" spans="1:5" x14ac:dyDescent="0.15">
      <c r="A651" s="7">
        <v>650</v>
      </c>
      <c r="B651" s="7" t="s">
        <v>752</v>
      </c>
      <c r="C651" s="7">
        <v>22</v>
      </c>
      <c r="D651" s="7"/>
      <c r="E651" s="7"/>
    </row>
    <row r="652" spans="1:5" x14ac:dyDescent="0.15">
      <c r="A652" s="7">
        <v>651</v>
      </c>
      <c r="B652" s="7" t="s">
        <v>753</v>
      </c>
      <c r="C652" s="7">
        <v>20</v>
      </c>
      <c r="D652" s="7"/>
      <c r="E652" s="7"/>
    </row>
    <row r="653" spans="1:5" x14ac:dyDescent="0.15">
      <c r="A653" s="7">
        <v>652</v>
      </c>
      <c r="B653" s="7" t="s">
        <v>754</v>
      </c>
      <c r="C653" s="7">
        <v>18</v>
      </c>
      <c r="D653" s="7"/>
      <c r="E653" s="7"/>
    </row>
    <row r="654" spans="1:5" x14ac:dyDescent="0.15">
      <c r="A654" s="7">
        <v>653</v>
      </c>
      <c r="B654" s="7" t="s">
        <v>755</v>
      </c>
      <c r="C654" s="7">
        <v>23</v>
      </c>
      <c r="D654" s="7"/>
      <c r="E654" s="7"/>
    </row>
    <row r="655" spans="1:5" x14ac:dyDescent="0.15">
      <c r="A655" s="7">
        <v>654</v>
      </c>
      <c r="B655" s="7" t="s">
        <v>756</v>
      </c>
      <c r="C655" s="7">
        <v>24</v>
      </c>
      <c r="D655" s="7"/>
      <c r="E655" s="7"/>
    </row>
    <row r="656" spans="1:5" x14ac:dyDescent="0.15">
      <c r="A656" s="7">
        <v>655</v>
      </c>
      <c r="B656" s="7" t="s">
        <v>757</v>
      </c>
      <c r="C656" s="7">
        <v>20</v>
      </c>
      <c r="D656" s="7"/>
      <c r="E656" s="7"/>
    </row>
    <row r="657" spans="1:5" x14ac:dyDescent="0.15">
      <c r="A657" s="7">
        <v>656</v>
      </c>
      <c r="B657" s="7" t="s">
        <v>758</v>
      </c>
      <c r="C657" s="7">
        <v>15</v>
      </c>
      <c r="D657" s="7"/>
      <c r="E657" s="7"/>
    </row>
    <row r="658" spans="1:5" x14ac:dyDescent="0.15">
      <c r="A658" s="7">
        <v>657</v>
      </c>
      <c r="B658" s="7" t="s">
        <v>759</v>
      </c>
      <c r="C658" s="7">
        <v>17</v>
      </c>
      <c r="D658" s="7"/>
      <c r="E658" s="7"/>
    </row>
    <row r="659" spans="1:5" x14ac:dyDescent="0.15">
      <c r="A659" s="7">
        <v>658</v>
      </c>
      <c r="B659" s="7" t="s">
        <v>760</v>
      </c>
      <c r="C659" s="7">
        <v>20</v>
      </c>
      <c r="D659" s="7"/>
      <c r="E659" s="7"/>
    </row>
    <row r="660" spans="1:5" x14ac:dyDescent="0.15">
      <c r="A660" s="7">
        <v>659</v>
      </c>
      <c r="B660" s="7" t="s">
        <v>761</v>
      </c>
      <c r="C660" s="7">
        <v>20</v>
      </c>
      <c r="D660" s="7"/>
      <c r="E660" s="7"/>
    </row>
    <row r="661" spans="1:5" x14ac:dyDescent="0.15">
      <c r="A661" s="7">
        <v>660</v>
      </c>
      <c r="B661" s="7" t="s">
        <v>762</v>
      </c>
      <c r="C661" s="7">
        <v>28</v>
      </c>
      <c r="D661" s="7"/>
      <c r="E661" s="7"/>
    </row>
    <row r="662" spans="1:5" x14ac:dyDescent="0.15">
      <c r="A662" s="7">
        <v>661</v>
      </c>
      <c r="B662" s="7" t="s">
        <v>763</v>
      </c>
      <c r="C662" s="7">
        <v>28</v>
      </c>
      <c r="D662" s="7"/>
      <c r="E662" s="7"/>
    </row>
    <row r="663" spans="1:5" x14ac:dyDescent="0.15">
      <c r="A663" s="7">
        <v>662</v>
      </c>
      <c r="B663" s="7" t="s">
        <v>764</v>
      </c>
      <c r="C663" s="7">
        <v>25</v>
      </c>
      <c r="D663" s="7"/>
      <c r="E663" s="7"/>
    </row>
    <row r="664" spans="1:5" x14ac:dyDescent="0.15">
      <c r="A664" s="7">
        <v>663</v>
      </c>
      <c r="B664" s="7" t="s">
        <v>765</v>
      </c>
      <c r="C664" s="7">
        <v>18</v>
      </c>
      <c r="D664" s="7"/>
      <c r="E664" s="7"/>
    </row>
    <row r="665" spans="1:5" x14ac:dyDescent="0.15">
      <c r="A665" s="7">
        <v>664</v>
      </c>
      <c r="B665" s="7" t="s">
        <v>766</v>
      </c>
      <c r="C665" s="7">
        <v>9</v>
      </c>
      <c r="D665" s="7"/>
      <c r="E665" s="7"/>
    </row>
    <row r="666" spans="1:5" x14ac:dyDescent="0.15">
      <c r="A666" s="7">
        <v>665</v>
      </c>
      <c r="B666" s="7" t="s">
        <v>767</v>
      </c>
      <c r="C666" s="7">
        <v>16</v>
      </c>
      <c r="D666" s="7"/>
      <c r="E666" s="7"/>
    </row>
    <row r="667" spans="1:5" x14ac:dyDescent="0.15">
      <c r="A667" s="7">
        <v>666</v>
      </c>
      <c r="B667" s="7" t="s">
        <v>768</v>
      </c>
      <c r="C667" s="7">
        <v>23</v>
      </c>
      <c r="D667" s="7"/>
      <c r="E667" s="7"/>
    </row>
    <row r="668" spans="1:5" x14ac:dyDescent="0.15">
      <c r="A668" s="7">
        <v>667</v>
      </c>
      <c r="B668" s="7" t="s">
        <v>769</v>
      </c>
      <c r="C668" s="7">
        <v>14</v>
      </c>
      <c r="D668" s="7"/>
      <c r="E668" s="7"/>
    </row>
    <row r="669" spans="1:5" x14ac:dyDescent="0.15">
      <c r="A669" s="7">
        <v>668</v>
      </c>
      <c r="B669" s="7" t="s">
        <v>770</v>
      </c>
      <c r="C669" s="7">
        <v>15</v>
      </c>
      <c r="D669" s="7"/>
      <c r="E669" s="7"/>
    </row>
    <row r="670" spans="1:5" x14ac:dyDescent="0.15">
      <c r="A670" s="7">
        <v>669</v>
      </c>
      <c r="B670" s="7" t="s">
        <v>771</v>
      </c>
      <c r="C670" s="7">
        <v>13</v>
      </c>
      <c r="D670" s="7"/>
      <c r="E670" s="7"/>
    </row>
    <row r="671" spans="1:5" x14ac:dyDescent="0.15">
      <c r="A671" s="7">
        <v>670</v>
      </c>
      <c r="B671" s="7" t="s">
        <v>772</v>
      </c>
      <c r="C671" s="7">
        <v>11</v>
      </c>
      <c r="D671" s="7"/>
      <c r="E671" s="7"/>
    </row>
    <row r="672" spans="1:5" x14ac:dyDescent="0.15">
      <c r="A672" s="7">
        <v>671</v>
      </c>
      <c r="B672" s="7" t="s">
        <v>773</v>
      </c>
      <c r="C672" s="7">
        <v>17</v>
      </c>
      <c r="D672" s="7"/>
      <c r="E672" s="7"/>
    </row>
    <row r="673" spans="1:5" x14ac:dyDescent="0.15">
      <c r="A673" s="7">
        <v>672</v>
      </c>
      <c r="B673" s="7" t="s">
        <v>774</v>
      </c>
      <c r="C673" s="7" t="e">
        <v>#N/A</v>
      </c>
      <c r="D673" s="7"/>
      <c r="E673" s="7"/>
    </row>
    <row r="674" spans="1:5" x14ac:dyDescent="0.15">
      <c r="A674" s="7">
        <v>673</v>
      </c>
      <c r="B674" s="7" t="s">
        <v>775</v>
      </c>
      <c r="C674" s="7">
        <v>19</v>
      </c>
      <c r="D674" s="7"/>
      <c r="E674" s="7"/>
    </row>
    <row r="675" spans="1:5" x14ac:dyDescent="0.15">
      <c r="A675" s="7">
        <v>674</v>
      </c>
      <c r="B675" s="7" t="s">
        <v>776</v>
      </c>
      <c r="C675" s="7">
        <v>18</v>
      </c>
      <c r="D675" s="7"/>
      <c r="E675" s="7"/>
    </row>
    <row r="676" spans="1:5" x14ac:dyDescent="0.15">
      <c r="A676" s="7">
        <v>675</v>
      </c>
      <c r="B676" s="7" t="s">
        <v>777</v>
      </c>
      <c r="C676" s="7">
        <v>12</v>
      </c>
      <c r="D676" s="7"/>
      <c r="E676" s="7"/>
    </row>
    <row r="677" spans="1:5" x14ac:dyDescent="0.15">
      <c r="A677" s="7">
        <v>676</v>
      </c>
      <c r="B677" s="7" t="s">
        <v>778</v>
      </c>
      <c r="C677" s="7">
        <v>10</v>
      </c>
      <c r="D677" s="7"/>
      <c r="E677" s="7"/>
    </row>
    <row r="678" spans="1:5" x14ac:dyDescent="0.15">
      <c r="A678" s="7">
        <v>677</v>
      </c>
      <c r="B678" s="7" t="s">
        <v>779</v>
      </c>
      <c r="C678" s="7">
        <v>8</v>
      </c>
      <c r="D678" s="7"/>
      <c r="E678" s="7"/>
    </row>
    <row r="679" spans="1:5" x14ac:dyDescent="0.15">
      <c r="A679" s="7">
        <v>678</v>
      </c>
      <c r="B679" s="7" t="s">
        <v>780</v>
      </c>
      <c r="C679" s="7">
        <v>14</v>
      </c>
      <c r="D679" s="7"/>
      <c r="E679" s="7"/>
    </row>
    <row r="680" spans="1:5" x14ac:dyDescent="0.15">
      <c r="A680" s="7">
        <v>679</v>
      </c>
      <c r="B680" s="7" t="s">
        <v>781</v>
      </c>
      <c r="C680" s="7">
        <v>18</v>
      </c>
      <c r="D680" s="7"/>
      <c r="E680" s="7"/>
    </row>
    <row r="681" spans="1:5" x14ac:dyDescent="0.15">
      <c r="A681" s="7">
        <v>680</v>
      </c>
      <c r="B681" s="7" t="s">
        <v>782</v>
      </c>
      <c r="C681" s="7">
        <v>15</v>
      </c>
      <c r="D681" s="7"/>
      <c r="E681" s="7"/>
    </row>
    <row r="682" spans="1:5" x14ac:dyDescent="0.15">
      <c r="A682" s="7">
        <v>681</v>
      </c>
      <c r="B682" s="7" t="s">
        <v>783</v>
      </c>
      <c r="C682" s="7">
        <v>14</v>
      </c>
      <c r="D682" s="7"/>
      <c r="E682" s="7"/>
    </row>
    <row r="683" spans="1:5" x14ac:dyDescent="0.15">
      <c r="A683" s="7">
        <v>682</v>
      </c>
      <c r="B683" s="7" t="s">
        <v>784</v>
      </c>
      <c r="C683" s="7">
        <v>12</v>
      </c>
      <c r="D683" s="7"/>
      <c r="E683" s="7"/>
    </row>
    <row r="684" spans="1:5" x14ac:dyDescent="0.15">
      <c r="A684" s="7">
        <v>683</v>
      </c>
      <c r="B684" s="7" t="s">
        <v>785</v>
      </c>
      <c r="C684" s="7">
        <v>9</v>
      </c>
      <c r="D684" s="7"/>
      <c r="E684" s="7"/>
    </row>
    <row r="685" spans="1:5" x14ac:dyDescent="0.15">
      <c r="A685" s="7">
        <v>684</v>
      </c>
      <c r="B685" s="7" t="s">
        <v>786</v>
      </c>
      <c r="C685" s="7">
        <v>16</v>
      </c>
      <c r="D685" s="7"/>
      <c r="E685" s="7"/>
    </row>
    <row r="686" spans="1:5" x14ac:dyDescent="0.15">
      <c r="A686" s="7">
        <v>685</v>
      </c>
      <c r="B686" s="7" t="s">
        <v>787</v>
      </c>
      <c r="C686" s="7">
        <v>18</v>
      </c>
      <c r="D686" s="7"/>
      <c r="E686" s="7"/>
    </row>
    <row r="687" spans="1:5" x14ac:dyDescent="0.15">
      <c r="A687" s="7">
        <v>686</v>
      </c>
      <c r="B687" s="7" t="s">
        <v>788</v>
      </c>
      <c r="C687" s="7">
        <v>14</v>
      </c>
      <c r="D687" s="7"/>
      <c r="E687" s="7"/>
    </row>
    <row r="688" spans="1:5" x14ac:dyDescent="0.15">
      <c r="A688" s="7">
        <v>687</v>
      </c>
      <c r="B688" s="7" t="s">
        <v>789</v>
      </c>
      <c r="C688" s="7">
        <v>17</v>
      </c>
      <c r="D688" s="7"/>
      <c r="E688" s="7"/>
    </row>
    <row r="689" spans="1:5" x14ac:dyDescent="0.15">
      <c r="A689" s="7">
        <v>688</v>
      </c>
      <c r="B689" s="7" t="s">
        <v>790</v>
      </c>
      <c r="C689" s="7">
        <v>12</v>
      </c>
      <c r="D689" s="7"/>
      <c r="E689" s="7"/>
    </row>
    <row r="690" spans="1:5" x14ac:dyDescent="0.15">
      <c r="A690" s="7">
        <v>689</v>
      </c>
      <c r="B690" s="7" t="s">
        <v>791</v>
      </c>
      <c r="C690" s="7">
        <v>14</v>
      </c>
      <c r="D690" s="7"/>
      <c r="E690" s="7"/>
    </row>
    <row r="691" spans="1:5" x14ac:dyDescent="0.15">
      <c r="A691" s="7">
        <v>690</v>
      </c>
      <c r="B691" s="7" t="s">
        <v>792</v>
      </c>
      <c r="C691" s="7">
        <v>18</v>
      </c>
      <c r="D691" s="7"/>
      <c r="E691" s="7"/>
    </row>
    <row r="692" spans="1:5" x14ac:dyDescent="0.15">
      <c r="A692" s="7">
        <v>691</v>
      </c>
      <c r="B692" s="7" t="s">
        <v>793</v>
      </c>
      <c r="C692" s="7">
        <v>20</v>
      </c>
      <c r="D692" s="7"/>
      <c r="E692" s="7"/>
    </row>
    <row r="693" spans="1:5" x14ac:dyDescent="0.15">
      <c r="A693" s="7">
        <v>692</v>
      </c>
      <c r="B693" s="7" t="s">
        <v>794</v>
      </c>
      <c r="C693" s="7">
        <v>14</v>
      </c>
      <c r="D693" s="7"/>
      <c r="E693" s="7"/>
    </row>
    <row r="694" spans="1:5" x14ac:dyDescent="0.15">
      <c r="A694" s="7">
        <v>693</v>
      </c>
      <c r="B694" s="7" t="s">
        <v>795</v>
      </c>
      <c r="C694" s="7">
        <v>12</v>
      </c>
      <c r="D694" s="7"/>
      <c r="E694" s="7"/>
    </row>
    <row r="695" spans="1:5" x14ac:dyDescent="0.15">
      <c r="A695" s="7">
        <v>694</v>
      </c>
      <c r="B695" s="7" t="s">
        <v>796</v>
      </c>
      <c r="C695" s="7">
        <v>16</v>
      </c>
      <c r="D695" s="7"/>
      <c r="E695" s="7"/>
    </row>
    <row r="696" spans="1:5" x14ac:dyDescent="0.15">
      <c r="A696" s="7">
        <v>695</v>
      </c>
      <c r="B696" s="7" t="s">
        <v>797</v>
      </c>
      <c r="C696" s="7">
        <v>13</v>
      </c>
      <c r="D696" s="7"/>
      <c r="E696" s="7"/>
    </row>
    <row r="697" spans="1:5" x14ac:dyDescent="0.15">
      <c r="A697" s="7">
        <v>696</v>
      </c>
      <c r="B697" s="7" t="s">
        <v>798</v>
      </c>
      <c r="C697" s="7">
        <v>10</v>
      </c>
      <c r="D697" s="7"/>
      <c r="E697" s="7"/>
    </row>
    <row r="698" spans="1:5" x14ac:dyDescent="0.15">
      <c r="A698" s="7">
        <v>697</v>
      </c>
      <c r="B698" s="7" t="s">
        <v>799</v>
      </c>
      <c r="C698" s="7">
        <v>14</v>
      </c>
      <c r="D698" s="7"/>
      <c r="E698" s="7"/>
    </row>
    <row r="699" spans="1:5" x14ac:dyDescent="0.15">
      <c r="A699" s="7">
        <v>698</v>
      </c>
      <c r="B699" s="7" t="s">
        <v>800</v>
      </c>
      <c r="C699" s="7">
        <v>4</v>
      </c>
      <c r="D699" s="7"/>
      <c r="E699" s="7"/>
    </row>
    <row r="700" spans="1:5" x14ac:dyDescent="0.15">
      <c r="A700" s="7">
        <v>699</v>
      </c>
      <c r="B700" s="7" t="s">
        <v>801</v>
      </c>
      <c r="C700" s="7">
        <v>8</v>
      </c>
      <c r="D700" s="7"/>
      <c r="E700" s="7"/>
    </row>
    <row r="701" spans="1:5" x14ac:dyDescent="0.15">
      <c r="A701" s="7">
        <v>700</v>
      </c>
      <c r="B701" s="7" t="s">
        <v>802</v>
      </c>
      <c r="C701" s="7">
        <v>14</v>
      </c>
      <c r="D701" s="7"/>
      <c r="E701" s="7"/>
    </row>
    <row r="702" spans="1:5" x14ac:dyDescent="0.15">
      <c r="A702" s="7">
        <v>701</v>
      </c>
      <c r="B702" s="7" t="s">
        <v>803</v>
      </c>
      <c r="C702" s="7">
        <v>11</v>
      </c>
      <c r="D702" s="7"/>
      <c r="E702" s="7"/>
    </row>
    <row r="703" spans="1:5" x14ac:dyDescent="0.15">
      <c r="A703" s="7">
        <v>702</v>
      </c>
      <c r="B703" s="7" t="s">
        <v>804</v>
      </c>
      <c r="C703" s="7">
        <v>9</v>
      </c>
      <c r="D703" s="7"/>
      <c r="E703" s="7"/>
    </row>
    <row r="704" spans="1:5" x14ac:dyDescent="0.15">
      <c r="A704" s="7">
        <v>703</v>
      </c>
      <c r="B704" s="7" t="s">
        <v>805</v>
      </c>
      <c r="C704" s="7">
        <v>15</v>
      </c>
      <c r="D704" s="7"/>
      <c r="E704" s="7"/>
    </row>
    <row r="705" spans="1:5" x14ac:dyDescent="0.15">
      <c r="A705" s="7">
        <v>704</v>
      </c>
      <c r="B705" s="7" t="s">
        <v>806</v>
      </c>
      <c r="C705" s="7">
        <v>20</v>
      </c>
      <c r="D705" s="7"/>
      <c r="E705" s="7"/>
    </row>
    <row r="706" spans="1:5" x14ac:dyDescent="0.15">
      <c r="A706" s="7">
        <v>705</v>
      </c>
      <c r="B706" s="7" t="s">
        <v>807</v>
      </c>
      <c r="C706" s="7">
        <v>18</v>
      </c>
      <c r="D706" s="7"/>
      <c r="E706" s="7"/>
    </row>
    <row r="707" spans="1:5" x14ac:dyDescent="0.15">
      <c r="A707" s="7">
        <v>706</v>
      </c>
      <c r="B707" s="7" t="s">
        <v>808</v>
      </c>
      <c r="C707" s="7">
        <v>21</v>
      </c>
      <c r="D707" s="7"/>
      <c r="E707" s="7"/>
    </row>
    <row r="708" spans="1:5" x14ac:dyDescent="0.15">
      <c r="A708" s="7">
        <v>707</v>
      </c>
      <c r="B708" s="7" t="s">
        <v>809</v>
      </c>
      <c r="C708" s="7">
        <v>16</v>
      </c>
      <c r="D708" s="7"/>
      <c r="E708" s="7"/>
    </row>
    <row r="709" spans="1:5" x14ac:dyDescent="0.15">
      <c r="A709" s="7">
        <v>708</v>
      </c>
      <c r="B709" s="7" t="s">
        <v>810</v>
      </c>
      <c r="C709" s="7">
        <v>19</v>
      </c>
      <c r="D709" s="7"/>
      <c r="E709" s="7"/>
    </row>
    <row r="710" spans="1:5" x14ac:dyDescent="0.15">
      <c r="A710" s="7">
        <v>709</v>
      </c>
      <c r="B710" s="7" t="s">
        <v>811</v>
      </c>
      <c r="C710" s="7">
        <v>21</v>
      </c>
      <c r="D710" s="7"/>
      <c r="E710" s="7"/>
    </row>
    <row r="711" spans="1:5" x14ac:dyDescent="0.15">
      <c r="A711" s="7">
        <v>710</v>
      </c>
      <c r="B711" s="7" t="s">
        <v>812</v>
      </c>
      <c r="C711" s="7">
        <v>24</v>
      </c>
      <c r="D711" s="7"/>
      <c r="E711" s="7"/>
    </row>
    <row r="712" spans="1:5" x14ac:dyDescent="0.15">
      <c r="A712" s="7">
        <v>711</v>
      </c>
      <c r="B712" s="7" t="s">
        <v>813</v>
      </c>
      <c r="C712" s="7">
        <v>23</v>
      </c>
      <c r="D712" s="7"/>
      <c r="E712" s="7"/>
    </row>
    <row r="713" spans="1:5" x14ac:dyDescent="0.15">
      <c r="A713" s="7">
        <v>712</v>
      </c>
      <c r="B713" s="7" t="s">
        <v>814</v>
      </c>
      <c r="C713" s="7">
        <v>17</v>
      </c>
      <c r="D713" s="7"/>
      <c r="E713" s="7"/>
    </row>
    <row r="714" spans="1:5" x14ac:dyDescent="0.15">
      <c r="A714" s="7">
        <v>713</v>
      </c>
      <c r="B714" s="7" t="s">
        <v>815</v>
      </c>
      <c r="C714" s="7">
        <v>14</v>
      </c>
      <c r="D714" s="7"/>
      <c r="E714" s="7"/>
    </row>
    <row r="715" spans="1:5" x14ac:dyDescent="0.15">
      <c r="A715" s="7">
        <v>714</v>
      </c>
      <c r="B715" s="7" t="s">
        <v>816</v>
      </c>
      <c r="C715" s="7">
        <v>12</v>
      </c>
      <c r="D715" s="7"/>
      <c r="E715" s="7"/>
    </row>
    <row r="716" spans="1:5" x14ac:dyDescent="0.15">
      <c r="A716" s="7">
        <v>715</v>
      </c>
      <c r="B716" s="7" t="s">
        <v>817</v>
      </c>
      <c r="C716" s="7">
        <v>17</v>
      </c>
      <c r="D716" s="7"/>
      <c r="E716" s="7"/>
    </row>
    <row r="717" spans="1:5" x14ac:dyDescent="0.15">
      <c r="A717" s="7">
        <v>716</v>
      </c>
      <c r="B717" s="7" t="s">
        <v>818</v>
      </c>
      <c r="C717" s="7">
        <v>16</v>
      </c>
      <c r="D717" s="7"/>
      <c r="E717" s="7"/>
    </row>
    <row r="718" spans="1:5" x14ac:dyDescent="0.15">
      <c r="A718" s="7">
        <v>717</v>
      </c>
      <c r="B718" s="7" t="s">
        <v>819</v>
      </c>
      <c r="C718" s="7">
        <v>5</v>
      </c>
      <c r="D718" s="7"/>
      <c r="E718" s="7"/>
    </row>
    <row r="719" spans="1:5" x14ac:dyDescent="0.15">
      <c r="A719" s="7">
        <v>718</v>
      </c>
      <c r="B719" s="7" t="s">
        <v>820</v>
      </c>
      <c r="C719" s="7">
        <v>3</v>
      </c>
      <c r="D719" s="7"/>
      <c r="E719" s="7"/>
    </row>
    <row r="720" spans="1:5" x14ac:dyDescent="0.15">
      <c r="A720" s="7">
        <v>719</v>
      </c>
      <c r="B720" s="7" t="s">
        <v>821</v>
      </c>
      <c r="C720" s="7">
        <v>11</v>
      </c>
      <c r="D720" s="7"/>
      <c r="E720" s="7"/>
    </row>
    <row r="721" spans="1:5" x14ac:dyDescent="0.15">
      <c r="A721" s="7">
        <v>720</v>
      </c>
      <c r="B721" s="7" t="s">
        <v>822</v>
      </c>
      <c r="C721" s="7">
        <v>8</v>
      </c>
      <c r="D721" s="7"/>
      <c r="E721" s="7"/>
    </row>
    <row r="722" spans="1:5" x14ac:dyDescent="0.15">
      <c r="A722" s="7">
        <v>721</v>
      </c>
      <c r="B722" s="7" t="s">
        <v>823</v>
      </c>
      <c r="C722" s="7">
        <v>7</v>
      </c>
      <c r="D722" s="7"/>
      <c r="E722" s="7"/>
    </row>
    <row r="723" spans="1:5" x14ac:dyDescent="0.15">
      <c r="A723" s="7">
        <v>722</v>
      </c>
      <c r="B723" s="7" t="s">
        <v>824</v>
      </c>
      <c r="C723" s="7">
        <v>9</v>
      </c>
      <c r="D723" s="7"/>
      <c r="E723" s="7"/>
    </row>
    <row r="724" spans="1:5" x14ac:dyDescent="0.15">
      <c r="A724" s="7">
        <v>723</v>
      </c>
      <c r="B724" s="7" t="s">
        <v>825</v>
      </c>
      <c r="C724" s="7">
        <v>6</v>
      </c>
      <c r="D724" s="7"/>
      <c r="E724" s="7"/>
    </row>
    <row r="725" spans="1:5" x14ac:dyDescent="0.15">
      <c r="A725" s="7">
        <v>724</v>
      </c>
      <c r="B725" s="7" t="s">
        <v>826</v>
      </c>
      <c r="C725" s="7">
        <v>5</v>
      </c>
      <c r="D725" s="7"/>
      <c r="E725" s="7"/>
    </row>
    <row r="726" spans="1:5" x14ac:dyDescent="0.15">
      <c r="A726" s="7">
        <v>725</v>
      </c>
      <c r="B726" s="7" t="s">
        <v>827</v>
      </c>
      <c r="C726" s="7">
        <v>7</v>
      </c>
      <c r="D726" s="7"/>
      <c r="E726" s="7"/>
    </row>
    <row r="727" spans="1:5" x14ac:dyDescent="0.15">
      <c r="A727" s="7">
        <v>726</v>
      </c>
      <c r="B727" s="7" t="s">
        <v>828</v>
      </c>
      <c r="C727" s="7">
        <v>3</v>
      </c>
      <c r="D727" s="7"/>
      <c r="E727" s="7"/>
    </row>
    <row r="728" spans="1:5" x14ac:dyDescent="0.15">
      <c r="A728" s="7">
        <v>727</v>
      </c>
      <c r="B728" s="7" t="s">
        <v>829</v>
      </c>
      <c r="C728" s="7">
        <v>5</v>
      </c>
      <c r="D728" s="7"/>
      <c r="E728" s="7"/>
    </row>
    <row r="729" spans="1:5" x14ac:dyDescent="0.15">
      <c r="A729" s="7">
        <v>728</v>
      </c>
      <c r="B729" s="7" t="s">
        <v>830</v>
      </c>
      <c r="C729" s="7">
        <v>13</v>
      </c>
      <c r="D729" s="7"/>
      <c r="E729" s="7"/>
    </row>
    <row r="730" spans="1:5" x14ac:dyDescent="0.15">
      <c r="A730" s="7">
        <v>729</v>
      </c>
      <c r="B730" s="7" t="s">
        <v>831</v>
      </c>
      <c r="C730" s="7">
        <v>10</v>
      </c>
      <c r="D730" s="7"/>
      <c r="E730" s="7"/>
    </row>
    <row r="731" spans="1:5" x14ac:dyDescent="0.15">
      <c r="A731" s="7">
        <v>730</v>
      </c>
      <c r="B731" s="7" t="s">
        <v>832</v>
      </c>
      <c r="C731" s="7">
        <v>10</v>
      </c>
      <c r="D731" s="7"/>
      <c r="E731" s="7"/>
    </row>
    <row r="732" spans="1:5" x14ac:dyDescent="0.15">
      <c r="A732" s="7">
        <v>731</v>
      </c>
      <c r="B732" s="7" t="s">
        <v>833</v>
      </c>
      <c r="C732" s="7">
        <v>16</v>
      </c>
      <c r="D732" s="7"/>
      <c r="E732" s="7"/>
    </row>
    <row r="733" spans="1:5" x14ac:dyDescent="0.15">
      <c r="A733" s="7">
        <v>732</v>
      </c>
      <c r="B733" s="7" t="s">
        <v>834</v>
      </c>
      <c r="C733" s="7">
        <v>16</v>
      </c>
      <c r="D733" s="7"/>
      <c r="E733" s="7"/>
    </row>
    <row r="734" spans="1:5" x14ac:dyDescent="0.15">
      <c r="A734" s="7">
        <v>733</v>
      </c>
      <c r="B734" s="7" t="s">
        <v>835</v>
      </c>
      <c r="C734" s="7">
        <v>19</v>
      </c>
      <c r="D734" s="7"/>
      <c r="E734" s="7"/>
    </row>
    <row r="735" spans="1:5" x14ac:dyDescent="0.15">
      <c r="A735" s="7">
        <v>734</v>
      </c>
      <c r="B735" s="7" t="s">
        <v>836</v>
      </c>
      <c r="C735" s="7">
        <v>20</v>
      </c>
      <c r="D735" s="7"/>
      <c r="E735" s="7"/>
    </row>
    <row r="736" spans="1:5" x14ac:dyDescent="0.15">
      <c r="A736" s="7">
        <v>735</v>
      </c>
      <c r="B736" s="7" t="s">
        <v>837</v>
      </c>
      <c r="C736" s="7">
        <v>18</v>
      </c>
      <c r="D736" s="7"/>
      <c r="E736" s="7"/>
    </row>
    <row r="737" spans="1:5" x14ac:dyDescent="0.15">
      <c r="A737" s="7">
        <v>736</v>
      </c>
      <c r="B737" s="7" t="s">
        <v>838</v>
      </c>
      <c r="C737" s="7">
        <v>17</v>
      </c>
      <c r="D737" s="7"/>
      <c r="E737" s="7"/>
    </row>
    <row r="738" spans="1:5" x14ac:dyDescent="0.15">
      <c r="A738" s="7">
        <v>737</v>
      </c>
      <c r="B738" s="7" t="s">
        <v>839</v>
      </c>
      <c r="C738" s="7">
        <v>16</v>
      </c>
      <c r="D738" s="7"/>
      <c r="E738" s="7"/>
    </row>
    <row r="739" spans="1:5" x14ac:dyDescent="0.15">
      <c r="A739" s="7">
        <v>738</v>
      </c>
      <c r="B739" s="7" t="s">
        <v>840</v>
      </c>
      <c r="C739" s="7">
        <v>14</v>
      </c>
      <c r="D739" s="7"/>
      <c r="E739" s="7"/>
    </row>
    <row r="740" spans="1:5" x14ac:dyDescent="0.15">
      <c r="A740" s="7">
        <v>739</v>
      </c>
      <c r="B740" s="7" t="s">
        <v>841</v>
      </c>
      <c r="C740" s="7">
        <v>12</v>
      </c>
      <c r="D740" s="7"/>
      <c r="E740" s="7"/>
    </row>
    <row r="741" spans="1:5" x14ac:dyDescent="0.15">
      <c r="A741" s="7">
        <v>740</v>
      </c>
      <c r="B741" s="7" t="s">
        <v>842</v>
      </c>
      <c r="C741" s="7">
        <v>9</v>
      </c>
      <c r="D741" s="7"/>
      <c r="E741" s="7"/>
    </row>
    <row r="742" spans="1:5" x14ac:dyDescent="0.15">
      <c r="A742" s="7">
        <v>741</v>
      </c>
      <c r="B742" s="7" t="s">
        <v>843</v>
      </c>
      <c r="C742" s="7">
        <v>7</v>
      </c>
      <c r="D742" s="7"/>
      <c r="E742" s="7"/>
    </row>
    <row r="743" spans="1:5" x14ac:dyDescent="0.15">
      <c r="A743" s="7">
        <v>742</v>
      </c>
      <c r="B743" s="7" t="s">
        <v>844</v>
      </c>
      <c r="C743" s="7">
        <v>11</v>
      </c>
      <c r="D743" s="7"/>
      <c r="E743" s="7"/>
    </row>
    <row r="744" spans="1:5" x14ac:dyDescent="0.15">
      <c r="A744" s="7">
        <v>743</v>
      </c>
      <c r="B744" s="7" t="s">
        <v>845</v>
      </c>
      <c r="C744" s="7">
        <v>10</v>
      </c>
      <c r="D744" s="7"/>
      <c r="E744" s="7"/>
    </row>
    <row r="745" spans="1:5" x14ac:dyDescent="0.15">
      <c r="A745" s="7">
        <v>744</v>
      </c>
      <c r="B745" s="7" t="s">
        <v>846</v>
      </c>
      <c r="C745" s="7" t="e">
        <v>#N/A</v>
      </c>
      <c r="D745" s="7"/>
      <c r="E745" s="7"/>
    </row>
    <row r="746" spans="1:5" x14ac:dyDescent="0.15">
      <c r="A746" s="7">
        <v>745</v>
      </c>
      <c r="B746" s="7" t="s">
        <v>847</v>
      </c>
      <c r="C746" s="7">
        <v>19</v>
      </c>
      <c r="D746" s="7"/>
      <c r="E746" s="7"/>
    </row>
    <row r="747" spans="1:5" x14ac:dyDescent="0.15">
      <c r="A747" s="7">
        <v>746</v>
      </c>
      <c r="B747" s="7" t="s">
        <v>848</v>
      </c>
      <c r="C747" s="7" t="e">
        <v>#N/A</v>
      </c>
      <c r="D747" s="7"/>
      <c r="E747" s="7"/>
    </row>
    <row r="748" spans="1:5" x14ac:dyDescent="0.15">
      <c r="A748" s="7">
        <v>747</v>
      </c>
      <c r="B748" s="7" t="s">
        <v>849</v>
      </c>
      <c r="C748" s="7">
        <v>17</v>
      </c>
      <c r="D748" s="7"/>
      <c r="E748" s="7"/>
    </row>
    <row r="749" spans="1:5" x14ac:dyDescent="0.15">
      <c r="A749" s="7">
        <v>748</v>
      </c>
      <c r="B749" s="7" t="s">
        <v>850</v>
      </c>
      <c r="C749" s="7">
        <v>14</v>
      </c>
      <c r="D749" s="7"/>
      <c r="E749" s="7"/>
    </row>
    <row r="750" spans="1:5" x14ac:dyDescent="0.15">
      <c r="A750" s="7">
        <v>749</v>
      </c>
      <c r="B750" s="7" t="s">
        <v>851</v>
      </c>
      <c r="C750" s="7">
        <v>21</v>
      </c>
      <c r="D750" s="7"/>
      <c r="E750" s="7"/>
    </row>
    <row r="751" spans="1:5" x14ac:dyDescent="0.15">
      <c r="A751" s="7">
        <v>750</v>
      </c>
      <c r="B751" s="7" t="s">
        <v>852</v>
      </c>
      <c r="C751" s="7">
        <v>22</v>
      </c>
      <c r="D751" s="7"/>
      <c r="E751" s="7"/>
    </row>
    <row r="752" spans="1:5" x14ac:dyDescent="0.15">
      <c r="A752" s="7">
        <v>751</v>
      </c>
      <c r="B752" s="7" t="s">
        <v>853</v>
      </c>
      <c r="C752" s="7">
        <v>14</v>
      </c>
      <c r="D752" s="7"/>
      <c r="E752" s="7"/>
    </row>
    <row r="753" spans="1:5" x14ac:dyDescent="0.15">
      <c r="A753" s="7">
        <v>752</v>
      </c>
      <c r="B753" s="7" t="s">
        <v>854</v>
      </c>
      <c r="C753" s="7">
        <v>11</v>
      </c>
      <c r="D753" s="7"/>
      <c r="E753" s="7"/>
    </row>
    <row r="754" spans="1:5" x14ac:dyDescent="0.15">
      <c r="A754" s="7">
        <v>753</v>
      </c>
      <c r="B754" s="7" t="s">
        <v>855</v>
      </c>
      <c r="C754" s="7">
        <v>19</v>
      </c>
      <c r="D754" s="7"/>
      <c r="E754" s="7"/>
    </row>
    <row r="755" spans="1:5" x14ac:dyDescent="0.15">
      <c r="A755" s="7">
        <v>754</v>
      </c>
      <c r="B755" s="7" t="s">
        <v>856</v>
      </c>
      <c r="C755" s="7">
        <v>7</v>
      </c>
      <c r="D755" s="7"/>
      <c r="E755" s="7"/>
    </row>
    <row r="756" spans="1:5" x14ac:dyDescent="0.15">
      <c r="A756" s="7">
        <v>755</v>
      </c>
      <c r="B756" s="7" t="s">
        <v>857</v>
      </c>
      <c r="C756" s="7">
        <v>17</v>
      </c>
      <c r="D756" s="7"/>
      <c r="E756" s="7"/>
    </row>
    <row r="757" spans="1:5" x14ac:dyDescent="0.15">
      <c r="A757" s="7">
        <v>756</v>
      </c>
      <c r="B757" s="7" t="s">
        <v>858</v>
      </c>
      <c r="C757" s="7">
        <v>14</v>
      </c>
      <c r="D757" s="7"/>
      <c r="E757" s="7"/>
    </row>
    <row r="758" spans="1:5" x14ac:dyDescent="0.15">
      <c r="A758" s="7">
        <v>757</v>
      </c>
      <c r="B758" s="7" t="s">
        <v>859</v>
      </c>
      <c r="C758" s="7">
        <v>17</v>
      </c>
      <c r="D758" s="7"/>
      <c r="E758" s="7"/>
    </row>
    <row r="759" spans="1:5" x14ac:dyDescent="0.15">
      <c r="A759" s="7">
        <v>758</v>
      </c>
      <c r="B759" s="7" t="s">
        <v>860</v>
      </c>
      <c r="C759" s="7">
        <v>16</v>
      </c>
      <c r="D759" s="7"/>
      <c r="E759" s="7"/>
    </row>
    <row r="760" spans="1:5" x14ac:dyDescent="0.15">
      <c r="A760" s="7">
        <v>759</v>
      </c>
      <c r="B760" s="7" t="s">
        <v>861</v>
      </c>
      <c r="C760" s="7">
        <v>21</v>
      </c>
      <c r="D760" s="7"/>
      <c r="E760" s="7"/>
    </row>
    <row r="761" spans="1:5" x14ac:dyDescent="0.15">
      <c r="A761" s="7">
        <v>760</v>
      </c>
      <c r="B761" s="7" t="s">
        <v>862</v>
      </c>
      <c r="C761" s="7">
        <v>20</v>
      </c>
      <c r="D761" s="7"/>
      <c r="E761" s="7"/>
    </row>
    <row r="762" spans="1:5" x14ac:dyDescent="0.15">
      <c r="A762" s="7">
        <v>761</v>
      </c>
      <c r="B762" s="7" t="s">
        <v>863</v>
      </c>
      <c r="C762" s="7">
        <v>22</v>
      </c>
      <c r="D762" s="7"/>
      <c r="E762" s="7"/>
    </row>
    <row r="763" spans="1:5" x14ac:dyDescent="0.15">
      <c r="A763" s="7">
        <v>762</v>
      </c>
      <c r="B763" s="7" t="s">
        <v>864</v>
      </c>
      <c r="C763" s="7">
        <v>10</v>
      </c>
      <c r="D763" s="7"/>
      <c r="E763" s="7"/>
    </row>
    <row r="764" spans="1:5" x14ac:dyDescent="0.15">
      <c r="A764" s="7">
        <v>763</v>
      </c>
      <c r="B764" s="7" t="s">
        <v>865</v>
      </c>
      <c r="C764" s="7">
        <v>13</v>
      </c>
      <c r="D764" s="7"/>
      <c r="E764" s="7"/>
    </row>
    <row r="765" spans="1:5" x14ac:dyDescent="0.15">
      <c r="A765" s="7">
        <v>764</v>
      </c>
      <c r="B765" s="7" t="s">
        <v>866</v>
      </c>
      <c r="C765" s="7">
        <v>8</v>
      </c>
      <c r="D765" s="7"/>
      <c r="E765" s="7"/>
    </row>
    <row r="766" spans="1:5" x14ac:dyDescent="0.15">
      <c r="A766" s="7">
        <v>765</v>
      </c>
      <c r="B766" s="7" t="s">
        <v>867</v>
      </c>
      <c r="C766" s="7">
        <v>11</v>
      </c>
      <c r="D766" s="7"/>
      <c r="E766" s="7"/>
    </row>
    <row r="767" spans="1:5" x14ac:dyDescent="0.15">
      <c r="A767" s="7">
        <v>766</v>
      </c>
      <c r="B767" s="7" t="s">
        <v>868</v>
      </c>
      <c r="C767" s="7">
        <v>6</v>
      </c>
      <c r="D767" s="7"/>
      <c r="E767" s="7"/>
    </row>
    <row r="768" spans="1:5" x14ac:dyDescent="0.15">
      <c r="A768" s="7">
        <v>767</v>
      </c>
      <c r="B768" s="7" t="s">
        <v>869</v>
      </c>
      <c r="C768" s="7">
        <v>8</v>
      </c>
      <c r="D768" s="7"/>
      <c r="E768" s="7"/>
    </row>
    <row r="769" spans="1:5" x14ac:dyDescent="0.15">
      <c r="A769" s="7">
        <v>768</v>
      </c>
      <c r="B769" s="7" t="s">
        <v>870</v>
      </c>
      <c r="C769" s="7">
        <v>15</v>
      </c>
      <c r="D769" s="7"/>
      <c r="E769" s="7"/>
    </row>
    <row r="770" spans="1:5" x14ac:dyDescent="0.15">
      <c r="A770" s="7">
        <v>769</v>
      </c>
      <c r="B770" s="7" t="s">
        <v>871</v>
      </c>
      <c r="C770" s="7">
        <v>12</v>
      </c>
      <c r="D770" s="7"/>
      <c r="E770" s="7"/>
    </row>
    <row r="771" spans="1:5" x14ac:dyDescent="0.15">
      <c r="A771" s="7">
        <v>770</v>
      </c>
      <c r="B771" s="7" t="s">
        <v>872</v>
      </c>
      <c r="C771" s="7">
        <v>8</v>
      </c>
      <c r="D771" s="7"/>
      <c r="E771" s="7"/>
    </row>
    <row r="772" spans="1:5" x14ac:dyDescent="0.15">
      <c r="A772" s="7">
        <v>771</v>
      </c>
      <c r="B772" s="7" t="s">
        <v>873</v>
      </c>
      <c r="C772" s="7">
        <v>22</v>
      </c>
      <c r="D772" s="7"/>
      <c r="E772" s="7"/>
    </row>
    <row r="773" spans="1:5" x14ac:dyDescent="0.15">
      <c r="A773" s="7">
        <v>772</v>
      </c>
      <c r="B773" s="7" t="s">
        <v>874</v>
      </c>
      <c r="C773" s="7">
        <v>18</v>
      </c>
      <c r="D773" s="7"/>
      <c r="E773" s="7"/>
    </row>
    <row r="774" spans="1:5" x14ac:dyDescent="0.15">
      <c r="A774" s="7">
        <v>773</v>
      </c>
      <c r="B774" s="7" t="s">
        <v>875</v>
      </c>
      <c r="C774" s="7">
        <v>16</v>
      </c>
      <c r="D774" s="7"/>
      <c r="E774" s="7"/>
    </row>
    <row r="775" spans="1:5" x14ac:dyDescent="0.15">
      <c r="A775" s="7">
        <v>774</v>
      </c>
      <c r="B775" s="7" t="s">
        <v>876</v>
      </c>
      <c r="C775" s="7">
        <v>17</v>
      </c>
      <c r="D775" s="7"/>
      <c r="E775" s="7"/>
    </row>
    <row r="776" spans="1:5" x14ac:dyDescent="0.15">
      <c r="A776" s="7">
        <v>775</v>
      </c>
      <c r="B776" s="7" t="s">
        <v>877</v>
      </c>
      <c r="C776" s="7">
        <v>17</v>
      </c>
      <c r="D776" s="7"/>
      <c r="E776" s="7"/>
    </row>
    <row r="777" spans="1:5" x14ac:dyDescent="0.15">
      <c r="A777" s="7">
        <v>776</v>
      </c>
      <c r="B777" s="7" t="s">
        <v>878</v>
      </c>
      <c r="C777" s="7">
        <v>20</v>
      </c>
      <c r="D777" s="7"/>
      <c r="E777" s="7"/>
    </row>
    <row r="778" spans="1:5" x14ac:dyDescent="0.15">
      <c r="A778" s="7">
        <v>777</v>
      </c>
      <c r="B778" s="7" t="s">
        <v>879</v>
      </c>
      <c r="C778" s="7">
        <v>8</v>
      </c>
      <c r="D778" s="7"/>
      <c r="E778" s="7"/>
    </row>
    <row r="779" spans="1:5" x14ac:dyDescent="0.15">
      <c r="A779" s="7">
        <v>778</v>
      </c>
      <c r="B779" s="7" t="s">
        <v>880</v>
      </c>
      <c r="C779" s="7">
        <v>21</v>
      </c>
      <c r="D779" s="7"/>
      <c r="E779" s="7"/>
    </row>
    <row r="780" spans="1:5" x14ac:dyDescent="0.15">
      <c r="A780" s="7">
        <v>779</v>
      </c>
      <c r="B780" s="7" t="s">
        <v>881</v>
      </c>
      <c r="C780" s="7">
        <v>18</v>
      </c>
      <c r="D780" s="7"/>
      <c r="E780" s="7"/>
    </row>
    <row r="781" spans="1:5" x14ac:dyDescent="0.15">
      <c r="A781" s="7">
        <v>780</v>
      </c>
      <c r="B781" s="7" t="s">
        <v>882</v>
      </c>
      <c r="C781" s="7">
        <v>16</v>
      </c>
      <c r="D781" s="7"/>
      <c r="E781" s="7"/>
    </row>
    <row r="782" spans="1:5" x14ac:dyDescent="0.15">
      <c r="A782" s="7">
        <v>781</v>
      </c>
      <c r="B782" s="7" t="s">
        <v>883</v>
      </c>
      <c r="C782" s="7">
        <v>13</v>
      </c>
      <c r="D782" s="7"/>
      <c r="E782" s="7"/>
    </row>
    <row r="783" spans="1:5" x14ac:dyDescent="0.15">
      <c r="A783" s="7">
        <v>782</v>
      </c>
      <c r="B783" s="7" t="s">
        <v>884</v>
      </c>
      <c r="C783" s="7">
        <v>20</v>
      </c>
      <c r="D783" s="7"/>
      <c r="E783" s="7"/>
    </row>
    <row r="784" spans="1:5" x14ac:dyDescent="0.15">
      <c r="A784" s="7">
        <v>783</v>
      </c>
      <c r="B784" s="7" t="s">
        <v>885</v>
      </c>
      <c r="C784" s="7">
        <v>22</v>
      </c>
      <c r="D784" s="7"/>
      <c r="E784" s="7"/>
    </row>
    <row r="785" spans="1:5" x14ac:dyDescent="0.15">
      <c r="A785" s="7">
        <v>784</v>
      </c>
      <c r="B785" s="7" t="s">
        <v>886</v>
      </c>
      <c r="C785" s="7">
        <v>15</v>
      </c>
      <c r="D785" s="7"/>
      <c r="E785" s="7"/>
    </row>
    <row r="786" spans="1:5" x14ac:dyDescent="0.15">
      <c r="A786" s="7">
        <v>785</v>
      </c>
      <c r="B786" s="7" t="s">
        <v>887</v>
      </c>
      <c r="C786" s="7">
        <v>12</v>
      </c>
      <c r="D786" s="7"/>
      <c r="E786" s="7"/>
    </row>
    <row r="787" spans="1:5" x14ac:dyDescent="0.15">
      <c r="A787" s="7">
        <v>786</v>
      </c>
      <c r="B787" s="7" t="s">
        <v>888</v>
      </c>
      <c r="C787" s="7">
        <v>10</v>
      </c>
      <c r="D787" s="7"/>
      <c r="E787" s="7"/>
    </row>
    <row r="788" spans="1:5" x14ac:dyDescent="0.15">
      <c r="A788" s="7">
        <v>787</v>
      </c>
      <c r="B788" s="7" t="s">
        <v>889</v>
      </c>
      <c r="C788" s="7">
        <v>17</v>
      </c>
      <c r="D788" s="7"/>
      <c r="E788" s="7"/>
    </row>
    <row r="789" spans="1:5" x14ac:dyDescent="0.15">
      <c r="A789" s="7">
        <v>788</v>
      </c>
      <c r="B789" s="7" t="s">
        <v>890</v>
      </c>
      <c r="C789" s="7">
        <v>16</v>
      </c>
      <c r="D789" s="7"/>
      <c r="E789" s="7"/>
    </row>
    <row r="790" spans="1:5" x14ac:dyDescent="0.15">
      <c r="A790" s="7">
        <v>789</v>
      </c>
      <c r="B790" s="7" t="s">
        <v>891</v>
      </c>
      <c r="C790" s="7">
        <v>14</v>
      </c>
      <c r="D790" s="7"/>
      <c r="E790" s="7"/>
    </row>
    <row r="791" spans="1:5" x14ac:dyDescent="0.15">
      <c r="A791" s="7">
        <v>790</v>
      </c>
      <c r="B791" s="7" t="s">
        <v>892</v>
      </c>
      <c r="C791" s="7">
        <v>19</v>
      </c>
      <c r="D791" s="7"/>
      <c r="E791" s="7"/>
    </row>
    <row r="792" spans="1:5" x14ac:dyDescent="0.15">
      <c r="A792" s="7">
        <v>791</v>
      </c>
      <c r="B792" s="7" t="s">
        <v>893</v>
      </c>
      <c r="C792" s="7">
        <v>21</v>
      </c>
      <c r="D792" s="7"/>
      <c r="E792" s="7"/>
    </row>
    <row r="793" spans="1:5" x14ac:dyDescent="0.15">
      <c r="A793" s="7">
        <v>792</v>
      </c>
      <c r="B793" s="7" t="s">
        <v>894</v>
      </c>
      <c r="C793" s="7">
        <v>13</v>
      </c>
      <c r="D793" s="7"/>
      <c r="E793" s="7"/>
    </row>
    <row r="794" spans="1:5" x14ac:dyDescent="0.15">
      <c r="A794" s="7">
        <v>793</v>
      </c>
      <c r="B794" s="7" t="s">
        <v>895</v>
      </c>
      <c r="C794" s="7">
        <v>16</v>
      </c>
      <c r="D794" s="7"/>
      <c r="E794" s="7"/>
    </row>
    <row r="795" spans="1:5" x14ac:dyDescent="0.15">
      <c r="A795" s="7">
        <v>794</v>
      </c>
      <c r="B795" s="7" t="s">
        <v>896</v>
      </c>
      <c r="C795" s="7">
        <v>11</v>
      </c>
      <c r="D795" s="7"/>
      <c r="E795" s="7"/>
    </row>
    <row r="796" spans="1:5" x14ac:dyDescent="0.15">
      <c r="A796" s="7">
        <v>795</v>
      </c>
      <c r="B796" s="7" t="s">
        <v>897</v>
      </c>
      <c r="C796" s="7">
        <v>14</v>
      </c>
      <c r="D796" s="7"/>
      <c r="E796" s="7"/>
    </row>
    <row r="797" spans="1:5" x14ac:dyDescent="0.15">
      <c r="A797" s="7">
        <v>796</v>
      </c>
      <c r="B797" s="7" t="s">
        <v>898</v>
      </c>
      <c r="C797" s="7">
        <v>9</v>
      </c>
      <c r="D797" s="7"/>
      <c r="E797" s="7"/>
    </row>
    <row r="798" spans="1:5" x14ac:dyDescent="0.15">
      <c r="A798" s="7">
        <v>797</v>
      </c>
      <c r="B798" s="7" t="s">
        <v>899</v>
      </c>
      <c r="C798" s="7">
        <v>12</v>
      </c>
      <c r="D798" s="7"/>
      <c r="E798" s="7"/>
    </row>
    <row r="799" spans="1:5" x14ac:dyDescent="0.15">
      <c r="A799" s="7">
        <v>798</v>
      </c>
      <c r="B799" s="7" t="s">
        <v>900</v>
      </c>
      <c r="C799" s="7">
        <v>15</v>
      </c>
      <c r="D799" s="7"/>
      <c r="E799" s="7"/>
    </row>
    <row r="800" spans="1:5" x14ac:dyDescent="0.15">
      <c r="A800" s="7">
        <v>799</v>
      </c>
      <c r="B800" s="7" t="s">
        <v>901</v>
      </c>
      <c r="C800" s="7">
        <v>18</v>
      </c>
      <c r="D800" s="7"/>
      <c r="E800" s="7"/>
    </row>
    <row r="801" spans="1:5" x14ac:dyDescent="0.15">
      <c r="A801" s="7">
        <v>800</v>
      </c>
      <c r="B801" s="7" t="s">
        <v>902</v>
      </c>
      <c r="C801" s="7">
        <v>16</v>
      </c>
      <c r="D801" s="7"/>
      <c r="E801" s="7"/>
    </row>
    <row r="802" spans="1:5" x14ac:dyDescent="0.15">
      <c r="A802" s="7">
        <v>801</v>
      </c>
      <c r="B802" s="7" t="s">
        <v>903</v>
      </c>
      <c r="C802" s="7">
        <v>14</v>
      </c>
      <c r="D802" s="7"/>
      <c r="E802" s="7"/>
    </row>
    <row r="803" spans="1:5" x14ac:dyDescent="0.15">
      <c r="A803" s="7">
        <v>802</v>
      </c>
      <c r="B803" s="7" t="s">
        <v>904</v>
      </c>
      <c r="C803" s="7">
        <v>18</v>
      </c>
      <c r="D803" s="7"/>
      <c r="E803" s="7"/>
    </row>
    <row r="804" spans="1:5" x14ac:dyDescent="0.15">
      <c r="A804" s="7">
        <v>803</v>
      </c>
      <c r="B804" s="7" t="s">
        <v>905</v>
      </c>
      <c r="C804" s="7">
        <v>16</v>
      </c>
      <c r="D804" s="7"/>
      <c r="E804" s="7"/>
    </row>
    <row r="805" spans="1:5" x14ac:dyDescent="0.15">
      <c r="A805" s="7">
        <v>804</v>
      </c>
      <c r="B805" s="7" t="s">
        <v>906</v>
      </c>
      <c r="C805" s="7">
        <v>15</v>
      </c>
      <c r="D805" s="7"/>
      <c r="E805" s="7"/>
    </row>
    <row r="806" spans="1:5" x14ac:dyDescent="0.15">
      <c r="A806" s="7">
        <v>805</v>
      </c>
      <c r="B806" s="7" t="s">
        <v>907</v>
      </c>
      <c r="C806" s="7">
        <v>13</v>
      </c>
      <c r="D806" s="7"/>
      <c r="E806" s="7"/>
    </row>
    <row r="807" spans="1:5" x14ac:dyDescent="0.15">
      <c r="A807" s="7">
        <v>806</v>
      </c>
      <c r="B807" s="7" t="s">
        <v>908</v>
      </c>
      <c r="C807" s="7">
        <v>16</v>
      </c>
      <c r="D807" s="7"/>
      <c r="E807" s="7"/>
    </row>
    <row r="808" spans="1:5" x14ac:dyDescent="0.15">
      <c r="A808" s="7">
        <v>807</v>
      </c>
      <c r="B808" s="7" t="s">
        <v>909</v>
      </c>
      <c r="C808" s="7">
        <v>10</v>
      </c>
      <c r="D808" s="7"/>
      <c r="E808" s="7"/>
    </row>
    <row r="809" spans="1:5" x14ac:dyDescent="0.15">
      <c r="A809" s="7">
        <v>808</v>
      </c>
      <c r="B809" s="7" t="s">
        <v>910</v>
      </c>
      <c r="C809" s="7">
        <v>6</v>
      </c>
      <c r="D809" s="7"/>
      <c r="E809" s="7"/>
    </row>
    <row r="810" spans="1:5" x14ac:dyDescent="0.15">
      <c r="A810" s="7">
        <v>809</v>
      </c>
      <c r="B810" s="7" t="s">
        <v>911</v>
      </c>
      <c r="C810" s="7">
        <v>13</v>
      </c>
      <c r="D810" s="7"/>
      <c r="E810" s="7"/>
    </row>
    <row r="811" spans="1:5" x14ac:dyDescent="0.15">
      <c r="A811" s="7">
        <v>810</v>
      </c>
      <c r="B811" s="7" t="s">
        <v>912</v>
      </c>
      <c r="C811" s="7">
        <v>16</v>
      </c>
      <c r="D811" s="7"/>
      <c r="E811" s="7"/>
    </row>
    <row r="812" spans="1:5" x14ac:dyDescent="0.15">
      <c r="A812" s="7">
        <v>811</v>
      </c>
      <c r="B812" s="7" t="s">
        <v>913</v>
      </c>
      <c r="C812" s="7">
        <v>7</v>
      </c>
      <c r="D812" s="7"/>
      <c r="E812" s="7"/>
    </row>
    <row r="813" spans="1:5" x14ac:dyDescent="0.15">
      <c r="A813" s="7">
        <v>812</v>
      </c>
      <c r="B813" s="7" t="s">
        <v>914</v>
      </c>
      <c r="C813" s="7">
        <v>8</v>
      </c>
      <c r="D813" s="7"/>
      <c r="E813" s="7"/>
    </row>
    <row r="814" spans="1:5" x14ac:dyDescent="0.15">
      <c r="A814" s="7">
        <v>813</v>
      </c>
      <c r="B814" s="7" t="s">
        <v>915</v>
      </c>
      <c r="C814" s="7">
        <v>1</v>
      </c>
      <c r="D814" s="7"/>
      <c r="E814" s="7"/>
    </row>
    <row r="815" spans="1:5" x14ac:dyDescent="0.15">
      <c r="A815" s="7">
        <v>814</v>
      </c>
      <c r="B815" s="7" t="s">
        <v>916</v>
      </c>
      <c r="C815" s="7">
        <v>9</v>
      </c>
      <c r="D815" s="7"/>
      <c r="E815" s="7"/>
    </row>
    <row r="816" spans="1:5" x14ac:dyDescent="0.15">
      <c r="A816" s="7">
        <v>815</v>
      </c>
      <c r="B816" s="7" t="s">
        <v>917</v>
      </c>
      <c r="C816" s="7">
        <v>10</v>
      </c>
      <c r="D816" s="7"/>
      <c r="E816" s="7"/>
    </row>
    <row r="817" spans="1:5" x14ac:dyDescent="0.15">
      <c r="A817" s="7">
        <v>816</v>
      </c>
      <c r="B817" s="7" t="s">
        <v>918</v>
      </c>
      <c r="C817" s="7">
        <v>2</v>
      </c>
      <c r="D817" s="7"/>
      <c r="E817" s="7"/>
    </row>
    <row r="818" spans="1:5" x14ac:dyDescent="0.15">
      <c r="A818" s="7">
        <v>817</v>
      </c>
      <c r="B818" s="7" t="s">
        <v>919</v>
      </c>
      <c r="C818" s="7">
        <v>11</v>
      </c>
      <c r="D818" s="7"/>
      <c r="E818" s="7"/>
    </row>
    <row r="819" spans="1:5" x14ac:dyDescent="0.15">
      <c r="A819" s="7">
        <v>818</v>
      </c>
      <c r="B819" s="7" t="s">
        <v>920</v>
      </c>
      <c r="C819" s="7">
        <v>12</v>
      </c>
      <c r="D819" s="7"/>
      <c r="E819" s="7"/>
    </row>
    <row r="820" spans="1:5" x14ac:dyDescent="0.15">
      <c r="A820" s="7">
        <v>819</v>
      </c>
      <c r="B820" s="7" t="s">
        <v>921</v>
      </c>
      <c r="C820" s="7">
        <v>4</v>
      </c>
      <c r="D820" s="7"/>
      <c r="E820" s="7"/>
    </row>
    <row r="821" spans="1:5" x14ac:dyDescent="0.15">
      <c r="A821" s="7">
        <v>820</v>
      </c>
      <c r="B821" s="7" t="s">
        <v>922</v>
      </c>
      <c r="C821" s="7">
        <v>8</v>
      </c>
      <c r="D821" s="7"/>
      <c r="E821" s="7"/>
    </row>
    <row r="822" spans="1:5" x14ac:dyDescent="0.15">
      <c r="A822" s="7">
        <v>821</v>
      </c>
      <c r="B822" s="7" t="s">
        <v>923</v>
      </c>
      <c r="C822" s="7">
        <v>10</v>
      </c>
      <c r="D822" s="7"/>
      <c r="E822" s="7"/>
    </row>
    <row r="823" spans="1:5" x14ac:dyDescent="0.15">
      <c r="A823" s="7">
        <v>822</v>
      </c>
      <c r="B823" s="7" t="s">
        <v>924</v>
      </c>
      <c r="C823" s="7">
        <v>6</v>
      </c>
      <c r="D823" s="7"/>
      <c r="E823" s="7"/>
    </row>
    <row r="824" spans="1:5" x14ac:dyDescent="0.15">
      <c r="A824" s="7">
        <v>823</v>
      </c>
      <c r="B824" s="7" t="s">
        <v>925</v>
      </c>
      <c r="C824" s="7">
        <v>8</v>
      </c>
      <c r="D824" s="7"/>
      <c r="E824" s="7"/>
    </row>
    <row r="825" spans="1:5" x14ac:dyDescent="0.15">
      <c r="A825" s="7">
        <v>824</v>
      </c>
      <c r="B825" s="7" t="s">
        <v>926</v>
      </c>
      <c r="C825" s="7">
        <v>4</v>
      </c>
      <c r="D825" s="7"/>
      <c r="E825" s="7"/>
    </row>
    <row r="826" spans="1:5" x14ac:dyDescent="0.15">
      <c r="A826" s="7">
        <v>825</v>
      </c>
      <c r="B826" s="7" t="s">
        <v>927</v>
      </c>
      <c r="C826" s="7">
        <v>6</v>
      </c>
      <c r="D826" s="7"/>
      <c r="E826" s="7"/>
    </row>
    <row r="827" spans="1:5" x14ac:dyDescent="0.15">
      <c r="A827" s="7">
        <v>826</v>
      </c>
      <c r="B827" s="7" t="s">
        <v>928</v>
      </c>
      <c r="C827" s="7">
        <v>13</v>
      </c>
      <c r="D827" s="7"/>
      <c r="E827" s="7"/>
    </row>
    <row r="828" spans="1:5" x14ac:dyDescent="0.15">
      <c r="A828" s="7">
        <v>827</v>
      </c>
      <c r="B828" s="7" t="s">
        <v>929</v>
      </c>
      <c r="C828" s="7">
        <v>14</v>
      </c>
      <c r="D828" s="7"/>
      <c r="E828" s="7"/>
    </row>
    <row r="829" spans="1:5" x14ac:dyDescent="0.15">
      <c r="A829" s="7">
        <v>828</v>
      </c>
      <c r="B829" s="7" t="s">
        <v>930</v>
      </c>
      <c r="C829" s="7">
        <v>6</v>
      </c>
      <c r="D829" s="7"/>
      <c r="E829" s="7"/>
    </row>
    <row r="830" spans="1:5" x14ac:dyDescent="0.15">
      <c r="A830" s="7">
        <v>829</v>
      </c>
      <c r="B830" s="7" t="s">
        <v>931</v>
      </c>
      <c r="C830" s="7">
        <v>10</v>
      </c>
      <c r="D830" s="7"/>
      <c r="E830" s="7"/>
    </row>
    <row r="831" spans="1:5" x14ac:dyDescent="0.15">
      <c r="A831" s="7">
        <v>830</v>
      </c>
      <c r="B831" s="7" t="s">
        <v>932</v>
      </c>
      <c r="C831" s="7">
        <v>12</v>
      </c>
      <c r="D831" s="7"/>
      <c r="E831" s="7"/>
    </row>
    <row r="832" spans="1:5" x14ac:dyDescent="0.15">
      <c r="A832" s="7">
        <v>831</v>
      </c>
      <c r="B832" s="7" t="s">
        <v>933</v>
      </c>
      <c r="C832" s="7">
        <v>12</v>
      </c>
      <c r="D832" s="7"/>
      <c r="E832" s="7"/>
    </row>
    <row r="833" spans="1:5" x14ac:dyDescent="0.15">
      <c r="A833" s="7">
        <v>832</v>
      </c>
      <c r="B833" s="7" t="s">
        <v>934</v>
      </c>
      <c r="C833" s="7">
        <v>11</v>
      </c>
      <c r="D833" s="7"/>
      <c r="E833" s="7"/>
    </row>
    <row r="834" spans="1:5" x14ac:dyDescent="0.15">
      <c r="A834" s="7">
        <v>833</v>
      </c>
      <c r="B834" s="7" t="s">
        <v>935</v>
      </c>
      <c r="C834" s="7">
        <v>10</v>
      </c>
      <c r="D834" s="7"/>
      <c r="E834" s="7"/>
    </row>
    <row r="835" spans="1:5" x14ac:dyDescent="0.15">
      <c r="A835" s="7">
        <v>834</v>
      </c>
      <c r="B835" s="7" t="s">
        <v>936</v>
      </c>
      <c r="C835" s="7">
        <v>12</v>
      </c>
      <c r="D835" s="7"/>
      <c r="E835" s="7"/>
    </row>
    <row r="836" spans="1:5" x14ac:dyDescent="0.15">
      <c r="A836" s="7">
        <v>835</v>
      </c>
      <c r="B836" s="7" t="s">
        <v>937</v>
      </c>
      <c r="C836" s="7">
        <v>10</v>
      </c>
      <c r="D836" s="7"/>
      <c r="E836" s="7"/>
    </row>
    <row r="837" spans="1:5" x14ac:dyDescent="0.15">
      <c r="A837" s="7">
        <v>836</v>
      </c>
      <c r="B837" s="7" t="s">
        <v>938</v>
      </c>
      <c r="C837" s="7">
        <v>8</v>
      </c>
      <c r="D837" s="7"/>
      <c r="E837" s="7"/>
    </row>
    <row r="838" spans="1:5" x14ac:dyDescent="0.15">
      <c r="A838" s="7">
        <v>837</v>
      </c>
      <c r="B838" s="7" t="s">
        <v>939</v>
      </c>
      <c r="C838" s="7">
        <v>18</v>
      </c>
      <c r="D838" s="7"/>
      <c r="E838" s="7"/>
    </row>
    <row r="839" spans="1:5" x14ac:dyDescent="0.15">
      <c r="A839" s="7">
        <v>838</v>
      </c>
      <c r="B839" s="7" t="s">
        <v>940</v>
      </c>
      <c r="C839" s="7">
        <v>18</v>
      </c>
      <c r="D839" s="7"/>
      <c r="E839" s="7"/>
    </row>
    <row r="840" spans="1:5" x14ac:dyDescent="0.15">
      <c r="A840" s="7">
        <v>839</v>
      </c>
      <c r="B840" s="7" t="s">
        <v>941</v>
      </c>
      <c r="C840" s="7">
        <v>15</v>
      </c>
      <c r="D840" s="7"/>
      <c r="E840" s="7"/>
    </row>
    <row r="841" spans="1:5" x14ac:dyDescent="0.15">
      <c r="A841" s="7">
        <v>840</v>
      </c>
      <c r="B841" s="7" t="s">
        <v>942</v>
      </c>
      <c r="C841" s="7">
        <v>17</v>
      </c>
      <c r="D841" s="7"/>
      <c r="E841" s="7"/>
    </row>
    <row r="842" spans="1:5" x14ac:dyDescent="0.15">
      <c r="A842" s="7">
        <v>841</v>
      </c>
      <c r="B842" s="7" t="s">
        <v>943</v>
      </c>
      <c r="C842" s="7">
        <v>14</v>
      </c>
      <c r="D842" s="7"/>
      <c r="E842" s="7"/>
    </row>
    <row r="843" spans="1:5" x14ac:dyDescent="0.15">
      <c r="A843" s="7">
        <v>842</v>
      </c>
      <c r="B843" s="7" t="s">
        <v>944</v>
      </c>
      <c r="C843" s="7">
        <v>12</v>
      </c>
      <c r="D843" s="7"/>
      <c r="E843" s="7"/>
    </row>
    <row r="844" spans="1:5" x14ac:dyDescent="0.15">
      <c r="A844" s="7">
        <v>843</v>
      </c>
      <c r="B844" s="7" t="s">
        <v>945</v>
      </c>
      <c r="C844" s="7">
        <v>16</v>
      </c>
      <c r="D844" s="7"/>
      <c r="E844" s="7"/>
    </row>
    <row r="845" spans="1:5" x14ac:dyDescent="0.15">
      <c r="A845" s="7">
        <v>844</v>
      </c>
      <c r="B845" s="7" t="s">
        <v>946</v>
      </c>
      <c r="C845" s="7">
        <v>15</v>
      </c>
      <c r="D845" s="7"/>
      <c r="E845" s="7"/>
    </row>
    <row r="846" spans="1:5" x14ac:dyDescent="0.15">
      <c r="A846" s="7">
        <v>845</v>
      </c>
      <c r="B846" s="7" t="s">
        <v>947</v>
      </c>
      <c r="C846" s="7">
        <v>14</v>
      </c>
      <c r="D846" s="7"/>
      <c r="E846" s="7"/>
    </row>
    <row r="847" spans="1:5" x14ac:dyDescent="0.15">
      <c r="A847" s="7">
        <v>846</v>
      </c>
      <c r="B847" s="7" t="s">
        <v>948</v>
      </c>
      <c r="C847" s="7">
        <v>9</v>
      </c>
      <c r="D847" s="7"/>
      <c r="E847" s="7"/>
    </row>
    <row r="848" spans="1:5" x14ac:dyDescent="0.15">
      <c r="A848" s="7">
        <v>847</v>
      </c>
      <c r="B848" s="7" t="s">
        <v>949</v>
      </c>
      <c r="C848" s="7">
        <v>14</v>
      </c>
      <c r="D848" s="7"/>
      <c r="E848" s="7"/>
    </row>
    <row r="849" spans="1:5" x14ac:dyDescent="0.15">
      <c r="A849" s="7">
        <v>848</v>
      </c>
      <c r="B849" s="7" t="s">
        <v>950</v>
      </c>
      <c r="C849" s="7">
        <v>12</v>
      </c>
      <c r="D849" s="7"/>
      <c r="E849" s="7"/>
    </row>
    <row r="850" spans="1:5" x14ac:dyDescent="0.15">
      <c r="A850" s="7">
        <v>849</v>
      </c>
      <c r="B850" s="7" t="s">
        <v>951</v>
      </c>
      <c r="C850" s="7">
        <v>10</v>
      </c>
      <c r="D850" s="7"/>
      <c r="E850" s="7"/>
    </row>
    <row r="851" spans="1:5" x14ac:dyDescent="0.15">
      <c r="A851" s="7">
        <v>850</v>
      </c>
      <c r="B851" s="7" t="s">
        <v>952</v>
      </c>
      <c r="C851" s="7">
        <v>6</v>
      </c>
      <c r="D851" s="7"/>
      <c r="E851" s="7"/>
    </row>
    <row r="852" spans="1:5" x14ac:dyDescent="0.15">
      <c r="A852" s="7">
        <v>851</v>
      </c>
      <c r="B852" s="7" t="s">
        <v>953</v>
      </c>
      <c r="C852" s="7">
        <v>6</v>
      </c>
      <c r="D852" s="7"/>
      <c r="E852" s="7"/>
    </row>
    <row r="853" spans="1:5" x14ac:dyDescent="0.15">
      <c r="A853" s="7">
        <v>852</v>
      </c>
      <c r="B853" s="7" t="s">
        <v>954</v>
      </c>
      <c r="C853" s="7">
        <v>5</v>
      </c>
      <c r="D853" s="7"/>
      <c r="E853" s="7"/>
    </row>
    <row r="854" spans="1:5" x14ac:dyDescent="0.15">
      <c r="A854" s="7">
        <v>853</v>
      </c>
      <c r="B854" s="7" t="s">
        <v>955</v>
      </c>
      <c r="C854" s="7">
        <v>4</v>
      </c>
      <c r="D854" s="7"/>
      <c r="E854" s="7"/>
    </row>
    <row r="855" spans="1:5" x14ac:dyDescent="0.15">
      <c r="A855" s="7">
        <v>854</v>
      </c>
      <c r="B855" s="7" t="s">
        <v>956</v>
      </c>
      <c r="C855" s="7">
        <v>11</v>
      </c>
      <c r="D855" s="7"/>
      <c r="E855" s="7"/>
    </row>
    <row r="856" spans="1:5" x14ac:dyDescent="0.15">
      <c r="A856" s="7">
        <v>855</v>
      </c>
      <c r="B856" s="7" t="s">
        <v>957</v>
      </c>
      <c r="C856" s="7">
        <v>13</v>
      </c>
      <c r="D856" s="7"/>
      <c r="E856" s="7"/>
    </row>
    <row r="857" spans="1:5" x14ac:dyDescent="0.15">
      <c r="A857" s="7">
        <v>856</v>
      </c>
      <c r="B857" s="7" t="s">
        <v>958</v>
      </c>
      <c r="C857" s="7">
        <v>17</v>
      </c>
      <c r="D857" s="7"/>
      <c r="E857" s="7"/>
    </row>
    <row r="858" spans="1:5" x14ac:dyDescent="0.15">
      <c r="A858" s="7">
        <v>857</v>
      </c>
      <c r="B858" s="7" t="s">
        <v>959</v>
      </c>
      <c r="C858" s="7">
        <v>15</v>
      </c>
      <c r="D858" s="7"/>
      <c r="E858" s="7"/>
    </row>
    <row r="859" spans="1:5" x14ac:dyDescent="0.15">
      <c r="A859" s="7">
        <v>858</v>
      </c>
      <c r="B859" s="7" t="s">
        <v>960</v>
      </c>
      <c r="C859" s="7">
        <v>12</v>
      </c>
      <c r="D859" s="7"/>
      <c r="E859" s="7"/>
    </row>
    <row r="860" spans="1:5" x14ac:dyDescent="0.15">
      <c r="A860" s="7">
        <v>859</v>
      </c>
      <c r="B860" s="7" t="s">
        <v>961</v>
      </c>
      <c r="C860" s="7">
        <v>19</v>
      </c>
      <c r="D860" s="7"/>
      <c r="E860" s="7"/>
    </row>
    <row r="861" spans="1:5" x14ac:dyDescent="0.15">
      <c r="A861" s="7">
        <v>860</v>
      </c>
      <c r="B861" s="7" t="s">
        <v>962</v>
      </c>
      <c r="C861" s="7">
        <v>11</v>
      </c>
      <c r="D861" s="7"/>
      <c r="E861" s="7"/>
    </row>
    <row r="862" spans="1:5" x14ac:dyDescent="0.15">
      <c r="A862" s="7">
        <v>861</v>
      </c>
      <c r="B862" s="7" t="s">
        <v>963</v>
      </c>
      <c r="C862" s="7">
        <v>19</v>
      </c>
      <c r="D862" s="7"/>
      <c r="E862" s="7"/>
    </row>
    <row r="863" spans="1:5" x14ac:dyDescent="0.15">
      <c r="A863" s="7">
        <v>862</v>
      </c>
      <c r="B863" s="7" t="s">
        <v>964</v>
      </c>
      <c r="C863" s="7">
        <v>16</v>
      </c>
      <c r="D863" s="7"/>
      <c r="E863" s="7"/>
    </row>
    <row r="864" spans="1:5" x14ac:dyDescent="0.15">
      <c r="A864" s="7">
        <v>863</v>
      </c>
      <c r="B864" s="7" t="s">
        <v>965</v>
      </c>
      <c r="C864" s="7">
        <v>14</v>
      </c>
      <c r="D864" s="7"/>
      <c r="E864" s="7"/>
    </row>
    <row r="865" spans="1:5" x14ac:dyDescent="0.15">
      <c r="A865" s="7">
        <v>864</v>
      </c>
      <c r="B865" s="7" t="s">
        <v>966</v>
      </c>
      <c r="C865" s="7">
        <v>11</v>
      </c>
      <c r="D865" s="7"/>
      <c r="E865" s="7"/>
    </row>
    <row r="866" spans="1:5" x14ac:dyDescent="0.15">
      <c r="A866" s="7">
        <v>865</v>
      </c>
      <c r="B866" s="7" t="s">
        <v>967</v>
      </c>
      <c r="C866" s="7">
        <v>9</v>
      </c>
      <c r="D866" s="7"/>
      <c r="E866" s="7"/>
    </row>
    <row r="867" spans="1:5" x14ac:dyDescent="0.15">
      <c r="A867" s="7">
        <v>866</v>
      </c>
      <c r="B867" s="7" t="s">
        <v>968</v>
      </c>
      <c r="C867" s="7">
        <v>7</v>
      </c>
      <c r="D867" s="7"/>
      <c r="E867" s="7"/>
    </row>
    <row r="868" spans="1:5" x14ac:dyDescent="0.15">
      <c r="A868" s="7">
        <v>867</v>
      </c>
      <c r="B868" s="7" t="s">
        <v>969</v>
      </c>
      <c r="C868" s="7">
        <v>22</v>
      </c>
      <c r="D868" s="7"/>
      <c r="E868" s="7"/>
    </row>
    <row r="869" spans="1:5" x14ac:dyDescent="0.15">
      <c r="A869" s="7">
        <v>868</v>
      </c>
      <c r="B869" s="7" t="s">
        <v>970</v>
      </c>
      <c r="C869" s="7">
        <v>19</v>
      </c>
      <c r="D869" s="7"/>
      <c r="E869" s="7"/>
    </row>
    <row r="870" spans="1:5" x14ac:dyDescent="0.15">
      <c r="A870" s="7">
        <v>869</v>
      </c>
      <c r="B870" s="7" t="s">
        <v>971</v>
      </c>
      <c r="C870" s="7">
        <v>16</v>
      </c>
      <c r="D870" s="7"/>
      <c r="E870" s="7"/>
    </row>
    <row r="871" spans="1:5" x14ac:dyDescent="0.15">
      <c r="A871" s="7">
        <v>870</v>
      </c>
      <c r="B871" s="7" t="s">
        <v>972</v>
      </c>
      <c r="C871" s="7">
        <v>15</v>
      </c>
      <c r="D871" s="7"/>
      <c r="E871" s="7"/>
    </row>
    <row r="872" spans="1:5" x14ac:dyDescent="0.15">
      <c r="A872" s="7">
        <v>871</v>
      </c>
      <c r="B872" s="7" t="s">
        <v>973</v>
      </c>
      <c r="C872" s="7">
        <v>18</v>
      </c>
      <c r="D872" s="7"/>
      <c r="E872" s="7"/>
    </row>
    <row r="873" spans="1:5" x14ac:dyDescent="0.15">
      <c r="A873" s="7">
        <v>872</v>
      </c>
      <c r="B873" s="7" t="s">
        <v>974</v>
      </c>
      <c r="C873" s="7">
        <v>16</v>
      </c>
      <c r="D873" s="7"/>
      <c r="E873" s="7"/>
    </row>
    <row r="874" spans="1:5" x14ac:dyDescent="0.15">
      <c r="A874" s="7">
        <v>873</v>
      </c>
      <c r="B874" s="7" t="s">
        <v>975</v>
      </c>
      <c r="C874" s="7">
        <v>14</v>
      </c>
      <c r="D874" s="7"/>
      <c r="E874" s="7"/>
    </row>
    <row r="875" spans="1:5" x14ac:dyDescent="0.15">
      <c r="A875" s="7">
        <v>874</v>
      </c>
      <c r="B875" s="7" t="s">
        <v>976</v>
      </c>
      <c r="C875" s="7">
        <v>16</v>
      </c>
      <c r="D875" s="7"/>
      <c r="E875" s="7"/>
    </row>
    <row r="876" spans="1:5" x14ac:dyDescent="0.15">
      <c r="A876" s="7">
        <v>875</v>
      </c>
      <c r="B876" s="7" t="s">
        <v>977</v>
      </c>
      <c r="C876" s="7">
        <v>16</v>
      </c>
      <c r="D876" s="7"/>
      <c r="E876" s="7"/>
    </row>
    <row r="877" spans="1:5" x14ac:dyDescent="0.15">
      <c r="A877" s="7">
        <v>876</v>
      </c>
      <c r="B877" s="7" t="s">
        <v>978</v>
      </c>
      <c r="C877" s="7">
        <v>11</v>
      </c>
      <c r="D877" s="7"/>
      <c r="E877" s="7"/>
    </row>
    <row r="878" spans="1:5" x14ac:dyDescent="0.15">
      <c r="A878" s="7">
        <v>877</v>
      </c>
      <c r="B878" s="7" t="s">
        <v>979</v>
      </c>
      <c r="C878" s="7">
        <v>15</v>
      </c>
      <c r="D878" s="7"/>
      <c r="E878" s="7"/>
    </row>
    <row r="879" spans="1:5" x14ac:dyDescent="0.15">
      <c r="A879" s="7">
        <v>878</v>
      </c>
      <c r="B879" s="7" t="s">
        <v>980</v>
      </c>
      <c r="C879" s="7">
        <v>23</v>
      </c>
      <c r="D879" s="7"/>
      <c r="E879" s="7"/>
    </row>
    <row r="880" spans="1:5" x14ac:dyDescent="0.15">
      <c r="A880" s="7">
        <v>879</v>
      </c>
      <c r="B880" s="7" t="s">
        <v>981</v>
      </c>
      <c r="C880" s="7">
        <v>10</v>
      </c>
      <c r="D880" s="7"/>
      <c r="E880" s="7"/>
    </row>
    <row r="881" spans="1:5" x14ac:dyDescent="0.15">
      <c r="A881" s="7">
        <v>880</v>
      </c>
      <c r="B881" s="7" t="s">
        <v>982</v>
      </c>
      <c r="C881" s="7">
        <v>19</v>
      </c>
      <c r="D881" s="7"/>
      <c r="E881" s="7"/>
    </row>
    <row r="882" spans="1:5" x14ac:dyDescent="0.15">
      <c r="A882" s="7">
        <v>881</v>
      </c>
      <c r="B882" s="7" t="s">
        <v>983</v>
      </c>
      <c r="C882" s="7">
        <v>21</v>
      </c>
      <c r="D882" s="7"/>
      <c r="E882" s="7"/>
    </row>
    <row r="883" spans="1:5" x14ac:dyDescent="0.15">
      <c r="A883" s="7">
        <v>882</v>
      </c>
      <c r="B883" s="7" t="s">
        <v>984</v>
      </c>
      <c r="C883" s="7">
        <v>18</v>
      </c>
      <c r="D883" s="7"/>
      <c r="E883" s="7"/>
    </row>
    <row r="884" spans="1:5" x14ac:dyDescent="0.15">
      <c r="A884" s="7">
        <v>883</v>
      </c>
      <c r="B884" s="7" t="s">
        <v>985</v>
      </c>
      <c r="C884" s="7">
        <v>15</v>
      </c>
      <c r="D884" s="7"/>
      <c r="E884" s="7"/>
    </row>
    <row r="885" spans="1:5" x14ac:dyDescent="0.15">
      <c r="A885" s="7">
        <v>884</v>
      </c>
      <c r="B885" s="7" t="s">
        <v>986</v>
      </c>
      <c r="C885" s="7">
        <v>17</v>
      </c>
      <c r="D885" s="7"/>
      <c r="E885" s="7"/>
    </row>
    <row r="886" spans="1:5" x14ac:dyDescent="0.15">
      <c r="A886" s="7">
        <v>885</v>
      </c>
      <c r="B886" s="7" t="s">
        <v>987</v>
      </c>
      <c r="C886" s="7">
        <v>19</v>
      </c>
      <c r="D886" s="7"/>
      <c r="E886" s="7"/>
    </row>
    <row r="887" spans="1:5" x14ac:dyDescent="0.15">
      <c r="A887" s="7">
        <v>886</v>
      </c>
      <c r="B887" s="7" t="s">
        <v>988</v>
      </c>
      <c r="C887" s="7">
        <v>17</v>
      </c>
      <c r="D887" s="7"/>
      <c r="E887" s="7"/>
    </row>
    <row r="888" spans="1:5" x14ac:dyDescent="0.15">
      <c r="A888" s="7">
        <v>887</v>
      </c>
      <c r="B888" s="7" t="s">
        <v>989</v>
      </c>
      <c r="C888" s="7">
        <v>19</v>
      </c>
      <c r="D888" s="7"/>
      <c r="E888" s="7"/>
    </row>
    <row r="889" spans="1:5" x14ac:dyDescent="0.15">
      <c r="A889" s="7">
        <v>888</v>
      </c>
      <c r="B889" s="7" t="s">
        <v>990</v>
      </c>
      <c r="C889" s="7">
        <v>15</v>
      </c>
      <c r="D889" s="7"/>
      <c r="E889" s="7"/>
    </row>
    <row r="890" spans="1:5" x14ac:dyDescent="0.15">
      <c r="A890" s="7">
        <v>889</v>
      </c>
      <c r="B890" s="7" t="s">
        <v>991</v>
      </c>
      <c r="C890" s="7">
        <v>17</v>
      </c>
      <c r="D890" s="7"/>
      <c r="E890" s="7"/>
    </row>
    <row r="891" spans="1:5" x14ac:dyDescent="0.15">
      <c r="A891" s="7">
        <v>890</v>
      </c>
      <c r="B891" s="7" t="s">
        <v>992</v>
      </c>
      <c r="C891" s="7">
        <v>13</v>
      </c>
      <c r="D891" s="7"/>
      <c r="E891" s="7"/>
    </row>
    <row r="892" spans="1:5" x14ac:dyDescent="0.15">
      <c r="A892" s="7">
        <v>891</v>
      </c>
      <c r="B892" s="7" t="s">
        <v>993</v>
      </c>
      <c r="C892" s="7">
        <v>14</v>
      </c>
      <c r="D892" s="7"/>
      <c r="E892" s="7"/>
    </row>
    <row r="893" spans="1:5" x14ac:dyDescent="0.15">
      <c r="A893" s="7">
        <v>892</v>
      </c>
      <c r="B893" s="7" t="s">
        <v>994</v>
      </c>
      <c r="C893" s="7">
        <v>21</v>
      </c>
      <c r="D893" s="7"/>
      <c r="E893" s="7"/>
    </row>
    <row r="894" spans="1:5" x14ac:dyDescent="0.15">
      <c r="A894" s="7">
        <v>893</v>
      </c>
      <c r="B894" s="7" t="s">
        <v>995</v>
      </c>
      <c r="C894" s="7">
        <v>20</v>
      </c>
      <c r="D894" s="7"/>
      <c r="E894" s="7"/>
    </row>
    <row r="895" spans="1:5" x14ac:dyDescent="0.15">
      <c r="A895" s="7">
        <v>894</v>
      </c>
      <c r="B895" s="7" t="s">
        <v>996</v>
      </c>
      <c r="C895" s="7">
        <v>17</v>
      </c>
      <c r="D895" s="7"/>
      <c r="E895" s="7"/>
    </row>
    <row r="896" spans="1:5" x14ac:dyDescent="0.15">
      <c r="A896" s="7">
        <v>895</v>
      </c>
      <c r="B896" s="7" t="s">
        <v>997</v>
      </c>
      <c r="C896" s="7">
        <v>21</v>
      </c>
      <c r="D896" s="7"/>
      <c r="E896" s="7"/>
    </row>
    <row r="897" spans="1:5" x14ac:dyDescent="0.15">
      <c r="A897" s="7">
        <v>896</v>
      </c>
      <c r="B897" s="7" t="s">
        <v>998</v>
      </c>
      <c r="C897" s="7">
        <v>19</v>
      </c>
      <c r="D897" s="7"/>
      <c r="E897" s="7"/>
    </row>
    <row r="898" spans="1:5" x14ac:dyDescent="0.15">
      <c r="A898" s="7">
        <v>897</v>
      </c>
      <c r="B898" s="7" t="s">
        <v>999</v>
      </c>
      <c r="C898" s="7">
        <v>16</v>
      </c>
      <c r="D898" s="7"/>
      <c r="E898" s="7"/>
    </row>
    <row r="899" spans="1:5" x14ac:dyDescent="0.15">
      <c r="A899" s="7">
        <v>898</v>
      </c>
      <c r="B899" s="7" t="s">
        <v>1000</v>
      </c>
      <c r="C899" s="7">
        <v>14</v>
      </c>
      <c r="D899" s="7"/>
      <c r="E899" s="7"/>
    </row>
    <row r="900" spans="1:5" x14ac:dyDescent="0.15">
      <c r="A900" s="7">
        <v>899</v>
      </c>
      <c r="B900" s="7" t="s">
        <v>1001</v>
      </c>
      <c r="C900" s="7">
        <v>12</v>
      </c>
      <c r="D900" s="7"/>
      <c r="E900" s="7"/>
    </row>
    <row r="901" spans="1:5" x14ac:dyDescent="0.15">
      <c r="A901" s="7">
        <v>900</v>
      </c>
      <c r="B901" s="7" t="s">
        <v>1002</v>
      </c>
      <c r="C901" s="7">
        <v>18</v>
      </c>
      <c r="D901" s="7"/>
      <c r="E901" s="7"/>
    </row>
    <row r="902" spans="1:5" x14ac:dyDescent="0.15">
      <c r="A902" s="7">
        <v>901</v>
      </c>
      <c r="B902" s="7" t="s">
        <v>1003</v>
      </c>
      <c r="C902" s="7">
        <v>10</v>
      </c>
      <c r="D902" s="7"/>
      <c r="E902" s="7"/>
    </row>
    <row r="903" spans="1:5" x14ac:dyDescent="0.15">
      <c r="A903" s="7">
        <v>902</v>
      </c>
      <c r="B903" s="7" t="s">
        <v>1004</v>
      </c>
      <c r="C903" s="7">
        <v>22</v>
      </c>
      <c r="D903" s="7"/>
      <c r="E903" s="7"/>
    </row>
    <row r="904" spans="1:5" x14ac:dyDescent="0.15">
      <c r="A904" s="7">
        <v>903</v>
      </c>
      <c r="B904" s="7" t="s">
        <v>1005</v>
      </c>
      <c r="C904" s="7">
        <v>20</v>
      </c>
      <c r="D904" s="7"/>
      <c r="E904" s="7"/>
    </row>
    <row r="905" spans="1:5" x14ac:dyDescent="0.15">
      <c r="A905" s="7">
        <v>904</v>
      </c>
      <c r="B905" s="7" t="s">
        <v>1006</v>
      </c>
      <c r="C905" s="7">
        <v>20</v>
      </c>
      <c r="D905" s="7"/>
      <c r="E905" s="7"/>
    </row>
    <row r="906" spans="1:5" x14ac:dyDescent="0.15">
      <c r="A906" s="7">
        <v>905</v>
      </c>
      <c r="B906" s="7" t="s">
        <v>1007</v>
      </c>
      <c r="C906" s="7">
        <v>24</v>
      </c>
      <c r="D906" s="7"/>
      <c r="E906" s="7"/>
    </row>
    <row r="907" spans="1:5" x14ac:dyDescent="0.15">
      <c r="A907" s="7">
        <v>906</v>
      </c>
      <c r="B907" s="7" t="s">
        <v>1008</v>
      </c>
      <c r="C907" s="7">
        <v>23</v>
      </c>
      <c r="D907" s="7"/>
      <c r="E907" s="7"/>
    </row>
    <row r="908" spans="1:5" x14ac:dyDescent="0.15">
      <c r="A908" s="7">
        <v>907</v>
      </c>
      <c r="B908" s="7" t="s">
        <v>1009</v>
      </c>
      <c r="C908" s="7">
        <v>26</v>
      </c>
      <c r="D908" s="7"/>
      <c r="E908" s="7"/>
    </row>
    <row r="909" spans="1:5" x14ac:dyDescent="0.15">
      <c r="A909" s="7">
        <v>908</v>
      </c>
      <c r="B909" s="7" t="s">
        <v>1010</v>
      </c>
      <c r="C909" s="7">
        <v>24</v>
      </c>
      <c r="D909" s="7"/>
      <c r="E909" s="7"/>
    </row>
    <row r="910" spans="1:5" x14ac:dyDescent="0.15">
      <c r="A910" s="7">
        <v>909</v>
      </c>
      <c r="B910" s="7" t="s">
        <v>1011</v>
      </c>
      <c r="C910" s="7">
        <v>24</v>
      </c>
      <c r="D910" s="7"/>
      <c r="E910" s="7"/>
    </row>
    <row r="911" spans="1:5" x14ac:dyDescent="0.15">
      <c r="A911" s="7">
        <v>910</v>
      </c>
      <c r="B911" s="7" t="s">
        <v>1012</v>
      </c>
      <c r="C911" s="7">
        <v>22</v>
      </c>
      <c r="D911" s="7"/>
      <c r="E911" s="7"/>
    </row>
    <row r="912" spans="1:5" x14ac:dyDescent="0.15">
      <c r="A912" s="7">
        <v>911</v>
      </c>
      <c r="B912" s="7" t="s">
        <v>1013</v>
      </c>
      <c r="C912" s="7">
        <v>21</v>
      </c>
      <c r="D912" s="7"/>
      <c r="E912" s="7"/>
    </row>
    <row r="913" spans="1:5" x14ac:dyDescent="0.15">
      <c r="A913" s="7">
        <v>912</v>
      </c>
      <c r="B913" s="7" t="s">
        <v>1014</v>
      </c>
      <c r="C913" s="7">
        <v>25</v>
      </c>
      <c r="D913" s="7"/>
      <c r="E913" s="7"/>
    </row>
    <row r="914" spans="1:5" x14ac:dyDescent="0.15">
      <c r="A914" s="7">
        <v>913</v>
      </c>
      <c r="B914" s="7" t="s">
        <v>1015</v>
      </c>
      <c r="C914" s="7">
        <v>24</v>
      </c>
      <c r="D914" s="7"/>
      <c r="E914" s="7"/>
    </row>
    <row r="915" spans="1:5" x14ac:dyDescent="0.15">
      <c r="A915" s="7">
        <v>914</v>
      </c>
      <c r="B915" s="7" t="s">
        <v>1016</v>
      </c>
      <c r="C915" s="7">
        <v>23</v>
      </c>
      <c r="D915" s="7"/>
      <c r="E915" s="7"/>
    </row>
    <row r="916" spans="1:5" x14ac:dyDescent="0.15">
      <c r="A916" s="7">
        <v>915</v>
      </c>
      <c r="B916" s="7" t="s">
        <v>1017</v>
      </c>
      <c r="C916" s="7">
        <v>19</v>
      </c>
      <c r="D916" s="7"/>
      <c r="E916" s="7"/>
    </row>
    <row r="917" spans="1:5" x14ac:dyDescent="0.15">
      <c r="A917" s="7">
        <v>916</v>
      </c>
      <c r="B917" s="7" t="s">
        <v>1018</v>
      </c>
      <c r="C917" s="7">
        <v>22</v>
      </c>
      <c r="D917" s="7"/>
      <c r="E917" s="7"/>
    </row>
    <row r="918" spans="1:5" x14ac:dyDescent="0.15">
      <c r="A918" s="7">
        <v>917</v>
      </c>
      <c r="B918" s="7" t="s">
        <v>1019</v>
      </c>
      <c r="C918" s="7">
        <v>24</v>
      </c>
      <c r="D918" s="7"/>
      <c r="E918" s="7"/>
    </row>
    <row r="919" spans="1:5" x14ac:dyDescent="0.15">
      <c r="A919" s="7">
        <v>918</v>
      </c>
      <c r="B919" s="7" t="s">
        <v>1020</v>
      </c>
      <c r="C919" s="7">
        <v>21</v>
      </c>
      <c r="D919" s="7"/>
      <c r="E919" s="7"/>
    </row>
    <row r="920" spans="1:5" x14ac:dyDescent="0.15">
      <c r="A920" s="7">
        <v>919</v>
      </c>
      <c r="B920" s="7" t="s">
        <v>1021</v>
      </c>
      <c r="C920" s="7">
        <v>23</v>
      </c>
      <c r="D920" s="7"/>
      <c r="E920" s="7"/>
    </row>
    <row r="921" spans="1:5" x14ac:dyDescent="0.15">
      <c r="A921" s="7">
        <v>920</v>
      </c>
      <c r="B921" s="7" t="s">
        <v>1022</v>
      </c>
      <c r="C921" s="7">
        <v>20</v>
      </c>
      <c r="D921" s="7"/>
      <c r="E921" s="7"/>
    </row>
    <row r="922" spans="1:5" x14ac:dyDescent="0.15">
      <c r="A922" s="7">
        <v>921</v>
      </c>
      <c r="B922" s="7" t="s">
        <v>1023</v>
      </c>
      <c r="C922" s="7">
        <v>23</v>
      </c>
      <c r="D922" s="7"/>
      <c r="E922" s="7"/>
    </row>
    <row r="923" spans="1:5" x14ac:dyDescent="0.15">
      <c r="A923" s="7">
        <v>922</v>
      </c>
      <c r="B923" s="7" t="s">
        <v>1024</v>
      </c>
      <c r="C923" s="7">
        <v>23</v>
      </c>
      <c r="D923" s="7"/>
      <c r="E923" s="7"/>
    </row>
    <row r="924" spans="1:5" x14ac:dyDescent="0.15">
      <c r="A924" s="7">
        <v>923</v>
      </c>
      <c r="B924" s="7" t="s">
        <v>1025</v>
      </c>
      <c r="C924" s="7">
        <v>24</v>
      </c>
      <c r="D924" s="7"/>
      <c r="E924" s="7"/>
    </row>
    <row r="925" spans="1:5" x14ac:dyDescent="0.15">
      <c r="A925" s="7">
        <v>924</v>
      </c>
      <c r="B925" s="7" t="s">
        <v>1026</v>
      </c>
      <c r="C925" s="7">
        <v>24</v>
      </c>
      <c r="D925" s="7"/>
      <c r="E925" s="7"/>
    </row>
    <row r="926" spans="1:5" x14ac:dyDescent="0.15">
      <c r="A926" s="7">
        <v>925</v>
      </c>
      <c r="B926" s="7" t="s">
        <v>1027</v>
      </c>
      <c r="C926" s="7">
        <v>28</v>
      </c>
      <c r="D926" s="7"/>
      <c r="E926" s="7"/>
    </row>
    <row r="927" spans="1:5" x14ac:dyDescent="0.15">
      <c r="A927" s="7">
        <v>926</v>
      </c>
      <c r="B927" s="7" t="s">
        <v>1028</v>
      </c>
      <c r="C927" s="7">
        <v>21</v>
      </c>
      <c r="D927" s="7"/>
      <c r="E927" s="7"/>
    </row>
    <row r="928" spans="1:5" x14ac:dyDescent="0.15">
      <c r="A928" s="7">
        <v>927</v>
      </c>
      <c r="B928" s="7" t="s">
        <v>1029</v>
      </c>
      <c r="C928" s="7">
        <v>25</v>
      </c>
      <c r="D928" s="7"/>
      <c r="E928" s="7"/>
    </row>
    <row r="929" spans="1:5" x14ac:dyDescent="0.15">
      <c r="A929" s="7">
        <v>928</v>
      </c>
      <c r="B929" s="7" t="s">
        <v>1030</v>
      </c>
      <c r="C929" s="7">
        <v>22</v>
      </c>
      <c r="D929" s="7"/>
      <c r="E929" s="7"/>
    </row>
    <row r="930" spans="1:5" x14ac:dyDescent="0.15">
      <c r="A930" s="7">
        <v>929</v>
      </c>
      <c r="B930" s="7" t="s">
        <v>1031</v>
      </c>
      <c r="C930" s="7">
        <v>24</v>
      </c>
      <c r="D930" s="7"/>
      <c r="E930" s="7"/>
    </row>
    <row r="931" spans="1:5" x14ac:dyDescent="0.15">
      <c r="A931" s="7">
        <v>930</v>
      </c>
      <c r="B931" s="7" t="s">
        <v>1032</v>
      </c>
      <c r="C931" s="7">
        <v>21</v>
      </c>
      <c r="D931" s="7"/>
      <c r="E931" s="7"/>
    </row>
    <row r="932" spans="1:5" x14ac:dyDescent="0.15">
      <c r="A932" s="7">
        <v>931</v>
      </c>
      <c r="B932" s="7" t="s">
        <v>1033</v>
      </c>
      <c r="C932" s="7">
        <v>21</v>
      </c>
      <c r="D932" s="7"/>
      <c r="E932" s="7"/>
    </row>
    <row r="933" spans="1:5" x14ac:dyDescent="0.15">
      <c r="A933" s="7">
        <v>932</v>
      </c>
      <c r="B933" s="7" t="s">
        <v>1034</v>
      </c>
      <c r="C933" s="7">
        <v>24</v>
      </c>
      <c r="D933" s="7"/>
      <c r="E933" s="7"/>
    </row>
    <row r="934" spans="1:5" x14ac:dyDescent="0.15">
      <c r="A934" s="7">
        <v>933</v>
      </c>
      <c r="B934" s="7" t="s">
        <v>1035</v>
      </c>
      <c r="C934" s="7">
        <v>24</v>
      </c>
      <c r="D934" s="7"/>
      <c r="E934" s="7"/>
    </row>
    <row r="935" spans="1:5" x14ac:dyDescent="0.15">
      <c r="A935" s="7">
        <v>934</v>
      </c>
      <c r="B935" s="7" t="s">
        <v>1036</v>
      </c>
      <c r="C935" s="7">
        <v>24</v>
      </c>
      <c r="D935" s="7"/>
      <c r="E935" s="7"/>
    </row>
    <row r="936" spans="1:5" x14ac:dyDescent="0.15">
      <c r="A936" s="7">
        <v>935</v>
      </c>
      <c r="B936" s="7" t="s">
        <v>1037</v>
      </c>
      <c r="C936" s="7">
        <v>21</v>
      </c>
      <c r="D936" s="7"/>
      <c r="E936" s="7"/>
    </row>
    <row r="937" spans="1:5" x14ac:dyDescent="0.15">
      <c r="A937" s="7">
        <v>936</v>
      </c>
      <c r="B937" s="7" t="s">
        <v>1038</v>
      </c>
      <c r="C937" s="7">
        <v>26</v>
      </c>
      <c r="D937" s="7"/>
      <c r="E937" s="7"/>
    </row>
    <row r="938" spans="1:5" x14ac:dyDescent="0.15">
      <c r="A938" s="7">
        <v>937</v>
      </c>
      <c r="B938" s="7" t="s">
        <v>1039</v>
      </c>
      <c r="C938" s="7">
        <v>22</v>
      </c>
      <c r="D938" s="7"/>
      <c r="E938" s="7"/>
    </row>
    <row r="939" spans="1:5" x14ac:dyDescent="0.15">
      <c r="A939" s="7">
        <v>938</v>
      </c>
      <c r="B939" s="7" t="s">
        <v>1040</v>
      </c>
      <c r="C939" s="7">
        <v>22</v>
      </c>
      <c r="D939" s="7"/>
      <c r="E939" s="7"/>
    </row>
    <row r="940" spans="1:5" x14ac:dyDescent="0.15">
      <c r="A940" s="7">
        <v>939</v>
      </c>
      <c r="B940" s="7" t="s">
        <v>1041</v>
      </c>
      <c r="C940" s="7">
        <v>25</v>
      </c>
      <c r="D940" s="7"/>
      <c r="E940" s="7"/>
    </row>
    <row r="941" spans="1:5" x14ac:dyDescent="0.15">
      <c r="A941" s="7">
        <v>940</v>
      </c>
      <c r="B941" s="7" t="s">
        <v>1042</v>
      </c>
      <c r="C941" s="7">
        <v>24</v>
      </c>
      <c r="D941" s="7"/>
      <c r="E941" s="7"/>
    </row>
    <row r="942" spans="1:5" x14ac:dyDescent="0.15">
      <c r="A942" s="7">
        <v>941</v>
      </c>
      <c r="B942" s="7" t="s">
        <v>1043</v>
      </c>
      <c r="C942" s="7">
        <v>21</v>
      </c>
      <c r="D942" s="7"/>
      <c r="E942" s="7"/>
    </row>
    <row r="943" spans="1:5" x14ac:dyDescent="0.15">
      <c r="A943" s="7">
        <v>942</v>
      </c>
      <c r="B943" s="7" t="s">
        <v>1044</v>
      </c>
      <c r="C943" s="7">
        <v>23</v>
      </c>
      <c r="D943" s="7"/>
      <c r="E943" s="7"/>
    </row>
    <row r="944" spans="1:5" x14ac:dyDescent="0.15">
      <c r="A944" s="7">
        <v>943</v>
      </c>
      <c r="B944" s="7" t="s">
        <v>1045</v>
      </c>
      <c r="C944" s="7">
        <v>23</v>
      </c>
      <c r="D944" s="7"/>
      <c r="E944" s="7"/>
    </row>
    <row r="945" spans="1:5" x14ac:dyDescent="0.15">
      <c r="A945" s="7">
        <v>944</v>
      </c>
      <c r="B945" s="7" t="s">
        <v>1046</v>
      </c>
      <c r="C945" s="7">
        <v>22</v>
      </c>
      <c r="D945" s="7"/>
      <c r="E945" s="7"/>
    </row>
    <row r="946" spans="1:5" x14ac:dyDescent="0.15">
      <c r="A946" s="7">
        <v>945</v>
      </c>
      <c r="B946" s="7" t="s">
        <v>1047</v>
      </c>
      <c r="C946" s="7">
        <v>24</v>
      </c>
      <c r="D946" s="7"/>
      <c r="E946" s="7"/>
    </row>
    <row r="947" spans="1:5" x14ac:dyDescent="0.15">
      <c r="A947" s="7">
        <v>946</v>
      </c>
      <c r="B947" s="7" t="s">
        <v>1048</v>
      </c>
      <c r="C947" s="7">
        <v>23</v>
      </c>
      <c r="D947" s="7"/>
      <c r="E947" s="7"/>
    </row>
    <row r="948" spans="1:5" x14ac:dyDescent="0.15">
      <c r="A948" s="7">
        <v>947</v>
      </c>
      <c r="B948" s="7" t="s">
        <v>1049</v>
      </c>
      <c r="C948" s="7">
        <v>23</v>
      </c>
      <c r="D948" s="7"/>
      <c r="E948" s="7"/>
    </row>
    <row r="949" spans="1:5" x14ac:dyDescent="0.15">
      <c r="A949" s="7">
        <v>948</v>
      </c>
      <c r="B949" s="7" t="s">
        <v>1050</v>
      </c>
      <c r="C949" s="7">
        <v>23</v>
      </c>
      <c r="D949" s="7"/>
      <c r="E949" s="7"/>
    </row>
    <row r="950" spans="1:5" x14ac:dyDescent="0.15">
      <c r="A950" s="7">
        <v>949</v>
      </c>
      <c r="B950" s="7" t="s">
        <v>1051</v>
      </c>
      <c r="C950" s="7">
        <v>19</v>
      </c>
      <c r="D950" s="7"/>
      <c r="E950" s="7"/>
    </row>
    <row r="951" spans="1:5" x14ac:dyDescent="0.15">
      <c r="A951" s="7">
        <v>950</v>
      </c>
      <c r="B951" s="7" t="s">
        <v>1052</v>
      </c>
      <c r="C951" s="7">
        <v>20</v>
      </c>
      <c r="D951" s="7"/>
      <c r="E951" s="7"/>
    </row>
    <row r="952" spans="1:5" x14ac:dyDescent="0.15">
      <c r="A952" s="7">
        <v>951</v>
      </c>
      <c r="B952" s="7" t="s">
        <v>1053</v>
      </c>
      <c r="C952" s="7">
        <v>23</v>
      </c>
      <c r="D952" s="7"/>
      <c r="E952" s="7"/>
    </row>
    <row r="953" spans="1:5" x14ac:dyDescent="0.15">
      <c r="A953" s="7">
        <v>952</v>
      </c>
      <c r="B953" s="7" t="s">
        <v>1054</v>
      </c>
      <c r="C953" s="7">
        <v>24</v>
      </c>
      <c r="D953" s="7"/>
      <c r="E953" s="7"/>
    </row>
    <row r="954" spans="1:5" x14ac:dyDescent="0.15">
      <c r="A954" s="7">
        <v>953</v>
      </c>
      <c r="B954" s="7" t="s">
        <v>1055</v>
      </c>
      <c r="C954" s="7">
        <v>23</v>
      </c>
      <c r="D954" s="7"/>
      <c r="E954" s="7"/>
    </row>
    <row r="955" spans="1:5" x14ac:dyDescent="0.15">
      <c r="A955" s="7">
        <v>954</v>
      </c>
      <c r="B955" s="7" t="s">
        <v>1056</v>
      </c>
      <c r="C955" s="7">
        <v>22</v>
      </c>
      <c r="D955" s="7"/>
      <c r="E955" s="7"/>
    </row>
    <row r="956" spans="1:5" x14ac:dyDescent="0.15">
      <c r="A956" s="7">
        <v>955</v>
      </c>
      <c r="B956" s="7" t="s">
        <v>1057</v>
      </c>
      <c r="C956" s="7">
        <v>21</v>
      </c>
      <c r="D956" s="7"/>
      <c r="E956" s="7"/>
    </row>
    <row r="957" spans="1:5" x14ac:dyDescent="0.15">
      <c r="A957" s="7">
        <v>956</v>
      </c>
      <c r="B957" s="7" t="s">
        <v>1058</v>
      </c>
      <c r="C957" s="7">
        <v>22</v>
      </c>
      <c r="D957" s="7"/>
      <c r="E957" s="7"/>
    </row>
    <row r="958" spans="1:5" x14ac:dyDescent="0.15">
      <c r="A958" s="7">
        <v>957</v>
      </c>
      <c r="B958" s="7" t="s">
        <v>1059</v>
      </c>
      <c r="C958" s="7">
        <v>23</v>
      </c>
      <c r="D958" s="7"/>
      <c r="E958" s="7"/>
    </row>
    <row r="959" spans="1:5" x14ac:dyDescent="0.15">
      <c r="A959" s="7">
        <v>958</v>
      </c>
      <c r="B959" s="7" t="s">
        <v>1060</v>
      </c>
      <c r="C959" s="7">
        <v>23</v>
      </c>
      <c r="D959" s="7"/>
      <c r="E959" s="7"/>
    </row>
    <row r="960" spans="1:5" x14ac:dyDescent="0.15">
      <c r="A960" s="7">
        <v>959</v>
      </c>
      <c r="B960" s="7" t="s">
        <v>1061</v>
      </c>
      <c r="C960" s="7">
        <v>23</v>
      </c>
      <c r="D960" s="7"/>
      <c r="E960" s="7"/>
    </row>
    <row r="961" spans="1:5" x14ac:dyDescent="0.15">
      <c r="A961" s="7">
        <v>960</v>
      </c>
      <c r="B961" s="7" t="s">
        <v>1062</v>
      </c>
      <c r="C961" s="7">
        <v>24</v>
      </c>
      <c r="D961" s="7"/>
      <c r="E961" s="7"/>
    </row>
    <row r="962" spans="1:5" x14ac:dyDescent="0.15">
      <c r="A962" s="7">
        <v>961</v>
      </c>
      <c r="B962" s="7" t="s">
        <v>1063</v>
      </c>
      <c r="C962" s="7">
        <v>22</v>
      </c>
      <c r="D962" s="7"/>
      <c r="E962" s="7"/>
    </row>
    <row r="963" spans="1:5" x14ac:dyDescent="0.15">
      <c r="A963" s="7">
        <v>962</v>
      </c>
      <c r="B963" s="7" t="s">
        <v>1064</v>
      </c>
      <c r="C963" s="7">
        <v>25</v>
      </c>
      <c r="D963" s="7"/>
      <c r="E963" s="7"/>
    </row>
    <row r="964" spans="1:5" x14ac:dyDescent="0.15">
      <c r="A964" s="7">
        <v>963</v>
      </c>
      <c r="B964" s="7" t="s">
        <v>1065</v>
      </c>
      <c r="C964" s="7">
        <v>20</v>
      </c>
      <c r="D964" s="7"/>
      <c r="E964" s="7"/>
    </row>
    <row r="965" spans="1:5" x14ac:dyDescent="0.15">
      <c r="A965" s="7">
        <v>964</v>
      </c>
      <c r="B965" s="7" t="s">
        <v>1066</v>
      </c>
      <c r="C965" s="7">
        <v>21</v>
      </c>
      <c r="D965" s="7"/>
      <c r="E965" s="7"/>
    </row>
    <row r="966" spans="1:5" x14ac:dyDescent="0.15">
      <c r="A966" s="7">
        <v>965</v>
      </c>
      <c r="B966" s="7" t="s">
        <v>1067</v>
      </c>
      <c r="C966" s="7">
        <v>32</v>
      </c>
      <c r="D966" s="7"/>
      <c r="E966" s="7"/>
    </row>
    <row r="967" spans="1:5" x14ac:dyDescent="0.15">
      <c r="A967" s="7">
        <v>966</v>
      </c>
      <c r="B967" s="7" t="s">
        <v>1068</v>
      </c>
      <c r="C967" s="7">
        <v>28</v>
      </c>
      <c r="D967" s="7"/>
      <c r="E967" s="7"/>
    </row>
    <row r="968" spans="1:5" x14ac:dyDescent="0.15">
      <c r="A968" s="7">
        <v>967</v>
      </c>
      <c r="B968" s="7" t="s">
        <v>1069</v>
      </c>
      <c r="C968" s="7">
        <v>20</v>
      </c>
      <c r="D968" s="7"/>
      <c r="E968" s="7"/>
    </row>
    <row r="969" spans="1:5" x14ac:dyDescent="0.15">
      <c r="A969" s="7">
        <v>968</v>
      </c>
      <c r="B969" s="7" t="s">
        <v>1070</v>
      </c>
      <c r="C969" s="7">
        <v>21</v>
      </c>
      <c r="D969" s="7"/>
      <c r="E969" s="7"/>
    </row>
    <row r="970" spans="1:5" x14ac:dyDescent="0.15">
      <c r="A970" s="7">
        <v>969</v>
      </c>
      <c r="B970" s="7" t="s">
        <v>1071</v>
      </c>
      <c r="C970" s="7">
        <v>26</v>
      </c>
      <c r="D970" s="7"/>
      <c r="E970" s="7"/>
    </row>
    <row r="971" spans="1:5" x14ac:dyDescent="0.15">
      <c r="A971" s="7">
        <v>970</v>
      </c>
      <c r="B971" s="7" t="s">
        <v>1072</v>
      </c>
      <c r="C971" s="7">
        <v>24</v>
      </c>
      <c r="D971" s="7"/>
      <c r="E971" s="7"/>
    </row>
    <row r="972" spans="1:5" x14ac:dyDescent="0.15">
      <c r="A972" s="7">
        <v>971</v>
      </c>
      <c r="B972" s="7" t="s">
        <v>1073</v>
      </c>
      <c r="C972" s="7">
        <v>29</v>
      </c>
      <c r="D972" s="7"/>
      <c r="E972" s="7"/>
    </row>
    <row r="973" spans="1:5" x14ac:dyDescent="0.15">
      <c r="A973" s="7">
        <v>972</v>
      </c>
      <c r="B973" s="7" t="s">
        <v>1074</v>
      </c>
      <c r="C973" s="7">
        <v>26</v>
      </c>
      <c r="D973" s="7"/>
      <c r="E973" s="7"/>
    </row>
    <row r="974" spans="1:5" x14ac:dyDescent="0.15">
      <c r="A974" s="7">
        <v>973</v>
      </c>
      <c r="B974" s="7" t="s">
        <v>1075</v>
      </c>
      <c r="C974" s="7">
        <v>24</v>
      </c>
      <c r="D974" s="7"/>
      <c r="E974" s="7"/>
    </row>
    <row r="975" spans="1:5" x14ac:dyDescent="0.15">
      <c r="A975" s="7">
        <v>974</v>
      </c>
      <c r="B975" s="7" t="s">
        <v>1076</v>
      </c>
      <c r="C975" s="7">
        <v>22</v>
      </c>
      <c r="D975" s="7"/>
      <c r="E975" s="7"/>
    </row>
    <row r="976" spans="1:5" x14ac:dyDescent="0.15">
      <c r="A976" s="7">
        <v>975</v>
      </c>
      <c r="B976" s="7" t="s">
        <v>1077</v>
      </c>
      <c r="C976" s="7">
        <v>24</v>
      </c>
      <c r="D976" s="7"/>
      <c r="E976" s="7"/>
    </row>
    <row r="977" spans="1:5" x14ac:dyDescent="0.15">
      <c r="A977" s="7">
        <v>976</v>
      </c>
      <c r="B977" s="7" t="s">
        <v>1078</v>
      </c>
      <c r="C977" s="7">
        <v>23</v>
      </c>
      <c r="D977" s="7"/>
      <c r="E977" s="7"/>
    </row>
    <row r="978" spans="1:5" x14ac:dyDescent="0.15">
      <c r="A978" s="7">
        <v>977</v>
      </c>
      <c r="B978" s="7" t="s">
        <v>1079</v>
      </c>
      <c r="C978" s="7">
        <v>22</v>
      </c>
      <c r="D978" s="7"/>
      <c r="E978" s="7"/>
    </row>
    <row r="979" spans="1:5" x14ac:dyDescent="0.15">
      <c r="A979" s="7">
        <v>978</v>
      </c>
      <c r="B979" s="7" t="s">
        <v>1080</v>
      </c>
      <c r="C979" s="7">
        <v>19</v>
      </c>
      <c r="D979" s="7"/>
      <c r="E979" s="7"/>
    </row>
    <row r="980" spans="1:5" x14ac:dyDescent="0.15">
      <c r="A980" s="7">
        <v>979</v>
      </c>
      <c r="B980" s="7" t="s">
        <v>1081</v>
      </c>
      <c r="C980" s="7">
        <v>24</v>
      </c>
      <c r="D980" s="7"/>
      <c r="E980" s="7"/>
    </row>
    <row r="981" spans="1:5" x14ac:dyDescent="0.15">
      <c r="A981" s="7">
        <v>980</v>
      </c>
      <c r="B981" s="7" t="s">
        <v>1082</v>
      </c>
      <c r="C981" s="7">
        <v>23</v>
      </c>
      <c r="D981" s="7"/>
      <c r="E981" s="7"/>
    </row>
    <row r="982" spans="1:5" x14ac:dyDescent="0.15">
      <c r="A982" s="7">
        <v>981</v>
      </c>
      <c r="B982" s="7" t="s">
        <v>1083</v>
      </c>
      <c r="C982" s="7">
        <v>23</v>
      </c>
      <c r="D982" s="7"/>
      <c r="E982" s="7"/>
    </row>
    <row r="983" spans="1:5" x14ac:dyDescent="0.15">
      <c r="A983" s="7">
        <v>982</v>
      </c>
      <c r="B983" s="7" t="s">
        <v>1084</v>
      </c>
      <c r="C983" s="7">
        <v>24</v>
      </c>
      <c r="D983" s="7"/>
      <c r="E983" s="7"/>
    </row>
    <row r="984" spans="1:5" x14ac:dyDescent="0.15">
      <c r="A984" s="7">
        <v>983</v>
      </c>
      <c r="B984" s="7" t="s">
        <v>1085</v>
      </c>
      <c r="C984" s="7">
        <v>22</v>
      </c>
      <c r="D984" s="7"/>
      <c r="E984" s="7"/>
    </row>
    <row r="985" spans="1:5" x14ac:dyDescent="0.15">
      <c r="A985" s="7">
        <v>984</v>
      </c>
      <c r="B985" s="7" t="s">
        <v>1086</v>
      </c>
      <c r="C985" s="7">
        <v>24</v>
      </c>
      <c r="D985" s="7"/>
      <c r="E985" s="7"/>
    </row>
    <row r="986" spans="1:5" x14ac:dyDescent="0.15">
      <c r="A986" s="7">
        <v>985</v>
      </c>
      <c r="B986" s="7" t="s">
        <v>1087</v>
      </c>
      <c r="C986" s="7">
        <v>24</v>
      </c>
      <c r="D986" s="7"/>
      <c r="E986" s="7"/>
    </row>
    <row r="987" spans="1:5" x14ac:dyDescent="0.15">
      <c r="A987" s="7">
        <v>986</v>
      </c>
      <c r="B987" s="7" t="s">
        <v>1088</v>
      </c>
      <c r="C987" s="7">
        <v>21</v>
      </c>
      <c r="D987" s="7"/>
      <c r="E987" s="7"/>
    </row>
    <row r="988" spans="1:5" x14ac:dyDescent="0.15">
      <c r="A988" s="7">
        <v>987</v>
      </c>
      <c r="B988" s="7" t="s">
        <v>1089</v>
      </c>
      <c r="C988" s="7">
        <v>23</v>
      </c>
      <c r="D988" s="7"/>
      <c r="E988" s="7"/>
    </row>
    <row r="989" spans="1:5" x14ac:dyDescent="0.15">
      <c r="A989" s="7">
        <v>988</v>
      </c>
      <c r="B989" s="7" t="s">
        <v>1090</v>
      </c>
      <c r="C989" s="7">
        <v>25</v>
      </c>
      <c r="D989" s="7"/>
      <c r="E989" s="7"/>
    </row>
    <row r="990" spans="1:5" x14ac:dyDescent="0.15">
      <c r="A990" s="7">
        <v>989</v>
      </c>
      <c r="B990" s="7" t="s">
        <v>1091</v>
      </c>
      <c r="C990" s="7">
        <v>23</v>
      </c>
      <c r="D990" s="7"/>
      <c r="E990" s="7"/>
    </row>
    <row r="991" spans="1:5" x14ac:dyDescent="0.15">
      <c r="A991" s="7">
        <v>990</v>
      </c>
      <c r="B991" s="7" t="s">
        <v>1092</v>
      </c>
      <c r="C991" s="7">
        <v>23</v>
      </c>
      <c r="D991" s="7"/>
      <c r="E991" s="7"/>
    </row>
    <row r="992" spans="1:5" x14ac:dyDescent="0.15">
      <c r="A992" s="7">
        <v>991</v>
      </c>
      <c r="B992" s="7" t="s">
        <v>1093</v>
      </c>
      <c r="C992" s="7">
        <v>20</v>
      </c>
      <c r="D992" s="7"/>
      <c r="E992" s="7"/>
    </row>
    <row r="993" spans="1:5" x14ac:dyDescent="0.15">
      <c r="A993" s="7">
        <v>992</v>
      </c>
      <c r="B993" s="7" t="s">
        <v>1094</v>
      </c>
      <c r="C993" s="7">
        <v>24</v>
      </c>
      <c r="D993" s="7"/>
      <c r="E993" s="7"/>
    </row>
    <row r="994" spans="1:5" x14ac:dyDescent="0.15">
      <c r="A994" s="7">
        <v>993</v>
      </c>
      <c r="B994" s="7" t="s">
        <v>1095</v>
      </c>
      <c r="C994" s="7">
        <v>24</v>
      </c>
      <c r="D994" s="7"/>
      <c r="E994" s="7"/>
    </row>
    <row r="995" spans="1:5" x14ac:dyDescent="0.15">
      <c r="A995" s="7">
        <v>994</v>
      </c>
      <c r="B995" s="7" t="s">
        <v>1096</v>
      </c>
      <c r="C995" s="7">
        <v>24</v>
      </c>
      <c r="D995" s="7"/>
      <c r="E995" s="7"/>
    </row>
    <row r="996" spans="1:5" x14ac:dyDescent="0.15">
      <c r="A996" s="7">
        <v>995</v>
      </c>
      <c r="B996" s="7" t="s">
        <v>1097</v>
      </c>
      <c r="C996" s="7">
        <v>23</v>
      </c>
      <c r="D996" s="7"/>
      <c r="E996" s="7"/>
    </row>
    <row r="997" spans="1:5" x14ac:dyDescent="0.15">
      <c r="A997" s="7">
        <v>996</v>
      </c>
      <c r="B997" s="7" t="s">
        <v>1098</v>
      </c>
      <c r="C997" s="7">
        <v>22</v>
      </c>
      <c r="D997" s="7"/>
      <c r="E997" s="7"/>
    </row>
    <row r="998" spans="1:5" x14ac:dyDescent="0.15">
      <c r="A998" s="7">
        <v>997</v>
      </c>
      <c r="B998" s="7" t="s">
        <v>1099</v>
      </c>
      <c r="C998" s="7">
        <v>23</v>
      </c>
      <c r="D998" s="7"/>
      <c r="E998" s="7"/>
    </row>
    <row r="999" spans="1:5" x14ac:dyDescent="0.15">
      <c r="A999" s="7">
        <v>998</v>
      </c>
      <c r="B999" s="7" t="s">
        <v>1100</v>
      </c>
      <c r="C999" s="7">
        <v>23</v>
      </c>
      <c r="D999" s="7"/>
      <c r="E999" s="7"/>
    </row>
    <row r="1000" spans="1:5" x14ac:dyDescent="0.15">
      <c r="A1000" s="7">
        <v>999</v>
      </c>
      <c r="B1000" s="7" t="s">
        <v>1101</v>
      </c>
      <c r="C1000" s="7">
        <v>24</v>
      </c>
      <c r="D1000" s="7"/>
      <c r="E1000" s="7"/>
    </row>
    <row r="1001" spans="1:5" x14ac:dyDescent="0.15">
      <c r="A1001" s="7">
        <v>1000</v>
      </c>
      <c r="B1001" s="7" t="s">
        <v>1102</v>
      </c>
      <c r="C1001" s="7">
        <v>22</v>
      </c>
      <c r="D1001" s="7"/>
      <c r="E1001" s="7"/>
    </row>
    <row r="1002" spans="1:5" x14ac:dyDescent="0.15">
      <c r="A1002" s="7">
        <v>1001</v>
      </c>
      <c r="B1002" s="7" t="s">
        <v>1103</v>
      </c>
      <c r="C1002" s="7">
        <v>24</v>
      </c>
      <c r="D1002" s="7"/>
      <c r="E1002" s="7"/>
    </row>
    <row r="1003" spans="1:5" x14ac:dyDescent="0.15">
      <c r="A1003" s="7">
        <v>1002</v>
      </c>
      <c r="B1003" s="7" t="s">
        <v>1104</v>
      </c>
      <c r="C1003" s="7">
        <v>21</v>
      </c>
      <c r="D1003" s="7"/>
      <c r="E1003" s="7"/>
    </row>
    <row r="1004" spans="1:5" x14ac:dyDescent="0.15">
      <c r="A1004" s="7">
        <v>1003</v>
      </c>
      <c r="B1004" s="7" t="s">
        <v>1105</v>
      </c>
      <c r="C1004" s="7">
        <v>24</v>
      </c>
      <c r="D1004" s="7"/>
      <c r="E1004" s="7"/>
    </row>
    <row r="1005" spans="1:5" x14ac:dyDescent="0.15">
      <c r="A1005" s="7">
        <v>1004</v>
      </c>
      <c r="B1005" s="7" t="s">
        <v>1106</v>
      </c>
      <c r="C1005" s="7">
        <v>24</v>
      </c>
      <c r="D1005" s="7"/>
      <c r="E1005" s="7"/>
    </row>
    <row r="1006" spans="1:5" x14ac:dyDescent="0.15">
      <c r="A1006" s="7">
        <v>1005</v>
      </c>
      <c r="B1006" s="7" t="s">
        <v>1107</v>
      </c>
      <c r="C1006" s="7">
        <v>21</v>
      </c>
      <c r="D1006" s="7"/>
      <c r="E1006" s="7"/>
    </row>
    <row r="1007" spans="1:5" x14ac:dyDescent="0.15">
      <c r="A1007" s="7">
        <v>1006</v>
      </c>
      <c r="B1007" s="7" t="s">
        <v>1108</v>
      </c>
      <c r="C1007" s="7">
        <v>21</v>
      </c>
      <c r="D1007" s="7"/>
      <c r="E1007" s="7"/>
    </row>
    <row r="1008" spans="1:5" x14ac:dyDescent="0.15">
      <c r="A1008" s="7">
        <v>1007</v>
      </c>
      <c r="B1008" s="7" t="s">
        <v>1109</v>
      </c>
      <c r="C1008" s="7">
        <v>24</v>
      </c>
      <c r="D1008" s="7"/>
      <c r="E1008" s="7"/>
    </row>
    <row r="1009" spans="1:5" x14ac:dyDescent="0.15">
      <c r="A1009" s="7">
        <v>1008</v>
      </c>
      <c r="B1009" s="7" t="s">
        <v>1110</v>
      </c>
      <c r="C1009" s="7">
        <v>26</v>
      </c>
      <c r="D1009" s="7"/>
      <c r="E1009" s="7"/>
    </row>
    <row r="1010" spans="1:5" x14ac:dyDescent="0.15">
      <c r="A1010" s="7">
        <v>1009</v>
      </c>
      <c r="B1010" s="7" t="s">
        <v>1111</v>
      </c>
      <c r="C1010" s="7">
        <v>24</v>
      </c>
      <c r="D1010" s="7"/>
      <c r="E1010" s="7"/>
    </row>
    <row r="1011" spans="1:5" x14ac:dyDescent="0.15">
      <c r="A1011" s="7">
        <v>1010</v>
      </c>
      <c r="B1011" s="7" t="s">
        <v>1112</v>
      </c>
      <c r="C1011" s="7">
        <v>22</v>
      </c>
      <c r="D1011" s="7"/>
      <c r="E1011" s="7"/>
    </row>
    <row r="1012" spans="1:5" x14ac:dyDescent="0.15">
      <c r="A1012" s="7">
        <v>1011</v>
      </c>
      <c r="B1012" s="7" t="s">
        <v>1113</v>
      </c>
      <c r="C1012" s="7">
        <v>24</v>
      </c>
      <c r="D1012" s="7"/>
      <c r="E1012" s="7"/>
    </row>
    <row r="1013" spans="1:5" x14ac:dyDescent="0.15">
      <c r="A1013" s="7">
        <v>1012</v>
      </c>
      <c r="B1013" s="7" t="s">
        <v>1114</v>
      </c>
      <c r="C1013" s="7">
        <v>26</v>
      </c>
      <c r="D1013" s="7"/>
      <c r="E1013" s="7"/>
    </row>
    <row r="1014" spans="1:5" x14ac:dyDescent="0.15">
      <c r="A1014" s="7">
        <v>1013</v>
      </c>
      <c r="B1014" s="7" t="s">
        <v>1115</v>
      </c>
      <c r="C1014" s="7">
        <v>25</v>
      </c>
      <c r="D1014" s="7"/>
      <c r="E1014" s="7"/>
    </row>
    <row r="1015" spans="1:5" x14ac:dyDescent="0.15">
      <c r="A1015" s="7">
        <v>1014</v>
      </c>
      <c r="B1015" s="7" t="s">
        <v>1116</v>
      </c>
      <c r="C1015" s="7">
        <v>22</v>
      </c>
      <c r="D1015" s="7"/>
      <c r="E1015" s="7"/>
    </row>
    <row r="1016" spans="1:5" x14ac:dyDescent="0.15">
      <c r="A1016" s="7">
        <v>1015</v>
      </c>
      <c r="B1016" s="7" t="s">
        <v>1117</v>
      </c>
      <c r="C1016" s="7">
        <v>24</v>
      </c>
      <c r="D1016" s="7"/>
      <c r="E1016" s="7"/>
    </row>
    <row r="1017" spans="1:5" x14ac:dyDescent="0.15">
      <c r="A1017" s="7">
        <v>1016</v>
      </c>
      <c r="B1017" s="7" t="s">
        <v>1118</v>
      </c>
      <c r="C1017" s="7">
        <v>24</v>
      </c>
      <c r="D1017" s="7"/>
      <c r="E1017" s="7"/>
    </row>
    <row r="1018" spans="1:5" x14ac:dyDescent="0.15">
      <c r="A1018" s="7">
        <v>1017</v>
      </c>
      <c r="B1018" s="7" t="s">
        <v>1119</v>
      </c>
      <c r="C1018" s="7">
        <v>24</v>
      </c>
      <c r="D1018" s="7"/>
      <c r="E1018" s="7"/>
    </row>
    <row r="1019" spans="1:5" x14ac:dyDescent="0.15">
      <c r="A1019" s="7">
        <v>1018</v>
      </c>
      <c r="B1019" s="7" t="s">
        <v>1120</v>
      </c>
      <c r="C1019" s="7">
        <v>22</v>
      </c>
      <c r="D1019" s="7"/>
      <c r="E1019" s="7"/>
    </row>
    <row r="1020" spans="1:5" x14ac:dyDescent="0.15">
      <c r="A1020" s="7">
        <v>1019</v>
      </c>
      <c r="B1020" s="7" t="s">
        <v>1121</v>
      </c>
      <c r="C1020" s="7">
        <v>24</v>
      </c>
      <c r="D1020" s="7"/>
      <c r="E1020" s="7"/>
    </row>
    <row r="1021" spans="1:5" x14ac:dyDescent="0.15">
      <c r="A1021" s="7">
        <v>1020</v>
      </c>
      <c r="B1021" s="7" t="s">
        <v>1122</v>
      </c>
      <c r="C1021" s="7">
        <v>22</v>
      </c>
      <c r="D1021" s="7"/>
      <c r="E1021" s="7"/>
    </row>
    <row r="1022" spans="1:5" x14ac:dyDescent="0.15">
      <c r="A1022" s="7">
        <v>1021</v>
      </c>
      <c r="B1022" s="7" t="s">
        <v>1123</v>
      </c>
      <c r="C1022" s="7">
        <v>29</v>
      </c>
      <c r="D1022" s="7"/>
      <c r="E1022" s="7"/>
    </row>
    <row r="1023" spans="1:5" x14ac:dyDescent="0.15">
      <c r="A1023" s="7">
        <v>1022</v>
      </c>
      <c r="B1023" s="7" t="s">
        <v>1124</v>
      </c>
      <c r="C1023" s="7">
        <v>21</v>
      </c>
      <c r="D1023" s="7"/>
      <c r="E1023" s="7"/>
    </row>
    <row r="1024" spans="1:5" x14ac:dyDescent="0.15">
      <c r="A1024" s="7">
        <v>1023</v>
      </c>
      <c r="B1024" s="7" t="s">
        <v>1125</v>
      </c>
      <c r="C1024" s="7">
        <v>23</v>
      </c>
      <c r="D1024" s="7"/>
      <c r="E1024" s="7"/>
    </row>
    <row r="1025" spans="1:5" x14ac:dyDescent="0.15">
      <c r="A1025" s="7">
        <v>1024</v>
      </c>
      <c r="B1025" s="7" t="s">
        <v>1126</v>
      </c>
      <c r="C1025" s="7">
        <v>24</v>
      </c>
      <c r="D1025" s="7"/>
      <c r="E1025" s="7"/>
    </row>
    <row r="1026" spans="1:5" x14ac:dyDescent="0.15">
      <c r="A1026" s="7">
        <v>1025</v>
      </c>
      <c r="B1026" s="7" t="s">
        <v>1127</v>
      </c>
      <c r="C1026" s="7">
        <v>23</v>
      </c>
      <c r="D1026" s="7"/>
      <c r="E1026" s="7"/>
    </row>
    <row r="1027" spans="1:5" x14ac:dyDescent="0.15">
      <c r="A1027" s="7">
        <v>1026</v>
      </c>
      <c r="B1027" s="7" t="s">
        <v>1128</v>
      </c>
      <c r="C1027" s="7">
        <v>24</v>
      </c>
      <c r="D1027" s="7"/>
      <c r="E1027" s="7"/>
    </row>
    <row r="1028" spans="1:5" x14ac:dyDescent="0.15">
      <c r="A1028" s="7">
        <v>1027</v>
      </c>
      <c r="B1028" s="7" t="s">
        <v>1129</v>
      </c>
      <c r="C1028" s="7">
        <v>22</v>
      </c>
      <c r="D1028" s="7"/>
      <c r="E1028" s="7"/>
    </row>
    <row r="1029" spans="1:5" x14ac:dyDescent="0.15">
      <c r="A1029" s="7">
        <v>1028</v>
      </c>
      <c r="B1029" s="7" t="s">
        <v>1130</v>
      </c>
      <c r="C1029" s="7">
        <v>23</v>
      </c>
      <c r="D1029" s="7"/>
      <c r="E1029" s="7"/>
    </row>
    <row r="1030" spans="1:5" x14ac:dyDescent="0.15">
      <c r="A1030" s="7">
        <v>1029</v>
      </c>
      <c r="B1030" s="7" t="s">
        <v>1131</v>
      </c>
      <c r="C1030" s="7">
        <v>23</v>
      </c>
      <c r="D1030" s="7"/>
      <c r="E1030" s="7"/>
    </row>
    <row r="1031" spans="1:5" x14ac:dyDescent="0.15">
      <c r="A1031" s="7">
        <v>1030</v>
      </c>
      <c r="B1031" s="7" t="s">
        <v>1132</v>
      </c>
      <c r="C1031" s="7">
        <v>22</v>
      </c>
      <c r="D1031" s="7"/>
      <c r="E1031" s="7"/>
    </row>
    <row r="1032" spans="1:5" x14ac:dyDescent="0.15">
      <c r="A1032" s="7">
        <v>1031</v>
      </c>
      <c r="B1032" s="7" t="s">
        <v>1133</v>
      </c>
      <c r="C1032" s="7">
        <v>22</v>
      </c>
      <c r="D1032" s="7"/>
      <c r="E1032" s="7"/>
    </row>
    <row r="1033" spans="1:5" x14ac:dyDescent="0.15">
      <c r="A1033" s="7">
        <v>1032</v>
      </c>
      <c r="B1033" s="7" t="s">
        <v>1134</v>
      </c>
      <c r="C1033" s="7">
        <v>23</v>
      </c>
      <c r="D1033" s="7"/>
      <c r="E1033" s="7"/>
    </row>
    <row r="1034" spans="1:5" x14ac:dyDescent="0.15">
      <c r="A1034" s="7">
        <v>1033</v>
      </c>
      <c r="B1034" s="7" t="s">
        <v>1135</v>
      </c>
      <c r="C1034" s="7">
        <v>23</v>
      </c>
      <c r="D1034" s="7"/>
      <c r="E1034" s="7"/>
    </row>
    <row r="1035" spans="1:5" x14ac:dyDescent="0.15">
      <c r="A1035" s="7">
        <v>1034</v>
      </c>
      <c r="B1035" s="7" t="s">
        <v>1136</v>
      </c>
      <c r="C1035" s="7">
        <v>22</v>
      </c>
      <c r="D1035" s="7"/>
      <c r="E1035" s="7"/>
    </row>
    <row r="1036" spans="1:5" x14ac:dyDescent="0.15">
      <c r="A1036" s="7">
        <v>1035</v>
      </c>
      <c r="B1036" s="7" t="s">
        <v>1137</v>
      </c>
      <c r="C1036" s="7">
        <v>25</v>
      </c>
      <c r="D1036" s="7"/>
      <c r="E1036" s="7"/>
    </row>
    <row r="1037" spans="1:5" x14ac:dyDescent="0.15">
      <c r="A1037" s="7">
        <v>1036</v>
      </c>
      <c r="B1037" s="7" t="s">
        <v>1138</v>
      </c>
      <c r="C1037" s="7">
        <v>25</v>
      </c>
      <c r="D1037" s="7"/>
      <c r="E1037" s="7"/>
    </row>
    <row r="1038" spans="1:5" x14ac:dyDescent="0.15">
      <c r="A1038" s="7">
        <v>1037</v>
      </c>
      <c r="B1038" s="7" t="s">
        <v>1139</v>
      </c>
      <c r="C1038" s="7">
        <v>25</v>
      </c>
      <c r="D1038" s="7"/>
      <c r="E1038" s="7"/>
    </row>
    <row r="1039" spans="1:5" x14ac:dyDescent="0.15">
      <c r="A1039" s="7">
        <v>1038</v>
      </c>
      <c r="B1039" s="7" t="s">
        <v>1140</v>
      </c>
      <c r="C1039" s="7">
        <v>22</v>
      </c>
      <c r="D1039" s="7"/>
      <c r="E1039" s="7"/>
    </row>
    <row r="1040" spans="1:5" x14ac:dyDescent="0.15">
      <c r="A1040" s="7">
        <v>1039</v>
      </c>
      <c r="B1040" s="7" t="s">
        <v>1141</v>
      </c>
      <c r="C1040" s="7">
        <v>23</v>
      </c>
      <c r="D1040" s="7"/>
      <c r="E1040" s="7"/>
    </row>
    <row r="1041" spans="1:5" x14ac:dyDescent="0.15">
      <c r="A1041" s="7">
        <v>1040</v>
      </c>
      <c r="B1041" s="7" t="s">
        <v>1142</v>
      </c>
      <c r="C1041" s="7">
        <v>22</v>
      </c>
      <c r="D1041" s="7"/>
      <c r="E1041" s="7"/>
    </row>
    <row r="1042" spans="1:5" x14ac:dyDescent="0.15">
      <c r="A1042" s="7">
        <v>1041</v>
      </c>
      <c r="B1042" s="7" t="s">
        <v>1143</v>
      </c>
      <c r="C1042" s="7">
        <v>24</v>
      </c>
      <c r="D1042" s="7"/>
      <c r="E1042" s="7"/>
    </row>
    <row r="1043" spans="1:5" x14ac:dyDescent="0.15">
      <c r="A1043" s="7">
        <v>1042</v>
      </c>
      <c r="B1043" s="7" t="s">
        <v>1144</v>
      </c>
      <c r="C1043" s="7">
        <v>24</v>
      </c>
      <c r="D1043" s="7"/>
      <c r="E1043" s="7"/>
    </row>
    <row r="1044" spans="1:5" x14ac:dyDescent="0.15">
      <c r="A1044" s="7">
        <v>1043</v>
      </c>
      <c r="B1044" s="7" t="s">
        <v>1145</v>
      </c>
      <c r="C1044" s="7">
        <v>22</v>
      </c>
      <c r="D1044" s="7"/>
      <c r="E1044" s="7"/>
    </row>
    <row r="1045" spans="1:5" x14ac:dyDescent="0.15">
      <c r="A1045" s="7">
        <v>1044</v>
      </c>
      <c r="B1045" s="7" t="s">
        <v>1146</v>
      </c>
      <c r="C1045" s="7">
        <v>15</v>
      </c>
      <c r="D1045" s="7"/>
      <c r="E1045" s="7"/>
    </row>
    <row r="1046" spans="1:5" x14ac:dyDescent="0.15">
      <c r="A1046" s="7">
        <v>1045</v>
      </c>
      <c r="B1046" s="7" t="s">
        <v>1147</v>
      </c>
      <c r="C1046" s="7">
        <v>25</v>
      </c>
      <c r="D1046" s="7"/>
      <c r="E1046" s="7"/>
    </row>
    <row r="1047" spans="1:5" x14ac:dyDescent="0.15">
      <c r="A1047" s="7">
        <v>1046</v>
      </c>
      <c r="B1047" s="7" t="s">
        <v>1148</v>
      </c>
      <c r="C1047" s="7">
        <v>21</v>
      </c>
      <c r="D1047" s="7"/>
      <c r="E1047" s="7"/>
    </row>
    <row r="1048" spans="1:5" x14ac:dyDescent="0.15">
      <c r="A1048" s="7">
        <v>1047</v>
      </c>
      <c r="B1048" s="7" t="s">
        <v>1149</v>
      </c>
      <c r="C1048" s="7">
        <v>22</v>
      </c>
      <c r="D1048" s="7"/>
      <c r="E1048" s="7"/>
    </row>
    <row r="1049" spans="1:5" x14ac:dyDescent="0.15">
      <c r="A1049" s="7">
        <v>1048</v>
      </c>
      <c r="B1049" s="7" t="s">
        <v>1150</v>
      </c>
      <c r="C1049" s="7">
        <v>22</v>
      </c>
      <c r="D1049" s="7"/>
      <c r="E1049" s="7"/>
    </row>
    <row r="1050" spans="1:5" x14ac:dyDescent="0.15">
      <c r="A1050" s="7">
        <v>1049</v>
      </c>
      <c r="B1050" s="7" t="s">
        <v>1151</v>
      </c>
      <c r="C1050" s="7">
        <v>22</v>
      </c>
      <c r="D1050" s="7"/>
      <c r="E1050" s="7"/>
    </row>
    <row r="1051" spans="1:5" x14ac:dyDescent="0.15">
      <c r="A1051" s="7">
        <v>1050</v>
      </c>
      <c r="B1051" s="7" t="s">
        <v>1152</v>
      </c>
      <c r="C1051" s="7">
        <v>24</v>
      </c>
      <c r="D1051" s="7"/>
      <c r="E1051" s="7"/>
    </row>
    <row r="1052" spans="1:5" x14ac:dyDescent="0.15">
      <c r="A1052" s="7">
        <v>1051</v>
      </c>
      <c r="B1052" s="7" t="s">
        <v>1153</v>
      </c>
      <c r="C1052" s="7">
        <v>24</v>
      </c>
      <c r="D1052" s="7"/>
      <c r="E1052" s="7"/>
    </row>
    <row r="1053" spans="1:5" x14ac:dyDescent="0.15">
      <c r="A1053" s="7">
        <v>1052</v>
      </c>
      <c r="B1053" s="7" t="s">
        <v>1154</v>
      </c>
      <c r="C1053" s="7">
        <v>25</v>
      </c>
      <c r="D1053" s="7"/>
      <c r="E1053" s="7"/>
    </row>
    <row r="1054" spans="1:5" x14ac:dyDescent="0.15">
      <c r="A1054" s="7">
        <v>1053</v>
      </c>
      <c r="B1054" s="7" t="s">
        <v>1155</v>
      </c>
      <c r="C1054" s="7">
        <v>23</v>
      </c>
      <c r="D1054" s="7"/>
      <c r="E1054" s="7"/>
    </row>
    <row r="1055" spans="1:5" x14ac:dyDescent="0.15">
      <c r="A1055" s="7">
        <v>1054</v>
      </c>
      <c r="B1055" s="7" t="s">
        <v>1156</v>
      </c>
      <c r="C1055" s="7">
        <v>24</v>
      </c>
      <c r="D1055" s="7"/>
      <c r="E1055" s="7"/>
    </row>
    <row r="1056" spans="1:5" x14ac:dyDescent="0.15">
      <c r="A1056" s="7">
        <v>1055</v>
      </c>
      <c r="B1056" s="7" t="s">
        <v>1157</v>
      </c>
      <c r="C1056" s="7">
        <v>22</v>
      </c>
      <c r="D1056" s="7"/>
      <c r="E1056" s="7"/>
    </row>
    <row r="1057" spans="1:5" x14ac:dyDescent="0.15">
      <c r="A1057" s="7">
        <v>1056</v>
      </c>
      <c r="B1057" s="7" t="s">
        <v>1158</v>
      </c>
      <c r="C1057" s="7">
        <v>24</v>
      </c>
      <c r="D1057" s="7"/>
      <c r="E1057" s="7"/>
    </row>
    <row r="1058" spans="1:5" x14ac:dyDescent="0.15">
      <c r="A1058" s="7">
        <v>1057</v>
      </c>
      <c r="B1058" s="7" t="s">
        <v>1159</v>
      </c>
      <c r="C1058" s="7">
        <v>24</v>
      </c>
      <c r="D1058" s="7"/>
      <c r="E1058" s="7"/>
    </row>
    <row r="1059" spans="1:5" x14ac:dyDescent="0.15">
      <c r="A1059" s="7">
        <v>1058</v>
      </c>
      <c r="B1059" s="7" t="s">
        <v>1160</v>
      </c>
      <c r="C1059" s="7">
        <v>25</v>
      </c>
      <c r="D1059" s="7"/>
      <c r="E1059" s="7"/>
    </row>
    <row r="1060" spans="1:5" x14ac:dyDescent="0.15">
      <c r="A1060" s="7">
        <v>1059</v>
      </c>
      <c r="B1060" s="7" t="s">
        <v>1161</v>
      </c>
      <c r="C1060" s="7">
        <v>21</v>
      </c>
      <c r="D1060" s="7"/>
      <c r="E1060" s="7"/>
    </row>
    <row r="1061" spans="1:5" x14ac:dyDescent="0.15">
      <c r="A1061" s="7">
        <v>1060</v>
      </c>
      <c r="B1061" s="7" t="s">
        <v>1162</v>
      </c>
      <c r="C1061" s="7">
        <v>23</v>
      </c>
      <c r="D1061" s="7"/>
      <c r="E1061" s="7"/>
    </row>
    <row r="1062" spans="1:5" x14ac:dyDescent="0.15">
      <c r="A1062" s="7">
        <v>1061</v>
      </c>
      <c r="B1062" s="7" t="s">
        <v>1163</v>
      </c>
      <c r="C1062" s="7">
        <v>22</v>
      </c>
      <c r="D1062" s="7"/>
      <c r="E1062" s="7"/>
    </row>
    <row r="1063" spans="1:5" x14ac:dyDescent="0.15">
      <c r="A1063" s="7">
        <v>1062</v>
      </c>
      <c r="B1063" s="7" t="s">
        <v>1164</v>
      </c>
      <c r="C1063" s="7">
        <v>24</v>
      </c>
      <c r="D1063" s="7"/>
      <c r="E1063" s="7"/>
    </row>
    <row r="1064" spans="1:5" x14ac:dyDescent="0.15">
      <c r="A1064" s="7">
        <v>1063</v>
      </c>
      <c r="B1064" s="7" t="s">
        <v>1165</v>
      </c>
      <c r="C1064" s="7">
        <v>23</v>
      </c>
      <c r="D1064" s="7"/>
      <c r="E1064" s="7"/>
    </row>
    <row r="1065" spans="1:5" x14ac:dyDescent="0.15">
      <c r="A1065" s="7">
        <v>1064</v>
      </c>
      <c r="B1065" s="7" t="s">
        <v>1166</v>
      </c>
      <c r="C1065" s="7">
        <v>24</v>
      </c>
      <c r="D1065" s="7"/>
      <c r="E1065" s="7"/>
    </row>
    <row r="1066" spans="1:5" x14ac:dyDescent="0.15">
      <c r="A1066" s="7">
        <v>1065</v>
      </c>
      <c r="B1066" s="7" t="s">
        <v>1167</v>
      </c>
      <c r="C1066" s="7">
        <v>24</v>
      </c>
      <c r="D1066" s="7"/>
      <c r="E1066" s="7"/>
    </row>
    <row r="1067" spans="1:5" x14ac:dyDescent="0.15">
      <c r="A1067" s="7">
        <v>1066</v>
      </c>
      <c r="B1067" s="7" t="s">
        <v>1168</v>
      </c>
      <c r="C1067" s="7">
        <v>26</v>
      </c>
      <c r="D1067" s="7"/>
      <c r="E1067" s="7"/>
    </row>
    <row r="1068" spans="1:5" x14ac:dyDescent="0.15">
      <c r="A1068" s="7">
        <v>1067</v>
      </c>
      <c r="B1068" s="7" t="s">
        <v>1169</v>
      </c>
      <c r="C1068" s="7" t="e">
        <v>#N/A</v>
      </c>
      <c r="D1068" s="7"/>
      <c r="E1068" s="7"/>
    </row>
    <row r="1069" spans="1:5" x14ac:dyDescent="0.15">
      <c r="A1069" s="7">
        <v>1068</v>
      </c>
      <c r="B1069" s="7" t="s">
        <v>1170</v>
      </c>
      <c r="C1069" s="7">
        <v>30</v>
      </c>
      <c r="D1069" s="7"/>
      <c r="E1069" s="7"/>
    </row>
    <row r="1070" spans="1:5" x14ac:dyDescent="0.15">
      <c r="A1070" s="7">
        <v>1069</v>
      </c>
      <c r="B1070" s="7" t="s">
        <v>1171</v>
      </c>
      <c r="C1070" s="7">
        <v>27</v>
      </c>
      <c r="D1070" s="7"/>
      <c r="E1070" s="7"/>
    </row>
    <row r="1071" spans="1:5" x14ac:dyDescent="0.15">
      <c r="A1071" s="7">
        <v>1070</v>
      </c>
      <c r="B1071" s="7" t="s">
        <v>1172</v>
      </c>
      <c r="C1071" s="7">
        <v>24</v>
      </c>
      <c r="D1071" s="7"/>
      <c r="E1071" s="7"/>
    </row>
    <row r="1072" spans="1:5" x14ac:dyDescent="0.15">
      <c r="A1072" s="7">
        <v>1071</v>
      </c>
      <c r="B1072" s="7" t="s">
        <v>1173</v>
      </c>
      <c r="C1072" s="7">
        <v>23</v>
      </c>
      <c r="D1072" s="7"/>
      <c r="E1072" s="7"/>
    </row>
    <row r="1073" spans="1:5" x14ac:dyDescent="0.15">
      <c r="A1073" s="7">
        <v>1072</v>
      </c>
      <c r="B1073" s="7" t="s">
        <v>1174</v>
      </c>
      <c r="C1073" s="7">
        <v>25</v>
      </c>
      <c r="D1073" s="7"/>
      <c r="E1073" s="7"/>
    </row>
    <row r="1074" spans="1:5" x14ac:dyDescent="0.15">
      <c r="A1074" s="7">
        <v>1073</v>
      </c>
      <c r="B1074" s="7" t="s">
        <v>1175</v>
      </c>
      <c r="C1074" s="7">
        <v>25</v>
      </c>
      <c r="D1074" s="7"/>
      <c r="E1074" s="7"/>
    </row>
    <row r="1075" spans="1:5" x14ac:dyDescent="0.15">
      <c r="A1075" s="7">
        <v>1074</v>
      </c>
      <c r="B1075" s="7" t="s">
        <v>1176</v>
      </c>
      <c r="C1075" s="7">
        <v>24</v>
      </c>
      <c r="D1075" s="7"/>
      <c r="E1075" s="7"/>
    </row>
    <row r="1076" spans="1:5" x14ac:dyDescent="0.15">
      <c r="A1076" s="7">
        <v>1075</v>
      </c>
      <c r="B1076" s="7" t="s">
        <v>1177</v>
      </c>
      <c r="C1076" s="7">
        <v>30</v>
      </c>
      <c r="D1076" s="7"/>
      <c r="E1076" s="7"/>
    </row>
    <row r="1077" spans="1:5" x14ac:dyDescent="0.15">
      <c r="A1077" s="7">
        <v>1076</v>
      </c>
      <c r="B1077" s="7" t="s">
        <v>1178</v>
      </c>
      <c r="C1077" s="7">
        <v>24</v>
      </c>
      <c r="D1077" s="7"/>
      <c r="E1077" s="7"/>
    </row>
    <row r="1078" spans="1:5" x14ac:dyDescent="0.15">
      <c r="A1078" s="7">
        <v>1077</v>
      </c>
      <c r="B1078" s="7" t="s">
        <v>1179</v>
      </c>
      <c r="C1078" s="7">
        <v>24</v>
      </c>
      <c r="D1078" s="7"/>
      <c r="E1078" s="7"/>
    </row>
    <row r="1079" spans="1:5" x14ac:dyDescent="0.15">
      <c r="A1079" s="7">
        <v>1078</v>
      </c>
      <c r="B1079" s="7" t="s">
        <v>1180</v>
      </c>
      <c r="C1079" s="7">
        <v>23</v>
      </c>
      <c r="D1079" s="7"/>
      <c r="E1079" s="7"/>
    </row>
    <row r="1080" spans="1:5" x14ac:dyDescent="0.15">
      <c r="A1080" s="7">
        <v>1079</v>
      </c>
      <c r="B1080" s="7" t="s">
        <v>1181</v>
      </c>
      <c r="C1080" s="7">
        <v>23</v>
      </c>
      <c r="D1080" s="7"/>
      <c r="E1080" s="7"/>
    </row>
    <row r="1081" spans="1:5" x14ac:dyDescent="0.15">
      <c r="A1081" s="7">
        <v>1080</v>
      </c>
      <c r="B1081" s="7" t="s">
        <v>1182</v>
      </c>
      <c r="C1081" s="7">
        <v>25</v>
      </c>
      <c r="D1081" s="7"/>
      <c r="E1081" s="7"/>
    </row>
    <row r="1082" spans="1:5" x14ac:dyDescent="0.15">
      <c r="A1082" s="7">
        <v>1081</v>
      </c>
      <c r="B1082" s="7" t="s">
        <v>1183</v>
      </c>
      <c r="C1082" s="7">
        <v>24</v>
      </c>
      <c r="D1082" s="7"/>
      <c r="E1082" s="7"/>
    </row>
    <row r="1083" spans="1:5" x14ac:dyDescent="0.15">
      <c r="A1083" s="7">
        <v>1082</v>
      </c>
      <c r="B1083" s="7" t="s">
        <v>1184</v>
      </c>
      <c r="C1083" s="7">
        <v>21</v>
      </c>
      <c r="D1083" s="7"/>
      <c r="E1083" s="7"/>
    </row>
    <row r="1084" spans="1:5" x14ac:dyDescent="0.15">
      <c r="A1084" s="7">
        <v>1083</v>
      </c>
      <c r="B1084" s="7" t="s">
        <v>1185</v>
      </c>
      <c r="C1084" s="7">
        <v>22</v>
      </c>
      <c r="D1084" s="7"/>
      <c r="E1084" s="7"/>
    </row>
    <row r="1085" spans="1:5" x14ac:dyDescent="0.15">
      <c r="A1085" s="7">
        <v>1084</v>
      </c>
      <c r="B1085" s="7" t="s">
        <v>1186</v>
      </c>
      <c r="C1085" s="7">
        <v>23</v>
      </c>
      <c r="D1085" s="7"/>
      <c r="E1085" s="7"/>
    </row>
    <row r="1086" spans="1:5" x14ac:dyDescent="0.15">
      <c r="A1086" s="7">
        <v>1085</v>
      </c>
      <c r="B1086" s="7" t="s">
        <v>1187</v>
      </c>
      <c r="C1086" s="7">
        <v>25</v>
      </c>
      <c r="D1086" s="7"/>
      <c r="E1086" s="7"/>
    </row>
    <row r="1087" spans="1:5" x14ac:dyDescent="0.15">
      <c r="A1087" s="7">
        <v>1086</v>
      </c>
      <c r="B1087" s="7" t="s">
        <v>1188</v>
      </c>
      <c r="C1087" s="7">
        <v>27</v>
      </c>
      <c r="D1087" s="7"/>
      <c r="E1087" s="7"/>
    </row>
    <row r="1088" spans="1:5" x14ac:dyDescent="0.15">
      <c r="A1088" s="7">
        <v>1087</v>
      </c>
      <c r="B1088" s="7" t="s">
        <v>1189</v>
      </c>
      <c r="C1088" s="7">
        <v>25</v>
      </c>
      <c r="D1088" s="7"/>
      <c r="E1088" s="7"/>
    </row>
    <row r="1089" spans="1:5" x14ac:dyDescent="0.15">
      <c r="A1089" s="7">
        <v>1088</v>
      </c>
      <c r="B1089" s="7" t="s">
        <v>1190</v>
      </c>
      <c r="C1089" s="7">
        <v>25</v>
      </c>
      <c r="D1089" s="7"/>
      <c r="E1089" s="7"/>
    </row>
    <row r="1090" spans="1:5" x14ac:dyDescent="0.15">
      <c r="A1090" s="7">
        <v>1089</v>
      </c>
      <c r="B1090" s="7" t="s">
        <v>1191</v>
      </c>
      <c r="C1090" s="7">
        <v>24</v>
      </c>
      <c r="D1090" s="7"/>
      <c r="E1090" s="7"/>
    </row>
    <row r="1091" spans="1:5" x14ac:dyDescent="0.15">
      <c r="A1091" s="7">
        <v>1090</v>
      </c>
      <c r="B1091" s="7" t="s">
        <v>1192</v>
      </c>
      <c r="C1091" s="7">
        <v>22</v>
      </c>
      <c r="D1091" s="7"/>
      <c r="E1091" s="7"/>
    </row>
    <row r="1092" spans="1:5" x14ac:dyDescent="0.15">
      <c r="A1092" s="7">
        <v>1091</v>
      </c>
      <c r="B1092" s="7" t="s">
        <v>1193</v>
      </c>
      <c r="C1092" s="7">
        <v>23</v>
      </c>
      <c r="D1092" s="7"/>
      <c r="E1092" s="7"/>
    </row>
    <row r="1093" spans="1:5" x14ac:dyDescent="0.15">
      <c r="A1093" s="7">
        <v>1092</v>
      </c>
      <c r="B1093" s="7" t="s">
        <v>1194</v>
      </c>
      <c r="C1093" s="7">
        <v>24</v>
      </c>
      <c r="D1093" s="7"/>
      <c r="E1093" s="7"/>
    </row>
    <row r="1094" spans="1:5" x14ac:dyDescent="0.15">
      <c r="A1094" s="7">
        <v>1093</v>
      </c>
      <c r="B1094" s="7" t="s">
        <v>1195</v>
      </c>
      <c r="C1094" s="7">
        <v>21</v>
      </c>
      <c r="D1094" s="7"/>
      <c r="E1094" s="7"/>
    </row>
    <row r="1095" spans="1:5" x14ac:dyDescent="0.15">
      <c r="A1095" s="7">
        <v>1094</v>
      </c>
      <c r="B1095" s="7" t="s">
        <v>1196</v>
      </c>
      <c r="C1095" s="7">
        <v>20</v>
      </c>
      <c r="D1095" s="7"/>
      <c r="E1095" s="7"/>
    </row>
    <row r="1096" spans="1:5" x14ac:dyDescent="0.15">
      <c r="A1096" s="7">
        <v>1095</v>
      </c>
      <c r="B1096" s="7" t="s">
        <v>1197</v>
      </c>
      <c r="C1096" s="7">
        <v>20</v>
      </c>
      <c r="D1096" s="7"/>
      <c r="E1096" s="7"/>
    </row>
    <row r="1097" spans="1:5" x14ac:dyDescent="0.15">
      <c r="A1097" s="7">
        <v>1096</v>
      </c>
      <c r="B1097" s="7" t="s">
        <v>1198</v>
      </c>
      <c r="C1097" s="7">
        <v>22</v>
      </c>
      <c r="D1097" s="7"/>
      <c r="E1097" s="7"/>
    </row>
    <row r="1098" spans="1:5" x14ac:dyDescent="0.15">
      <c r="A1098" s="7">
        <v>1097</v>
      </c>
      <c r="B1098" s="7" t="s">
        <v>1199</v>
      </c>
      <c r="C1098" s="7">
        <v>25</v>
      </c>
      <c r="D1098" s="7"/>
      <c r="E1098" s="7"/>
    </row>
    <row r="1099" spans="1:5" x14ac:dyDescent="0.15">
      <c r="A1099" s="7">
        <v>1098</v>
      </c>
      <c r="B1099" s="7" t="s">
        <v>1200</v>
      </c>
      <c r="C1099" s="7">
        <v>26</v>
      </c>
      <c r="D1099" s="7"/>
      <c r="E1099" s="7"/>
    </row>
    <row r="1100" spans="1:5" x14ac:dyDescent="0.15">
      <c r="A1100" s="7">
        <v>1099</v>
      </c>
      <c r="B1100" s="7" t="s">
        <v>1201</v>
      </c>
      <c r="C1100" s="7">
        <v>24</v>
      </c>
      <c r="D1100" s="7"/>
      <c r="E1100" s="7"/>
    </row>
    <row r="1101" spans="1:5" x14ac:dyDescent="0.15">
      <c r="A1101" s="7">
        <v>1100</v>
      </c>
      <c r="B1101" s="7" t="s">
        <v>1202</v>
      </c>
      <c r="C1101" s="7">
        <v>20</v>
      </c>
      <c r="D1101" s="7"/>
      <c r="E1101" s="7"/>
    </row>
    <row r="1102" spans="1:5" x14ac:dyDescent="0.15">
      <c r="A1102" s="7">
        <v>1101</v>
      </c>
      <c r="B1102" s="7" t="s">
        <v>1203</v>
      </c>
      <c r="C1102" s="7">
        <v>23</v>
      </c>
      <c r="D1102" s="7"/>
      <c r="E1102" s="7"/>
    </row>
    <row r="1103" spans="1:5" x14ac:dyDescent="0.15">
      <c r="A1103" s="7">
        <v>1102</v>
      </c>
      <c r="B1103" s="7" t="s">
        <v>1204</v>
      </c>
      <c r="C1103" s="7">
        <v>22</v>
      </c>
      <c r="D1103" s="7"/>
      <c r="E1103" s="7"/>
    </row>
    <row r="1104" spans="1:5" x14ac:dyDescent="0.15">
      <c r="A1104" s="7">
        <v>1103</v>
      </c>
      <c r="B1104" s="7" t="s">
        <v>1205</v>
      </c>
      <c r="C1104" s="7">
        <v>22</v>
      </c>
      <c r="D1104" s="7"/>
      <c r="E1104" s="7"/>
    </row>
    <row r="1105" spans="1:5" x14ac:dyDescent="0.15">
      <c r="A1105" s="7">
        <v>1104</v>
      </c>
      <c r="B1105" s="7" t="s">
        <v>1206</v>
      </c>
      <c r="C1105" s="7">
        <v>22</v>
      </c>
      <c r="D1105" s="7"/>
      <c r="E1105" s="7"/>
    </row>
    <row r="1106" spans="1:5" x14ac:dyDescent="0.15">
      <c r="A1106" s="7">
        <v>1105</v>
      </c>
      <c r="B1106" s="7" t="s">
        <v>1207</v>
      </c>
      <c r="C1106" s="7">
        <v>21</v>
      </c>
      <c r="D1106" s="7"/>
      <c r="E1106" s="7"/>
    </row>
    <row r="1107" spans="1:5" x14ac:dyDescent="0.15">
      <c r="A1107" s="7">
        <v>1106</v>
      </c>
      <c r="B1107" s="7" t="s">
        <v>1208</v>
      </c>
      <c r="C1107" s="7">
        <v>22</v>
      </c>
      <c r="D1107" s="7"/>
      <c r="E1107" s="7"/>
    </row>
    <row r="1108" spans="1:5" x14ac:dyDescent="0.15">
      <c r="A1108" s="7">
        <v>1107</v>
      </c>
      <c r="B1108" s="7" t="s">
        <v>1209</v>
      </c>
      <c r="C1108" s="7">
        <v>22</v>
      </c>
      <c r="D1108" s="7"/>
      <c r="E1108" s="7"/>
    </row>
    <row r="1109" spans="1:5" x14ac:dyDescent="0.15">
      <c r="A1109" s="7">
        <v>1108</v>
      </c>
      <c r="B1109" s="7" t="s">
        <v>1210</v>
      </c>
      <c r="C1109" s="7">
        <v>25</v>
      </c>
      <c r="D1109" s="7"/>
      <c r="E1109" s="7"/>
    </row>
    <row r="1110" spans="1:5" x14ac:dyDescent="0.15">
      <c r="A1110" s="7">
        <v>1109</v>
      </c>
      <c r="B1110" s="7" t="s">
        <v>1211</v>
      </c>
      <c r="C1110" s="7">
        <v>26</v>
      </c>
      <c r="D1110" s="7"/>
      <c r="E1110" s="7"/>
    </row>
    <row r="1111" spans="1:5" x14ac:dyDescent="0.15">
      <c r="A1111" s="7">
        <v>1110</v>
      </c>
      <c r="B1111" s="7" t="s">
        <v>1212</v>
      </c>
      <c r="C1111" s="7">
        <v>23</v>
      </c>
      <c r="D1111" s="7"/>
      <c r="E1111" s="7"/>
    </row>
    <row r="1112" spans="1:5" x14ac:dyDescent="0.15">
      <c r="A1112" s="7">
        <v>1111</v>
      </c>
      <c r="B1112" s="7" t="s">
        <v>1213</v>
      </c>
      <c r="C1112" s="7">
        <v>26</v>
      </c>
      <c r="D1112" s="7"/>
      <c r="E1112" s="7"/>
    </row>
    <row r="1113" spans="1:5" x14ac:dyDescent="0.15">
      <c r="A1113" s="7">
        <v>1112</v>
      </c>
      <c r="B1113" s="7" t="s">
        <v>1214</v>
      </c>
      <c r="C1113" s="7">
        <v>26</v>
      </c>
      <c r="D1113" s="7"/>
      <c r="E1113" s="7"/>
    </row>
    <row r="1114" spans="1:5" x14ac:dyDescent="0.15">
      <c r="A1114" s="7">
        <v>1113</v>
      </c>
      <c r="B1114" s="7" t="s">
        <v>1215</v>
      </c>
      <c r="C1114" s="7">
        <v>20</v>
      </c>
      <c r="D1114" s="7"/>
      <c r="E1114" s="7"/>
    </row>
    <row r="1115" spans="1:5" x14ac:dyDescent="0.15">
      <c r="A1115" s="7">
        <v>1114</v>
      </c>
      <c r="B1115" s="7" t="s">
        <v>1216</v>
      </c>
      <c r="C1115" s="7">
        <v>23</v>
      </c>
      <c r="D1115" s="7"/>
      <c r="E1115" s="7"/>
    </row>
    <row r="1116" spans="1:5" x14ac:dyDescent="0.15">
      <c r="A1116" s="7">
        <v>1115</v>
      </c>
      <c r="B1116" s="7" t="s">
        <v>1217</v>
      </c>
      <c r="C1116" s="7">
        <v>20</v>
      </c>
      <c r="D1116" s="7"/>
      <c r="E1116" s="7"/>
    </row>
    <row r="1117" spans="1:5" x14ac:dyDescent="0.15">
      <c r="A1117" s="7">
        <v>1116</v>
      </c>
      <c r="B1117" s="7" t="s">
        <v>1218</v>
      </c>
      <c r="C1117" s="7">
        <v>21</v>
      </c>
      <c r="D1117" s="7"/>
      <c r="E1117" s="7"/>
    </row>
    <row r="1118" spans="1:5" x14ac:dyDescent="0.15">
      <c r="A1118" s="7">
        <v>1117</v>
      </c>
      <c r="B1118" s="7" t="s">
        <v>1219</v>
      </c>
      <c r="C1118" s="7">
        <v>23</v>
      </c>
      <c r="D1118" s="7"/>
      <c r="E1118" s="7"/>
    </row>
    <row r="1119" spans="1:5" x14ac:dyDescent="0.15">
      <c r="A1119" s="7">
        <v>1118</v>
      </c>
      <c r="B1119" s="7" t="s">
        <v>1220</v>
      </c>
      <c r="C1119" s="7">
        <v>22</v>
      </c>
      <c r="D1119" s="7"/>
      <c r="E1119" s="7"/>
    </row>
    <row r="1120" spans="1:5" x14ac:dyDescent="0.15">
      <c r="A1120" s="7">
        <v>1119</v>
      </c>
      <c r="B1120" s="7" t="s">
        <v>1221</v>
      </c>
      <c r="C1120" s="7">
        <v>22</v>
      </c>
      <c r="D1120" s="7"/>
      <c r="E1120" s="7"/>
    </row>
    <row r="1121" spans="1:5" x14ac:dyDescent="0.15">
      <c r="A1121" s="7">
        <v>1120</v>
      </c>
      <c r="B1121" s="7" t="s">
        <v>1222</v>
      </c>
      <c r="C1121" s="7">
        <v>25</v>
      </c>
      <c r="D1121" s="7"/>
      <c r="E1121" s="7"/>
    </row>
    <row r="1122" spans="1:5" x14ac:dyDescent="0.15">
      <c r="A1122" s="7">
        <v>1121</v>
      </c>
      <c r="B1122" s="7" t="s">
        <v>1223</v>
      </c>
      <c r="C1122" s="7">
        <v>23</v>
      </c>
      <c r="D1122" s="7"/>
      <c r="E1122" s="7"/>
    </row>
    <row r="1123" spans="1:5" x14ac:dyDescent="0.15">
      <c r="A1123" s="7">
        <v>1122</v>
      </c>
      <c r="B1123" s="7" t="s">
        <v>1224</v>
      </c>
      <c r="C1123" s="7">
        <v>25</v>
      </c>
      <c r="D1123" s="7"/>
      <c r="E1123" s="7"/>
    </row>
    <row r="1124" spans="1:5" x14ac:dyDescent="0.15">
      <c r="A1124" s="7">
        <v>1123</v>
      </c>
      <c r="B1124" s="7" t="s">
        <v>1225</v>
      </c>
      <c r="C1124" s="7">
        <v>25</v>
      </c>
      <c r="D1124" s="7"/>
      <c r="E1124" s="7"/>
    </row>
    <row r="1125" spans="1:5" x14ac:dyDescent="0.15">
      <c r="A1125" s="7">
        <v>1124</v>
      </c>
      <c r="B1125" s="7" t="s">
        <v>1226</v>
      </c>
      <c r="C1125" s="7">
        <v>9</v>
      </c>
      <c r="D1125" s="7"/>
      <c r="E1125" s="7"/>
    </row>
    <row r="1126" spans="1:5" x14ac:dyDescent="0.15">
      <c r="A1126" s="7">
        <v>1125</v>
      </c>
      <c r="B1126" s="7" t="s">
        <v>1227</v>
      </c>
      <c r="C1126" s="7">
        <v>16</v>
      </c>
      <c r="D1126" s="7"/>
      <c r="E1126" s="7"/>
    </row>
    <row r="1127" spans="1:5" x14ac:dyDescent="0.15">
      <c r="A1127" s="7">
        <v>1126</v>
      </c>
      <c r="B1127" s="7" t="s">
        <v>1228</v>
      </c>
      <c r="C1127" s="7">
        <v>20</v>
      </c>
      <c r="D1127" s="7"/>
      <c r="E1127" s="7"/>
    </row>
    <row r="1128" spans="1:5" x14ac:dyDescent="0.15">
      <c r="A1128" s="7">
        <v>1127</v>
      </c>
      <c r="B1128" s="7" t="s">
        <v>1229</v>
      </c>
      <c r="C1128" s="7">
        <v>6</v>
      </c>
      <c r="D1128" s="7"/>
      <c r="E1128" s="7"/>
    </row>
    <row r="1129" spans="1:5" x14ac:dyDescent="0.15">
      <c r="A1129" s="7">
        <v>1128</v>
      </c>
      <c r="B1129" s="7" t="s">
        <v>1230</v>
      </c>
      <c r="C1129" s="7" t="e">
        <v>#N/A</v>
      </c>
      <c r="D1129" s="7"/>
      <c r="E1129" s="7"/>
    </row>
    <row r="1130" spans="1:5" x14ac:dyDescent="0.15">
      <c r="A1130" s="7">
        <v>1129</v>
      </c>
      <c r="B1130" s="7" t="s">
        <v>1231</v>
      </c>
      <c r="C1130" s="7">
        <v>20</v>
      </c>
      <c r="D1130" s="7"/>
      <c r="E1130" s="7"/>
    </row>
    <row r="1131" spans="1:5" x14ac:dyDescent="0.15">
      <c r="A1131" s="7">
        <v>1130</v>
      </c>
      <c r="B1131" s="7" t="s">
        <v>1232</v>
      </c>
      <c r="C1131" s="7">
        <v>16</v>
      </c>
      <c r="D1131" s="7"/>
      <c r="E1131" s="7"/>
    </row>
    <row r="1132" spans="1:5" x14ac:dyDescent="0.15">
      <c r="A1132" s="7">
        <v>1131</v>
      </c>
      <c r="B1132" s="7" t="s">
        <v>1233</v>
      </c>
      <c r="C1132" s="7">
        <v>16</v>
      </c>
      <c r="D1132" s="7"/>
      <c r="E1132" s="7"/>
    </row>
    <row r="1133" spans="1:5" x14ac:dyDescent="0.15">
      <c r="A1133" s="7">
        <v>1132</v>
      </c>
      <c r="B1133" s="7" t="s">
        <v>1234</v>
      </c>
      <c r="C1133" s="7">
        <v>15</v>
      </c>
      <c r="D1133" s="7"/>
      <c r="E1133" s="7"/>
    </row>
    <row r="1134" spans="1:5" x14ac:dyDescent="0.15">
      <c r="A1134" s="7">
        <v>1133</v>
      </c>
      <c r="B1134" s="7" t="s">
        <v>1235</v>
      </c>
      <c r="C1134" s="7">
        <v>12</v>
      </c>
      <c r="D1134" s="7"/>
      <c r="E1134" s="7"/>
    </row>
    <row r="1135" spans="1:5" x14ac:dyDescent="0.15">
      <c r="A1135" s="7">
        <v>1134</v>
      </c>
      <c r="B1135" s="7" t="s">
        <v>1236</v>
      </c>
      <c r="C1135" s="7">
        <v>18</v>
      </c>
      <c r="D1135" s="7"/>
      <c r="E1135" s="7"/>
    </row>
    <row r="1136" spans="1:5" x14ac:dyDescent="0.15">
      <c r="A1136" s="7">
        <v>1135</v>
      </c>
      <c r="B1136" s="7" t="s">
        <v>1237</v>
      </c>
      <c r="C1136" s="7">
        <v>16</v>
      </c>
      <c r="D1136" s="7"/>
      <c r="E1136" s="7"/>
    </row>
    <row r="1137" spans="1:5" x14ac:dyDescent="0.15">
      <c r="A1137" s="7">
        <v>1136</v>
      </c>
      <c r="B1137" s="7" t="s">
        <v>1238</v>
      </c>
      <c r="C1137" s="7">
        <v>14</v>
      </c>
      <c r="D1137" s="7"/>
      <c r="E1137" s="7"/>
    </row>
    <row r="1138" spans="1:5" x14ac:dyDescent="0.15">
      <c r="A1138" s="7">
        <v>1137</v>
      </c>
      <c r="B1138" s="7" t="s">
        <v>1239</v>
      </c>
      <c r="C1138" s="7">
        <v>18</v>
      </c>
      <c r="D1138" s="7"/>
      <c r="E1138" s="7"/>
    </row>
    <row r="1139" spans="1:5" x14ac:dyDescent="0.15">
      <c r="A1139" s="7">
        <v>1138</v>
      </c>
      <c r="B1139" s="7" t="s">
        <v>1240</v>
      </c>
      <c r="C1139" s="7">
        <v>15</v>
      </c>
      <c r="D1139" s="7"/>
      <c r="E1139" s="7"/>
    </row>
    <row r="1140" spans="1:5" x14ac:dyDescent="0.15">
      <c r="A1140" s="7">
        <v>1139</v>
      </c>
      <c r="B1140" s="7" t="s">
        <v>1241</v>
      </c>
      <c r="C1140" s="7">
        <v>19</v>
      </c>
      <c r="D1140" s="7"/>
      <c r="E1140" s="7"/>
    </row>
    <row r="1141" spans="1:5" x14ac:dyDescent="0.15">
      <c r="A1141" s="7">
        <v>1140</v>
      </c>
      <c r="B1141" s="7" t="s">
        <v>1242</v>
      </c>
      <c r="C1141" s="7">
        <v>16</v>
      </c>
      <c r="D1141" s="7"/>
      <c r="E1141" s="7"/>
    </row>
    <row r="1142" spans="1:5" x14ac:dyDescent="0.15">
      <c r="A1142" s="7">
        <v>1141</v>
      </c>
      <c r="B1142" s="7" t="s">
        <v>1243</v>
      </c>
      <c r="C1142" s="7">
        <v>14</v>
      </c>
      <c r="D1142" s="7"/>
      <c r="E1142" s="7"/>
    </row>
    <row r="1143" spans="1:5" x14ac:dyDescent="0.15">
      <c r="A1143" s="7">
        <v>1142</v>
      </c>
      <c r="B1143" s="7" t="s">
        <v>1244</v>
      </c>
      <c r="C1143" s="7">
        <v>21</v>
      </c>
      <c r="D1143" s="7"/>
      <c r="E1143" s="7"/>
    </row>
    <row r="1144" spans="1:5" x14ac:dyDescent="0.15">
      <c r="A1144" s="7">
        <v>1143</v>
      </c>
      <c r="B1144" s="7" t="s">
        <v>1245</v>
      </c>
      <c r="C1144" s="7">
        <v>13</v>
      </c>
      <c r="D1144" s="7"/>
      <c r="E1144" s="7"/>
    </row>
    <row r="1145" spans="1:5" x14ac:dyDescent="0.15">
      <c r="A1145" s="7">
        <v>1144</v>
      </c>
      <c r="B1145" s="7" t="s">
        <v>1246</v>
      </c>
      <c r="C1145" s="7">
        <v>10</v>
      </c>
      <c r="D1145" s="7"/>
      <c r="E1145" s="7"/>
    </row>
    <row r="1146" spans="1:5" x14ac:dyDescent="0.15">
      <c r="A1146" s="7">
        <v>1145</v>
      </c>
      <c r="B1146" s="7" t="s">
        <v>1247</v>
      </c>
      <c r="C1146" s="7">
        <v>8</v>
      </c>
      <c r="D1146" s="7"/>
      <c r="E1146" s="7"/>
    </row>
    <row r="1147" spans="1:5" x14ac:dyDescent="0.15">
      <c r="A1147" s="7">
        <v>1146</v>
      </c>
      <c r="B1147" s="7" t="s">
        <v>1248</v>
      </c>
      <c r="C1147" s="7">
        <v>12</v>
      </c>
      <c r="D1147" s="7"/>
      <c r="E1147" s="7"/>
    </row>
    <row r="1148" spans="1:5" x14ac:dyDescent="0.15">
      <c r="A1148" s="7">
        <v>1147</v>
      </c>
      <c r="B1148" s="7" t="s">
        <v>1249</v>
      </c>
      <c r="C1148" s="7">
        <v>10</v>
      </c>
      <c r="D1148" s="7"/>
      <c r="E1148" s="7"/>
    </row>
    <row r="1149" spans="1:5" x14ac:dyDescent="0.15">
      <c r="A1149" s="7">
        <v>1148</v>
      </c>
      <c r="B1149" s="7" t="s">
        <v>1250</v>
      </c>
      <c r="C1149" s="7">
        <v>8</v>
      </c>
      <c r="D1149" s="7"/>
      <c r="E1149" s="7"/>
    </row>
    <row r="1150" spans="1:5" x14ac:dyDescent="0.15">
      <c r="A1150" s="7">
        <v>1149</v>
      </c>
      <c r="B1150" s="7" t="s">
        <v>1251</v>
      </c>
      <c r="C1150" s="7">
        <v>6</v>
      </c>
      <c r="D1150" s="7"/>
      <c r="E1150" s="7"/>
    </row>
    <row r="1151" spans="1:5" x14ac:dyDescent="0.15">
      <c r="A1151" s="7">
        <v>1150</v>
      </c>
      <c r="B1151" s="7" t="s">
        <v>1252</v>
      </c>
      <c r="C1151" s="7">
        <v>8</v>
      </c>
      <c r="D1151" s="7"/>
      <c r="E1151" s="7"/>
    </row>
    <row r="1152" spans="1:5" x14ac:dyDescent="0.15">
      <c r="A1152" s="7">
        <v>1151</v>
      </c>
      <c r="B1152" s="7" t="s">
        <v>1253</v>
      </c>
      <c r="C1152" s="7">
        <v>10</v>
      </c>
      <c r="D1152" s="7"/>
      <c r="E1152" s="7"/>
    </row>
    <row r="1153" spans="1:5" x14ac:dyDescent="0.15">
      <c r="A1153" s="7">
        <v>1152</v>
      </c>
      <c r="B1153" s="7" t="s">
        <v>1254</v>
      </c>
      <c r="C1153" s="7">
        <v>11</v>
      </c>
      <c r="D1153" s="7"/>
      <c r="E1153" s="7"/>
    </row>
    <row r="1154" spans="1:5" x14ac:dyDescent="0.15">
      <c r="A1154" s="7">
        <v>1153</v>
      </c>
      <c r="B1154" s="7" t="s">
        <v>1255</v>
      </c>
      <c r="C1154" s="7">
        <v>13</v>
      </c>
      <c r="D1154" s="7"/>
      <c r="E1154" s="7"/>
    </row>
    <row r="1155" spans="1:5" x14ac:dyDescent="0.15">
      <c r="A1155" s="7">
        <v>1154</v>
      </c>
      <c r="B1155" s="7" t="s">
        <v>1256</v>
      </c>
      <c r="C1155" s="7">
        <v>20</v>
      </c>
      <c r="D1155" s="7"/>
      <c r="E1155" s="7"/>
    </row>
    <row r="1156" spans="1:5" x14ac:dyDescent="0.15">
      <c r="A1156" s="7">
        <v>1155</v>
      </c>
      <c r="B1156" s="7" t="s">
        <v>1257</v>
      </c>
      <c r="C1156" s="7">
        <v>9</v>
      </c>
      <c r="D1156" s="7"/>
      <c r="E1156" s="7"/>
    </row>
    <row r="1157" spans="1:5" x14ac:dyDescent="0.15">
      <c r="A1157" s="7">
        <v>1156</v>
      </c>
      <c r="B1157" s="7" t="s">
        <v>1258</v>
      </c>
      <c r="C1157" s="7">
        <v>12</v>
      </c>
      <c r="D1157" s="7"/>
      <c r="E1157" s="7"/>
    </row>
    <row r="1158" spans="1:5" x14ac:dyDescent="0.15">
      <c r="A1158" s="7">
        <v>1157</v>
      </c>
      <c r="B1158" s="7" t="s">
        <v>1259</v>
      </c>
      <c r="C1158" s="7">
        <v>19</v>
      </c>
      <c r="D1158" s="7"/>
      <c r="E1158" s="7"/>
    </row>
    <row r="1159" spans="1:5" x14ac:dyDescent="0.15">
      <c r="A1159" s="7">
        <v>1158</v>
      </c>
      <c r="B1159" s="7" t="s">
        <v>1260</v>
      </c>
      <c r="C1159" s="7">
        <v>20</v>
      </c>
      <c r="D1159" s="7"/>
      <c r="E1159" s="7"/>
    </row>
    <row r="1160" spans="1:5" x14ac:dyDescent="0.15">
      <c r="A1160" s="7">
        <v>1159</v>
      </c>
      <c r="B1160" s="7" t="s">
        <v>1261</v>
      </c>
      <c r="C1160" s="7">
        <v>22</v>
      </c>
      <c r="D1160" s="7"/>
      <c r="E1160" s="7"/>
    </row>
    <row r="1161" spans="1:5" x14ac:dyDescent="0.15">
      <c r="A1161" s="7">
        <v>1160</v>
      </c>
      <c r="B1161" s="7" t="s">
        <v>1262</v>
      </c>
      <c r="C1161" s="7">
        <v>24</v>
      </c>
      <c r="D1161" s="7"/>
      <c r="E1161" s="7"/>
    </row>
    <row r="1162" spans="1:5" x14ac:dyDescent="0.15">
      <c r="A1162" s="7">
        <v>1161</v>
      </c>
      <c r="B1162" s="7" t="s">
        <v>1263</v>
      </c>
      <c r="C1162" s="7">
        <v>21</v>
      </c>
      <c r="D1162" s="7"/>
      <c r="E1162" s="7"/>
    </row>
    <row r="1163" spans="1:5" x14ac:dyDescent="0.15">
      <c r="A1163" s="7">
        <v>1162</v>
      </c>
      <c r="B1163" s="7" t="s">
        <v>1264</v>
      </c>
      <c r="C1163" s="7">
        <v>23</v>
      </c>
      <c r="D1163" s="7"/>
      <c r="E1163" s="7"/>
    </row>
    <row r="1164" spans="1:5" x14ac:dyDescent="0.15">
      <c r="A1164" s="7">
        <v>1163</v>
      </c>
      <c r="B1164" s="7" t="s">
        <v>1265</v>
      </c>
      <c r="C1164" s="7">
        <v>24</v>
      </c>
      <c r="D1164" s="7"/>
      <c r="E1164" s="7"/>
    </row>
    <row r="1165" spans="1:5" x14ac:dyDescent="0.15">
      <c r="A1165" s="7">
        <v>1164</v>
      </c>
      <c r="B1165" s="7" t="s">
        <v>1266</v>
      </c>
      <c r="C1165" s="7">
        <v>19</v>
      </c>
      <c r="D1165" s="7"/>
      <c r="E1165" s="7"/>
    </row>
    <row r="1166" spans="1:5" x14ac:dyDescent="0.15">
      <c r="A1166" s="7">
        <v>1165</v>
      </c>
      <c r="B1166" s="7" t="s">
        <v>1267</v>
      </c>
      <c r="C1166" s="7">
        <v>12</v>
      </c>
      <c r="D1166" s="7"/>
      <c r="E1166" s="7"/>
    </row>
    <row r="1167" spans="1:5" x14ac:dyDescent="0.15">
      <c r="A1167" s="7">
        <v>1166</v>
      </c>
      <c r="B1167" s="7" t="s">
        <v>1268</v>
      </c>
      <c r="C1167" s="7">
        <v>10</v>
      </c>
      <c r="D1167" s="7"/>
      <c r="E1167" s="7"/>
    </row>
    <row r="1168" spans="1:5" x14ac:dyDescent="0.15">
      <c r="A1168" s="7">
        <v>1167</v>
      </c>
      <c r="B1168" s="7" t="s">
        <v>1269</v>
      </c>
      <c r="C1168" s="7">
        <v>21</v>
      </c>
      <c r="D1168" s="7"/>
      <c r="E1168" s="7"/>
    </row>
    <row r="1169" spans="1:5" x14ac:dyDescent="0.15">
      <c r="A1169" s="7">
        <v>1168</v>
      </c>
      <c r="B1169" s="7" t="s">
        <v>1270</v>
      </c>
      <c r="C1169" s="7">
        <v>26</v>
      </c>
      <c r="D1169" s="7"/>
      <c r="E1169" s="7"/>
    </row>
    <row r="1170" spans="1:5" x14ac:dyDescent="0.15">
      <c r="A1170" s="7">
        <v>1169</v>
      </c>
      <c r="B1170" s="7" t="s">
        <v>1271</v>
      </c>
      <c r="C1170" s="7">
        <v>28</v>
      </c>
      <c r="D1170" s="7"/>
      <c r="E1170" s="7"/>
    </row>
    <row r="1171" spans="1:5" x14ac:dyDescent="0.15">
      <c r="A1171" s="7">
        <v>1170</v>
      </c>
      <c r="B1171" s="7" t="s">
        <v>1272</v>
      </c>
      <c r="C1171" s="7">
        <v>28</v>
      </c>
      <c r="D1171" s="7"/>
      <c r="E1171" s="7"/>
    </row>
    <row r="1172" spans="1:5" x14ac:dyDescent="0.15">
      <c r="A1172" s="7">
        <v>1171</v>
      </c>
      <c r="B1172" s="7" t="s">
        <v>1273</v>
      </c>
      <c r="C1172" s="7">
        <v>26</v>
      </c>
      <c r="D1172" s="7"/>
      <c r="E1172" s="7"/>
    </row>
    <row r="1173" spans="1:5" x14ac:dyDescent="0.15">
      <c r="A1173" s="7">
        <v>1172</v>
      </c>
      <c r="B1173" s="7" t="s">
        <v>1274</v>
      </c>
      <c r="C1173" s="7">
        <v>26</v>
      </c>
      <c r="D1173" s="7"/>
      <c r="E1173" s="7"/>
    </row>
    <row r="1174" spans="1:5" x14ac:dyDescent="0.15">
      <c r="A1174" s="7">
        <v>1173</v>
      </c>
      <c r="B1174" s="7" t="s">
        <v>1275</v>
      </c>
      <c r="C1174" s="7">
        <v>10</v>
      </c>
      <c r="D1174" s="7"/>
      <c r="E1174" s="7"/>
    </row>
    <row r="1175" spans="1:5" x14ac:dyDescent="0.15">
      <c r="A1175" s="7">
        <v>1174</v>
      </c>
      <c r="B1175" s="7" t="s">
        <v>1276</v>
      </c>
      <c r="C1175" s="7">
        <v>8</v>
      </c>
      <c r="D1175" s="7"/>
      <c r="E1175" s="7"/>
    </row>
    <row r="1176" spans="1:5" x14ac:dyDescent="0.15">
      <c r="A1176" s="7">
        <v>1175</v>
      </c>
      <c r="B1176" s="7" t="s">
        <v>1277</v>
      </c>
      <c r="C1176" s="7">
        <v>15</v>
      </c>
      <c r="D1176" s="7"/>
      <c r="E1176" s="7"/>
    </row>
    <row r="1177" spans="1:5" x14ac:dyDescent="0.15">
      <c r="A1177" s="7">
        <v>1176</v>
      </c>
      <c r="B1177" s="7" t="s">
        <v>1278</v>
      </c>
      <c r="C1177" s="7">
        <v>23</v>
      </c>
      <c r="D1177" s="7"/>
      <c r="E1177" s="7"/>
    </row>
    <row r="1178" spans="1:5" x14ac:dyDescent="0.15">
      <c r="A1178" s="7">
        <v>1177</v>
      </c>
      <c r="B1178" s="7" t="s">
        <v>1279</v>
      </c>
      <c r="C1178" s="7">
        <v>13</v>
      </c>
      <c r="D1178" s="7"/>
      <c r="E1178" s="7"/>
    </row>
    <row r="1179" spans="1:5" x14ac:dyDescent="0.15">
      <c r="A1179" s="7">
        <v>1178</v>
      </c>
      <c r="B1179" s="7" t="s">
        <v>1280</v>
      </c>
      <c r="C1179" s="7">
        <v>12</v>
      </c>
      <c r="D1179" s="7"/>
      <c r="E1179" s="7"/>
    </row>
    <row r="1180" spans="1:5" x14ac:dyDescent="0.15">
      <c r="A1180" s="7">
        <v>1179</v>
      </c>
      <c r="B1180" s="7" t="s">
        <v>1281</v>
      </c>
      <c r="C1180" s="7">
        <v>22</v>
      </c>
      <c r="D1180" s="7"/>
      <c r="E1180" s="7"/>
    </row>
    <row r="1181" spans="1:5" x14ac:dyDescent="0.15">
      <c r="A1181" s="7">
        <v>1180</v>
      </c>
      <c r="B1181" s="7" t="s">
        <v>1282</v>
      </c>
      <c r="C1181" s="7">
        <v>23</v>
      </c>
      <c r="D1181" s="7"/>
      <c r="E1181" s="7"/>
    </row>
    <row r="1182" spans="1:5" x14ac:dyDescent="0.15">
      <c r="A1182" s="7">
        <v>1181</v>
      </c>
      <c r="B1182" s="7" t="s">
        <v>1283</v>
      </c>
      <c r="C1182" s="7">
        <v>20</v>
      </c>
      <c r="D1182" s="7"/>
      <c r="E1182" s="7"/>
    </row>
    <row r="1183" spans="1:5" x14ac:dyDescent="0.15">
      <c r="A1183" s="7">
        <v>1182</v>
      </c>
      <c r="B1183" s="7" t="s">
        <v>1284</v>
      </c>
      <c r="C1183" s="7">
        <v>22</v>
      </c>
      <c r="D1183" s="7"/>
      <c r="E1183" s="7"/>
    </row>
    <row r="1184" spans="1:5" x14ac:dyDescent="0.15">
      <c r="A1184" s="7">
        <v>1183</v>
      </c>
      <c r="B1184" s="7" t="s">
        <v>1285</v>
      </c>
      <c r="C1184" s="7">
        <v>24</v>
      </c>
      <c r="D1184" s="7"/>
      <c r="E1184" s="7"/>
    </row>
    <row r="1185" spans="1:5" x14ac:dyDescent="0.15">
      <c r="A1185" s="7">
        <v>1184</v>
      </c>
      <c r="B1185" s="7" t="s">
        <v>1286</v>
      </c>
      <c r="C1185" s="7">
        <v>21</v>
      </c>
      <c r="D1185" s="7"/>
      <c r="E1185" s="7"/>
    </row>
    <row r="1186" spans="1:5" x14ac:dyDescent="0.15">
      <c r="A1186" s="7">
        <v>1185</v>
      </c>
      <c r="B1186" s="7" t="s">
        <v>1287</v>
      </c>
      <c r="C1186" s="7">
        <v>18</v>
      </c>
      <c r="D1186" s="7"/>
      <c r="E1186" s="7"/>
    </row>
    <row r="1187" spans="1:5" x14ac:dyDescent="0.15">
      <c r="A1187" s="7">
        <v>1186</v>
      </c>
      <c r="B1187" s="7" t="s">
        <v>1288</v>
      </c>
      <c r="C1187" s="7">
        <v>23</v>
      </c>
      <c r="D1187" s="7"/>
      <c r="E1187" s="7"/>
    </row>
    <row r="1188" spans="1:5" x14ac:dyDescent="0.15">
      <c r="A1188" s="7">
        <v>1187</v>
      </c>
      <c r="B1188" s="7" t="s">
        <v>1289</v>
      </c>
      <c r="C1188" s="7">
        <v>16</v>
      </c>
      <c r="D1188" s="7"/>
      <c r="E1188" s="7"/>
    </row>
    <row r="1189" spans="1:5" x14ac:dyDescent="0.15">
      <c r="A1189" s="7">
        <v>1188</v>
      </c>
      <c r="B1189" s="7" t="s">
        <v>1290</v>
      </c>
      <c r="C1189" s="7">
        <v>24</v>
      </c>
      <c r="D1189" s="7"/>
      <c r="E1189" s="7"/>
    </row>
    <row r="1190" spans="1:5" x14ac:dyDescent="0.15">
      <c r="A1190" s="7">
        <v>1189</v>
      </c>
      <c r="B1190" s="7" t="s">
        <v>1291</v>
      </c>
      <c r="C1190" s="7">
        <v>21</v>
      </c>
      <c r="D1190" s="7"/>
      <c r="E1190" s="7"/>
    </row>
    <row r="1191" spans="1:5" x14ac:dyDescent="0.15">
      <c r="A1191" s="7">
        <v>1190</v>
      </c>
      <c r="B1191" s="7" t="s">
        <v>1292</v>
      </c>
      <c r="C1191" s="7">
        <v>21</v>
      </c>
      <c r="D1191" s="7"/>
      <c r="E1191" s="7"/>
    </row>
    <row r="1192" spans="1:5" x14ac:dyDescent="0.15">
      <c r="A1192" s="7">
        <v>1191</v>
      </c>
      <c r="B1192" s="7" t="s">
        <v>1293</v>
      </c>
      <c r="C1192" s="7">
        <v>23</v>
      </c>
      <c r="D1192" s="7"/>
      <c r="E1192" s="7"/>
    </row>
    <row r="1193" spans="1:5" x14ac:dyDescent="0.15">
      <c r="A1193" s="7">
        <v>1192</v>
      </c>
      <c r="B1193" s="7" t="s">
        <v>1294</v>
      </c>
      <c r="C1193" s="7">
        <v>14</v>
      </c>
      <c r="D1193" s="7"/>
      <c r="E1193" s="7"/>
    </row>
    <row r="1194" spans="1:5" x14ac:dyDescent="0.15">
      <c r="A1194" s="7">
        <v>1193</v>
      </c>
      <c r="B1194" s="7" t="s">
        <v>1295</v>
      </c>
      <c r="C1194" s="7">
        <v>28</v>
      </c>
      <c r="D1194" s="7"/>
      <c r="E1194" s="7"/>
    </row>
    <row r="1195" spans="1:5" x14ac:dyDescent="0.15">
      <c r="A1195" s="7">
        <v>1194</v>
      </c>
      <c r="B1195" s="7" t="s">
        <v>1296</v>
      </c>
      <c r="C1195" s="7">
        <v>24</v>
      </c>
      <c r="D1195" s="7"/>
      <c r="E1195" s="7"/>
    </row>
    <row r="1196" spans="1:5" x14ac:dyDescent="0.15">
      <c r="A1196" s="7">
        <v>1195</v>
      </c>
      <c r="B1196" s="7" t="s">
        <v>1297</v>
      </c>
      <c r="C1196" s="7">
        <v>20</v>
      </c>
      <c r="D1196" s="7"/>
      <c r="E1196" s="7"/>
    </row>
    <row r="1197" spans="1:5" x14ac:dyDescent="0.15">
      <c r="A1197" s="7">
        <v>1196</v>
      </c>
      <c r="B1197" s="7" t="s">
        <v>1298</v>
      </c>
      <c r="C1197" s="7">
        <v>26</v>
      </c>
      <c r="D1197" s="7"/>
      <c r="E1197" s="7"/>
    </row>
    <row r="1198" spans="1:5" x14ac:dyDescent="0.15">
      <c r="A1198" s="7">
        <v>1197</v>
      </c>
      <c r="B1198" s="7" t="s">
        <v>1299</v>
      </c>
      <c r="C1198" s="7">
        <v>27</v>
      </c>
      <c r="D1198" s="7"/>
      <c r="E1198" s="7"/>
    </row>
    <row r="1199" spans="1:5" x14ac:dyDescent="0.15">
      <c r="A1199" s="7">
        <v>1198</v>
      </c>
      <c r="B1199" s="7" t="s">
        <v>1300</v>
      </c>
      <c r="C1199" s="7">
        <v>26</v>
      </c>
      <c r="D1199" s="7"/>
      <c r="E1199" s="7"/>
    </row>
    <row r="1200" spans="1:5" x14ac:dyDescent="0.15">
      <c r="A1200" s="7">
        <v>1199</v>
      </c>
      <c r="B1200" s="7" t="s">
        <v>1301</v>
      </c>
      <c r="C1200" s="7">
        <v>23</v>
      </c>
      <c r="D1200" s="7"/>
      <c r="E1200" s="7"/>
    </row>
    <row r="1201" spans="1:5" x14ac:dyDescent="0.15">
      <c r="A1201" s="7">
        <v>1200</v>
      </c>
      <c r="B1201" s="7" t="s">
        <v>1302</v>
      </c>
      <c r="C1201" s="7">
        <v>18</v>
      </c>
      <c r="D1201" s="7"/>
      <c r="E1201" s="7"/>
    </row>
    <row r="1202" spans="1:5" x14ac:dyDescent="0.15">
      <c r="A1202" s="7">
        <v>1201</v>
      </c>
      <c r="B1202" s="7" t="s">
        <v>1303</v>
      </c>
      <c r="C1202" s="7">
        <v>21</v>
      </c>
      <c r="D1202" s="7"/>
      <c r="E1202" s="7"/>
    </row>
    <row r="1203" spans="1:5" x14ac:dyDescent="0.15">
      <c r="A1203" s="7">
        <v>1202</v>
      </c>
      <c r="B1203" s="7" t="s">
        <v>1304</v>
      </c>
      <c r="C1203" s="7">
        <v>8</v>
      </c>
      <c r="D1203" s="7"/>
      <c r="E1203" s="7"/>
    </row>
    <row r="1204" spans="1:5" x14ac:dyDescent="0.15">
      <c r="A1204" s="7">
        <v>1203</v>
      </c>
      <c r="B1204" s="7" t="s">
        <v>1305</v>
      </c>
      <c r="C1204" s="7">
        <v>12</v>
      </c>
      <c r="D1204" s="7"/>
      <c r="E1204" s="7"/>
    </row>
    <row r="1205" spans="1:5" x14ac:dyDescent="0.15">
      <c r="A1205" s="7">
        <v>1204</v>
      </c>
      <c r="B1205" s="7" t="s">
        <v>1306</v>
      </c>
      <c r="C1205" s="7">
        <v>17</v>
      </c>
      <c r="D1205" s="7"/>
      <c r="E1205" s="7"/>
    </row>
    <row r="1206" spans="1:5" x14ac:dyDescent="0.15">
      <c r="A1206" s="7">
        <v>1205</v>
      </c>
      <c r="B1206" s="7" t="s">
        <v>1307</v>
      </c>
      <c r="C1206" s="7">
        <v>11</v>
      </c>
      <c r="D1206" s="7"/>
      <c r="E1206" s="7"/>
    </row>
    <row r="1207" spans="1:5" x14ac:dyDescent="0.15">
      <c r="A1207" s="7">
        <v>1206</v>
      </c>
      <c r="B1207" s="7" t="s">
        <v>1308</v>
      </c>
      <c r="C1207" s="7">
        <v>8</v>
      </c>
      <c r="D1207" s="7"/>
      <c r="E1207" s="7"/>
    </row>
    <row r="1208" spans="1:5" x14ac:dyDescent="0.15">
      <c r="A1208" s="7">
        <v>1207</v>
      </c>
      <c r="B1208" s="7" t="s">
        <v>1309</v>
      </c>
      <c r="C1208" s="7">
        <v>20</v>
      </c>
      <c r="D1208" s="7"/>
      <c r="E1208" s="7"/>
    </row>
    <row r="1209" spans="1:5" x14ac:dyDescent="0.15">
      <c r="A1209" s="7">
        <v>1208</v>
      </c>
      <c r="B1209" s="7" t="s">
        <v>1310</v>
      </c>
      <c r="C1209" s="7">
        <v>11</v>
      </c>
      <c r="D1209" s="7"/>
      <c r="E1209" s="7"/>
    </row>
    <row r="1210" spans="1:5" x14ac:dyDescent="0.15">
      <c r="A1210" s="7">
        <v>1209</v>
      </c>
      <c r="B1210" s="7" t="s">
        <v>1311</v>
      </c>
      <c r="C1210" s="7">
        <v>12</v>
      </c>
      <c r="D1210" s="7"/>
      <c r="E1210" s="7"/>
    </row>
    <row r="1211" spans="1:5" x14ac:dyDescent="0.15">
      <c r="A1211" s="7">
        <v>1210</v>
      </c>
      <c r="B1211" s="7" t="s">
        <v>1312</v>
      </c>
      <c r="C1211" s="7">
        <v>8</v>
      </c>
      <c r="D1211" s="7"/>
      <c r="E1211" s="7"/>
    </row>
    <row r="1212" spans="1:5" x14ac:dyDescent="0.15">
      <c r="A1212" s="7">
        <v>1211</v>
      </c>
      <c r="B1212" s="7" t="s">
        <v>1313</v>
      </c>
      <c r="C1212" s="7">
        <v>11</v>
      </c>
      <c r="D1212" s="7"/>
      <c r="E1212" s="7"/>
    </row>
    <row r="1213" spans="1:5" x14ac:dyDescent="0.15">
      <c r="A1213" s="7">
        <v>1212</v>
      </c>
      <c r="B1213" s="7" t="s">
        <v>1314</v>
      </c>
      <c r="C1213" s="7">
        <v>6</v>
      </c>
      <c r="D1213" s="7"/>
      <c r="E1213" s="7"/>
    </row>
    <row r="1214" spans="1:5" x14ac:dyDescent="0.15">
      <c r="A1214" s="7">
        <v>1213</v>
      </c>
      <c r="B1214" s="7" t="s">
        <v>1315</v>
      </c>
      <c r="C1214" s="7">
        <v>10</v>
      </c>
      <c r="D1214" s="7"/>
      <c r="E1214" s="7"/>
    </row>
    <row r="1215" spans="1:5" x14ac:dyDescent="0.15">
      <c r="A1215" s="7">
        <v>1214</v>
      </c>
      <c r="B1215" s="7" t="s">
        <v>1316</v>
      </c>
      <c r="C1215" s="7">
        <v>14</v>
      </c>
      <c r="D1215" s="7"/>
      <c r="E1215" s="7"/>
    </row>
    <row r="1216" spans="1:5" x14ac:dyDescent="0.15">
      <c r="A1216" s="7">
        <v>1215</v>
      </c>
      <c r="B1216" s="7" t="s">
        <v>1317</v>
      </c>
      <c r="C1216" s="7">
        <v>13</v>
      </c>
      <c r="D1216" s="7"/>
      <c r="E1216" s="7"/>
    </row>
    <row r="1217" spans="1:5" x14ac:dyDescent="0.15">
      <c r="A1217" s="7">
        <v>1216</v>
      </c>
      <c r="B1217" s="7" t="s">
        <v>1318</v>
      </c>
      <c r="C1217" s="7">
        <v>39</v>
      </c>
      <c r="D1217" s="7"/>
      <c r="E1217" s="7"/>
    </row>
    <row r="1218" spans="1:5" x14ac:dyDescent="0.15">
      <c r="A1218" s="7">
        <v>1217</v>
      </c>
      <c r="B1218" s="7" t="s">
        <v>1319</v>
      </c>
      <c r="C1218" s="7" t="e">
        <v>#N/A</v>
      </c>
      <c r="D1218" s="7"/>
      <c r="E1218" s="7"/>
    </row>
    <row r="1219" spans="1:5" x14ac:dyDescent="0.15">
      <c r="A1219" s="7">
        <v>1218</v>
      </c>
      <c r="B1219" s="7" t="s">
        <v>1320</v>
      </c>
      <c r="C1219" s="7">
        <v>17</v>
      </c>
      <c r="D1219" s="7"/>
      <c r="E1219" s="7"/>
    </row>
    <row r="1220" spans="1:5" x14ac:dyDescent="0.15">
      <c r="A1220" s="7">
        <v>1219</v>
      </c>
      <c r="B1220" s="7" t="s">
        <v>1321</v>
      </c>
      <c r="C1220" s="7">
        <v>15</v>
      </c>
      <c r="D1220" s="7"/>
      <c r="E1220" s="7"/>
    </row>
    <row r="1221" spans="1:5" x14ac:dyDescent="0.15">
      <c r="A1221" s="7">
        <v>1220</v>
      </c>
      <c r="B1221" s="7" t="s">
        <v>1322</v>
      </c>
      <c r="C1221" s="7">
        <v>12</v>
      </c>
      <c r="D1221" s="7"/>
      <c r="E1221" s="7"/>
    </row>
    <row r="1222" spans="1:5" x14ac:dyDescent="0.15">
      <c r="A1222" s="7">
        <v>1221</v>
      </c>
      <c r="B1222" s="7" t="s">
        <v>1323</v>
      </c>
      <c r="C1222" s="7">
        <v>13</v>
      </c>
      <c r="D1222" s="7"/>
      <c r="E1222" s="7"/>
    </row>
    <row r="1223" spans="1:5" x14ac:dyDescent="0.15">
      <c r="A1223" s="7">
        <v>1222</v>
      </c>
      <c r="B1223" s="7" t="s">
        <v>1324</v>
      </c>
      <c r="C1223" s="7">
        <v>19</v>
      </c>
      <c r="D1223" s="7"/>
      <c r="E1223" s="7"/>
    </row>
    <row r="1224" spans="1:5" x14ac:dyDescent="0.15">
      <c r="A1224" s="7">
        <v>1223</v>
      </c>
      <c r="B1224" s="7" t="s">
        <v>1325</v>
      </c>
      <c r="C1224" s="7">
        <v>16</v>
      </c>
      <c r="D1224" s="7"/>
      <c r="E1224" s="7"/>
    </row>
    <row r="1225" spans="1:5" x14ac:dyDescent="0.15">
      <c r="A1225" s="7">
        <v>1224</v>
      </c>
      <c r="B1225" s="7" t="s">
        <v>1326</v>
      </c>
      <c r="C1225" s="7">
        <v>9</v>
      </c>
      <c r="D1225" s="7"/>
      <c r="E1225" s="7"/>
    </row>
    <row r="1226" spans="1:5" x14ac:dyDescent="0.15">
      <c r="A1226" s="7">
        <v>1225</v>
      </c>
      <c r="B1226" s="7" t="s">
        <v>1327</v>
      </c>
      <c r="C1226" s="7">
        <v>12</v>
      </c>
      <c r="D1226" s="7"/>
      <c r="E1226" s="7"/>
    </row>
    <row r="1227" spans="1:5" x14ac:dyDescent="0.15">
      <c r="A1227" s="7">
        <v>1226</v>
      </c>
      <c r="B1227" s="7" t="s">
        <v>1328</v>
      </c>
      <c r="C1227" s="7">
        <v>16</v>
      </c>
      <c r="D1227" s="7"/>
      <c r="E1227" s="7"/>
    </row>
    <row r="1228" spans="1:5" x14ac:dyDescent="0.15">
      <c r="A1228" s="7">
        <v>1227</v>
      </c>
      <c r="B1228" s="7" t="s">
        <v>1329</v>
      </c>
      <c r="C1228" s="7">
        <v>22</v>
      </c>
      <c r="D1228" s="7"/>
      <c r="E1228" s="7"/>
    </row>
    <row r="1229" spans="1:5" x14ac:dyDescent="0.15">
      <c r="A1229" s="7">
        <v>1228</v>
      </c>
      <c r="B1229" s="7" t="s">
        <v>1330</v>
      </c>
      <c r="C1229" s="7">
        <v>22</v>
      </c>
      <c r="D1229" s="7"/>
      <c r="E1229" s="7"/>
    </row>
    <row r="1230" spans="1:5" x14ac:dyDescent="0.15">
      <c r="A1230" s="7">
        <v>1229</v>
      </c>
      <c r="B1230" s="7" t="s">
        <v>1331</v>
      </c>
      <c r="C1230" s="7">
        <v>13</v>
      </c>
      <c r="D1230" s="7"/>
      <c r="E1230" s="7"/>
    </row>
    <row r="1231" spans="1:5" x14ac:dyDescent="0.15">
      <c r="A1231" s="7">
        <v>1230</v>
      </c>
      <c r="B1231" s="7" t="s">
        <v>1332</v>
      </c>
      <c r="C1231" s="7">
        <v>20</v>
      </c>
      <c r="D1231" s="7"/>
      <c r="E1231" s="7"/>
    </row>
    <row r="1232" spans="1:5" x14ac:dyDescent="0.15">
      <c r="A1232" s="7">
        <v>1231</v>
      </c>
      <c r="B1232" s="7" t="s">
        <v>1333</v>
      </c>
      <c r="C1232" s="7">
        <v>11</v>
      </c>
      <c r="D1232" s="7"/>
      <c r="E1232" s="7"/>
    </row>
    <row r="1233" spans="1:5" x14ac:dyDescent="0.15">
      <c r="A1233" s="7">
        <v>1232</v>
      </c>
      <c r="B1233" s="7" t="s">
        <v>1334</v>
      </c>
      <c r="C1233" s="7">
        <v>9</v>
      </c>
      <c r="D1233" s="7"/>
      <c r="E1233" s="7"/>
    </row>
    <row r="1234" spans="1:5" x14ac:dyDescent="0.15">
      <c r="A1234" s="7">
        <v>1233</v>
      </c>
      <c r="B1234" s="7" t="s">
        <v>1335</v>
      </c>
      <c r="C1234" s="7">
        <v>7</v>
      </c>
      <c r="D1234" s="7"/>
      <c r="E1234" s="7"/>
    </row>
    <row r="1235" spans="1:5" x14ac:dyDescent="0.15">
      <c r="A1235" s="7">
        <v>1234</v>
      </c>
      <c r="B1235" s="7" t="s">
        <v>1336</v>
      </c>
      <c r="C1235" s="7">
        <v>13</v>
      </c>
      <c r="D1235" s="7"/>
      <c r="E1235" s="7"/>
    </row>
    <row r="1236" spans="1:5" x14ac:dyDescent="0.15">
      <c r="A1236" s="7">
        <v>1235</v>
      </c>
      <c r="B1236" s="7" t="s">
        <v>1337</v>
      </c>
      <c r="C1236" s="7">
        <v>6</v>
      </c>
      <c r="D1236" s="7"/>
      <c r="E1236" s="7"/>
    </row>
    <row r="1237" spans="1:5" x14ac:dyDescent="0.15">
      <c r="A1237" s="7">
        <v>1236</v>
      </c>
      <c r="B1237" s="7" t="s">
        <v>1338</v>
      </c>
      <c r="C1237" s="7">
        <v>11</v>
      </c>
      <c r="D1237" s="7"/>
      <c r="E1237" s="7"/>
    </row>
    <row r="1238" spans="1:5" x14ac:dyDescent="0.15">
      <c r="A1238" s="7">
        <v>1237</v>
      </c>
      <c r="B1238" s="7" t="s">
        <v>1339</v>
      </c>
      <c r="C1238" s="7">
        <v>4</v>
      </c>
      <c r="D1238" s="7"/>
      <c r="E1238" s="7"/>
    </row>
    <row r="1239" spans="1:5" x14ac:dyDescent="0.15">
      <c r="A1239" s="7">
        <v>1238</v>
      </c>
      <c r="B1239" s="7" t="s">
        <v>1340</v>
      </c>
      <c r="C1239" s="7">
        <v>9</v>
      </c>
      <c r="D1239" s="7"/>
      <c r="E1239" s="7"/>
    </row>
    <row r="1240" spans="1:5" x14ac:dyDescent="0.15">
      <c r="A1240" s="7">
        <v>1239</v>
      </c>
      <c r="B1240" s="7" t="s">
        <v>1341</v>
      </c>
      <c r="C1240" s="7">
        <v>13</v>
      </c>
      <c r="D1240" s="7"/>
      <c r="E1240" s="7"/>
    </row>
    <row r="1241" spans="1:5" x14ac:dyDescent="0.15">
      <c r="A1241" s="7">
        <v>1240</v>
      </c>
      <c r="B1241" s="7" t="s">
        <v>1342</v>
      </c>
      <c r="C1241" s="7">
        <v>27</v>
      </c>
      <c r="D1241" s="7"/>
      <c r="E1241" s="7"/>
    </row>
    <row r="1242" spans="1:5" x14ac:dyDescent="0.15">
      <c r="A1242" s="7">
        <v>1241</v>
      </c>
      <c r="B1242" s="7" t="s">
        <v>1343</v>
      </c>
      <c r="C1242" s="7">
        <v>23</v>
      </c>
      <c r="D1242" s="7"/>
      <c r="E1242" s="7"/>
    </row>
    <row r="1243" spans="1:5" x14ac:dyDescent="0.15">
      <c r="A1243" s="7">
        <v>1242</v>
      </c>
      <c r="B1243" s="7" t="s">
        <v>1344</v>
      </c>
      <c r="C1243" s="7">
        <v>17</v>
      </c>
      <c r="D1243" s="7"/>
      <c r="E1243" s="7"/>
    </row>
    <row r="1244" spans="1:5" x14ac:dyDescent="0.15">
      <c r="A1244" s="7">
        <v>1243</v>
      </c>
      <c r="B1244" s="7" t="s">
        <v>1345</v>
      </c>
      <c r="C1244" s="7">
        <v>19</v>
      </c>
      <c r="D1244" s="7"/>
      <c r="E1244" s="7"/>
    </row>
    <row r="1245" spans="1:5" x14ac:dyDescent="0.15">
      <c r="A1245" s="7">
        <v>1244</v>
      </c>
      <c r="B1245" s="7" t="s">
        <v>1346</v>
      </c>
      <c r="C1245" s="7">
        <v>21</v>
      </c>
      <c r="D1245" s="7"/>
      <c r="E1245" s="7"/>
    </row>
    <row r="1246" spans="1:5" x14ac:dyDescent="0.15">
      <c r="A1246" s="7">
        <v>1245</v>
      </c>
      <c r="B1246" s="7" t="s">
        <v>1347</v>
      </c>
      <c r="C1246" s="7">
        <v>26</v>
      </c>
      <c r="D1246" s="7"/>
      <c r="E1246" s="7"/>
    </row>
    <row r="1247" spans="1:5" x14ac:dyDescent="0.15">
      <c r="A1247" s="7">
        <v>1246</v>
      </c>
      <c r="B1247" s="7" t="s">
        <v>1348</v>
      </c>
      <c r="C1247" s="7">
        <v>22</v>
      </c>
      <c r="D1247" s="7"/>
      <c r="E1247" s="7"/>
    </row>
    <row r="1248" spans="1:5" x14ac:dyDescent="0.15">
      <c r="A1248" s="7">
        <v>1247</v>
      </c>
      <c r="B1248" s="7" t="s">
        <v>1349</v>
      </c>
      <c r="C1248" s="7">
        <v>28</v>
      </c>
      <c r="D1248" s="7"/>
      <c r="E1248" s="7"/>
    </row>
    <row r="1249" spans="1:5" x14ac:dyDescent="0.15">
      <c r="A1249" s="7">
        <v>1248</v>
      </c>
      <c r="B1249" s="7" t="s">
        <v>1350</v>
      </c>
      <c r="C1249" s="7">
        <v>26</v>
      </c>
      <c r="D1249" s="7"/>
      <c r="E1249" s="7"/>
    </row>
    <row r="1250" spans="1:5" x14ac:dyDescent="0.15">
      <c r="A1250" s="7">
        <v>1249</v>
      </c>
      <c r="B1250" s="7" t="s">
        <v>1351</v>
      </c>
      <c r="C1250" s="7">
        <v>2</v>
      </c>
      <c r="D1250" s="7"/>
      <c r="E1250" s="7"/>
    </row>
    <row r="1251" spans="1:5" x14ac:dyDescent="0.15">
      <c r="A1251" s="7">
        <v>1250</v>
      </c>
      <c r="B1251" s="7" t="s">
        <v>1352</v>
      </c>
      <c r="C1251" s="7">
        <v>4</v>
      </c>
      <c r="D1251" s="7"/>
      <c r="E1251" s="7"/>
    </row>
    <row r="1252" spans="1:5" x14ac:dyDescent="0.15">
      <c r="A1252" s="7">
        <v>1251</v>
      </c>
      <c r="B1252" s="7" t="s">
        <v>1353</v>
      </c>
      <c r="C1252" s="7">
        <v>21</v>
      </c>
      <c r="D1252" s="7"/>
      <c r="E1252" s="7"/>
    </row>
    <row r="1253" spans="1:5" x14ac:dyDescent="0.15">
      <c r="A1253" s="7">
        <v>1252</v>
      </c>
      <c r="B1253" s="7" t="s">
        <v>1354</v>
      </c>
      <c r="C1253" s="7">
        <v>19</v>
      </c>
      <c r="D1253" s="7"/>
      <c r="E1253" s="7"/>
    </row>
    <row r="1254" spans="1:5" x14ac:dyDescent="0.15">
      <c r="A1254" s="7">
        <v>1253</v>
      </c>
      <c r="B1254" s="7" t="s">
        <v>1355</v>
      </c>
      <c r="C1254" s="7">
        <v>16</v>
      </c>
      <c r="D1254" s="7"/>
      <c r="E1254" s="7"/>
    </row>
    <row r="1255" spans="1:5" x14ac:dyDescent="0.15">
      <c r="A1255" s="7">
        <v>1254</v>
      </c>
      <c r="B1255" s="7" t="s">
        <v>1356</v>
      </c>
      <c r="C1255" s="7">
        <v>1</v>
      </c>
      <c r="D1255" s="7"/>
      <c r="E1255" s="7"/>
    </row>
    <row r="1256" spans="1:5" x14ac:dyDescent="0.15">
      <c r="A1256" s="7">
        <v>1255</v>
      </c>
      <c r="B1256" s="7" t="s">
        <v>1357</v>
      </c>
      <c r="C1256" s="7">
        <v>3</v>
      </c>
      <c r="D1256" s="7"/>
      <c r="E1256" s="7"/>
    </row>
    <row r="1257" spans="1:5" x14ac:dyDescent="0.15">
      <c r="A1257" s="7">
        <v>1256</v>
      </c>
      <c r="B1257" s="7" t="s">
        <v>1358</v>
      </c>
      <c r="C1257" s="7">
        <v>5</v>
      </c>
      <c r="D1257" s="7"/>
      <c r="E1257" s="7"/>
    </row>
    <row r="1258" spans="1:5" x14ac:dyDescent="0.15">
      <c r="A1258" s="7">
        <v>1257</v>
      </c>
      <c r="B1258" s="7" t="s">
        <v>1359</v>
      </c>
      <c r="C1258" s="7">
        <v>10</v>
      </c>
      <c r="D1258" s="7"/>
      <c r="E1258" s="7"/>
    </row>
    <row r="1259" spans="1:5" x14ac:dyDescent="0.15">
      <c r="A1259" s="7">
        <v>1258</v>
      </c>
      <c r="B1259" s="7" t="s">
        <v>1360</v>
      </c>
      <c r="C1259" s="7">
        <v>8</v>
      </c>
      <c r="D1259" s="7"/>
      <c r="E1259" s="7"/>
    </row>
    <row r="1260" spans="1:5" x14ac:dyDescent="0.15">
      <c r="A1260" s="7">
        <v>1259</v>
      </c>
      <c r="B1260" s="7" t="s">
        <v>1361</v>
      </c>
      <c r="C1260" s="7">
        <v>6</v>
      </c>
      <c r="D1260" s="7"/>
      <c r="E1260" s="7"/>
    </row>
    <row r="1261" spans="1:5" x14ac:dyDescent="0.15">
      <c r="A1261" s="7">
        <v>1260</v>
      </c>
      <c r="B1261" s="7" t="s">
        <v>1362</v>
      </c>
      <c r="C1261" s="7">
        <v>14</v>
      </c>
      <c r="D1261" s="7"/>
      <c r="E1261" s="7"/>
    </row>
    <row r="1262" spans="1:5" x14ac:dyDescent="0.15">
      <c r="A1262" s="7">
        <v>1261</v>
      </c>
      <c r="B1262" s="7" t="s">
        <v>1363</v>
      </c>
      <c r="C1262" s="7">
        <v>16</v>
      </c>
      <c r="D1262" s="7"/>
      <c r="E1262" s="7"/>
    </row>
    <row r="1263" spans="1:5" x14ac:dyDescent="0.15">
      <c r="A1263" s="7">
        <v>1262</v>
      </c>
      <c r="B1263" s="7" t="s">
        <v>1364</v>
      </c>
      <c r="C1263" s="7">
        <v>16</v>
      </c>
      <c r="D1263" s="7"/>
      <c r="E1263" s="7"/>
    </row>
    <row r="1264" spans="1:5" x14ac:dyDescent="0.15">
      <c r="A1264" s="7">
        <v>1263</v>
      </c>
      <c r="B1264" s="7" t="s">
        <v>1365</v>
      </c>
      <c r="C1264" s="7">
        <v>18</v>
      </c>
      <c r="D1264" s="7"/>
      <c r="E1264" s="7"/>
    </row>
    <row r="1265" spans="1:5" x14ac:dyDescent="0.15">
      <c r="A1265" s="7">
        <v>1264</v>
      </c>
      <c r="B1265" s="7" t="s">
        <v>1366</v>
      </c>
      <c r="C1265" s="7">
        <v>13</v>
      </c>
      <c r="D1265" s="7"/>
      <c r="E1265" s="7"/>
    </row>
    <row r="1266" spans="1:5" x14ac:dyDescent="0.15">
      <c r="A1266" s="7">
        <v>1265</v>
      </c>
      <c r="B1266" s="7" t="s">
        <v>1367</v>
      </c>
      <c r="C1266" s="7">
        <v>16</v>
      </c>
      <c r="D1266" s="7"/>
      <c r="E1266" s="7"/>
    </row>
    <row r="1267" spans="1:5" x14ac:dyDescent="0.15">
      <c r="A1267" s="7">
        <v>1266</v>
      </c>
      <c r="B1267" s="7" t="s">
        <v>1368</v>
      </c>
      <c r="C1267" s="7">
        <v>10</v>
      </c>
      <c r="D1267" s="7"/>
      <c r="E1267" s="7"/>
    </row>
    <row r="1268" spans="1:5" x14ac:dyDescent="0.15">
      <c r="A1268" s="7">
        <v>1267</v>
      </c>
      <c r="B1268" s="7" t="s">
        <v>1369</v>
      </c>
      <c r="C1268" s="7">
        <v>13</v>
      </c>
      <c r="D1268" s="7"/>
      <c r="E1268" s="7"/>
    </row>
    <row r="1269" spans="1:5" x14ac:dyDescent="0.15">
      <c r="A1269" s="7">
        <v>1268</v>
      </c>
      <c r="B1269" s="7" t="s">
        <v>1370</v>
      </c>
      <c r="C1269" s="7">
        <v>8</v>
      </c>
      <c r="D1269" s="7"/>
      <c r="E1269" s="7"/>
    </row>
    <row r="1270" spans="1:5" x14ac:dyDescent="0.15">
      <c r="A1270" s="7">
        <v>1269</v>
      </c>
      <c r="B1270" s="7" t="s">
        <v>1371</v>
      </c>
      <c r="C1270" s="7">
        <v>11</v>
      </c>
      <c r="D1270" s="7"/>
      <c r="E1270" s="7"/>
    </row>
    <row r="1271" spans="1:5" x14ac:dyDescent="0.15">
      <c r="A1271" s="7">
        <v>1270</v>
      </c>
      <c r="B1271" s="7" t="s">
        <v>1372</v>
      </c>
      <c r="C1271" s="7">
        <v>18</v>
      </c>
      <c r="D1271" s="7"/>
      <c r="E1271" s="7"/>
    </row>
    <row r="1272" spans="1:5" x14ac:dyDescent="0.15">
      <c r="A1272" s="7">
        <v>1271</v>
      </c>
      <c r="B1272" s="7" t="s">
        <v>1373</v>
      </c>
      <c r="C1272" s="7">
        <v>16</v>
      </c>
      <c r="D1272" s="7"/>
      <c r="E1272" s="7"/>
    </row>
    <row r="1273" spans="1:5" x14ac:dyDescent="0.15">
      <c r="A1273" s="7">
        <v>1272</v>
      </c>
      <c r="B1273" s="7" t="s">
        <v>1374</v>
      </c>
      <c r="C1273" s="7">
        <v>16</v>
      </c>
      <c r="D1273" s="7"/>
      <c r="E1273" s="7"/>
    </row>
    <row r="1274" spans="1:5" x14ac:dyDescent="0.15">
      <c r="A1274" s="7">
        <v>1273</v>
      </c>
      <c r="B1274" s="7" t="s">
        <v>1375</v>
      </c>
      <c r="C1274" s="7">
        <v>14</v>
      </c>
      <c r="D1274" s="7"/>
      <c r="E1274" s="7"/>
    </row>
    <row r="1275" spans="1:5" x14ac:dyDescent="0.15">
      <c r="A1275" s="7">
        <v>1274</v>
      </c>
      <c r="B1275" s="7" t="s">
        <v>1376</v>
      </c>
      <c r="C1275" s="7">
        <v>11</v>
      </c>
      <c r="D1275" s="7"/>
      <c r="E1275" s="7"/>
    </row>
    <row r="1276" spans="1:5" x14ac:dyDescent="0.15">
      <c r="A1276" s="7">
        <v>1275</v>
      </c>
      <c r="B1276" s="7" t="s">
        <v>1377</v>
      </c>
      <c r="C1276" s="7">
        <v>18</v>
      </c>
      <c r="D1276" s="7"/>
      <c r="E1276" s="7"/>
    </row>
    <row r="1277" spans="1:5" x14ac:dyDescent="0.15">
      <c r="A1277" s="7">
        <v>1276</v>
      </c>
      <c r="B1277" s="7" t="s">
        <v>1378</v>
      </c>
      <c r="C1277" s="7">
        <v>14</v>
      </c>
      <c r="D1277" s="7"/>
      <c r="E1277" s="7"/>
    </row>
    <row r="1278" spans="1:5" x14ac:dyDescent="0.15">
      <c r="A1278" s="7">
        <v>1277</v>
      </c>
      <c r="B1278" s="7" t="s">
        <v>1379</v>
      </c>
      <c r="C1278" s="7" t="e">
        <v>#N/A</v>
      </c>
      <c r="D1278" s="7"/>
      <c r="E1278" s="7"/>
    </row>
    <row r="1279" spans="1:5" x14ac:dyDescent="0.15">
      <c r="A1279" s="7">
        <v>1278</v>
      </c>
      <c r="B1279" s="7" t="s">
        <v>1380</v>
      </c>
      <c r="C1279" s="7">
        <v>11</v>
      </c>
      <c r="D1279" s="7"/>
      <c r="E1279" s="7"/>
    </row>
    <row r="1280" spans="1:5" x14ac:dyDescent="0.15">
      <c r="A1280" s="7">
        <v>1279</v>
      </c>
      <c r="B1280" s="7" t="s">
        <v>1381</v>
      </c>
      <c r="C1280" s="7">
        <v>10</v>
      </c>
      <c r="D1280" s="7"/>
      <c r="E1280" s="7"/>
    </row>
    <row r="1281" spans="1:5" x14ac:dyDescent="0.15">
      <c r="A1281" s="7">
        <v>1280</v>
      </c>
      <c r="B1281" s="7" t="s">
        <v>1382</v>
      </c>
      <c r="C1281" s="7">
        <v>10</v>
      </c>
      <c r="D1281" s="7"/>
      <c r="E1281" s="7"/>
    </row>
    <row r="1282" spans="1:5" x14ac:dyDescent="0.15">
      <c r="A1282" s="7">
        <v>1281</v>
      </c>
      <c r="B1282" s="7" t="s">
        <v>1383</v>
      </c>
      <c r="C1282" s="7">
        <v>10</v>
      </c>
      <c r="D1282" s="7"/>
      <c r="E1282" s="7"/>
    </row>
    <row r="1283" spans="1:5" x14ac:dyDescent="0.15">
      <c r="A1283" s="7">
        <v>1282</v>
      </c>
      <c r="B1283" s="7" t="s">
        <v>1384</v>
      </c>
      <c r="C1283" s="7">
        <v>16</v>
      </c>
      <c r="D1283" s="7"/>
      <c r="E1283" s="7"/>
    </row>
    <row r="1284" spans="1:5" x14ac:dyDescent="0.15">
      <c r="A1284" s="7">
        <v>1283</v>
      </c>
      <c r="B1284" s="7" t="s">
        <v>1385</v>
      </c>
      <c r="C1284" s="7">
        <v>16</v>
      </c>
      <c r="D1284" s="7"/>
      <c r="E1284" s="7"/>
    </row>
    <row r="1285" spans="1:5" x14ac:dyDescent="0.15">
      <c r="A1285" s="7">
        <v>1284</v>
      </c>
      <c r="B1285" s="7" t="s">
        <v>1386</v>
      </c>
      <c r="C1285" s="7">
        <v>37</v>
      </c>
      <c r="D1285" s="7"/>
      <c r="E1285" s="7"/>
    </row>
    <row r="1286" spans="1:5" x14ac:dyDescent="0.15">
      <c r="A1286" s="7">
        <v>1285</v>
      </c>
      <c r="B1286" s="7" t="s">
        <v>1387</v>
      </c>
      <c r="C1286" s="7">
        <v>26</v>
      </c>
      <c r="D1286" s="7"/>
      <c r="E1286" s="7"/>
    </row>
    <row r="1287" spans="1:5" x14ac:dyDescent="0.15">
      <c r="A1287" s="7">
        <v>1286</v>
      </c>
      <c r="B1287" s="7" t="s">
        <v>1388</v>
      </c>
      <c r="C1287" s="7">
        <v>29</v>
      </c>
      <c r="D1287" s="7"/>
      <c r="E1287" s="7"/>
    </row>
    <row r="1288" spans="1:5" x14ac:dyDescent="0.15">
      <c r="A1288" s="7">
        <v>1287</v>
      </c>
      <c r="B1288" s="7" t="s">
        <v>1389</v>
      </c>
      <c r="C1288" s="7">
        <v>34</v>
      </c>
      <c r="D1288" s="7"/>
      <c r="E1288" s="7"/>
    </row>
    <row r="1289" spans="1:5" x14ac:dyDescent="0.15">
      <c r="A1289" s="7">
        <v>1288</v>
      </c>
      <c r="B1289" s="7" t="s">
        <v>1390</v>
      </c>
      <c r="C1289" s="7">
        <v>27</v>
      </c>
      <c r="D1289" s="7"/>
      <c r="E1289" s="7"/>
    </row>
    <row r="1290" spans="1:5" x14ac:dyDescent="0.15">
      <c r="A1290" s="7">
        <v>1289</v>
      </c>
      <c r="B1290" s="7" t="s">
        <v>1391</v>
      </c>
      <c r="C1290" s="7">
        <v>34</v>
      </c>
      <c r="D1290" s="7"/>
      <c r="E1290" s="7"/>
    </row>
    <row r="1291" spans="1:5" x14ac:dyDescent="0.15">
      <c r="A1291" s="7">
        <v>1290</v>
      </c>
      <c r="B1291" s="7" t="s">
        <v>1392</v>
      </c>
      <c r="C1291" s="7">
        <v>28</v>
      </c>
      <c r="D1291" s="7"/>
      <c r="E1291" s="7"/>
    </row>
    <row r="1292" spans="1:5" x14ac:dyDescent="0.15">
      <c r="A1292" s="7">
        <v>1291</v>
      </c>
      <c r="B1292" s="7" t="s">
        <v>1393</v>
      </c>
      <c r="C1292" s="7">
        <v>19</v>
      </c>
      <c r="D1292" s="7"/>
      <c r="E1292" s="7"/>
    </row>
    <row r="1293" spans="1:5" x14ac:dyDescent="0.15">
      <c r="A1293" s="7">
        <v>1292</v>
      </c>
      <c r="B1293" s="7" t="s">
        <v>1394</v>
      </c>
      <c r="C1293" s="7">
        <v>19</v>
      </c>
      <c r="D1293" s="7"/>
      <c r="E1293" s="7"/>
    </row>
    <row r="1294" spans="1:5" x14ac:dyDescent="0.15">
      <c r="A1294" s="7">
        <v>1293</v>
      </c>
      <c r="B1294" s="7" t="s">
        <v>1395</v>
      </c>
      <c r="C1294" s="7">
        <v>17</v>
      </c>
      <c r="D1294" s="7"/>
      <c r="E1294" s="7"/>
    </row>
    <row r="1295" spans="1:5" x14ac:dyDescent="0.15">
      <c r="A1295" s="7">
        <v>1294</v>
      </c>
      <c r="B1295" s="7" t="s">
        <v>1396</v>
      </c>
      <c r="C1295" s="7">
        <v>20</v>
      </c>
      <c r="D1295" s="7"/>
      <c r="E1295" s="7"/>
    </row>
    <row r="1296" spans="1:5" x14ac:dyDescent="0.15">
      <c r="A1296" s="7">
        <v>1295</v>
      </c>
      <c r="B1296" s="7" t="s">
        <v>1397</v>
      </c>
      <c r="C1296" s="7">
        <v>18</v>
      </c>
      <c r="D1296" s="7"/>
      <c r="E1296" s="7"/>
    </row>
    <row r="1297" spans="1:5" x14ac:dyDescent="0.15">
      <c r="A1297" s="7">
        <v>1296</v>
      </c>
      <c r="B1297" s="7" t="s">
        <v>1398</v>
      </c>
      <c r="C1297" s="7">
        <v>13</v>
      </c>
      <c r="D1297" s="7"/>
      <c r="E1297" s="7"/>
    </row>
    <row r="1298" spans="1:5" x14ac:dyDescent="0.15">
      <c r="A1298" s="7">
        <v>1297</v>
      </c>
      <c r="B1298" s="7" t="s">
        <v>1399</v>
      </c>
      <c r="C1298" s="7">
        <v>19</v>
      </c>
      <c r="D1298" s="7"/>
      <c r="E1298" s="7"/>
    </row>
    <row r="1299" spans="1:5" x14ac:dyDescent="0.15">
      <c r="A1299" s="7">
        <v>1298</v>
      </c>
      <c r="B1299" s="7" t="s">
        <v>1400</v>
      </c>
      <c r="C1299" s="7">
        <v>15</v>
      </c>
      <c r="D1299" s="7"/>
      <c r="E1299" s="7"/>
    </row>
    <row r="1300" spans="1:5" x14ac:dyDescent="0.15">
      <c r="A1300" s="7">
        <v>1299</v>
      </c>
      <c r="B1300" s="7" t="s">
        <v>1401</v>
      </c>
      <c r="C1300" s="7">
        <v>21</v>
      </c>
      <c r="D1300" s="7"/>
      <c r="E1300" s="7"/>
    </row>
    <row r="1301" spans="1:5" x14ac:dyDescent="0.15">
      <c r="A1301" s="7">
        <v>1300</v>
      </c>
      <c r="B1301" s="7" t="s">
        <v>1402</v>
      </c>
      <c r="C1301" s="7">
        <v>18</v>
      </c>
      <c r="D1301" s="7"/>
      <c r="E1301" s="7"/>
    </row>
    <row r="1302" spans="1:5" x14ac:dyDescent="0.15">
      <c r="A1302" s="7">
        <v>1301</v>
      </c>
      <c r="B1302" s="7" t="s">
        <v>1403</v>
      </c>
      <c r="C1302" s="7">
        <v>18</v>
      </c>
      <c r="D1302" s="7"/>
      <c r="E1302" s="7"/>
    </row>
    <row r="1303" spans="1:5" x14ac:dyDescent="0.15">
      <c r="A1303" s="7">
        <v>1302</v>
      </c>
      <c r="B1303" s="7" t="s">
        <v>1404</v>
      </c>
      <c r="C1303" s="7">
        <v>19</v>
      </c>
      <c r="D1303" s="7"/>
      <c r="E1303" s="7"/>
    </row>
    <row r="1304" spans="1:5" x14ac:dyDescent="0.15">
      <c r="A1304" s="7">
        <v>1303</v>
      </c>
      <c r="B1304" s="7" t="s">
        <v>1405</v>
      </c>
      <c r="C1304" s="7">
        <v>19</v>
      </c>
      <c r="D1304" s="7"/>
      <c r="E1304" s="7"/>
    </row>
    <row r="1305" spans="1:5" x14ac:dyDescent="0.15">
      <c r="A1305" s="7">
        <v>1304</v>
      </c>
      <c r="B1305" s="7" t="s">
        <v>1406</v>
      </c>
      <c r="C1305" s="7">
        <v>16</v>
      </c>
      <c r="D1305" s="7"/>
      <c r="E1305" s="7"/>
    </row>
    <row r="1306" spans="1:5" x14ac:dyDescent="0.15">
      <c r="A1306" s="7">
        <v>1305</v>
      </c>
      <c r="B1306" s="7" t="s">
        <v>1407</v>
      </c>
      <c r="C1306" s="7">
        <v>23</v>
      </c>
      <c r="D1306" s="7"/>
      <c r="E1306" s="7"/>
    </row>
    <row r="1307" spans="1:5" x14ac:dyDescent="0.15">
      <c r="A1307" s="7">
        <v>1306</v>
      </c>
      <c r="B1307" s="7" t="s">
        <v>1408</v>
      </c>
      <c r="C1307" s="7">
        <v>39</v>
      </c>
      <c r="D1307" s="7"/>
      <c r="E1307" s="7"/>
    </row>
    <row r="1308" spans="1:5" x14ac:dyDescent="0.15">
      <c r="A1308" s="7">
        <v>1307</v>
      </c>
      <c r="B1308" s="7" t="s">
        <v>1409</v>
      </c>
      <c r="C1308" s="7">
        <v>19</v>
      </c>
      <c r="D1308" s="7"/>
      <c r="E1308" s="7"/>
    </row>
    <row r="1309" spans="1:5" x14ac:dyDescent="0.15">
      <c r="A1309" s="7">
        <v>1308</v>
      </c>
      <c r="B1309" s="7" t="s">
        <v>1410</v>
      </c>
      <c r="C1309" s="7">
        <v>14</v>
      </c>
      <c r="D1309" s="7"/>
      <c r="E1309" s="7"/>
    </row>
    <row r="1310" spans="1:5" x14ac:dyDescent="0.15">
      <c r="A1310" s="7">
        <v>1309</v>
      </c>
      <c r="B1310" s="7" t="s">
        <v>1411</v>
      </c>
      <c r="C1310" s="7">
        <v>12</v>
      </c>
      <c r="D1310" s="7"/>
      <c r="E1310" s="7"/>
    </row>
    <row r="1311" spans="1:5" x14ac:dyDescent="0.15">
      <c r="A1311" s="7">
        <v>1310</v>
      </c>
      <c r="B1311" s="7" t="s">
        <v>1412</v>
      </c>
      <c r="C1311" s="7">
        <v>10</v>
      </c>
      <c r="D1311" s="7"/>
      <c r="E1311" s="7"/>
    </row>
    <row r="1312" spans="1:5" x14ac:dyDescent="0.15">
      <c r="A1312" s="7">
        <v>1311</v>
      </c>
      <c r="B1312" s="7" t="s">
        <v>1413</v>
      </c>
      <c r="C1312" s="7">
        <v>16</v>
      </c>
      <c r="D1312" s="7"/>
      <c r="E1312" s="7"/>
    </row>
    <row r="1313" spans="1:5" x14ac:dyDescent="0.15">
      <c r="A1313" s="7">
        <v>1312</v>
      </c>
      <c r="B1313" s="7" t="s">
        <v>1414</v>
      </c>
      <c r="C1313" s="7">
        <v>15</v>
      </c>
      <c r="D1313" s="7"/>
      <c r="E1313" s="7"/>
    </row>
    <row r="1314" spans="1:5" x14ac:dyDescent="0.15">
      <c r="A1314" s="7">
        <v>1313</v>
      </c>
      <c r="B1314" s="7" t="s">
        <v>1415</v>
      </c>
      <c r="C1314" s="7">
        <v>12</v>
      </c>
      <c r="D1314" s="7"/>
      <c r="E1314" s="7"/>
    </row>
    <row r="1315" spans="1:5" x14ac:dyDescent="0.15">
      <c r="A1315" s="7">
        <v>1314</v>
      </c>
      <c r="B1315" s="7" t="s">
        <v>1416</v>
      </c>
      <c r="C1315" s="7">
        <v>9</v>
      </c>
      <c r="D1315" s="7"/>
      <c r="E1315" s="7"/>
    </row>
    <row r="1316" spans="1:5" x14ac:dyDescent="0.15">
      <c r="A1316" s="7">
        <v>1315</v>
      </c>
      <c r="B1316" s="7" t="s">
        <v>1417</v>
      </c>
      <c r="C1316" s="7">
        <v>18</v>
      </c>
      <c r="D1316" s="7"/>
      <c r="E1316" s="7"/>
    </row>
    <row r="1317" spans="1:5" x14ac:dyDescent="0.15">
      <c r="A1317" s="7">
        <v>1316</v>
      </c>
      <c r="B1317" s="7" t="s">
        <v>1418</v>
      </c>
      <c r="C1317" s="7">
        <v>6</v>
      </c>
      <c r="D1317" s="7"/>
      <c r="E1317" s="7"/>
    </row>
    <row r="1318" spans="1:5" x14ac:dyDescent="0.15">
      <c r="A1318" s="7">
        <v>1317</v>
      </c>
      <c r="B1318" s="7" t="s">
        <v>1419</v>
      </c>
      <c r="C1318" s="7">
        <v>17</v>
      </c>
      <c r="D1318" s="7"/>
      <c r="E1318" s="7"/>
    </row>
    <row r="1319" spans="1:5" x14ac:dyDescent="0.15">
      <c r="A1319" s="7">
        <v>1318</v>
      </c>
      <c r="B1319" s="7" t="s">
        <v>1420</v>
      </c>
      <c r="C1319" s="7">
        <v>18</v>
      </c>
      <c r="D1319" s="7"/>
      <c r="E1319" s="7"/>
    </row>
    <row r="1320" spans="1:5" x14ac:dyDescent="0.15">
      <c r="A1320" s="7">
        <v>1319</v>
      </c>
      <c r="B1320" s="7" t="s">
        <v>1421</v>
      </c>
      <c r="C1320" s="7">
        <v>20</v>
      </c>
      <c r="D1320" s="7"/>
      <c r="E1320" s="7"/>
    </row>
    <row r="1321" spans="1:5" x14ac:dyDescent="0.15">
      <c r="A1321" s="7">
        <v>1320</v>
      </c>
      <c r="B1321" s="7" t="s">
        <v>1422</v>
      </c>
      <c r="C1321" s="7">
        <v>22</v>
      </c>
      <c r="D1321" s="7"/>
      <c r="E1321" s="7"/>
    </row>
    <row r="1322" spans="1:5" x14ac:dyDescent="0.15">
      <c r="A1322" s="7">
        <v>1321</v>
      </c>
      <c r="B1322" s="7" t="s">
        <v>1423</v>
      </c>
      <c r="C1322" s="7">
        <v>18</v>
      </c>
      <c r="D1322" s="7"/>
      <c r="E1322" s="7"/>
    </row>
    <row r="1323" spans="1:5" x14ac:dyDescent="0.15">
      <c r="A1323" s="7">
        <v>1322</v>
      </c>
      <c r="B1323" s="7" t="s">
        <v>1424</v>
      </c>
      <c r="C1323" s="7">
        <v>20</v>
      </c>
      <c r="D1323" s="7"/>
      <c r="E1323" s="7"/>
    </row>
    <row r="1324" spans="1:5" x14ac:dyDescent="0.15">
      <c r="A1324" s="7">
        <v>1323</v>
      </c>
      <c r="B1324" s="7" t="s">
        <v>1425</v>
      </c>
      <c r="C1324" s="7">
        <v>18</v>
      </c>
      <c r="D1324" s="7"/>
      <c r="E1324" s="7"/>
    </row>
    <row r="1325" spans="1:5" x14ac:dyDescent="0.15">
      <c r="A1325" s="7">
        <v>1324</v>
      </c>
      <c r="B1325" s="7" t="s">
        <v>1426</v>
      </c>
      <c r="C1325" s="7">
        <v>20</v>
      </c>
      <c r="D1325" s="7"/>
      <c r="E1325" s="7"/>
    </row>
    <row r="1326" spans="1:5" x14ac:dyDescent="0.15">
      <c r="A1326" s="7">
        <v>1325</v>
      </c>
      <c r="B1326" s="7" t="s">
        <v>1427</v>
      </c>
      <c r="C1326" s="7">
        <v>15</v>
      </c>
      <c r="D1326" s="7"/>
      <c r="E1326" s="7"/>
    </row>
    <row r="1327" spans="1:5" x14ac:dyDescent="0.15">
      <c r="A1327" s="7">
        <v>1326</v>
      </c>
      <c r="B1327" s="7" t="s">
        <v>1428</v>
      </c>
      <c r="C1327" s="7">
        <v>24</v>
      </c>
      <c r="D1327" s="7"/>
      <c r="E1327" s="7"/>
    </row>
    <row r="1328" spans="1:5" x14ac:dyDescent="0.15">
      <c r="A1328" s="7">
        <v>1327</v>
      </c>
      <c r="B1328" s="7" t="s">
        <v>1429</v>
      </c>
      <c r="C1328" s="7">
        <v>15</v>
      </c>
      <c r="D1328" s="7"/>
      <c r="E1328" s="7"/>
    </row>
    <row r="1329" spans="1:5" x14ac:dyDescent="0.15">
      <c r="A1329" s="7">
        <v>1328</v>
      </c>
      <c r="B1329" s="7" t="s">
        <v>1430</v>
      </c>
      <c r="C1329" s="7">
        <v>20</v>
      </c>
      <c r="D1329" s="7"/>
      <c r="E1329" s="7"/>
    </row>
    <row r="1330" spans="1:5" x14ac:dyDescent="0.15">
      <c r="A1330" s="7">
        <v>1329</v>
      </c>
      <c r="B1330" s="7" t="s">
        <v>1431</v>
      </c>
      <c r="C1330" s="7">
        <v>22</v>
      </c>
      <c r="D1330" s="7"/>
      <c r="E1330" s="7"/>
    </row>
    <row r="1331" spans="1:5" x14ac:dyDescent="0.15">
      <c r="A1331" s="7">
        <v>1330</v>
      </c>
      <c r="B1331" s="7" t="s">
        <v>1432</v>
      </c>
      <c r="C1331" s="7">
        <v>22</v>
      </c>
      <c r="D1331" s="7"/>
      <c r="E1331" s="7"/>
    </row>
    <row r="1332" spans="1:5" x14ac:dyDescent="0.15">
      <c r="A1332" s="7">
        <v>1331</v>
      </c>
      <c r="B1332" s="7" t="s">
        <v>1433</v>
      </c>
      <c r="C1332" s="7">
        <v>20</v>
      </c>
      <c r="D1332" s="7"/>
      <c r="E1332" s="7"/>
    </row>
    <row r="1333" spans="1:5" x14ac:dyDescent="0.15">
      <c r="A1333" s="7">
        <v>1332</v>
      </c>
      <c r="B1333" s="7" t="s">
        <v>1434</v>
      </c>
      <c r="C1333" s="7">
        <v>18</v>
      </c>
      <c r="D1333" s="7"/>
      <c r="E1333" s="7"/>
    </row>
    <row r="1334" spans="1:5" x14ac:dyDescent="0.15">
      <c r="A1334" s="7">
        <v>1333</v>
      </c>
      <c r="B1334" s="7" t="s">
        <v>1435</v>
      </c>
      <c r="C1334" s="7">
        <v>23</v>
      </c>
      <c r="D1334" s="7"/>
      <c r="E1334" s="7"/>
    </row>
    <row r="1335" spans="1:5" x14ac:dyDescent="0.15">
      <c r="A1335" s="7">
        <v>1334</v>
      </c>
      <c r="B1335" s="7" t="s">
        <v>1436</v>
      </c>
      <c r="C1335" s="7">
        <v>23</v>
      </c>
      <c r="D1335" s="7"/>
      <c r="E1335" s="7"/>
    </row>
    <row r="1336" spans="1:5" x14ac:dyDescent="0.15">
      <c r="A1336" s="7">
        <v>1335</v>
      </c>
      <c r="B1336" s="7" t="s">
        <v>1437</v>
      </c>
      <c r="C1336" s="7">
        <v>15</v>
      </c>
      <c r="D1336" s="7"/>
      <c r="E1336" s="7"/>
    </row>
    <row r="1337" spans="1:5" x14ac:dyDescent="0.15">
      <c r="A1337" s="7">
        <v>1336</v>
      </c>
      <c r="B1337" s="7" t="s">
        <v>1438</v>
      </c>
      <c r="C1337" s="7">
        <v>18</v>
      </c>
      <c r="D1337" s="7"/>
      <c r="E1337" s="7"/>
    </row>
    <row r="1338" spans="1:5" x14ac:dyDescent="0.15">
      <c r="A1338" s="7">
        <v>1337</v>
      </c>
      <c r="B1338" s="7" t="s">
        <v>1439</v>
      </c>
      <c r="C1338" s="7">
        <v>21</v>
      </c>
      <c r="D1338" s="7"/>
      <c r="E1338" s="7"/>
    </row>
    <row r="1339" spans="1:5" x14ac:dyDescent="0.15">
      <c r="A1339" s="7">
        <v>1338</v>
      </c>
      <c r="B1339" s="7" t="s">
        <v>1440</v>
      </c>
      <c r="C1339" s="7">
        <v>21</v>
      </c>
      <c r="D1339" s="7"/>
      <c r="E1339" s="7"/>
    </row>
    <row r="1340" spans="1:5" x14ac:dyDescent="0.15">
      <c r="A1340" s="7">
        <v>1339</v>
      </c>
      <c r="B1340" s="7" t="s">
        <v>1441</v>
      </c>
      <c r="C1340" s="7">
        <v>15</v>
      </c>
      <c r="D1340" s="7"/>
      <c r="E1340" s="7"/>
    </row>
    <row r="1341" spans="1:5" x14ac:dyDescent="0.15">
      <c r="A1341" s="7">
        <v>1340</v>
      </c>
      <c r="B1341" s="7" t="s">
        <v>1442</v>
      </c>
      <c r="C1341" s="7">
        <v>18</v>
      </c>
      <c r="D1341" s="7"/>
      <c r="E1341" s="7"/>
    </row>
    <row r="1342" spans="1:5" x14ac:dyDescent="0.15">
      <c r="A1342" s="7">
        <v>1341</v>
      </c>
      <c r="B1342" s="7" t="s">
        <v>1443</v>
      </c>
      <c r="C1342" s="7">
        <v>20</v>
      </c>
      <c r="D1342" s="7"/>
      <c r="E1342" s="7"/>
    </row>
    <row r="1343" spans="1:5" x14ac:dyDescent="0.15">
      <c r="A1343" s="7">
        <v>1342</v>
      </c>
      <c r="B1343" s="7" t="s">
        <v>1444</v>
      </c>
      <c r="C1343" s="7">
        <v>21</v>
      </c>
      <c r="D1343" s="7"/>
      <c r="E1343" s="7"/>
    </row>
    <row r="1344" spans="1:5" x14ac:dyDescent="0.15">
      <c r="A1344" s="7">
        <v>1343</v>
      </c>
      <c r="B1344" s="7" t="s">
        <v>1445</v>
      </c>
      <c r="C1344" s="7">
        <v>20</v>
      </c>
      <c r="D1344" s="7"/>
      <c r="E1344" s="7"/>
    </row>
    <row r="1345" spans="1:5" x14ac:dyDescent="0.15">
      <c r="A1345" s="7">
        <v>1344</v>
      </c>
      <c r="B1345" s="7" t="s">
        <v>1446</v>
      </c>
      <c r="C1345" s="7">
        <v>16</v>
      </c>
      <c r="D1345" s="7"/>
      <c r="E1345" s="7"/>
    </row>
    <row r="1346" spans="1:5" x14ac:dyDescent="0.15">
      <c r="A1346" s="7">
        <v>1345</v>
      </c>
      <c r="B1346" s="7" t="s">
        <v>1447</v>
      </c>
      <c r="C1346" s="7">
        <v>18</v>
      </c>
      <c r="D1346" s="7"/>
      <c r="E1346" s="7"/>
    </row>
    <row r="1347" spans="1:5" x14ac:dyDescent="0.15">
      <c r="A1347" s="7">
        <v>1346</v>
      </c>
      <c r="B1347" s="7" t="s">
        <v>1448</v>
      </c>
      <c r="C1347" s="7">
        <v>16</v>
      </c>
      <c r="D1347" s="7"/>
      <c r="E1347" s="7"/>
    </row>
    <row r="1348" spans="1:5" x14ac:dyDescent="0.15">
      <c r="A1348" s="7">
        <v>1347</v>
      </c>
      <c r="B1348" s="7" t="s">
        <v>1449</v>
      </c>
      <c r="C1348" s="7">
        <v>18</v>
      </c>
      <c r="D1348" s="7"/>
      <c r="E1348" s="7"/>
    </row>
    <row r="1349" spans="1:5" x14ac:dyDescent="0.15">
      <c r="A1349" s="7">
        <v>1348</v>
      </c>
      <c r="B1349" s="7" t="s">
        <v>1450</v>
      </c>
      <c r="C1349" s="7">
        <v>16</v>
      </c>
      <c r="D1349" s="7"/>
      <c r="E1349" s="7"/>
    </row>
    <row r="1350" spans="1:5" x14ac:dyDescent="0.15">
      <c r="A1350" s="7">
        <v>1349</v>
      </c>
      <c r="B1350" s="7" t="s">
        <v>1451</v>
      </c>
      <c r="C1350" s="7">
        <v>18</v>
      </c>
      <c r="D1350" s="7"/>
      <c r="E1350" s="7"/>
    </row>
    <row r="1351" spans="1:5" x14ac:dyDescent="0.15">
      <c r="A1351" s="7">
        <v>1350</v>
      </c>
      <c r="B1351" s="7" t="s">
        <v>1452</v>
      </c>
      <c r="C1351" s="7">
        <v>22</v>
      </c>
      <c r="D1351" s="7"/>
      <c r="E1351" s="7"/>
    </row>
    <row r="1352" spans="1:5" x14ac:dyDescent="0.15">
      <c r="A1352" s="7">
        <v>1351</v>
      </c>
      <c r="B1352" s="7" t="s">
        <v>1453</v>
      </c>
      <c r="C1352" s="7">
        <v>25</v>
      </c>
      <c r="D1352" s="7"/>
      <c r="E1352" s="7"/>
    </row>
    <row r="1353" spans="1:5" x14ac:dyDescent="0.15">
      <c r="A1353" s="7">
        <v>1352</v>
      </c>
      <c r="B1353" s="7" t="s">
        <v>1454</v>
      </c>
      <c r="C1353" s="7">
        <v>20</v>
      </c>
      <c r="D1353" s="7"/>
      <c r="E1353" s="7"/>
    </row>
    <row r="1354" spans="1:5" x14ac:dyDescent="0.15">
      <c r="A1354" s="7">
        <v>1353</v>
      </c>
      <c r="B1354" s="7" t="s">
        <v>1455</v>
      </c>
      <c r="C1354" s="7">
        <v>22</v>
      </c>
      <c r="D1354" s="7"/>
      <c r="E1354" s="7"/>
    </row>
    <row r="1355" spans="1:5" x14ac:dyDescent="0.15">
      <c r="A1355" s="7">
        <v>1354</v>
      </c>
      <c r="B1355" s="7" t="s">
        <v>1456</v>
      </c>
      <c r="C1355" s="7">
        <v>18</v>
      </c>
      <c r="D1355" s="7"/>
      <c r="E1355" s="7"/>
    </row>
    <row r="1356" spans="1:5" x14ac:dyDescent="0.15">
      <c r="A1356" s="7">
        <v>1355</v>
      </c>
      <c r="B1356" s="7" t="s">
        <v>1457</v>
      </c>
      <c r="C1356" s="7">
        <v>20</v>
      </c>
      <c r="D1356" s="7"/>
      <c r="E1356" s="7"/>
    </row>
    <row r="1357" spans="1:5" x14ac:dyDescent="0.15">
      <c r="A1357" s="7">
        <v>1356</v>
      </c>
      <c r="B1357" s="7" t="s">
        <v>1458</v>
      </c>
      <c r="C1357" s="7">
        <v>16</v>
      </c>
      <c r="D1357" s="7"/>
      <c r="E1357" s="7"/>
    </row>
    <row r="1358" spans="1:5" x14ac:dyDescent="0.15">
      <c r="A1358" s="7">
        <v>1357</v>
      </c>
      <c r="B1358" s="7" t="s">
        <v>1459</v>
      </c>
      <c r="C1358" s="7">
        <v>12</v>
      </c>
      <c r="D1358" s="7"/>
      <c r="E1358" s="7"/>
    </row>
    <row r="1359" spans="1:5" x14ac:dyDescent="0.15">
      <c r="A1359" s="7">
        <v>1358</v>
      </c>
      <c r="B1359" s="7" t="s">
        <v>1460</v>
      </c>
      <c r="C1359" s="7">
        <v>16</v>
      </c>
      <c r="D1359" s="7"/>
      <c r="E1359" s="7"/>
    </row>
    <row r="1360" spans="1:5" x14ac:dyDescent="0.15">
      <c r="A1360" s="7">
        <v>1359</v>
      </c>
      <c r="B1360" s="7" t="s">
        <v>1461</v>
      </c>
      <c r="C1360" s="7">
        <v>14</v>
      </c>
      <c r="D1360" s="7"/>
      <c r="E1360" s="7"/>
    </row>
    <row r="1361" spans="1:5" x14ac:dyDescent="0.15">
      <c r="A1361" s="7">
        <v>1360</v>
      </c>
      <c r="B1361" s="7" t="s">
        <v>1462</v>
      </c>
      <c r="C1361" s="7">
        <v>12</v>
      </c>
      <c r="D1361" s="7"/>
      <c r="E1361" s="7"/>
    </row>
    <row r="1362" spans="1:5" x14ac:dyDescent="0.15">
      <c r="A1362" s="7">
        <v>1361</v>
      </c>
      <c r="B1362" s="7" t="s">
        <v>1463</v>
      </c>
      <c r="C1362" s="7">
        <v>16</v>
      </c>
      <c r="D1362" s="7"/>
      <c r="E1362" s="7"/>
    </row>
    <row r="1363" spans="1:5" x14ac:dyDescent="0.15">
      <c r="A1363" s="7">
        <v>1362</v>
      </c>
      <c r="B1363" s="7" t="s">
        <v>1464</v>
      </c>
      <c r="C1363" s="7">
        <v>22</v>
      </c>
      <c r="D1363" s="7"/>
      <c r="E1363" s="7"/>
    </row>
    <row r="1364" spans="1:5" x14ac:dyDescent="0.15">
      <c r="A1364" s="7">
        <v>1363</v>
      </c>
      <c r="B1364" s="7" t="s">
        <v>1465</v>
      </c>
      <c r="C1364" s="7">
        <v>16</v>
      </c>
      <c r="D1364" s="7"/>
      <c r="E1364" s="7"/>
    </row>
    <row r="1365" spans="1:5" x14ac:dyDescent="0.15">
      <c r="A1365" s="7">
        <v>1364</v>
      </c>
      <c r="B1365" s="7" t="s">
        <v>1466</v>
      </c>
      <c r="C1365" s="7">
        <v>14</v>
      </c>
      <c r="D1365" s="7"/>
      <c r="E1365" s="7"/>
    </row>
    <row r="1366" spans="1:5" x14ac:dyDescent="0.15">
      <c r="A1366" s="7">
        <v>1365</v>
      </c>
      <c r="B1366" s="7" t="s">
        <v>1467</v>
      </c>
      <c r="C1366" s="7">
        <v>13</v>
      </c>
      <c r="D1366" s="7"/>
      <c r="E1366" s="7"/>
    </row>
    <row r="1367" spans="1:5" x14ac:dyDescent="0.15">
      <c r="A1367" s="7">
        <v>1366</v>
      </c>
      <c r="B1367" s="7" t="s">
        <v>1468</v>
      </c>
      <c r="C1367" s="7">
        <v>14</v>
      </c>
      <c r="D1367" s="7"/>
      <c r="E1367" s="7"/>
    </row>
    <row r="1368" spans="1:5" x14ac:dyDescent="0.15">
      <c r="A1368" s="7">
        <v>1367</v>
      </c>
      <c r="B1368" s="7" t="s">
        <v>1469</v>
      </c>
      <c r="C1368" s="7">
        <v>17</v>
      </c>
      <c r="D1368" s="7"/>
      <c r="E1368" s="7"/>
    </row>
    <row r="1369" spans="1:5" x14ac:dyDescent="0.15">
      <c r="A1369" s="7">
        <v>1368</v>
      </c>
      <c r="B1369" s="7" t="s">
        <v>1470</v>
      </c>
      <c r="C1369" s="7">
        <v>3</v>
      </c>
      <c r="D1369" s="7"/>
      <c r="E1369" s="7"/>
    </row>
    <row r="1370" spans="1:5" x14ac:dyDescent="0.15">
      <c r="A1370" s="7">
        <v>1369</v>
      </c>
      <c r="B1370" s="7" t="s">
        <v>1471</v>
      </c>
      <c r="C1370" s="7">
        <v>7</v>
      </c>
      <c r="D1370" s="7"/>
      <c r="E1370" s="7"/>
    </row>
    <row r="1371" spans="1:5" x14ac:dyDescent="0.15">
      <c r="A1371" s="7">
        <v>1370</v>
      </c>
      <c r="B1371" s="7" t="s">
        <v>1472</v>
      </c>
      <c r="C1371" s="7">
        <v>5</v>
      </c>
      <c r="D1371" s="7"/>
      <c r="E1371" s="7"/>
    </row>
    <row r="1372" spans="1:5" x14ac:dyDescent="0.15">
      <c r="A1372" s="7">
        <v>1371</v>
      </c>
      <c r="B1372" s="7" t="s">
        <v>1473</v>
      </c>
      <c r="C1372" s="7">
        <v>22</v>
      </c>
      <c r="D1372" s="7"/>
      <c r="E1372" s="7"/>
    </row>
    <row r="1373" spans="1:5" x14ac:dyDescent="0.15">
      <c r="A1373" s="7">
        <v>1372</v>
      </c>
      <c r="B1373" s="7" t="s">
        <v>1474</v>
      </c>
      <c r="C1373" s="7">
        <v>11</v>
      </c>
      <c r="D1373" s="7"/>
      <c r="E1373" s="7"/>
    </row>
    <row r="1374" spans="1:5" x14ac:dyDescent="0.15">
      <c r="A1374" s="7">
        <v>1373</v>
      </c>
      <c r="B1374" s="7" t="s">
        <v>1475</v>
      </c>
      <c r="C1374" s="7">
        <v>3</v>
      </c>
      <c r="D1374" s="7"/>
      <c r="E1374" s="7"/>
    </row>
    <row r="1375" spans="1:5" x14ac:dyDescent="0.15">
      <c r="A1375" s="7">
        <v>1374</v>
      </c>
      <c r="B1375" s="7" t="s">
        <v>1476</v>
      </c>
      <c r="C1375" s="7">
        <v>14</v>
      </c>
      <c r="D1375" s="7"/>
      <c r="E1375" s="7"/>
    </row>
    <row r="1376" spans="1:5" x14ac:dyDescent="0.15">
      <c r="A1376" s="7">
        <v>1375</v>
      </c>
      <c r="B1376" s="7" t="s">
        <v>1477</v>
      </c>
      <c r="C1376" s="7">
        <v>5</v>
      </c>
      <c r="D1376" s="7"/>
      <c r="E1376" s="7"/>
    </row>
    <row r="1377" spans="1:5" x14ac:dyDescent="0.15">
      <c r="A1377" s="7">
        <v>1376</v>
      </c>
      <c r="B1377" s="7" t="s">
        <v>1478</v>
      </c>
      <c r="C1377" s="7">
        <v>10</v>
      </c>
      <c r="D1377" s="7"/>
      <c r="E1377" s="7"/>
    </row>
    <row r="1378" spans="1:5" x14ac:dyDescent="0.15">
      <c r="A1378" s="7">
        <v>1377</v>
      </c>
      <c r="B1378" s="7" t="s">
        <v>1479</v>
      </c>
      <c r="C1378" s="7">
        <v>8</v>
      </c>
      <c r="D1378" s="7"/>
      <c r="E1378" s="7"/>
    </row>
    <row r="1379" spans="1:5" x14ac:dyDescent="0.15">
      <c r="A1379" s="7">
        <v>1378</v>
      </c>
      <c r="B1379" s="7" t="s">
        <v>1480</v>
      </c>
      <c r="C1379" s="7">
        <v>6</v>
      </c>
      <c r="D1379" s="7"/>
      <c r="E1379" s="7"/>
    </row>
    <row r="1380" spans="1:5" x14ac:dyDescent="0.15">
      <c r="A1380" s="7">
        <v>1379</v>
      </c>
      <c r="B1380" s="7" t="s">
        <v>1481</v>
      </c>
      <c r="C1380" s="7">
        <v>10</v>
      </c>
      <c r="D1380" s="7"/>
      <c r="E1380" s="7"/>
    </row>
    <row r="1381" spans="1:5" x14ac:dyDescent="0.15">
      <c r="A1381" s="7">
        <v>1380</v>
      </c>
      <c r="B1381" s="7" t="s">
        <v>1482</v>
      </c>
      <c r="C1381" s="7">
        <v>8</v>
      </c>
      <c r="D1381" s="7"/>
      <c r="E1381" s="7"/>
    </row>
    <row r="1382" spans="1:5" x14ac:dyDescent="0.15">
      <c r="A1382" s="7">
        <v>1381</v>
      </c>
      <c r="B1382" s="7" t="s">
        <v>1483</v>
      </c>
      <c r="C1382" s="7">
        <v>13</v>
      </c>
      <c r="D1382" s="7"/>
      <c r="E1382" s="7"/>
    </row>
    <row r="1383" spans="1:5" x14ac:dyDescent="0.15">
      <c r="A1383" s="7">
        <v>1382</v>
      </c>
      <c r="B1383" s="7" t="s">
        <v>1484</v>
      </c>
      <c r="C1383" s="7">
        <v>10</v>
      </c>
      <c r="D1383" s="7"/>
      <c r="E1383" s="7"/>
    </row>
    <row r="1384" spans="1:5" x14ac:dyDescent="0.15">
      <c r="A1384" s="7">
        <v>1383</v>
      </c>
      <c r="B1384" s="7" t="s">
        <v>1485</v>
      </c>
      <c r="C1384" s="7">
        <v>13</v>
      </c>
      <c r="D1384" s="7"/>
      <c r="E1384" s="7"/>
    </row>
    <row r="1385" spans="1:5" x14ac:dyDescent="0.15">
      <c r="A1385" s="7">
        <v>1384</v>
      </c>
      <c r="B1385" s="7" t="s">
        <v>1486</v>
      </c>
      <c r="C1385" s="7">
        <v>16</v>
      </c>
      <c r="D1385" s="7"/>
      <c r="E1385" s="7"/>
    </row>
    <row r="1386" spans="1:5" x14ac:dyDescent="0.15">
      <c r="A1386" s="7">
        <v>1385</v>
      </c>
      <c r="B1386" s="7" t="s">
        <v>1487</v>
      </c>
      <c r="C1386" s="7">
        <v>11</v>
      </c>
      <c r="D1386" s="7"/>
      <c r="E1386" s="7"/>
    </row>
    <row r="1387" spans="1:5" x14ac:dyDescent="0.15">
      <c r="A1387" s="7">
        <v>1386</v>
      </c>
      <c r="B1387" s="7" t="s">
        <v>1488</v>
      </c>
      <c r="C1387" s="7">
        <v>14</v>
      </c>
      <c r="D1387" s="7"/>
      <c r="E1387" s="7"/>
    </row>
    <row r="1388" spans="1:5" x14ac:dyDescent="0.15">
      <c r="A1388" s="7">
        <v>1387</v>
      </c>
      <c r="B1388" s="7" t="s">
        <v>1489</v>
      </c>
      <c r="C1388" s="7">
        <v>15</v>
      </c>
      <c r="D1388" s="7"/>
      <c r="E1388" s="7"/>
    </row>
    <row r="1389" spans="1:5" x14ac:dyDescent="0.15">
      <c r="A1389" s="7">
        <v>1388</v>
      </c>
      <c r="B1389" s="7" t="s">
        <v>1490</v>
      </c>
      <c r="C1389" s="7">
        <v>12</v>
      </c>
      <c r="D1389" s="7"/>
      <c r="E1389" s="7"/>
    </row>
    <row r="1390" spans="1:5" x14ac:dyDescent="0.15">
      <c r="A1390" s="7">
        <v>1389</v>
      </c>
      <c r="B1390" s="7" t="s">
        <v>1491</v>
      </c>
      <c r="C1390" s="7">
        <v>17</v>
      </c>
      <c r="D1390" s="7"/>
      <c r="E1390" s="7"/>
    </row>
    <row r="1391" spans="1:5" x14ac:dyDescent="0.15">
      <c r="A1391" s="7">
        <v>1390</v>
      </c>
      <c r="B1391" s="7" t="s">
        <v>1492</v>
      </c>
      <c r="C1391" s="7">
        <v>15</v>
      </c>
      <c r="D1391" s="7"/>
      <c r="E1391" s="7"/>
    </row>
    <row r="1392" spans="1:5" x14ac:dyDescent="0.15">
      <c r="A1392" s="7">
        <v>1391</v>
      </c>
      <c r="B1392" s="7" t="s">
        <v>1493</v>
      </c>
      <c r="C1392" s="7" t="e">
        <v>#N/A</v>
      </c>
      <c r="D1392" s="7"/>
      <c r="E1392" s="7"/>
    </row>
    <row r="1393" spans="1:5" x14ac:dyDescent="0.15">
      <c r="A1393" s="7">
        <v>1392</v>
      </c>
      <c r="B1393" s="7" t="s">
        <v>1494</v>
      </c>
      <c r="C1393" s="7">
        <v>18</v>
      </c>
      <c r="D1393" s="7"/>
      <c r="E1393" s="7"/>
    </row>
    <row r="1394" spans="1:5" x14ac:dyDescent="0.15">
      <c r="A1394" s="7">
        <v>1393</v>
      </c>
      <c r="B1394" s="7" t="s">
        <v>1495</v>
      </c>
      <c r="C1394" s="7">
        <v>14</v>
      </c>
      <c r="D1394" s="7"/>
      <c r="E1394" s="7"/>
    </row>
    <row r="1395" spans="1:5" x14ac:dyDescent="0.15">
      <c r="A1395" s="7">
        <v>1394</v>
      </c>
      <c r="B1395" s="7" t="s">
        <v>1496</v>
      </c>
      <c r="C1395" s="7">
        <v>8</v>
      </c>
      <c r="D1395" s="7"/>
      <c r="E1395" s="7"/>
    </row>
    <row r="1396" spans="1:5" x14ac:dyDescent="0.15">
      <c r="A1396" s="7">
        <v>1395</v>
      </c>
      <c r="B1396" s="7" t="s">
        <v>1497</v>
      </c>
      <c r="C1396" s="7">
        <v>12</v>
      </c>
      <c r="D1396" s="7"/>
      <c r="E1396" s="7"/>
    </row>
    <row r="1397" spans="1:5" x14ac:dyDescent="0.15">
      <c r="A1397" s="7">
        <v>1396</v>
      </c>
      <c r="B1397" s="7" t="s">
        <v>1498</v>
      </c>
      <c r="C1397" s="7">
        <v>18</v>
      </c>
      <c r="D1397" s="7"/>
      <c r="E1397" s="7"/>
    </row>
    <row r="1398" spans="1:5" x14ac:dyDescent="0.15">
      <c r="A1398" s="7">
        <v>1397</v>
      </c>
      <c r="B1398" s="7" t="s">
        <v>1499</v>
      </c>
      <c r="C1398" s="7">
        <v>5</v>
      </c>
      <c r="D1398" s="7"/>
      <c r="E1398" s="7"/>
    </row>
    <row r="1399" spans="1:5" x14ac:dyDescent="0.15">
      <c r="A1399" s="7">
        <v>1398</v>
      </c>
      <c r="B1399" s="7" t="s">
        <v>1500</v>
      </c>
      <c r="C1399" s="7">
        <v>16</v>
      </c>
      <c r="D1399" s="7"/>
      <c r="E1399" s="7"/>
    </row>
    <row r="1400" spans="1:5" x14ac:dyDescent="0.15">
      <c r="A1400" s="7">
        <v>1399</v>
      </c>
      <c r="B1400" s="7" t="s">
        <v>1501</v>
      </c>
      <c r="C1400" s="7">
        <v>18</v>
      </c>
      <c r="D1400" s="7"/>
      <c r="E1400" s="7"/>
    </row>
    <row r="1401" spans="1:5" x14ac:dyDescent="0.15">
      <c r="A1401" s="7">
        <v>1400</v>
      </c>
      <c r="B1401" s="7" t="s">
        <v>1502</v>
      </c>
      <c r="C1401" s="7">
        <v>19</v>
      </c>
      <c r="D1401" s="7"/>
      <c r="E1401" s="7"/>
    </row>
    <row r="1402" spans="1:5" x14ac:dyDescent="0.15">
      <c r="A1402" s="7">
        <v>1401</v>
      </c>
      <c r="B1402" s="7" t="s">
        <v>1503</v>
      </c>
      <c r="C1402" s="7">
        <v>13</v>
      </c>
      <c r="D1402" s="7"/>
      <c r="E1402" s="7"/>
    </row>
    <row r="1403" spans="1:5" x14ac:dyDescent="0.15">
      <c r="A1403" s="7">
        <v>1402</v>
      </c>
      <c r="B1403" s="7" t="s">
        <v>1504</v>
      </c>
      <c r="C1403" s="7">
        <v>14</v>
      </c>
      <c r="D1403" s="7"/>
      <c r="E1403" s="7"/>
    </row>
    <row r="1404" spans="1:5" x14ac:dyDescent="0.15">
      <c r="A1404" s="7">
        <v>1403</v>
      </c>
      <c r="B1404" s="7" t="s">
        <v>1505</v>
      </c>
      <c r="C1404" s="7">
        <v>6</v>
      </c>
      <c r="D1404" s="7"/>
      <c r="E1404" s="7"/>
    </row>
    <row r="1405" spans="1:5" x14ac:dyDescent="0.15">
      <c r="A1405" s="7">
        <v>1404</v>
      </c>
      <c r="B1405" s="7" t="s">
        <v>1506</v>
      </c>
      <c r="C1405" s="7">
        <v>4</v>
      </c>
      <c r="D1405" s="7"/>
      <c r="E1405" s="7"/>
    </row>
    <row r="1406" spans="1:5" x14ac:dyDescent="0.15">
      <c r="A1406" s="7">
        <v>1405</v>
      </c>
      <c r="B1406" s="7" t="s">
        <v>1507</v>
      </c>
      <c r="C1406" s="7">
        <v>10</v>
      </c>
      <c r="D1406" s="7"/>
      <c r="E1406" s="7"/>
    </row>
    <row r="1407" spans="1:5" x14ac:dyDescent="0.15">
      <c r="A1407" s="7">
        <v>1406</v>
      </c>
      <c r="B1407" s="7" t="s">
        <v>1508</v>
      </c>
      <c r="C1407" s="7">
        <v>1</v>
      </c>
      <c r="D1407" s="7"/>
      <c r="E1407" s="7"/>
    </row>
    <row r="1408" spans="1:5" x14ac:dyDescent="0.15">
      <c r="A1408" s="7">
        <v>1407</v>
      </c>
      <c r="B1408" s="7" t="s">
        <v>1509</v>
      </c>
      <c r="C1408" s="7">
        <v>9</v>
      </c>
      <c r="D1408" s="7"/>
      <c r="E1408" s="7"/>
    </row>
    <row r="1409" spans="1:5" x14ac:dyDescent="0.15">
      <c r="A1409" s="7">
        <v>1408</v>
      </c>
      <c r="B1409" s="7" t="s">
        <v>1510</v>
      </c>
      <c r="C1409" s="7">
        <v>8</v>
      </c>
      <c r="D1409" s="7"/>
      <c r="E1409" s="7"/>
    </row>
    <row r="1410" spans="1:5" x14ac:dyDescent="0.15">
      <c r="A1410" s="7">
        <v>1409</v>
      </c>
      <c r="B1410" s="7" t="s">
        <v>1511</v>
      </c>
      <c r="C1410" s="7">
        <v>8</v>
      </c>
      <c r="D1410" s="7"/>
      <c r="E1410" s="7"/>
    </row>
    <row r="1411" spans="1:5" x14ac:dyDescent="0.15">
      <c r="A1411" s="7">
        <v>1410</v>
      </c>
      <c r="B1411" s="7" t="s">
        <v>1512</v>
      </c>
      <c r="C1411" s="7">
        <v>12</v>
      </c>
      <c r="D1411" s="7"/>
      <c r="E1411" s="7"/>
    </row>
    <row r="1412" spans="1:5" x14ac:dyDescent="0.15">
      <c r="A1412" s="7">
        <v>1411</v>
      </c>
      <c r="B1412" s="7" t="s">
        <v>1513</v>
      </c>
      <c r="C1412" s="7">
        <v>7</v>
      </c>
      <c r="D1412" s="7"/>
      <c r="E1412" s="7"/>
    </row>
    <row r="1413" spans="1:5" x14ac:dyDescent="0.15">
      <c r="A1413" s="7">
        <v>1412</v>
      </c>
      <c r="B1413" s="7" t="s">
        <v>1514</v>
      </c>
      <c r="C1413" s="7">
        <v>18</v>
      </c>
      <c r="D1413" s="7"/>
      <c r="E1413" s="7"/>
    </row>
    <row r="1414" spans="1:5" x14ac:dyDescent="0.15">
      <c r="A1414" s="7">
        <v>1413</v>
      </c>
      <c r="B1414" s="7" t="s">
        <v>1515</v>
      </c>
      <c r="C1414" s="7">
        <v>21</v>
      </c>
      <c r="D1414" s="7"/>
      <c r="E1414" s="7"/>
    </row>
    <row r="1415" spans="1:5" x14ac:dyDescent="0.15">
      <c r="A1415" s="7">
        <v>1414</v>
      </c>
      <c r="B1415" s="7" t="s">
        <v>1516</v>
      </c>
      <c r="C1415" s="7">
        <v>23</v>
      </c>
      <c r="D1415" s="7"/>
      <c r="E1415" s="7"/>
    </row>
    <row r="1416" spans="1:5" x14ac:dyDescent="0.15">
      <c r="A1416" s="7">
        <v>1415</v>
      </c>
      <c r="B1416" s="7" t="s">
        <v>1517</v>
      </c>
      <c r="C1416" s="7">
        <v>24</v>
      </c>
      <c r="D1416" s="7"/>
      <c r="E1416" s="7"/>
    </row>
    <row r="1417" spans="1:5" x14ac:dyDescent="0.15">
      <c r="A1417" s="7">
        <v>1416</v>
      </c>
      <c r="B1417" s="7" t="s">
        <v>1518</v>
      </c>
      <c r="C1417" s="7">
        <v>26</v>
      </c>
      <c r="D1417" s="7"/>
      <c r="E1417" s="7"/>
    </row>
    <row r="1418" spans="1:5" x14ac:dyDescent="0.15">
      <c r="A1418" s="7">
        <v>1417</v>
      </c>
      <c r="B1418" s="7" t="s">
        <v>1519</v>
      </c>
      <c r="C1418" s="7">
        <v>28</v>
      </c>
      <c r="D1418" s="7"/>
      <c r="E1418" s="7"/>
    </row>
    <row r="1419" spans="1:5" x14ac:dyDescent="0.15">
      <c r="A1419" s="7">
        <v>1418</v>
      </c>
      <c r="B1419" s="7" t="s">
        <v>1520</v>
      </c>
      <c r="C1419" s="7">
        <v>12</v>
      </c>
      <c r="D1419" s="7"/>
      <c r="E1419" s="7"/>
    </row>
    <row r="1420" spans="1:5" x14ac:dyDescent="0.15">
      <c r="A1420" s="7">
        <v>1419</v>
      </c>
      <c r="B1420" s="7" t="s">
        <v>1521</v>
      </c>
      <c r="C1420" s="7">
        <v>15</v>
      </c>
      <c r="D1420" s="7"/>
      <c r="E1420" s="7"/>
    </row>
    <row r="1421" spans="1:5" x14ac:dyDescent="0.15">
      <c r="A1421" s="7">
        <v>1420</v>
      </c>
      <c r="B1421" s="7" t="s">
        <v>1522</v>
      </c>
      <c r="C1421" s="7">
        <v>17</v>
      </c>
      <c r="D1421" s="7"/>
      <c r="E1421" s="7"/>
    </row>
    <row r="1422" spans="1:5" x14ac:dyDescent="0.15">
      <c r="A1422" s="7">
        <v>1421</v>
      </c>
      <c r="B1422" s="7" t="s">
        <v>1523</v>
      </c>
      <c r="C1422" s="7">
        <v>13</v>
      </c>
      <c r="D1422" s="7"/>
      <c r="E1422" s="7"/>
    </row>
    <row r="1423" spans="1:5" x14ac:dyDescent="0.15">
      <c r="A1423" s="7">
        <v>1422</v>
      </c>
      <c r="B1423" s="7" t="s">
        <v>1524</v>
      </c>
      <c r="C1423" s="7">
        <v>11</v>
      </c>
      <c r="D1423" s="7"/>
      <c r="E1423" s="7"/>
    </row>
    <row r="1424" spans="1:5" x14ac:dyDescent="0.15">
      <c r="A1424" s="7">
        <v>1423</v>
      </c>
      <c r="B1424" s="7" t="s">
        <v>1525</v>
      </c>
      <c r="C1424" s="7">
        <v>10</v>
      </c>
      <c r="D1424" s="7"/>
      <c r="E1424" s="7"/>
    </row>
    <row r="1425" spans="1:5" x14ac:dyDescent="0.15">
      <c r="A1425" s="7">
        <v>1424</v>
      </c>
      <c r="B1425" s="7" t="s">
        <v>1526</v>
      </c>
      <c r="C1425" s="7">
        <v>16</v>
      </c>
      <c r="D1425" s="7"/>
      <c r="E1425" s="7"/>
    </row>
    <row r="1426" spans="1:5" x14ac:dyDescent="0.15">
      <c r="A1426" s="7">
        <v>1425</v>
      </c>
      <c r="B1426" s="7" t="s">
        <v>1527</v>
      </c>
      <c r="C1426" s="7">
        <v>13</v>
      </c>
      <c r="D1426" s="7"/>
      <c r="E1426" s="7"/>
    </row>
    <row r="1427" spans="1:5" x14ac:dyDescent="0.15">
      <c r="A1427" s="7">
        <v>1426</v>
      </c>
      <c r="B1427" s="7" t="s">
        <v>1528</v>
      </c>
      <c r="C1427" s="7">
        <v>10</v>
      </c>
      <c r="D1427" s="7"/>
      <c r="E1427" s="7"/>
    </row>
    <row r="1428" spans="1:5" x14ac:dyDescent="0.15">
      <c r="A1428" s="7">
        <v>1427</v>
      </c>
      <c r="B1428" s="7" t="s">
        <v>1529</v>
      </c>
      <c r="C1428" s="7">
        <v>19</v>
      </c>
      <c r="D1428" s="7"/>
      <c r="E1428" s="7"/>
    </row>
    <row r="1429" spans="1:5" x14ac:dyDescent="0.15">
      <c r="A1429" s="7">
        <v>1428</v>
      </c>
      <c r="B1429" s="7" t="s">
        <v>1530</v>
      </c>
      <c r="C1429" s="7">
        <v>18</v>
      </c>
      <c r="D1429" s="7"/>
      <c r="E1429" s="7"/>
    </row>
    <row r="1430" spans="1:5" x14ac:dyDescent="0.15">
      <c r="A1430" s="7">
        <v>1429</v>
      </c>
      <c r="B1430" s="7" t="s">
        <v>1531</v>
      </c>
      <c r="C1430" s="7">
        <v>17</v>
      </c>
      <c r="D1430" s="7"/>
      <c r="E1430" s="7"/>
    </row>
    <row r="1431" spans="1:5" x14ac:dyDescent="0.15">
      <c r="A1431" s="7">
        <v>1430</v>
      </c>
      <c r="B1431" s="7" t="s">
        <v>1532</v>
      </c>
      <c r="C1431" s="7">
        <v>20</v>
      </c>
      <c r="D1431" s="7"/>
      <c r="E1431" s="7"/>
    </row>
    <row r="1432" spans="1:5" x14ac:dyDescent="0.15">
      <c r="A1432" s="7">
        <v>1431</v>
      </c>
      <c r="B1432" s="7" t="s">
        <v>1533</v>
      </c>
      <c r="C1432" s="7">
        <v>20</v>
      </c>
      <c r="D1432" s="7"/>
      <c r="E1432" s="7"/>
    </row>
    <row r="1433" spans="1:5" x14ac:dyDescent="0.15">
      <c r="A1433" s="7">
        <v>1432</v>
      </c>
      <c r="B1433" s="7" t="s">
        <v>1534</v>
      </c>
      <c r="C1433" s="7">
        <v>4</v>
      </c>
      <c r="D1433" s="7"/>
      <c r="E1433" s="7"/>
    </row>
    <row r="1434" spans="1:5" x14ac:dyDescent="0.15">
      <c r="A1434" s="7">
        <v>1433</v>
      </c>
      <c r="B1434" s="7" t="s">
        <v>1535</v>
      </c>
      <c r="C1434" s="7">
        <v>6</v>
      </c>
      <c r="D1434" s="7"/>
      <c r="E1434" s="7"/>
    </row>
    <row r="1435" spans="1:5" x14ac:dyDescent="0.15">
      <c r="A1435" s="7">
        <v>1434</v>
      </c>
      <c r="B1435" s="7" t="s">
        <v>1536</v>
      </c>
      <c r="C1435" s="7">
        <v>8</v>
      </c>
      <c r="D1435" s="7"/>
      <c r="E1435" s="7"/>
    </row>
    <row r="1436" spans="1:5" x14ac:dyDescent="0.15">
      <c r="A1436" s="7">
        <v>1435</v>
      </c>
      <c r="B1436" s="7" t="s">
        <v>1537</v>
      </c>
      <c r="C1436" s="7">
        <v>10</v>
      </c>
      <c r="D1436" s="7"/>
      <c r="E1436" s="7"/>
    </row>
    <row r="1437" spans="1:5" x14ac:dyDescent="0.15">
      <c r="A1437" s="7">
        <v>1436</v>
      </c>
      <c r="B1437" s="7" t="s">
        <v>1538</v>
      </c>
      <c r="C1437" s="7">
        <v>9</v>
      </c>
      <c r="D1437" s="7"/>
      <c r="E1437" s="7"/>
    </row>
    <row r="1438" spans="1:5" x14ac:dyDescent="0.15">
      <c r="A1438" s="7">
        <v>1437</v>
      </c>
      <c r="B1438" s="7" t="s">
        <v>1539</v>
      </c>
      <c r="C1438" s="7">
        <v>8</v>
      </c>
      <c r="D1438" s="7"/>
      <c r="E1438" s="7"/>
    </row>
    <row r="1439" spans="1:5" x14ac:dyDescent="0.15">
      <c r="A1439" s="7">
        <v>1438</v>
      </c>
      <c r="B1439" s="7" t="s">
        <v>1540</v>
      </c>
      <c r="C1439" s="7">
        <v>8</v>
      </c>
      <c r="D1439" s="7"/>
      <c r="E1439" s="7"/>
    </row>
    <row r="1440" spans="1:5" x14ac:dyDescent="0.15">
      <c r="A1440" s="7">
        <v>1439</v>
      </c>
      <c r="B1440" s="7" t="s">
        <v>1541</v>
      </c>
      <c r="C1440" s="7">
        <v>6</v>
      </c>
      <c r="D1440" s="7"/>
      <c r="E1440" s="7"/>
    </row>
    <row r="1441" spans="1:5" x14ac:dyDescent="0.15">
      <c r="A1441" s="7">
        <v>1440</v>
      </c>
      <c r="B1441" s="7" t="s">
        <v>1542</v>
      </c>
      <c r="C1441" s="7">
        <v>7</v>
      </c>
      <c r="D1441" s="7"/>
      <c r="E1441" s="7"/>
    </row>
    <row r="1442" spans="1:5" x14ac:dyDescent="0.15">
      <c r="A1442" s="7">
        <v>1441</v>
      </c>
      <c r="B1442" s="7" t="s">
        <v>1543</v>
      </c>
      <c r="C1442" s="7">
        <v>10</v>
      </c>
      <c r="D1442" s="7"/>
      <c r="E1442" s="7"/>
    </row>
    <row r="1443" spans="1:5" x14ac:dyDescent="0.15">
      <c r="A1443" s="7">
        <v>1442</v>
      </c>
      <c r="B1443" s="7" t="s">
        <v>1544</v>
      </c>
      <c r="C1443" s="7">
        <v>18</v>
      </c>
      <c r="D1443" s="7"/>
      <c r="E1443" s="7"/>
    </row>
    <row r="1444" spans="1:5" x14ac:dyDescent="0.15">
      <c r="A1444" s="7">
        <v>1443</v>
      </c>
      <c r="B1444" s="7" t="s">
        <v>1545</v>
      </c>
      <c r="C1444" s="7">
        <v>10</v>
      </c>
      <c r="D1444" s="7"/>
      <c r="E1444" s="7"/>
    </row>
    <row r="1445" spans="1:5" x14ac:dyDescent="0.15">
      <c r="A1445" s="7">
        <v>1444</v>
      </c>
      <c r="B1445" s="7" t="s">
        <v>1546</v>
      </c>
      <c r="C1445" s="7">
        <v>7</v>
      </c>
      <c r="D1445" s="7"/>
      <c r="E1445" s="7"/>
    </row>
    <row r="1446" spans="1:5" x14ac:dyDescent="0.15">
      <c r="A1446" s="7">
        <v>1445</v>
      </c>
      <c r="B1446" s="7" t="s">
        <v>1547</v>
      </c>
      <c r="C1446" s="7">
        <v>14</v>
      </c>
      <c r="D1446" s="7"/>
      <c r="E1446" s="7"/>
    </row>
    <row r="1447" spans="1:5" x14ac:dyDescent="0.15">
      <c r="A1447" s="7">
        <v>1446</v>
      </c>
      <c r="B1447" s="7" t="s">
        <v>1548</v>
      </c>
      <c r="C1447" s="7">
        <v>4</v>
      </c>
      <c r="D1447" s="7"/>
      <c r="E1447" s="7"/>
    </row>
    <row r="1448" spans="1:5" x14ac:dyDescent="0.15">
      <c r="A1448" s="7">
        <v>1447</v>
      </c>
      <c r="B1448" s="7" t="s">
        <v>1549</v>
      </c>
      <c r="C1448" s="7">
        <v>12</v>
      </c>
      <c r="D1448" s="7"/>
      <c r="E1448" s="7"/>
    </row>
    <row r="1449" spans="1:5" x14ac:dyDescent="0.15">
      <c r="A1449" s="7">
        <v>1448</v>
      </c>
      <c r="B1449" s="7" t="s">
        <v>1550</v>
      </c>
      <c r="C1449" s="7">
        <v>12</v>
      </c>
      <c r="D1449" s="7"/>
      <c r="E1449" s="7"/>
    </row>
    <row r="1450" spans="1:5" x14ac:dyDescent="0.15">
      <c r="A1450" s="7">
        <v>1449</v>
      </c>
      <c r="B1450" s="7" t="s">
        <v>1551</v>
      </c>
      <c r="C1450" s="7">
        <v>10</v>
      </c>
      <c r="D1450" s="7"/>
      <c r="E1450" s="7"/>
    </row>
    <row r="1451" spans="1:5" x14ac:dyDescent="0.15">
      <c r="A1451" s="7">
        <v>1450</v>
      </c>
      <c r="B1451" s="7" t="s">
        <v>1552</v>
      </c>
      <c r="C1451" s="7">
        <v>14</v>
      </c>
      <c r="D1451" s="7"/>
      <c r="E1451" s="7"/>
    </row>
    <row r="1452" spans="1:5" x14ac:dyDescent="0.15">
      <c r="A1452" s="7">
        <v>1451</v>
      </c>
      <c r="B1452" s="7" t="s">
        <v>1553</v>
      </c>
      <c r="C1452" s="7">
        <v>14</v>
      </c>
      <c r="D1452" s="7"/>
      <c r="E1452" s="7"/>
    </row>
    <row r="1453" spans="1:5" x14ac:dyDescent="0.15">
      <c r="A1453" s="7">
        <v>1452</v>
      </c>
      <c r="B1453" s="7" t="s">
        <v>1554</v>
      </c>
      <c r="C1453" s="7">
        <v>18</v>
      </c>
      <c r="D1453" s="7"/>
      <c r="E1453" s="7"/>
    </row>
    <row r="1454" spans="1:5" x14ac:dyDescent="0.15">
      <c r="A1454" s="7">
        <v>1453</v>
      </c>
      <c r="B1454" s="7" t="s">
        <v>1555</v>
      </c>
      <c r="C1454" s="7">
        <v>16</v>
      </c>
      <c r="D1454" s="7"/>
      <c r="E1454" s="7"/>
    </row>
    <row r="1455" spans="1:5" x14ac:dyDescent="0.15">
      <c r="A1455" s="7">
        <v>1454</v>
      </c>
      <c r="B1455" s="7" t="s">
        <v>1556</v>
      </c>
      <c r="C1455" s="7">
        <v>13</v>
      </c>
      <c r="D1455" s="7"/>
      <c r="E1455" s="7"/>
    </row>
    <row r="1456" spans="1:5" x14ac:dyDescent="0.15">
      <c r="A1456" s="7">
        <v>1455</v>
      </c>
      <c r="B1456" s="7" t="s">
        <v>1557</v>
      </c>
      <c r="C1456" s="7">
        <v>16</v>
      </c>
      <c r="D1456" s="7"/>
      <c r="E1456" s="7"/>
    </row>
    <row r="1457" spans="1:5" x14ac:dyDescent="0.15">
      <c r="A1457" s="7">
        <v>1456</v>
      </c>
      <c r="B1457" s="7" t="s">
        <v>1558</v>
      </c>
      <c r="C1457" s="7">
        <v>15</v>
      </c>
      <c r="D1457" s="7"/>
      <c r="E1457" s="7"/>
    </row>
    <row r="1458" spans="1:5" x14ac:dyDescent="0.15">
      <c r="A1458" s="7">
        <v>1457</v>
      </c>
      <c r="B1458" s="7" t="s">
        <v>1559</v>
      </c>
      <c r="C1458" s="7">
        <v>17</v>
      </c>
      <c r="D1458" s="7"/>
      <c r="E1458" s="7"/>
    </row>
    <row r="1459" spans="1:5" x14ac:dyDescent="0.15">
      <c r="A1459" s="7">
        <v>1458</v>
      </c>
      <c r="B1459" s="7" t="s">
        <v>1560</v>
      </c>
      <c r="C1459" s="7">
        <v>19</v>
      </c>
      <c r="D1459" s="7"/>
      <c r="E1459" s="7"/>
    </row>
    <row r="1460" spans="1:5" x14ac:dyDescent="0.15">
      <c r="A1460" s="7">
        <v>1459</v>
      </c>
      <c r="B1460" s="7" t="s">
        <v>1561</v>
      </c>
      <c r="C1460" s="7">
        <v>15</v>
      </c>
      <c r="D1460" s="7"/>
      <c r="E1460" s="7"/>
    </row>
    <row r="1461" spans="1:5" x14ac:dyDescent="0.15">
      <c r="A1461" s="7">
        <v>1460</v>
      </c>
      <c r="B1461" s="7" t="s">
        <v>1562</v>
      </c>
      <c r="C1461" s="7">
        <v>11</v>
      </c>
      <c r="D1461" s="7"/>
      <c r="E1461" s="7"/>
    </row>
    <row r="1462" spans="1:5" x14ac:dyDescent="0.15">
      <c r="A1462" s="7">
        <v>1461</v>
      </c>
      <c r="B1462" s="7" t="s">
        <v>1563</v>
      </c>
      <c r="C1462" s="7">
        <v>7</v>
      </c>
      <c r="D1462" s="7"/>
      <c r="E1462" s="7"/>
    </row>
    <row r="1463" spans="1:5" x14ac:dyDescent="0.15">
      <c r="A1463" s="7">
        <v>1462</v>
      </c>
      <c r="B1463" s="7" t="s">
        <v>1564</v>
      </c>
      <c r="C1463" s="7">
        <v>20</v>
      </c>
      <c r="D1463" s="7"/>
      <c r="E1463" s="7"/>
    </row>
    <row r="1464" spans="1:5" x14ac:dyDescent="0.15">
      <c r="A1464" s="7">
        <v>1463</v>
      </c>
      <c r="B1464" s="7" t="s">
        <v>1565</v>
      </c>
      <c r="C1464" s="7">
        <v>6</v>
      </c>
      <c r="D1464" s="7"/>
      <c r="E1464" s="7"/>
    </row>
    <row r="1465" spans="1:5" x14ac:dyDescent="0.15">
      <c r="A1465" s="7">
        <v>1464</v>
      </c>
      <c r="B1465" s="7" t="s">
        <v>1566</v>
      </c>
      <c r="C1465" s="7">
        <v>4</v>
      </c>
      <c r="D1465" s="7"/>
      <c r="E1465" s="7"/>
    </row>
    <row r="1466" spans="1:5" x14ac:dyDescent="0.15">
      <c r="A1466" s="7">
        <v>1465</v>
      </c>
      <c r="B1466" s="7" t="s">
        <v>1567</v>
      </c>
      <c r="C1466" s="7">
        <v>18</v>
      </c>
      <c r="D1466" s="7"/>
      <c r="E1466" s="7"/>
    </row>
    <row r="1467" spans="1:5" x14ac:dyDescent="0.15">
      <c r="A1467" s="7">
        <v>1466</v>
      </c>
      <c r="B1467" s="7" t="s">
        <v>1568</v>
      </c>
      <c r="C1467" s="7">
        <v>20</v>
      </c>
      <c r="D1467" s="7"/>
      <c r="E1467" s="7"/>
    </row>
    <row r="1468" spans="1:5" x14ac:dyDescent="0.15">
      <c r="A1468" s="7">
        <v>1467</v>
      </c>
      <c r="B1468" s="7" t="s">
        <v>1569</v>
      </c>
      <c r="C1468" s="7">
        <v>11</v>
      </c>
      <c r="D1468" s="7"/>
      <c r="E1468" s="7"/>
    </row>
    <row r="1469" spans="1:5" x14ac:dyDescent="0.15">
      <c r="A1469" s="7">
        <v>1468</v>
      </c>
      <c r="B1469" s="7" t="s">
        <v>1570</v>
      </c>
      <c r="C1469" s="7">
        <v>14</v>
      </c>
      <c r="D1469" s="7"/>
      <c r="E1469" s="7"/>
    </row>
    <row r="1470" spans="1:5" x14ac:dyDescent="0.15">
      <c r="A1470" s="7">
        <v>1469</v>
      </c>
      <c r="B1470" s="7" t="s">
        <v>1571</v>
      </c>
      <c r="C1470" s="7">
        <v>16</v>
      </c>
      <c r="D1470" s="7"/>
      <c r="E1470" s="7"/>
    </row>
    <row r="1471" spans="1:5" x14ac:dyDescent="0.15">
      <c r="A1471" s="7">
        <v>1470</v>
      </c>
      <c r="B1471" s="7" t="s">
        <v>1572</v>
      </c>
      <c r="C1471" s="7">
        <v>11</v>
      </c>
      <c r="D1471" s="7"/>
      <c r="E1471" s="7"/>
    </row>
    <row r="1472" spans="1:5" x14ac:dyDescent="0.15">
      <c r="A1472" s="7">
        <v>1471</v>
      </c>
      <c r="B1472" s="7" t="s">
        <v>1573</v>
      </c>
      <c r="C1472" s="7">
        <v>9</v>
      </c>
      <c r="D1472" s="7"/>
      <c r="E1472" s="7"/>
    </row>
    <row r="1473" spans="1:5" x14ac:dyDescent="0.15">
      <c r="A1473" s="7">
        <v>1472</v>
      </c>
      <c r="B1473" s="7" t="s">
        <v>1574</v>
      </c>
      <c r="C1473" s="7">
        <v>18</v>
      </c>
      <c r="D1473" s="7"/>
      <c r="E1473" s="7"/>
    </row>
    <row r="1474" spans="1:5" x14ac:dyDescent="0.15">
      <c r="A1474" s="7">
        <v>1473</v>
      </c>
      <c r="B1474" s="7" t="s">
        <v>1575</v>
      </c>
      <c r="C1474" s="7">
        <v>16</v>
      </c>
      <c r="D1474" s="7"/>
      <c r="E1474" s="7"/>
    </row>
    <row r="1475" spans="1:5" x14ac:dyDescent="0.15">
      <c r="A1475" s="7">
        <v>1474</v>
      </c>
      <c r="B1475" s="7" t="s">
        <v>1576</v>
      </c>
      <c r="C1475" s="7">
        <v>13</v>
      </c>
      <c r="D1475" s="7"/>
      <c r="E1475" s="7"/>
    </row>
    <row r="1476" spans="1:5" x14ac:dyDescent="0.15">
      <c r="A1476" s="7">
        <v>1475</v>
      </c>
      <c r="B1476" s="7" t="s">
        <v>1577</v>
      </c>
      <c r="C1476" s="7">
        <v>11</v>
      </c>
      <c r="D1476" s="7"/>
      <c r="E1476" s="7"/>
    </row>
    <row r="1477" spans="1:5" x14ac:dyDescent="0.15">
      <c r="A1477" s="7">
        <v>1476</v>
      </c>
      <c r="B1477" s="7" t="s">
        <v>1578</v>
      </c>
      <c r="C1477" s="7">
        <v>9</v>
      </c>
      <c r="D1477" s="7"/>
      <c r="E1477" s="7"/>
    </row>
    <row r="1478" spans="1:5" x14ac:dyDescent="0.15">
      <c r="A1478" s="7">
        <v>1477</v>
      </c>
      <c r="B1478" s="7" t="s">
        <v>1579</v>
      </c>
      <c r="C1478" s="7">
        <v>14</v>
      </c>
      <c r="D1478" s="7"/>
      <c r="E1478" s="7"/>
    </row>
    <row r="1479" spans="1:5" x14ac:dyDescent="0.15">
      <c r="A1479" s="7">
        <v>1478</v>
      </c>
      <c r="B1479" s="7" t="s">
        <v>1580</v>
      </c>
      <c r="C1479" s="7">
        <v>12</v>
      </c>
      <c r="D1479" s="7"/>
      <c r="E1479" s="7"/>
    </row>
    <row r="1480" spans="1:5" x14ac:dyDescent="0.15">
      <c r="A1480" s="7">
        <v>1479</v>
      </c>
      <c r="B1480" s="7" t="s">
        <v>1581</v>
      </c>
      <c r="C1480" s="7">
        <v>15</v>
      </c>
      <c r="D1480" s="7"/>
      <c r="E1480" s="7"/>
    </row>
    <row r="1481" spans="1:5" x14ac:dyDescent="0.15">
      <c r="A1481" s="7">
        <v>1480</v>
      </c>
      <c r="B1481" s="7" t="s">
        <v>1582</v>
      </c>
      <c r="C1481" s="7">
        <v>13</v>
      </c>
      <c r="D1481" s="7"/>
      <c r="E1481" s="7"/>
    </row>
    <row r="1482" spans="1:5" x14ac:dyDescent="0.15">
      <c r="A1482" s="7">
        <v>1481</v>
      </c>
      <c r="B1482" s="7" t="s">
        <v>1583</v>
      </c>
      <c r="C1482" s="7">
        <v>12</v>
      </c>
      <c r="D1482" s="7"/>
      <c r="E1482" s="7"/>
    </row>
    <row r="1483" spans="1:5" x14ac:dyDescent="0.15">
      <c r="A1483" s="7">
        <v>1482</v>
      </c>
      <c r="B1483" s="7" t="s">
        <v>1584</v>
      </c>
      <c r="C1483" s="7">
        <v>12</v>
      </c>
      <c r="D1483" s="7"/>
      <c r="E1483" s="7"/>
    </row>
    <row r="1484" spans="1:5" x14ac:dyDescent="0.15">
      <c r="A1484" s="7">
        <v>1483</v>
      </c>
      <c r="B1484" s="7" t="s">
        <v>1585</v>
      </c>
      <c r="C1484" s="7">
        <v>10</v>
      </c>
      <c r="D1484" s="7"/>
      <c r="E1484" s="7"/>
    </row>
    <row r="1485" spans="1:5" x14ac:dyDescent="0.15">
      <c r="A1485" s="7">
        <v>1484</v>
      </c>
      <c r="B1485" s="7" t="s">
        <v>1586</v>
      </c>
      <c r="C1485" s="7">
        <v>17</v>
      </c>
      <c r="D1485" s="7"/>
      <c r="E1485" s="7"/>
    </row>
    <row r="1486" spans="1:5" x14ac:dyDescent="0.15">
      <c r="A1486" s="7">
        <v>1485</v>
      </c>
      <c r="B1486" s="7" t="s">
        <v>1587</v>
      </c>
      <c r="C1486" s="7">
        <v>19</v>
      </c>
      <c r="D1486" s="7"/>
      <c r="E1486" s="7"/>
    </row>
    <row r="1487" spans="1:5" x14ac:dyDescent="0.15">
      <c r="A1487" s="7">
        <v>1486</v>
      </c>
      <c r="B1487" s="7" t="s">
        <v>1588</v>
      </c>
      <c r="C1487" s="7">
        <v>21</v>
      </c>
      <c r="D1487" s="7"/>
      <c r="E1487" s="7"/>
    </row>
    <row r="1488" spans="1:5" x14ac:dyDescent="0.15">
      <c r="A1488" s="7">
        <v>1487</v>
      </c>
      <c r="B1488" s="7" t="s">
        <v>1589</v>
      </c>
      <c r="C1488" s="7">
        <v>18</v>
      </c>
      <c r="D1488" s="7"/>
      <c r="E1488" s="7"/>
    </row>
    <row r="1489" spans="1:5" x14ac:dyDescent="0.15">
      <c r="A1489" s="7">
        <v>1488</v>
      </c>
      <c r="B1489" s="7" t="s">
        <v>1590</v>
      </c>
      <c r="C1489" s="7">
        <v>16</v>
      </c>
      <c r="D1489" s="7"/>
      <c r="E1489" s="7"/>
    </row>
    <row r="1490" spans="1:5" x14ac:dyDescent="0.15">
      <c r="A1490" s="7">
        <v>1489</v>
      </c>
      <c r="B1490" s="7" t="s">
        <v>1591</v>
      </c>
      <c r="C1490" s="7">
        <v>20</v>
      </c>
      <c r="D1490" s="7"/>
      <c r="E1490" s="7"/>
    </row>
    <row r="1491" spans="1:5" x14ac:dyDescent="0.15">
      <c r="A1491" s="7">
        <v>1490</v>
      </c>
      <c r="B1491" s="7" t="s">
        <v>1592</v>
      </c>
      <c r="C1491" s="7">
        <v>17</v>
      </c>
      <c r="D1491" s="7"/>
      <c r="E1491" s="7"/>
    </row>
    <row r="1492" spans="1:5" x14ac:dyDescent="0.15">
      <c r="A1492" s="7">
        <v>1491</v>
      </c>
      <c r="B1492" s="7" t="s">
        <v>1593</v>
      </c>
      <c r="C1492" s="7">
        <v>16</v>
      </c>
      <c r="D1492" s="7"/>
      <c r="E1492" s="7"/>
    </row>
    <row r="1493" spans="1:5" x14ac:dyDescent="0.15">
      <c r="A1493" s="7">
        <v>1492</v>
      </c>
      <c r="B1493" s="7" t="s">
        <v>1594</v>
      </c>
      <c r="C1493" s="7">
        <v>12</v>
      </c>
      <c r="D1493" s="7"/>
      <c r="E1493" s="7"/>
    </row>
    <row r="1494" spans="1:5" x14ac:dyDescent="0.15">
      <c r="A1494" s="7">
        <v>1493</v>
      </c>
      <c r="B1494" s="7" t="s">
        <v>1595</v>
      </c>
      <c r="C1494" s="7">
        <v>14</v>
      </c>
      <c r="D1494" s="7"/>
      <c r="E1494" s="7"/>
    </row>
    <row r="1495" spans="1:5" x14ac:dyDescent="0.15">
      <c r="A1495" s="7">
        <v>1494</v>
      </c>
      <c r="B1495" s="7" t="s">
        <v>1596</v>
      </c>
      <c r="C1495" s="7">
        <v>13</v>
      </c>
      <c r="D1495" s="7"/>
      <c r="E1495" s="7"/>
    </row>
    <row r="1496" spans="1:5" x14ac:dyDescent="0.15">
      <c r="A1496" s="7">
        <v>1495</v>
      </c>
      <c r="B1496" s="7" t="s">
        <v>1597</v>
      </c>
      <c r="C1496" s="7">
        <v>12</v>
      </c>
      <c r="D1496" s="7"/>
      <c r="E1496" s="7"/>
    </row>
    <row r="1497" spans="1:5" x14ac:dyDescent="0.15">
      <c r="A1497" s="7">
        <v>1496</v>
      </c>
      <c r="B1497" s="7" t="s">
        <v>1598</v>
      </c>
      <c r="C1497" s="7">
        <v>14</v>
      </c>
      <c r="D1497" s="7"/>
      <c r="E1497" s="7"/>
    </row>
    <row r="1498" spans="1:5" x14ac:dyDescent="0.15">
      <c r="A1498" s="7">
        <v>1497</v>
      </c>
      <c r="B1498" s="7" t="s">
        <v>1599</v>
      </c>
      <c r="C1498" s="7">
        <v>16</v>
      </c>
      <c r="D1498" s="7"/>
      <c r="E1498" s="7"/>
    </row>
    <row r="1499" spans="1:5" x14ac:dyDescent="0.15">
      <c r="A1499" s="7">
        <v>1498</v>
      </c>
      <c r="B1499" s="7" t="s">
        <v>1600</v>
      </c>
      <c r="C1499" s="7">
        <v>12</v>
      </c>
      <c r="D1499" s="7"/>
      <c r="E1499" s="7"/>
    </row>
    <row r="1500" spans="1:5" x14ac:dyDescent="0.15">
      <c r="A1500" s="7">
        <v>1499</v>
      </c>
      <c r="B1500" s="7" t="s">
        <v>1601</v>
      </c>
      <c r="C1500" s="7">
        <v>14</v>
      </c>
      <c r="D1500" s="7"/>
      <c r="E1500" s="7"/>
    </row>
    <row r="1501" spans="1:5" x14ac:dyDescent="0.15">
      <c r="A1501" s="7">
        <v>1500</v>
      </c>
      <c r="B1501" s="7" t="s">
        <v>1602</v>
      </c>
      <c r="C1501" s="7">
        <v>10</v>
      </c>
      <c r="D1501" s="7"/>
      <c r="E1501" s="7"/>
    </row>
    <row r="1502" spans="1:5" x14ac:dyDescent="0.15">
      <c r="A1502" s="7">
        <v>1501</v>
      </c>
      <c r="B1502" s="7" t="s">
        <v>1603</v>
      </c>
      <c r="C1502" s="7">
        <v>12</v>
      </c>
      <c r="D1502" s="7"/>
      <c r="E1502" s="7"/>
    </row>
    <row r="1503" spans="1:5" x14ac:dyDescent="0.15">
      <c r="A1503" s="7">
        <v>1502</v>
      </c>
      <c r="B1503" s="7" t="s">
        <v>1604</v>
      </c>
      <c r="C1503" s="7">
        <v>16</v>
      </c>
      <c r="D1503" s="7"/>
      <c r="E1503" s="7"/>
    </row>
    <row r="1504" spans="1:5" x14ac:dyDescent="0.15">
      <c r="A1504" s="7">
        <v>1503</v>
      </c>
      <c r="B1504" s="7" t="s">
        <v>1605</v>
      </c>
      <c r="C1504" s="7">
        <v>17</v>
      </c>
      <c r="D1504" s="7"/>
      <c r="E1504" s="7"/>
    </row>
    <row r="1505" spans="1:5" x14ac:dyDescent="0.15">
      <c r="A1505" s="7">
        <v>1504</v>
      </c>
      <c r="B1505" s="7" t="s">
        <v>1606</v>
      </c>
      <c r="C1505" s="7">
        <v>16</v>
      </c>
      <c r="D1505" s="7"/>
      <c r="E1505" s="7"/>
    </row>
    <row r="1506" spans="1:5" x14ac:dyDescent="0.15">
      <c r="A1506" s="7">
        <v>1505</v>
      </c>
      <c r="B1506" s="7" t="s">
        <v>1607</v>
      </c>
      <c r="C1506" s="7">
        <v>5</v>
      </c>
      <c r="D1506" s="7"/>
      <c r="E1506" s="7"/>
    </row>
    <row r="1507" spans="1:5" x14ac:dyDescent="0.15">
      <c r="A1507" s="7">
        <v>1506</v>
      </c>
      <c r="B1507" s="7" t="s">
        <v>1608</v>
      </c>
      <c r="C1507" s="7">
        <v>7</v>
      </c>
      <c r="D1507" s="7"/>
      <c r="E1507" s="7"/>
    </row>
    <row r="1508" spans="1:5" x14ac:dyDescent="0.15">
      <c r="A1508" s="7">
        <v>1507</v>
      </c>
      <c r="B1508" s="7" t="s">
        <v>1609</v>
      </c>
      <c r="C1508" s="7">
        <v>9</v>
      </c>
      <c r="D1508" s="7"/>
      <c r="E1508" s="7"/>
    </row>
    <row r="1509" spans="1:5" x14ac:dyDescent="0.15">
      <c r="A1509" s="7">
        <v>1508</v>
      </c>
      <c r="B1509" s="7" t="s">
        <v>1610</v>
      </c>
      <c r="C1509" s="7">
        <v>9</v>
      </c>
      <c r="D1509" s="7"/>
      <c r="E1509" s="7"/>
    </row>
    <row r="1510" spans="1:5" x14ac:dyDescent="0.15">
      <c r="A1510" s="7">
        <v>1509</v>
      </c>
      <c r="B1510" s="7" t="s">
        <v>1611</v>
      </c>
      <c r="C1510" s="7">
        <v>13</v>
      </c>
      <c r="D1510" s="7"/>
      <c r="E1510" s="7"/>
    </row>
    <row r="1511" spans="1:5" x14ac:dyDescent="0.15">
      <c r="A1511" s="7">
        <v>1510</v>
      </c>
      <c r="B1511" s="7" t="s">
        <v>1612</v>
      </c>
      <c r="C1511" s="7">
        <v>11</v>
      </c>
      <c r="D1511" s="7"/>
      <c r="E1511" s="7"/>
    </row>
    <row r="1512" spans="1:5" x14ac:dyDescent="0.15">
      <c r="A1512" s="7">
        <v>1511</v>
      </c>
      <c r="B1512" s="7" t="s">
        <v>1613</v>
      </c>
      <c r="C1512" s="7">
        <v>12</v>
      </c>
      <c r="D1512" s="7"/>
      <c r="E1512" s="7"/>
    </row>
    <row r="1513" spans="1:5" x14ac:dyDescent="0.15">
      <c r="A1513" s="7">
        <v>1512</v>
      </c>
      <c r="B1513" s="7" t="s">
        <v>1614</v>
      </c>
      <c r="C1513" s="7">
        <v>10</v>
      </c>
      <c r="D1513" s="7"/>
      <c r="E1513" s="7"/>
    </row>
    <row r="1514" spans="1:5" x14ac:dyDescent="0.15">
      <c r="A1514" s="7">
        <v>1513</v>
      </c>
      <c r="B1514" s="7" t="s">
        <v>1615</v>
      </c>
      <c r="C1514" s="7">
        <v>8</v>
      </c>
      <c r="D1514" s="7"/>
      <c r="E1514" s="7"/>
    </row>
    <row r="1515" spans="1:5" x14ac:dyDescent="0.15">
      <c r="A1515" s="7">
        <v>1514</v>
      </c>
      <c r="B1515" s="7" t="s">
        <v>1616</v>
      </c>
      <c r="C1515" s="7">
        <v>14</v>
      </c>
      <c r="D1515" s="7"/>
      <c r="E1515" s="7"/>
    </row>
    <row r="1516" spans="1:5" x14ac:dyDescent="0.15">
      <c r="A1516" s="7">
        <v>1515</v>
      </c>
      <c r="B1516" s="7" t="s">
        <v>1617</v>
      </c>
      <c r="C1516" s="7">
        <v>25</v>
      </c>
      <c r="D1516" s="7"/>
      <c r="E1516" s="7"/>
    </row>
    <row r="1517" spans="1:5" x14ac:dyDescent="0.15">
      <c r="A1517" s="7">
        <v>1516</v>
      </c>
      <c r="B1517" s="7" t="s">
        <v>1618</v>
      </c>
      <c r="C1517" s="7">
        <v>6</v>
      </c>
      <c r="D1517" s="7"/>
      <c r="E1517" s="7"/>
    </row>
    <row r="1518" spans="1:5" x14ac:dyDescent="0.15">
      <c r="A1518" s="7">
        <v>1517</v>
      </c>
      <c r="B1518" s="7" t="s">
        <v>1619</v>
      </c>
      <c r="C1518" s="7">
        <v>16</v>
      </c>
      <c r="D1518" s="7"/>
      <c r="E1518" s="7"/>
    </row>
    <row r="1519" spans="1:5" x14ac:dyDescent="0.15">
      <c r="A1519" s="7">
        <v>1518</v>
      </c>
      <c r="B1519" s="7" t="s">
        <v>1620</v>
      </c>
      <c r="C1519" s="7">
        <v>18</v>
      </c>
      <c r="D1519" s="7"/>
      <c r="E1519" s="7"/>
    </row>
    <row r="1520" spans="1:5" x14ac:dyDescent="0.15">
      <c r="A1520" s="7">
        <v>1519</v>
      </c>
      <c r="B1520" s="7" t="s">
        <v>1621</v>
      </c>
      <c r="C1520" s="7">
        <v>22</v>
      </c>
      <c r="D1520" s="7"/>
      <c r="E1520" s="7"/>
    </row>
    <row r="1521" spans="1:5" x14ac:dyDescent="0.15">
      <c r="A1521" s="7">
        <v>1520</v>
      </c>
      <c r="B1521" s="7" t="s">
        <v>1622</v>
      </c>
      <c r="C1521" s="7">
        <v>19</v>
      </c>
      <c r="D1521" s="7"/>
      <c r="E1521" s="7"/>
    </row>
    <row r="1522" spans="1:5" x14ac:dyDescent="0.15">
      <c r="A1522" s="7">
        <v>1521</v>
      </c>
      <c r="B1522" s="7" t="s">
        <v>1623</v>
      </c>
      <c r="C1522" s="7" t="e">
        <v>#N/A</v>
      </c>
      <c r="D1522" s="7"/>
      <c r="E1522" s="7"/>
    </row>
    <row r="1523" spans="1:5" x14ac:dyDescent="0.15">
      <c r="A1523" s="7">
        <v>1522</v>
      </c>
      <c r="B1523" s="7" t="s">
        <v>1624</v>
      </c>
      <c r="C1523" s="7" t="e">
        <v>#N/A</v>
      </c>
      <c r="D1523" s="7"/>
      <c r="E1523" s="7"/>
    </row>
    <row r="1524" spans="1:5" x14ac:dyDescent="0.15">
      <c r="A1524" s="7">
        <v>1523</v>
      </c>
      <c r="B1524" s="7" t="s">
        <v>1625</v>
      </c>
      <c r="C1524" s="7" t="e">
        <v>#N/A</v>
      </c>
      <c r="D1524" s="7"/>
      <c r="E1524" s="7"/>
    </row>
    <row r="1525" spans="1:5" x14ac:dyDescent="0.15">
      <c r="A1525" s="7">
        <v>1524</v>
      </c>
      <c r="B1525" s="7" t="s">
        <v>1626</v>
      </c>
      <c r="C1525" s="7" t="e">
        <v>#N/A</v>
      </c>
      <c r="D1525" s="7"/>
      <c r="E1525" s="7"/>
    </row>
    <row r="1526" spans="1:5" x14ac:dyDescent="0.15">
      <c r="A1526" s="7">
        <v>1525</v>
      </c>
      <c r="B1526" s="7" t="s">
        <v>1627</v>
      </c>
      <c r="C1526" s="7" t="e">
        <v>#N/A</v>
      </c>
      <c r="D1526" s="7"/>
      <c r="E1526" s="7"/>
    </row>
    <row r="1527" spans="1:5" x14ac:dyDescent="0.15">
      <c r="A1527" s="7">
        <v>1526</v>
      </c>
      <c r="B1527" s="7" t="s">
        <v>1628</v>
      </c>
      <c r="C1527" s="7" t="e">
        <v>#N/A</v>
      </c>
      <c r="D1527" s="7"/>
      <c r="E1527" s="7"/>
    </row>
    <row r="1528" spans="1:5" x14ac:dyDescent="0.15">
      <c r="A1528" s="7">
        <v>1527</v>
      </c>
      <c r="B1528" s="7" t="s">
        <v>1629</v>
      </c>
      <c r="C1528" s="7" t="e">
        <v>#N/A</v>
      </c>
      <c r="D1528" s="7"/>
      <c r="E1528" s="7"/>
    </row>
    <row r="1529" spans="1:5" x14ac:dyDescent="0.15">
      <c r="A1529" s="7">
        <v>1528</v>
      </c>
      <c r="B1529" s="7" t="s">
        <v>1630</v>
      </c>
      <c r="C1529" s="7" t="e">
        <v>#N/A</v>
      </c>
      <c r="D1529" s="7"/>
      <c r="E1529" s="7"/>
    </row>
    <row r="1530" spans="1:5" x14ac:dyDescent="0.15">
      <c r="A1530" s="7">
        <v>1529</v>
      </c>
      <c r="B1530" s="7" t="s">
        <v>1631</v>
      </c>
      <c r="C1530" s="7">
        <v>14</v>
      </c>
      <c r="D1530" s="7"/>
      <c r="E1530" s="7"/>
    </row>
    <row r="1531" spans="1:5" x14ac:dyDescent="0.15">
      <c r="A1531" s="7">
        <v>1530</v>
      </c>
      <c r="B1531" s="7" t="s">
        <v>1632</v>
      </c>
      <c r="C1531" s="7">
        <v>9</v>
      </c>
      <c r="D1531" s="7"/>
      <c r="E1531" s="7"/>
    </row>
    <row r="1532" spans="1:5" x14ac:dyDescent="0.15">
      <c r="A1532" s="7">
        <v>1531</v>
      </c>
      <c r="B1532" s="7" t="s">
        <v>1633</v>
      </c>
      <c r="C1532" s="7">
        <v>7</v>
      </c>
      <c r="D1532" s="7"/>
      <c r="E1532" s="7"/>
    </row>
    <row r="1533" spans="1:5" x14ac:dyDescent="0.15">
      <c r="A1533" s="7">
        <v>1532</v>
      </c>
      <c r="B1533" s="7" t="s">
        <v>1634</v>
      </c>
      <c r="C1533" s="7">
        <v>1</v>
      </c>
      <c r="D1533" s="7"/>
      <c r="E1533" s="7"/>
    </row>
    <row r="1534" spans="1:5" x14ac:dyDescent="0.15">
      <c r="A1534" s="7">
        <v>1533</v>
      </c>
      <c r="B1534" s="7" t="s">
        <v>1635</v>
      </c>
      <c r="C1534" s="7">
        <v>11</v>
      </c>
      <c r="D1534" s="7"/>
      <c r="E1534" s="7"/>
    </row>
    <row r="1535" spans="1:5" x14ac:dyDescent="0.15">
      <c r="A1535" s="7">
        <v>1534</v>
      </c>
      <c r="B1535" s="7" t="s">
        <v>1636</v>
      </c>
      <c r="C1535" s="7">
        <v>9</v>
      </c>
      <c r="D1535" s="7"/>
      <c r="E1535" s="7"/>
    </row>
    <row r="1536" spans="1:5" x14ac:dyDescent="0.15">
      <c r="A1536" s="7">
        <v>1535</v>
      </c>
      <c r="B1536" s="7" t="s">
        <v>1637</v>
      </c>
      <c r="C1536" s="7">
        <v>2</v>
      </c>
      <c r="D1536" s="7"/>
      <c r="E1536" s="7"/>
    </row>
    <row r="1537" spans="1:5" x14ac:dyDescent="0.15">
      <c r="A1537" s="7">
        <v>1536</v>
      </c>
      <c r="B1537" s="7" t="s">
        <v>1638</v>
      </c>
      <c r="C1537" s="7">
        <v>11</v>
      </c>
      <c r="D1537" s="7"/>
      <c r="E1537" s="7"/>
    </row>
    <row r="1538" spans="1:5" x14ac:dyDescent="0.15">
      <c r="A1538" s="7">
        <v>1537</v>
      </c>
      <c r="B1538" s="7" t="s">
        <v>1639</v>
      </c>
      <c r="C1538" s="7">
        <v>4</v>
      </c>
      <c r="D1538" s="7"/>
      <c r="E1538" s="7"/>
    </row>
    <row r="1539" spans="1:5" x14ac:dyDescent="0.15">
      <c r="A1539" s="7">
        <v>1538</v>
      </c>
      <c r="B1539" s="7" t="s">
        <v>1640</v>
      </c>
      <c r="C1539" s="7">
        <v>7</v>
      </c>
      <c r="D1539" s="7"/>
      <c r="E1539" s="7"/>
    </row>
    <row r="1540" spans="1:5" x14ac:dyDescent="0.15">
      <c r="A1540" s="7">
        <v>1539</v>
      </c>
      <c r="B1540" s="7" t="s">
        <v>1641</v>
      </c>
      <c r="C1540" s="7">
        <v>10</v>
      </c>
      <c r="D1540" s="7"/>
      <c r="E1540" s="7"/>
    </row>
    <row r="1541" spans="1:5" x14ac:dyDescent="0.15">
      <c r="A1541" s="7">
        <v>1540</v>
      </c>
      <c r="B1541" s="7" t="s">
        <v>1642</v>
      </c>
      <c r="C1541" s="7">
        <v>5</v>
      </c>
      <c r="D1541" s="7"/>
      <c r="E1541" s="7"/>
    </row>
    <row r="1542" spans="1:5" x14ac:dyDescent="0.15">
      <c r="A1542" s="7">
        <v>1541</v>
      </c>
      <c r="B1542" s="7" t="s">
        <v>1643</v>
      </c>
      <c r="C1542" s="7">
        <v>7</v>
      </c>
      <c r="D1542" s="7"/>
      <c r="E1542" s="7"/>
    </row>
    <row r="1543" spans="1:5" x14ac:dyDescent="0.15">
      <c r="A1543" s="7">
        <v>1542</v>
      </c>
      <c r="B1543" s="7" t="s">
        <v>1644</v>
      </c>
      <c r="C1543" s="7">
        <v>3</v>
      </c>
      <c r="D1543" s="7"/>
      <c r="E1543" s="7"/>
    </row>
    <row r="1544" spans="1:5" x14ac:dyDescent="0.15">
      <c r="A1544" s="7">
        <v>1543</v>
      </c>
      <c r="B1544" s="7" t="s">
        <v>1645</v>
      </c>
      <c r="C1544" s="7">
        <v>5</v>
      </c>
      <c r="D1544" s="7"/>
      <c r="E1544" s="7"/>
    </row>
    <row r="1545" spans="1:5" x14ac:dyDescent="0.15">
      <c r="A1545" s="7">
        <v>1544</v>
      </c>
      <c r="B1545" s="7" t="s">
        <v>1646</v>
      </c>
      <c r="C1545" s="7">
        <v>10</v>
      </c>
      <c r="D1545" s="7"/>
      <c r="E1545" s="7"/>
    </row>
    <row r="1546" spans="1:5" x14ac:dyDescent="0.15">
      <c r="A1546" s="7">
        <v>1545</v>
      </c>
      <c r="B1546" s="7" t="s">
        <v>1647</v>
      </c>
      <c r="C1546" s="7">
        <v>13</v>
      </c>
      <c r="D1546" s="7"/>
      <c r="E1546" s="7"/>
    </row>
    <row r="1547" spans="1:5" x14ac:dyDescent="0.15">
      <c r="A1547" s="7">
        <v>1546</v>
      </c>
      <c r="B1547" s="7" t="s">
        <v>1648</v>
      </c>
      <c r="C1547" s="7">
        <v>10</v>
      </c>
      <c r="D1547" s="7"/>
      <c r="E1547" s="7"/>
    </row>
    <row r="1548" spans="1:5" x14ac:dyDescent="0.15">
      <c r="A1548" s="7">
        <v>1547</v>
      </c>
      <c r="B1548" s="7" t="s">
        <v>1649</v>
      </c>
      <c r="C1548" s="7">
        <v>13</v>
      </c>
      <c r="D1548" s="7"/>
      <c r="E1548" s="7"/>
    </row>
    <row r="1549" spans="1:5" x14ac:dyDescent="0.15">
      <c r="A1549" s="7">
        <v>1548</v>
      </c>
      <c r="B1549" s="7" t="s">
        <v>1650</v>
      </c>
      <c r="C1549" s="7">
        <v>17</v>
      </c>
      <c r="D1549" s="7"/>
      <c r="E1549" s="7"/>
    </row>
    <row r="1550" spans="1:5" x14ac:dyDescent="0.15">
      <c r="A1550" s="7">
        <v>1549</v>
      </c>
      <c r="B1550" s="7" t="s">
        <v>1651</v>
      </c>
      <c r="C1550" s="7">
        <v>20</v>
      </c>
      <c r="D1550" s="7"/>
      <c r="E1550" s="7"/>
    </row>
    <row r="1551" spans="1:5" x14ac:dyDescent="0.15">
      <c r="A1551" s="7">
        <v>1550</v>
      </c>
      <c r="B1551" s="7" t="s">
        <v>1652</v>
      </c>
      <c r="C1551" s="7">
        <v>18</v>
      </c>
      <c r="D1551" s="7"/>
      <c r="E1551" s="7"/>
    </row>
    <row r="1552" spans="1:5" x14ac:dyDescent="0.15">
      <c r="A1552" s="7">
        <v>1551</v>
      </c>
      <c r="B1552" s="7" t="s">
        <v>1653</v>
      </c>
      <c r="C1552" s="7">
        <v>17</v>
      </c>
      <c r="D1552" s="7"/>
      <c r="E1552" s="7"/>
    </row>
    <row r="1553" spans="1:5" x14ac:dyDescent="0.15">
      <c r="A1553" s="7">
        <v>1552</v>
      </c>
      <c r="B1553" s="7" t="s">
        <v>1654</v>
      </c>
      <c r="C1553" s="7">
        <v>16</v>
      </c>
      <c r="D1553" s="7"/>
      <c r="E1553" s="7"/>
    </row>
    <row r="1554" spans="1:5" x14ac:dyDescent="0.15">
      <c r="A1554" s="7">
        <v>1553</v>
      </c>
      <c r="B1554" s="7" t="s">
        <v>1655</v>
      </c>
      <c r="C1554" s="7">
        <v>14</v>
      </c>
      <c r="D1554" s="7"/>
      <c r="E1554" s="7"/>
    </row>
    <row r="1555" spans="1:5" x14ac:dyDescent="0.15">
      <c r="A1555" s="7">
        <v>1554</v>
      </c>
      <c r="B1555" s="7" t="s">
        <v>1656</v>
      </c>
      <c r="C1555" s="7">
        <v>14</v>
      </c>
      <c r="D1555" s="7"/>
      <c r="E1555" s="7"/>
    </row>
    <row r="1556" spans="1:5" x14ac:dyDescent="0.15">
      <c r="A1556" s="7">
        <v>1555</v>
      </c>
      <c r="B1556" s="7" t="s">
        <v>1657</v>
      </c>
      <c r="C1556" s="7">
        <v>11</v>
      </c>
      <c r="D1556" s="7"/>
      <c r="E1556" s="7"/>
    </row>
    <row r="1557" spans="1:5" x14ac:dyDescent="0.15">
      <c r="A1557" s="7">
        <v>1556</v>
      </c>
      <c r="B1557" s="7" t="s">
        <v>1658</v>
      </c>
      <c r="C1557" s="7">
        <v>19</v>
      </c>
      <c r="D1557" s="7"/>
      <c r="E1557" s="7"/>
    </row>
    <row r="1558" spans="1:5" x14ac:dyDescent="0.15">
      <c r="A1558" s="7">
        <v>1557</v>
      </c>
      <c r="B1558" s="7" t="s">
        <v>1659</v>
      </c>
      <c r="C1558" s="7">
        <v>14</v>
      </c>
      <c r="D1558" s="7"/>
      <c r="E1558" s="7"/>
    </row>
    <row r="1559" spans="1:5" x14ac:dyDescent="0.15">
      <c r="A1559" s="7">
        <v>1558</v>
      </c>
      <c r="B1559" s="7" t="s">
        <v>1660</v>
      </c>
      <c r="C1559" s="7">
        <v>14</v>
      </c>
      <c r="D1559" s="7"/>
      <c r="E1559" s="7"/>
    </row>
    <row r="1560" spans="1:5" x14ac:dyDescent="0.15">
      <c r="A1560" s="7">
        <v>1559</v>
      </c>
      <c r="B1560" s="7" t="s">
        <v>1661</v>
      </c>
      <c r="C1560" s="7">
        <v>10</v>
      </c>
      <c r="D1560" s="7"/>
      <c r="E1560" s="7"/>
    </row>
    <row r="1561" spans="1:5" x14ac:dyDescent="0.15">
      <c r="A1561" s="7">
        <v>1560</v>
      </c>
      <c r="B1561" s="7" t="s">
        <v>1662</v>
      </c>
      <c r="C1561" s="7">
        <v>14</v>
      </c>
      <c r="D1561" s="7"/>
      <c r="E1561" s="7"/>
    </row>
    <row r="1562" spans="1:5" x14ac:dyDescent="0.15">
      <c r="A1562" s="7">
        <v>1561</v>
      </c>
      <c r="B1562" s="7" t="s">
        <v>1663</v>
      </c>
      <c r="C1562" s="7">
        <v>21</v>
      </c>
      <c r="D1562" s="7"/>
      <c r="E1562" s="7"/>
    </row>
    <row r="1563" spans="1:5" x14ac:dyDescent="0.15">
      <c r="A1563" s="7">
        <v>1562</v>
      </c>
      <c r="B1563" s="7" t="s">
        <v>1664</v>
      </c>
      <c r="C1563" s="7">
        <v>6</v>
      </c>
      <c r="D1563" s="7"/>
      <c r="E1563" s="7"/>
    </row>
    <row r="1564" spans="1:5" x14ac:dyDescent="0.15">
      <c r="A1564" s="7">
        <v>1563</v>
      </c>
      <c r="B1564" s="7" t="s">
        <v>1665</v>
      </c>
      <c r="C1564" s="7">
        <v>5</v>
      </c>
      <c r="D1564" s="7"/>
      <c r="E1564" s="7"/>
    </row>
    <row r="1565" spans="1:5" x14ac:dyDescent="0.15">
      <c r="A1565" s="7">
        <v>1564</v>
      </c>
      <c r="B1565" s="7" t="s">
        <v>1666</v>
      </c>
      <c r="C1565" s="7">
        <v>17</v>
      </c>
      <c r="D1565" s="7"/>
      <c r="E1565" s="7"/>
    </row>
    <row r="1566" spans="1:5" x14ac:dyDescent="0.15">
      <c r="A1566" s="7">
        <v>1565</v>
      </c>
      <c r="B1566" s="7" t="s">
        <v>1667</v>
      </c>
      <c r="C1566" s="7">
        <v>15</v>
      </c>
      <c r="D1566" s="7"/>
      <c r="E1566" s="7"/>
    </row>
    <row r="1567" spans="1:5" x14ac:dyDescent="0.15">
      <c r="A1567" s="7">
        <v>1566</v>
      </c>
      <c r="B1567" s="7" t="s">
        <v>1668</v>
      </c>
      <c r="C1567" s="7">
        <v>12</v>
      </c>
      <c r="D1567" s="7"/>
      <c r="E1567" s="7"/>
    </row>
    <row r="1568" spans="1:5" x14ac:dyDescent="0.15">
      <c r="A1568" s="7">
        <v>1567</v>
      </c>
      <c r="B1568" s="7" t="s">
        <v>1669</v>
      </c>
      <c r="C1568" s="7">
        <v>15</v>
      </c>
      <c r="D1568" s="7"/>
      <c r="E1568" s="7"/>
    </row>
    <row r="1569" spans="1:5" x14ac:dyDescent="0.15">
      <c r="A1569" s="7">
        <v>1568</v>
      </c>
      <c r="B1569" s="7" t="s">
        <v>1670</v>
      </c>
      <c r="C1569" s="7">
        <v>13</v>
      </c>
      <c r="D1569" s="7"/>
      <c r="E1569" s="7"/>
    </row>
    <row r="1570" spans="1:5" x14ac:dyDescent="0.15">
      <c r="A1570" s="7">
        <v>1569</v>
      </c>
      <c r="B1570" s="7" t="s">
        <v>1671</v>
      </c>
      <c r="C1570" s="7">
        <v>11</v>
      </c>
      <c r="D1570" s="7"/>
      <c r="E1570" s="7"/>
    </row>
    <row r="1571" spans="1:5" x14ac:dyDescent="0.15">
      <c r="A1571" s="7">
        <v>1570</v>
      </c>
      <c r="B1571" s="7" t="s">
        <v>1672</v>
      </c>
      <c r="C1571" s="7">
        <v>15</v>
      </c>
      <c r="D1571" s="7"/>
      <c r="E1571" s="7"/>
    </row>
    <row r="1572" spans="1:5" x14ac:dyDescent="0.15">
      <c r="A1572" s="7">
        <v>1571</v>
      </c>
      <c r="B1572" s="7" t="s">
        <v>1673</v>
      </c>
      <c r="C1572" s="7">
        <v>12</v>
      </c>
      <c r="D1572" s="7"/>
      <c r="E1572" s="7"/>
    </row>
    <row r="1573" spans="1:5" x14ac:dyDescent="0.15">
      <c r="A1573" s="7">
        <v>1572</v>
      </c>
      <c r="B1573" s="7" t="s">
        <v>1674</v>
      </c>
      <c r="C1573" s="7">
        <v>10</v>
      </c>
      <c r="D1573" s="7"/>
      <c r="E1573" s="7"/>
    </row>
    <row r="1574" spans="1:5" x14ac:dyDescent="0.15">
      <c r="A1574" s="7">
        <v>1573</v>
      </c>
      <c r="B1574" s="7" t="s">
        <v>1675</v>
      </c>
      <c r="C1574" s="7">
        <v>7</v>
      </c>
      <c r="D1574" s="7"/>
      <c r="E1574" s="7"/>
    </row>
    <row r="1575" spans="1:5" x14ac:dyDescent="0.15">
      <c r="A1575" s="7">
        <v>1574</v>
      </c>
      <c r="B1575" s="7" t="s">
        <v>1676</v>
      </c>
      <c r="C1575" s="7">
        <v>5</v>
      </c>
      <c r="D1575" s="7"/>
      <c r="E1575" s="7"/>
    </row>
    <row r="1576" spans="1:5" x14ac:dyDescent="0.15">
      <c r="A1576" s="7">
        <v>1575</v>
      </c>
      <c r="B1576" s="7" t="s">
        <v>1677</v>
      </c>
      <c r="C1576" s="7">
        <v>6</v>
      </c>
      <c r="D1576" s="7"/>
      <c r="E1576" s="7"/>
    </row>
    <row r="1577" spans="1:5" x14ac:dyDescent="0.15">
      <c r="A1577" s="7">
        <v>1576</v>
      </c>
      <c r="B1577" s="7" t="s">
        <v>1678</v>
      </c>
      <c r="C1577" s="7">
        <v>16</v>
      </c>
      <c r="D1577" s="7"/>
      <c r="E1577" s="7"/>
    </row>
    <row r="1578" spans="1:5" x14ac:dyDescent="0.15">
      <c r="A1578" s="7">
        <v>1577</v>
      </c>
      <c r="B1578" s="7" t="s">
        <v>1679</v>
      </c>
      <c r="C1578" s="7">
        <v>9</v>
      </c>
      <c r="D1578" s="7"/>
      <c r="E1578" s="7"/>
    </row>
    <row r="1579" spans="1:5" x14ac:dyDescent="0.15">
      <c r="A1579" s="7">
        <v>1578</v>
      </c>
      <c r="B1579" s="7" t="s">
        <v>1680</v>
      </c>
      <c r="C1579" s="7">
        <v>7</v>
      </c>
      <c r="D1579" s="7"/>
      <c r="E1579" s="7"/>
    </row>
    <row r="1580" spans="1:5" x14ac:dyDescent="0.15">
      <c r="A1580" s="7">
        <v>1579</v>
      </c>
      <c r="B1580" s="7" t="s">
        <v>1681</v>
      </c>
      <c r="C1580" s="7">
        <v>19</v>
      </c>
      <c r="D1580" s="7"/>
      <c r="E1580" s="7"/>
    </row>
    <row r="1581" spans="1:5" x14ac:dyDescent="0.15">
      <c r="A1581" s="7">
        <v>1580</v>
      </c>
      <c r="B1581" s="7" t="s">
        <v>1682</v>
      </c>
      <c r="C1581" s="7">
        <v>16</v>
      </c>
      <c r="D1581" s="7"/>
      <c r="E1581" s="7"/>
    </row>
    <row r="1582" spans="1:5" x14ac:dyDescent="0.15">
      <c r="A1582" s="7">
        <v>1581</v>
      </c>
      <c r="B1582" s="7" t="s">
        <v>1683</v>
      </c>
      <c r="C1582" s="7">
        <v>15</v>
      </c>
      <c r="D1582" s="7"/>
      <c r="E1582" s="7"/>
    </row>
    <row r="1583" spans="1:5" x14ac:dyDescent="0.15">
      <c r="A1583" s="7">
        <v>1582</v>
      </c>
      <c r="B1583" s="7" t="s">
        <v>1684</v>
      </c>
      <c r="C1583" s="7">
        <v>10</v>
      </c>
      <c r="D1583" s="7"/>
      <c r="E1583" s="7"/>
    </row>
    <row r="1584" spans="1:5" x14ac:dyDescent="0.15">
      <c r="A1584" s="7">
        <v>1583</v>
      </c>
      <c r="B1584" s="7" t="s">
        <v>1685</v>
      </c>
      <c r="C1584" s="7">
        <v>8</v>
      </c>
      <c r="D1584" s="7"/>
      <c r="E1584" s="7"/>
    </row>
    <row r="1585" spans="1:5" x14ac:dyDescent="0.15">
      <c r="A1585" s="7">
        <v>1584</v>
      </c>
      <c r="B1585" s="7" t="s">
        <v>1686</v>
      </c>
      <c r="C1585" s="7">
        <v>10</v>
      </c>
      <c r="D1585" s="7"/>
      <c r="E1585" s="7"/>
    </row>
    <row r="1586" spans="1:5" x14ac:dyDescent="0.15">
      <c r="A1586" s="7">
        <v>1585</v>
      </c>
      <c r="B1586" s="7" t="s">
        <v>1687</v>
      </c>
      <c r="C1586" s="7">
        <v>17</v>
      </c>
      <c r="D1586" s="7"/>
      <c r="E1586" s="7"/>
    </row>
    <row r="1587" spans="1:5" x14ac:dyDescent="0.15">
      <c r="A1587" s="7">
        <v>1586</v>
      </c>
      <c r="B1587" s="7" t="s">
        <v>1688</v>
      </c>
      <c r="C1587" s="7">
        <v>16</v>
      </c>
      <c r="D1587" s="7"/>
      <c r="E1587" s="7"/>
    </row>
    <row r="1588" spans="1:5" x14ac:dyDescent="0.15">
      <c r="A1588" s="7">
        <v>1587</v>
      </c>
      <c r="B1588" s="7" t="s">
        <v>1689</v>
      </c>
      <c r="C1588" s="7">
        <v>17</v>
      </c>
      <c r="D1588" s="7"/>
      <c r="E1588" s="7"/>
    </row>
    <row r="1589" spans="1:5" x14ac:dyDescent="0.15">
      <c r="A1589" s="7">
        <v>1588</v>
      </c>
      <c r="B1589" s="7" t="s">
        <v>1690</v>
      </c>
      <c r="C1589" s="7">
        <v>16</v>
      </c>
      <c r="D1589" s="7"/>
      <c r="E1589" s="7"/>
    </row>
    <row r="1590" spans="1:5" x14ac:dyDescent="0.15">
      <c r="A1590" s="7">
        <v>1589</v>
      </c>
      <c r="B1590" s="7" t="s">
        <v>1691</v>
      </c>
      <c r="C1590" s="7">
        <v>21</v>
      </c>
      <c r="D1590" s="7"/>
      <c r="E1590" s="7"/>
    </row>
    <row r="1591" spans="1:5" x14ac:dyDescent="0.15">
      <c r="A1591" s="7">
        <v>1590</v>
      </c>
      <c r="B1591" s="7" t="s">
        <v>1692</v>
      </c>
      <c r="C1591" s="7">
        <v>10</v>
      </c>
      <c r="D1591" s="7"/>
      <c r="E1591" s="7"/>
    </row>
    <row r="1592" spans="1:5" x14ac:dyDescent="0.15">
      <c r="A1592" s="7">
        <v>1591</v>
      </c>
      <c r="B1592" s="7" t="s">
        <v>1693</v>
      </c>
      <c r="C1592" s="7">
        <v>15</v>
      </c>
      <c r="D1592" s="7"/>
      <c r="E1592" s="7"/>
    </row>
    <row r="1593" spans="1:5" x14ac:dyDescent="0.15">
      <c r="A1593" s="7">
        <v>1592</v>
      </c>
      <c r="B1593" s="7" t="s">
        <v>1694</v>
      </c>
      <c r="C1593" s="7">
        <v>22</v>
      </c>
      <c r="D1593" s="7"/>
      <c r="E1593" s="7"/>
    </row>
    <row r="1594" spans="1:5" x14ac:dyDescent="0.15">
      <c r="A1594" s="7">
        <v>1593</v>
      </c>
      <c r="B1594" s="7" t="s">
        <v>1695</v>
      </c>
      <c r="C1594" s="7">
        <v>26</v>
      </c>
      <c r="D1594" s="7"/>
      <c r="E1594" s="7"/>
    </row>
    <row r="1595" spans="1:5" x14ac:dyDescent="0.15">
      <c r="A1595" s="7">
        <v>1594</v>
      </c>
      <c r="B1595" s="7" t="s">
        <v>1696</v>
      </c>
      <c r="C1595" s="7">
        <v>27</v>
      </c>
      <c r="D1595" s="7"/>
      <c r="E1595" s="7"/>
    </row>
    <row r="1596" spans="1:5" x14ac:dyDescent="0.15">
      <c r="A1596" s="7">
        <v>1595</v>
      </c>
      <c r="B1596" s="7" t="s">
        <v>1697</v>
      </c>
      <c r="C1596" s="7">
        <v>9</v>
      </c>
      <c r="D1596" s="7"/>
      <c r="E1596" s="7"/>
    </row>
    <row r="1597" spans="1:5" x14ac:dyDescent="0.15">
      <c r="A1597" s="7">
        <v>1596</v>
      </c>
      <c r="B1597" s="7" t="s">
        <v>1698</v>
      </c>
      <c r="C1597" s="7">
        <v>19</v>
      </c>
      <c r="D1597" s="7"/>
      <c r="E1597" s="7"/>
    </row>
    <row r="1598" spans="1:5" x14ac:dyDescent="0.15">
      <c r="A1598" s="7">
        <v>1597</v>
      </c>
      <c r="B1598" s="7" t="s">
        <v>1699</v>
      </c>
      <c r="C1598" s="7">
        <v>21</v>
      </c>
      <c r="D1598" s="7"/>
      <c r="E1598" s="7"/>
    </row>
    <row r="1599" spans="1:5" x14ac:dyDescent="0.15">
      <c r="A1599" s="7">
        <v>1598</v>
      </c>
      <c r="B1599" s="7" t="s">
        <v>1700</v>
      </c>
      <c r="C1599" s="7">
        <v>8</v>
      </c>
      <c r="D1599" s="7"/>
      <c r="E1599" s="7"/>
    </row>
    <row r="1600" spans="1:5" x14ac:dyDescent="0.15">
      <c r="A1600" s="7">
        <v>1599</v>
      </c>
      <c r="B1600" s="7" t="s">
        <v>1701</v>
      </c>
      <c r="C1600" s="7">
        <v>12</v>
      </c>
      <c r="D1600" s="7"/>
      <c r="E1600" s="7"/>
    </row>
    <row r="1601" spans="1:5" x14ac:dyDescent="0.15">
      <c r="A1601" s="7">
        <v>1600</v>
      </c>
      <c r="B1601" s="7" t="s">
        <v>1702</v>
      </c>
      <c r="C1601" s="7">
        <v>12</v>
      </c>
      <c r="D1601" s="7"/>
      <c r="E1601" s="7"/>
    </row>
    <row r="1602" spans="1:5" x14ac:dyDescent="0.15">
      <c r="A1602" s="7">
        <v>1601</v>
      </c>
      <c r="B1602" s="7" t="s">
        <v>1703</v>
      </c>
      <c r="C1602" s="7">
        <v>22</v>
      </c>
      <c r="D1602" s="7"/>
      <c r="E1602" s="7"/>
    </row>
    <row r="1603" spans="1:5" x14ac:dyDescent="0.15">
      <c r="A1603" s="7">
        <v>1602</v>
      </c>
      <c r="B1603" s="7" t="s">
        <v>1704</v>
      </c>
      <c r="C1603" s="7">
        <v>10</v>
      </c>
      <c r="D1603" s="7"/>
      <c r="E1603" s="7"/>
    </row>
    <row r="1604" spans="1:5" x14ac:dyDescent="0.15">
      <c r="A1604" s="7">
        <v>1603</v>
      </c>
      <c r="B1604" s="7" t="s">
        <v>1705</v>
      </c>
      <c r="C1604" s="7">
        <v>4</v>
      </c>
      <c r="D1604" s="7"/>
      <c r="E1604" s="7"/>
    </row>
    <row r="1605" spans="1:5" x14ac:dyDescent="0.15">
      <c r="A1605" s="7">
        <v>1604</v>
      </c>
      <c r="B1605" s="7" t="s">
        <v>1706</v>
      </c>
      <c r="C1605" s="7">
        <v>4</v>
      </c>
      <c r="D1605" s="7"/>
      <c r="E1605" s="7"/>
    </row>
    <row r="1606" spans="1:5" x14ac:dyDescent="0.15">
      <c r="A1606" s="7">
        <v>1605</v>
      </c>
      <c r="B1606" s="7" t="s">
        <v>1707</v>
      </c>
      <c r="C1606" s="7">
        <v>8</v>
      </c>
      <c r="D1606" s="7"/>
      <c r="E1606" s="7"/>
    </row>
    <row r="1607" spans="1:5" x14ac:dyDescent="0.15">
      <c r="A1607" s="7">
        <v>1606</v>
      </c>
      <c r="B1607" s="7" t="s">
        <v>1708</v>
      </c>
      <c r="C1607" s="7">
        <v>20</v>
      </c>
      <c r="D1607" s="7"/>
      <c r="E1607" s="7"/>
    </row>
    <row r="1608" spans="1:5" x14ac:dyDescent="0.15">
      <c r="A1608" s="7">
        <v>1607</v>
      </c>
      <c r="B1608" s="7" t="s">
        <v>1709</v>
      </c>
      <c r="C1608" s="7">
        <v>15</v>
      </c>
      <c r="D1608" s="7"/>
      <c r="E1608" s="7"/>
    </row>
    <row r="1609" spans="1:5" x14ac:dyDescent="0.15">
      <c r="A1609" s="7">
        <v>1608</v>
      </c>
      <c r="B1609" s="7" t="s">
        <v>1710</v>
      </c>
      <c r="C1609" s="7">
        <v>23</v>
      </c>
      <c r="D1609" s="7"/>
      <c r="E1609" s="7"/>
    </row>
    <row r="1610" spans="1:5" x14ac:dyDescent="0.15">
      <c r="A1610" s="7">
        <v>1609</v>
      </c>
      <c r="B1610" s="7" t="s">
        <v>1711</v>
      </c>
      <c r="C1610" s="7">
        <v>16</v>
      </c>
      <c r="D1610" s="7"/>
      <c r="E1610" s="7"/>
    </row>
    <row r="1611" spans="1:5" x14ac:dyDescent="0.15">
      <c r="A1611" s="7">
        <v>1610</v>
      </c>
      <c r="B1611" s="7" t="s">
        <v>1712</v>
      </c>
      <c r="C1611" s="7">
        <v>17</v>
      </c>
      <c r="D1611" s="7"/>
      <c r="E1611" s="7"/>
    </row>
    <row r="1612" spans="1:5" x14ac:dyDescent="0.15">
      <c r="A1612" s="7">
        <v>1611</v>
      </c>
      <c r="B1612" s="7" t="s">
        <v>1713</v>
      </c>
      <c r="C1612" s="7">
        <v>20</v>
      </c>
      <c r="D1612" s="7"/>
      <c r="E1612" s="7"/>
    </row>
    <row r="1613" spans="1:5" x14ac:dyDescent="0.15">
      <c r="A1613" s="7">
        <v>1612</v>
      </c>
      <c r="B1613" s="7" t="s">
        <v>1714</v>
      </c>
      <c r="C1613" s="7">
        <v>18</v>
      </c>
      <c r="D1613" s="7"/>
      <c r="E1613" s="7"/>
    </row>
    <row r="1614" spans="1:5" x14ac:dyDescent="0.15">
      <c r="A1614" s="7">
        <v>1613</v>
      </c>
      <c r="B1614" s="7" t="s">
        <v>1715</v>
      </c>
      <c r="C1614" s="7">
        <v>16</v>
      </c>
      <c r="D1614" s="7"/>
      <c r="E1614" s="7"/>
    </row>
    <row r="1615" spans="1:5" x14ac:dyDescent="0.15">
      <c r="A1615" s="7">
        <v>1614</v>
      </c>
      <c r="B1615" s="7" t="s">
        <v>1716</v>
      </c>
      <c r="C1615" s="7">
        <v>22</v>
      </c>
      <c r="D1615" s="7"/>
      <c r="E1615" s="7"/>
    </row>
    <row r="1616" spans="1:5" x14ac:dyDescent="0.15">
      <c r="A1616" s="7">
        <v>1615</v>
      </c>
      <c r="B1616" s="7" t="s">
        <v>1717</v>
      </c>
      <c r="C1616" s="7">
        <v>18</v>
      </c>
      <c r="D1616" s="7"/>
      <c r="E1616" s="7"/>
    </row>
    <row r="1617" spans="1:5" x14ac:dyDescent="0.15">
      <c r="A1617" s="7">
        <v>1616</v>
      </c>
      <c r="B1617" s="7" t="s">
        <v>1718</v>
      </c>
      <c r="C1617" s="7">
        <v>14</v>
      </c>
      <c r="D1617" s="7"/>
      <c r="E1617" s="7"/>
    </row>
    <row r="1618" spans="1:5" x14ac:dyDescent="0.15">
      <c r="A1618" s="7">
        <v>1617</v>
      </c>
      <c r="B1618" s="7" t="s">
        <v>1719</v>
      </c>
      <c r="C1618" s="7">
        <v>19</v>
      </c>
      <c r="D1618" s="7"/>
      <c r="E1618" s="7"/>
    </row>
    <row r="1619" spans="1:5" x14ac:dyDescent="0.15">
      <c r="A1619" s="7">
        <v>1618</v>
      </c>
      <c r="B1619" s="7" t="s">
        <v>1720</v>
      </c>
      <c r="C1619" s="7">
        <v>19</v>
      </c>
      <c r="D1619" s="7"/>
      <c r="E1619" s="7"/>
    </row>
    <row r="1620" spans="1:5" x14ac:dyDescent="0.15">
      <c r="A1620" s="7">
        <v>1619</v>
      </c>
      <c r="B1620" s="7" t="s">
        <v>1721</v>
      </c>
      <c r="C1620" s="7">
        <v>20</v>
      </c>
      <c r="D1620" s="7"/>
      <c r="E1620" s="7"/>
    </row>
    <row r="1621" spans="1:5" x14ac:dyDescent="0.15">
      <c r="A1621" s="7">
        <v>1620</v>
      </c>
      <c r="B1621" s="7" t="s">
        <v>1722</v>
      </c>
      <c r="C1621" s="7">
        <v>19</v>
      </c>
      <c r="D1621" s="7"/>
      <c r="E1621" s="7"/>
    </row>
    <row r="1622" spans="1:5" x14ac:dyDescent="0.15">
      <c r="A1622" s="7">
        <v>1621</v>
      </c>
      <c r="B1622" s="7" t="s">
        <v>1723</v>
      </c>
      <c r="C1622" s="7">
        <v>16</v>
      </c>
      <c r="D1622" s="7"/>
      <c r="E1622" s="7"/>
    </row>
    <row r="1623" spans="1:5" x14ac:dyDescent="0.15">
      <c r="A1623" s="7">
        <v>1622</v>
      </c>
      <c r="B1623" s="7" t="s">
        <v>1724</v>
      </c>
      <c r="C1623" s="7">
        <v>9</v>
      </c>
      <c r="D1623" s="7"/>
      <c r="E1623" s="7"/>
    </row>
    <row r="1624" spans="1:5" x14ac:dyDescent="0.15">
      <c r="A1624" s="7">
        <v>1623</v>
      </c>
      <c r="B1624" s="7" t="s">
        <v>1725</v>
      </c>
      <c r="C1624" s="7">
        <v>8</v>
      </c>
      <c r="D1624" s="7"/>
      <c r="E1624" s="7"/>
    </row>
    <row r="1625" spans="1:5" x14ac:dyDescent="0.15">
      <c r="A1625" s="7">
        <v>1624</v>
      </c>
      <c r="B1625" s="7" t="s">
        <v>1726</v>
      </c>
      <c r="C1625" s="7">
        <v>21</v>
      </c>
      <c r="D1625" s="7"/>
      <c r="E1625" s="7"/>
    </row>
    <row r="1626" spans="1:5" x14ac:dyDescent="0.15">
      <c r="A1626" s="7">
        <v>1625</v>
      </c>
      <c r="B1626" s="7" t="s">
        <v>1727</v>
      </c>
      <c r="C1626" s="7">
        <v>8</v>
      </c>
      <c r="D1626" s="7"/>
      <c r="E1626" s="7"/>
    </row>
    <row r="1627" spans="1:5" x14ac:dyDescent="0.15">
      <c r="A1627" s="7">
        <v>1626</v>
      </c>
      <c r="B1627" s="7" t="s">
        <v>1728</v>
      </c>
      <c r="C1627" s="7">
        <v>12</v>
      </c>
      <c r="D1627" s="7"/>
      <c r="E1627" s="7"/>
    </row>
    <row r="1628" spans="1:5" x14ac:dyDescent="0.15">
      <c r="A1628" s="7">
        <v>1627</v>
      </c>
      <c r="B1628" s="7" t="s">
        <v>1729</v>
      </c>
      <c r="C1628" s="7">
        <v>11</v>
      </c>
      <c r="D1628" s="7"/>
      <c r="E1628" s="7"/>
    </row>
    <row r="1629" spans="1:5" x14ac:dyDescent="0.15">
      <c r="A1629" s="7">
        <v>1628</v>
      </c>
      <c r="B1629" s="7" t="s">
        <v>1730</v>
      </c>
      <c r="C1629" s="7">
        <v>13</v>
      </c>
      <c r="D1629" s="7"/>
      <c r="E1629" s="7"/>
    </row>
    <row r="1630" spans="1:5" x14ac:dyDescent="0.15">
      <c r="A1630" s="7">
        <v>1629</v>
      </c>
      <c r="B1630" s="7" t="s">
        <v>1731</v>
      </c>
      <c r="C1630" s="7">
        <v>18</v>
      </c>
      <c r="D1630" s="7"/>
      <c r="E1630" s="7"/>
    </row>
    <row r="1631" spans="1:5" x14ac:dyDescent="0.15">
      <c r="A1631" s="7">
        <v>1630</v>
      </c>
      <c r="B1631" s="7" t="s">
        <v>1732</v>
      </c>
      <c r="C1631" s="7">
        <v>19</v>
      </c>
      <c r="D1631" s="7"/>
      <c r="E1631" s="7"/>
    </row>
    <row r="1632" spans="1:5" x14ac:dyDescent="0.15">
      <c r="A1632" s="7">
        <v>1631</v>
      </c>
      <c r="B1632" s="7" t="s">
        <v>1733</v>
      </c>
      <c r="C1632" s="7">
        <v>13</v>
      </c>
      <c r="D1632" s="7"/>
      <c r="E1632" s="7"/>
    </row>
    <row r="1633" spans="1:5" x14ac:dyDescent="0.15">
      <c r="A1633" s="7">
        <v>1632</v>
      </c>
      <c r="B1633" s="7" t="s">
        <v>1734</v>
      </c>
      <c r="C1633" s="7">
        <v>16</v>
      </c>
      <c r="D1633" s="7"/>
      <c r="E1633" s="7"/>
    </row>
    <row r="1634" spans="1:5" x14ac:dyDescent="0.15">
      <c r="A1634" s="7">
        <v>1633</v>
      </c>
      <c r="B1634" s="7" t="s">
        <v>1735</v>
      </c>
      <c r="C1634" s="7">
        <v>26</v>
      </c>
      <c r="D1634" s="7"/>
      <c r="E1634" s="7"/>
    </row>
    <row r="1635" spans="1:5" x14ac:dyDescent="0.15">
      <c r="A1635" s="7">
        <v>1634</v>
      </c>
      <c r="B1635" s="7" t="s">
        <v>1736</v>
      </c>
      <c r="C1635" s="7">
        <v>27</v>
      </c>
      <c r="D1635" s="7"/>
      <c r="E1635" s="7"/>
    </row>
    <row r="1636" spans="1:5" x14ac:dyDescent="0.15">
      <c r="A1636" s="7">
        <v>1635</v>
      </c>
      <c r="B1636" s="7" t="s">
        <v>1737</v>
      </c>
      <c r="C1636" s="7">
        <v>27</v>
      </c>
      <c r="D1636" s="7"/>
      <c r="E1636" s="7"/>
    </row>
    <row r="1637" spans="1:5" x14ac:dyDescent="0.15">
      <c r="A1637" s="7">
        <v>1636</v>
      </c>
      <c r="B1637" s="7" t="s">
        <v>1738</v>
      </c>
      <c r="C1637" s="7">
        <v>27</v>
      </c>
      <c r="D1637" s="7"/>
      <c r="E1637" s="7"/>
    </row>
    <row r="1638" spans="1:5" x14ac:dyDescent="0.15">
      <c r="A1638" s="7">
        <v>1637</v>
      </c>
      <c r="B1638" s="7" t="s">
        <v>1739</v>
      </c>
      <c r="C1638" s="7">
        <v>16</v>
      </c>
      <c r="D1638" s="7"/>
      <c r="E1638" s="7"/>
    </row>
    <row r="1639" spans="1:5" x14ac:dyDescent="0.15">
      <c r="A1639" s="7">
        <v>1638</v>
      </c>
      <c r="B1639" s="7" t="s">
        <v>1740</v>
      </c>
      <c r="C1639" s="7">
        <v>16</v>
      </c>
      <c r="D1639" s="7"/>
      <c r="E1639" s="7"/>
    </row>
    <row r="1640" spans="1:5" x14ac:dyDescent="0.15">
      <c r="A1640" s="7">
        <v>1639</v>
      </c>
      <c r="B1640" s="7" t="s">
        <v>1741</v>
      </c>
      <c r="C1640" s="7">
        <v>18</v>
      </c>
      <c r="D1640" s="7"/>
      <c r="E1640" s="7"/>
    </row>
    <row r="1641" spans="1:5" x14ac:dyDescent="0.15">
      <c r="A1641" s="7">
        <v>1640</v>
      </c>
      <c r="B1641" s="7" t="s">
        <v>1742</v>
      </c>
      <c r="C1641" s="7">
        <v>23</v>
      </c>
      <c r="D1641" s="7"/>
      <c r="E1641" s="7"/>
    </row>
    <row r="1642" spans="1:5" x14ac:dyDescent="0.15">
      <c r="A1642" s="7">
        <v>1641</v>
      </c>
      <c r="B1642" s="7" t="s">
        <v>1743</v>
      </c>
      <c r="C1642" s="7">
        <v>11</v>
      </c>
      <c r="D1642" s="7"/>
      <c r="E1642" s="7"/>
    </row>
    <row r="1643" spans="1:5" x14ac:dyDescent="0.15">
      <c r="A1643" s="7">
        <v>1642</v>
      </c>
      <c r="B1643" s="7" t="s">
        <v>1744</v>
      </c>
      <c r="C1643" s="7">
        <v>14</v>
      </c>
      <c r="D1643" s="7"/>
      <c r="E1643" s="7"/>
    </row>
    <row r="1644" spans="1:5" x14ac:dyDescent="0.15">
      <c r="A1644" s="7">
        <v>1643</v>
      </c>
      <c r="B1644" s="7" t="s">
        <v>1745</v>
      </c>
      <c r="C1644" s="7">
        <v>19</v>
      </c>
      <c r="D1644" s="7"/>
      <c r="E1644" s="7"/>
    </row>
    <row r="1645" spans="1:5" x14ac:dyDescent="0.15">
      <c r="A1645" s="7">
        <v>1644</v>
      </c>
      <c r="B1645" s="7" t="s">
        <v>1746</v>
      </c>
      <c r="C1645" s="7" t="e">
        <v>#N/A</v>
      </c>
      <c r="D1645" s="7"/>
      <c r="E1645" s="7"/>
    </row>
    <row r="1646" spans="1:5" x14ac:dyDescent="0.15">
      <c r="A1646" s="7">
        <v>1645</v>
      </c>
      <c r="B1646" s="7" t="s">
        <v>1747</v>
      </c>
      <c r="C1646" s="7">
        <v>11</v>
      </c>
      <c r="D1646" s="7"/>
      <c r="E1646" s="7"/>
    </row>
    <row r="1647" spans="1:5" x14ac:dyDescent="0.15">
      <c r="A1647" s="7">
        <v>1646</v>
      </c>
      <c r="B1647" s="7" t="s">
        <v>1748</v>
      </c>
      <c r="C1647" s="7">
        <v>11</v>
      </c>
      <c r="D1647" s="7"/>
      <c r="E1647" s="7"/>
    </row>
    <row r="1648" spans="1:5" x14ac:dyDescent="0.15">
      <c r="A1648" s="7">
        <v>1647</v>
      </c>
      <c r="B1648" s="7" t="s">
        <v>1749</v>
      </c>
      <c r="C1648" s="7">
        <v>9</v>
      </c>
      <c r="D1648" s="7"/>
      <c r="E1648" s="7"/>
    </row>
    <row r="1649" spans="1:5" x14ac:dyDescent="0.15">
      <c r="A1649" s="7">
        <v>1648</v>
      </c>
      <c r="B1649" s="7" t="s">
        <v>1750</v>
      </c>
      <c r="C1649" s="7">
        <v>9</v>
      </c>
      <c r="D1649" s="7"/>
      <c r="E1649" s="7"/>
    </row>
    <row r="1650" spans="1:5" x14ac:dyDescent="0.15">
      <c r="A1650" s="7">
        <v>1649</v>
      </c>
      <c r="B1650" s="7" t="s">
        <v>1751</v>
      </c>
      <c r="C1650" s="7">
        <v>7</v>
      </c>
      <c r="D1650" s="7"/>
      <c r="E1650" s="7"/>
    </row>
    <row r="1651" spans="1:5" x14ac:dyDescent="0.15">
      <c r="A1651" s="7">
        <v>1650</v>
      </c>
      <c r="B1651" s="7" t="s">
        <v>1752</v>
      </c>
      <c r="C1651" s="7">
        <v>7</v>
      </c>
      <c r="D1651" s="7"/>
      <c r="E1651" s="7"/>
    </row>
    <row r="1652" spans="1:5" x14ac:dyDescent="0.15">
      <c r="A1652" s="7">
        <v>1651</v>
      </c>
      <c r="B1652" s="7" t="s">
        <v>1753</v>
      </c>
      <c r="C1652" s="7">
        <v>22</v>
      </c>
      <c r="D1652" s="7"/>
      <c r="E1652" s="7"/>
    </row>
    <row r="1653" spans="1:5" x14ac:dyDescent="0.15">
      <c r="A1653" s="7">
        <v>1652</v>
      </c>
      <c r="B1653" s="7" t="s">
        <v>1754</v>
      </c>
      <c r="C1653" s="7">
        <v>22</v>
      </c>
      <c r="D1653" s="7"/>
      <c r="E1653" s="7"/>
    </row>
    <row r="1654" spans="1:5" x14ac:dyDescent="0.15">
      <c r="A1654" s="7">
        <v>1653</v>
      </c>
      <c r="B1654" s="7" t="s">
        <v>1755</v>
      </c>
      <c r="C1654" s="7">
        <v>18</v>
      </c>
      <c r="D1654" s="7"/>
      <c r="E1654" s="7"/>
    </row>
    <row r="1655" spans="1:5" x14ac:dyDescent="0.15">
      <c r="A1655" s="7">
        <v>1654</v>
      </c>
      <c r="B1655" s="7" t="s">
        <v>1756</v>
      </c>
      <c r="C1655" s="7">
        <v>16</v>
      </c>
      <c r="D1655" s="7"/>
      <c r="E1655" s="7"/>
    </row>
    <row r="1656" spans="1:5" x14ac:dyDescent="0.15">
      <c r="A1656" s="7">
        <v>1655</v>
      </c>
      <c r="B1656" s="7" t="s">
        <v>1757</v>
      </c>
      <c r="C1656" s="7">
        <v>14</v>
      </c>
      <c r="D1656" s="7"/>
      <c r="E1656" s="7"/>
    </row>
    <row r="1657" spans="1:5" x14ac:dyDescent="0.15">
      <c r="A1657" s="7">
        <v>1656</v>
      </c>
      <c r="B1657" s="7" t="s">
        <v>1758</v>
      </c>
      <c r="C1657" s="7">
        <v>14</v>
      </c>
      <c r="D1657" s="7"/>
      <c r="E1657" s="7"/>
    </row>
    <row r="1658" spans="1:5" x14ac:dyDescent="0.15">
      <c r="A1658" s="7">
        <v>1657</v>
      </c>
      <c r="B1658" s="7" t="s">
        <v>1759</v>
      </c>
      <c r="C1658" s="7">
        <v>9</v>
      </c>
      <c r="D1658" s="7"/>
      <c r="E1658" s="7"/>
    </row>
    <row r="1659" spans="1:5" x14ac:dyDescent="0.15">
      <c r="A1659" s="7">
        <v>1658</v>
      </c>
      <c r="B1659" s="7" t="s">
        <v>1760</v>
      </c>
      <c r="C1659" s="7">
        <v>15</v>
      </c>
      <c r="D1659" s="7"/>
      <c r="E1659" s="7"/>
    </row>
    <row r="1660" spans="1:5" x14ac:dyDescent="0.15">
      <c r="A1660" s="7">
        <v>1659</v>
      </c>
      <c r="B1660" s="7" t="s">
        <v>1761</v>
      </c>
      <c r="C1660" s="7">
        <v>20</v>
      </c>
      <c r="D1660" s="7"/>
      <c r="E1660" s="7"/>
    </row>
    <row r="1661" spans="1:5" x14ac:dyDescent="0.15">
      <c r="A1661" s="7">
        <v>1660</v>
      </c>
      <c r="B1661" s="7" t="s">
        <v>1762</v>
      </c>
      <c r="C1661" s="7">
        <v>16</v>
      </c>
      <c r="D1661" s="7"/>
      <c r="E1661" s="7"/>
    </row>
    <row r="1662" spans="1:5" x14ac:dyDescent="0.15">
      <c r="A1662" s="7">
        <v>1661</v>
      </c>
      <c r="B1662" s="7" t="s">
        <v>1763</v>
      </c>
      <c r="C1662" s="7">
        <v>13</v>
      </c>
      <c r="D1662" s="7"/>
      <c r="E1662" s="7"/>
    </row>
    <row r="1663" spans="1:5" x14ac:dyDescent="0.15">
      <c r="A1663" s="7">
        <v>1662</v>
      </c>
      <c r="B1663" s="7" t="s">
        <v>1764</v>
      </c>
      <c r="C1663" s="7">
        <v>10</v>
      </c>
      <c r="D1663" s="7"/>
      <c r="E1663" s="7"/>
    </row>
    <row r="1664" spans="1:5" x14ac:dyDescent="0.15">
      <c r="A1664" s="7">
        <v>1663</v>
      </c>
      <c r="B1664" s="7" t="s">
        <v>1765</v>
      </c>
      <c r="C1664" s="7">
        <v>18</v>
      </c>
      <c r="D1664" s="7"/>
      <c r="E1664" s="7"/>
    </row>
    <row r="1665" spans="1:5" x14ac:dyDescent="0.15">
      <c r="A1665" s="7">
        <v>1664</v>
      </c>
      <c r="B1665" s="7" t="s">
        <v>1766</v>
      </c>
      <c r="C1665" s="7">
        <v>13</v>
      </c>
      <c r="D1665" s="7"/>
      <c r="E1665" s="7"/>
    </row>
    <row r="1666" spans="1:5" x14ac:dyDescent="0.15">
      <c r="A1666" s="7">
        <v>1665</v>
      </c>
      <c r="B1666" s="7" t="s">
        <v>1767</v>
      </c>
      <c r="C1666" s="7">
        <v>9</v>
      </c>
      <c r="D1666" s="7"/>
      <c r="E1666" s="7"/>
    </row>
    <row r="1667" spans="1:5" x14ac:dyDescent="0.15">
      <c r="A1667" s="7">
        <v>1666</v>
      </c>
      <c r="B1667" s="7" t="s">
        <v>1768</v>
      </c>
      <c r="C1667" s="7">
        <v>15</v>
      </c>
      <c r="D1667" s="7"/>
      <c r="E1667" s="7"/>
    </row>
    <row r="1668" spans="1:5" x14ac:dyDescent="0.15">
      <c r="A1668" s="7">
        <v>1667</v>
      </c>
      <c r="B1668" s="7" t="s">
        <v>1769</v>
      </c>
      <c r="C1668" s="7">
        <v>11</v>
      </c>
      <c r="D1668" s="7"/>
      <c r="E1668" s="7"/>
    </row>
    <row r="1669" spans="1:5" x14ac:dyDescent="0.15">
      <c r="A1669" s="7">
        <v>1668</v>
      </c>
      <c r="B1669" s="7" t="s">
        <v>1770</v>
      </c>
      <c r="C1669" s="7">
        <v>17</v>
      </c>
      <c r="D1669" s="7"/>
      <c r="E1669" s="7"/>
    </row>
    <row r="1670" spans="1:5" x14ac:dyDescent="0.15">
      <c r="A1670" s="7">
        <v>1669</v>
      </c>
      <c r="B1670" s="7" t="s">
        <v>1771</v>
      </c>
      <c r="C1670" s="7">
        <v>14</v>
      </c>
      <c r="D1670" s="7"/>
      <c r="E1670" s="7"/>
    </row>
    <row r="1671" spans="1:5" x14ac:dyDescent="0.15">
      <c r="A1671" s="7">
        <v>1670</v>
      </c>
      <c r="B1671" s="7" t="s">
        <v>1772</v>
      </c>
      <c r="C1671" s="7">
        <v>13</v>
      </c>
      <c r="D1671" s="7"/>
      <c r="E1671" s="7"/>
    </row>
    <row r="1672" spans="1:5" x14ac:dyDescent="0.15">
      <c r="A1672" s="7">
        <v>1671</v>
      </c>
      <c r="B1672" s="7" t="s">
        <v>1773</v>
      </c>
      <c r="C1672" s="7">
        <v>16</v>
      </c>
      <c r="D1672" s="7"/>
      <c r="E1672" s="7"/>
    </row>
    <row r="1673" spans="1:5" x14ac:dyDescent="0.15">
      <c r="A1673" s="7">
        <v>1672</v>
      </c>
      <c r="B1673" s="7" t="s">
        <v>1774</v>
      </c>
      <c r="C1673" s="7">
        <v>9</v>
      </c>
      <c r="D1673" s="7"/>
      <c r="E1673" s="7"/>
    </row>
    <row r="1674" spans="1:5" x14ac:dyDescent="0.15">
      <c r="A1674" s="7">
        <v>1673</v>
      </c>
      <c r="B1674" s="7" t="s">
        <v>1775</v>
      </c>
      <c r="C1674" s="7">
        <v>16</v>
      </c>
      <c r="D1674" s="7"/>
      <c r="E1674" s="7"/>
    </row>
    <row r="1675" spans="1:5" x14ac:dyDescent="0.15">
      <c r="A1675" s="7">
        <v>1674</v>
      </c>
      <c r="B1675" s="7" t="s">
        <v>1776</v>
      </c>
      <c r="C1675" s="7">
        <v>17</v>
      </c>
      <c r="D1675" s="7"/>
      <c r="E1675" s="7"/>
    </row>
    <row r="1676" spans="1:5" x14ac:dyDescent="0.15">
      <c r="A1676" s="7">
        <v>1675</v>
      </c>
      <c r="B1676" s="7" t="s">
        <v>1777</v>
      </c>
      <c r="C1676" s="7">
        <v>14</v>
      </c>
      <c r="D1676" s="7"/>
      <c r="E1676" s="7"/>
    </row>
    <row r="1677" spans="1:5" x14ac:dyDescent="0.15">
      <c r="A1677" s="7">
        <v>1676</v>
      </c>
      <c r="B1677" s="7" t="s">
        <v>1778</v>
      </c>
      <c r="C1677" s="7">
        <v>6</v>
      </c>
      <c r="D1677" s="7"/>
      <c r="E1677" s="7"/>
    </row>
    <row r="1678" spans="1:5" x14ac:dyDescent="0.15">
      <c r="A1678" s="7">
        <v>1677</v>
      </c>
      <c r="B1678" s="7" t="s">
        <v>1779</v>
      </c>
      <c r="C1678" s="7">
        <v>14</v>
      </c>
      <c r="D1678" s="7"/>
      <c r="E1678" s="7"/>
    </row>
    <row r="1679" spans="1:5" x14ac:dyDescent="0.15">
      <c r="A1679" s="7">
        <v>1678</v>
      </c>
      <c r="B1679" s="7" t="s">
        <v>1780</v>
      </c>
      <c r="C1679" s="7">
        <v>14</v>
      </c>
      <c r="D1679" s="7"/>
      <c r="E1679" s="7"/>
    </row>
    <row r="1680" spans="1:5" x14ac:dyDescent="0.15">
      <c r="A1680" s="7">
        <v>1679</v>
      </c>
      <c r="B1680" s="7" t="s">
        <v>1781</v>
      </c>
      <c r="C1680" s="7">
        <v>11</v>
      </c>
      <c r="D1680" s="7"/>
      <c r="E1680" s="7"/>
    </row>
    <row r="1681" spans="1:5" x14ac:dyDescent="0.15">
      <c r="A1681" s="7">
        <v>1680</v>
      </c>
      <c r="B1681" s="7" t="s">
        <v>1782</v>
      </c>
      <c r="C1681" s="7">
        <v>12</v>
      </c>
      <c r="D1681" s="7"/>
      <c r="E1681" s="7"/>
    </row>
    <row r="1682" spans="1:5" x14ac:dyDescent="0.15">
      <c r="A1682" s="7">
        <v>1681</v>
      </c>
      <c r="B1682" s="7" t="s">
        <v>1783</v>
      </c>
      <c r="C1682" s="7">
        <v>11</v>
      </c>
      <c r="D1682" s="7"/>
      <c r="E1682" s="7"/>
    </row>
    <row r="1683" spans="1:5" x14ac:dyDescent="0.15">
      <c r="A1683" s="7">
        <v>1682</v>
      </c>
      <c r="B1683" s="7" t="s">
        <v>1784</v>
      </c>
      <c r="C1683" s="7">
        <v>16</v>
      </c>
      <c r="D1683" s="7"/>
      <c r="E1683" s="7"/>
    </row>
    <row r="1684" spans="1:5" x14ac:dyDescent="0.15">
      <c r="A1684" s="7">
        <v>1683</v>
      </c>
      <c r="B1684" s="7" t="s">
        <v>1785</v>
      </c>
      <c r="C1684" s="7">
        <v>18</v>
      </c>
      <c r="D1684" s="7"/>
      <c r="E1684" s="7"/>
    </row>
    <row r="1685" spans="1:5" x14ac:dyDescent="0.15">
      <c r="A1685" s="7">
        <v>1684</v>
      </c>
      <c r="B1685" s="7" t="s">
        <v>1786</v>
      </c>
      <c r="C1685" s="7">
        <v>18</v>
      </c>
      <c r="D1685" s="7"/>
      <c r="E1685" s="7"/>
    </row>
    <row r="1686" spans="1:5" x14ac:dyDescent="0.15">
      <c r="A1686" s="7">
        <v>1685</v>
      </c>
      <c r="B1686" s="7" t="s">
        <v>1787</v>
      </c>
      <c r="C1686" s="7">
        <v>18</v>
      </c>
      <c r="D1686" s="7"/>
      <c r="E1686" s="7"/>
    </row>
    <row r="1687" spans="1:5" x14ac:dyDescent="0.15">
      <c r="A1687" s="7">
        <v>1686</v>
      </c>
      <c r="B1687" s="7" t="s">
        <v>1788</v>
      </c>
      <c r="C1687" s="7">
        <v>11</v>
      </c>
      <c r="D1687" s="7"/>
      <c r="E1687" s="7"/>
    </row>
    <row r="1688" spans="1:5" x14ac:dyDescent="0.15">
      <c r="A1688" s="7">
        <v>1687</v>
      </c>
      <c r="B1688" s="7" t="s">
        <v>1789</v>
      </c>
      <c r="C1688" s="7">
        <v>15</v>
      </c>
      <c r="D1688" s="7"/>
      <c r="E1688" s="7"/>
    </row>
    <row r="1689" spans="1:5" x14ac:dyDescent="0.15">
      <c r="A1689" s="7">
        <v>1688</v>
      </c>
      <c r="B1689" s="7" t="s">
        <v>1790</v>
      </c>
      <c r="C1689" s="7">
        <v>12</v>
      </c>
      <c r="D1689" s="7"/>
      <c r="E1689" s="7"/>
    </row>
    <row r="1690" spans="1:5" x14ac:dyDescent="0.15">
      <c r="A1690" s="7">
        <v>1689</v>
      </c>
      <c r="B1690" s="7" t="s">
        <v>1791</v>
      </c>
      <c r="C1690" s="7">
        <v>9</v>
      </c>
      <c r="D1690" s="7"/>
      <c r="E1690" s="7"/>
    </row>
    <row r="1691" spans="1:5" x14ac:dyDescent="0.15">
      <c r="A1691" s="7">
        <v>1690</v>
      </c>
      <c r="B1691" s="7" t="s">
        <v>1792</v>
      </c>
      <c r="C1691" s="7">
        <v>22</v>
      </c>
      <c r="D1691" s="7"/>
      <c r="E1691" s="7"/>
    </row>
    <row r="1692" spans="1:5" x14ac:dyDescent="0.15">
      <c r="A1692" s="7">
        <v>1691</v>
      </c>
      <c r="B1692" s="7" t="s">
        <v>1793</v>
      </c>
      <c r="C1692" s="7">
        <v>20</v>
      </c>
      <c r="D1692" s="7"/>
      <c r="E1692" s="7"/>
    </row>
    <row r="1693" spans="1:5" x14ac:dyDescent="0.15">
      <c r="A1693" s="7">
        <v>1692</v>
      </c>
      <c r="B1693" s="7" t="s">
        <v>1794</v>
      </c>
      <c r="C1693" s="7">
        <v>20</v>
      </c>
      <c r="D1693" s="7"/>
      <c r="E1693" s="7"/>
    </row>
    <row r="1694" spans="1:5" x14ac:dyDescent="0.15">
      <c r="A1694" s="7">
        <v>1693</v>
      </c>
      <c r="B1694" s="7" t="s">
        <v>1795</v>
      </c>
      <c r="C1694" s="7">
        <v>21</v>
      </c>
      <c r="D1694" s="7"/>
      <c r="E1694" s="7"/>
    </row>
    <row r="1695" spans="1:5" x14ac:dyDescent="0.15">
      <c r="A1695" s="7">
        <v>1694</v>
      </c>
      <c r="B1695" s="7" t="s">
        <v>1796</v>
      </c>
      <c r="C1695" s="7">
        <v>17</v>
      </c>
      <c r="D1695" s="7"/>
      <c r="E1695" s="7"/>
    </row>
    <row r="1696" spans="1:5" x14ac:dyDescent="0.15">
      <c r="A1696" s="7">
        <v>1695</v>
      </c>
      <c r="B1696" s="7" t="s">
        <v>1797</v>
      </c>
      <c r="C1696" s="7">
        <v>15</v>
      </c>
      <c r="D1696" s="7"/>
      <c r="E1696" s="7"/>
    </row>
    <row r="1697" spans="1:5" x14ac:dyDescent="0.15">
      <c r="A1697" s="7">
        <v>1696</v>
      </c>
      <c r="B1697" s="7" t="s">
        <v>1798</v>
      </c>
      <c r="C1697" s="7">
        <v>12</v>
      </c>
      <c r="D1697" s="7"/>
      <c r="E1697" s="7"/>
    </row>
    <row r="1698" spans="1:5" x14ac:dyDescent="0.15">
      <c r="A1698" s="7">
        <v>1697</v>
      </c>
      <c r="B1698" s="7" t="s">
        <v>1799</v>
      </c>
      <c r="C1698" s="7">
        <v>19</v>
      </c>
      <c r="D1698" s="7"/>
      <c r="E1698" s="7"/>
    </row>
    <row r="1699" spans="1:5" x14ac:dyDescent="0.15">
      <c r="A1699" s="7">
        <v>1698</v>
      </c>
      <c r="B1699" s="7" t="s">
        <v>1800</v>
      </c>
      <c r="C1699" s="7">
        <v>17</v>
      </c>
      <c r="D1699" s="7"/>
      <c r="E1699" s="7"/>
    </row>
    <row r="1700" spans="1:5" x14ac:dyDescent="0.15">
      <c r="A1700" s="7">
        <v>1699</v>
      </c>
      <c r="B1700" s="7" t="s">
        <v>1801</v>
      </c>
      <c r="C1700" s="7">
        <v>18</v>
      </c>
      <c r="D1700" s="7"/>
      <c r="E1700" s="7"/>
    </row>
    <row r="1701" spans="1:5" x14ac:dyDescent="0.15">
      <c r="A1701" s="7">
        <v>1700</v>
      </c>
      <c r="B1701" s="7" t="s">
        <v>1802</v>
      </c>
      <c r="C1701" s="7">
        <v>15</v>
      </c>
      <c r="D1701" s="7"/>
      <c r="E1701" s="7"/>
    </row>
    <row r="1702" spans="1:5" x14ac:dyDescent="0.15">
      <c r="A1702" s="7">
        <v>1701</v>
      </c>
      <c r="B1702" s="7" t="s">
        <v>1803</v>
      </c>
      <c r="C1702" s="7">
        <v>16</v>
      </c>
      <c r="D1702" s="7"/>
      <c r="E1702" s="7"/>
    </row>
    <row r="1703" spans="1:5" x14ac:dyDescent="0.15">
      <c r="A1703" s="7">
        <v>1702</v>
      </c>
      <c r="B1703" s="7" t="s">
        <v>1804</v>
      </c>
      <c r="C1703" s="7">
        <v>13</v>
      </c>
      <c r="D1703" s="7"/>
      <c r="E1703" s="7"/>
    </row>
    <row r="1704" spans="1:5" x14ac:dyDescent="0.15">
      <c r="A1704" s="7">
        <v>1703</v>
      </c>
      <c r="B1704" s="7" t="s">
        <v>1805</v>
      </c>
      <c r="C1704" s="7">
        <v>13</v>
      </c>
      <c r="D1704" s="7"/>
      <c r="E1704" s="7"/>
    </row>
    <row r="1705" spans="1:5" x14ac:dyDescent="0.15">
      <c r="A1705" s="7">
        <v>1704</v>
      </c>
      <c r="B1705" s="7" t="s">
        <v>1806</v>
      </c>
      <c r="C1705" s="7">
        <v>10</v>
      </c>
      <c r="D1705" s="7"/>
      <c r="E1705" s="7"/>
    </row>
    <row r="1706" spans="1:5" x14ac:dyDescent="0.15">
      <c r="A1706" s="7">
        <v>1705</v>
      </c>
      <c r="B1706" s="7" t="s">
        <v>1807</v>
      </c>
      <c r="C1706" s="7">
        <v>13</v>
      </c>
      <c r="D1706" s="7"/>
      <c r="E1706" s="7"/>
    </row>
    <row r="1707" spans="1:5" x14ac:dyDescent="0.15">
      <c r="A1707" s="7">
        <v>1706</v>
      </c>
      <c r="B1707" s="7" t="s">
        <v>1808</v>
      </c>
      <c r="C1707" s="7">
        <v>15</v>
      </c>
      <c r="D1707" s="7"/>
      <c r="E1707" s="7"/>
    </row>
    <row r="1708" spans="1:5" x14ac:dyDescent="0.15">
      <c r="A1708" s="7">
        <v>1707</v>
      </c>
      <c r="B1708" s="7" t="s">
        <v>1809</v>
      </c>
      <c r="C1708" s="7">
        <v>18</v>
      </c>
      <c r="D1708" s="7"/>
      <c r="E1708" s="7"/>
    </row>
    <row r="1709" spans="1:5" x14ac:dyDescent="0.15">
      <c r="A1709" s="7">
        <v>1708</v>
      </c>
      <c r="B1709" s="7" t="s">
        <v>1810</v>
      </c>
      <c r="C1709" s="7">
        <v>15</v>
      </c>
      <c r="D1709" s="7"/>
      <c r="E1709" s="7"/>
    </row>
    <row r="1710" spans="1:5" x14ac:dyDescent="0.15">
      <c r="A1710" s="7">
        <v>1709</v>
      </c>
      <c r="B1710" s="7" t="s">
        <v>1811</v>
      </c>
      <c r="C1710" s="7">
        <v>15</v>
      </c>
      <c r="D1710" s="7"/>
      <c r="E1710" s="7"/>
    </row>
    <row r="1711" spans="1:5" x14ac:dyDescent="0.15">
      <c r="A1711" s="7">
        <v>1710</v>
      </c>
      <c r="B1711" s="7" t="s">
        <v>1812</v>
      </c>
      <c r="C1711" s="7">
        <v>14</v>
      </c>
      <c r="D1711" s="7"/>
      <c r="E1711" s="7"/>
    </row>
    <row r="1712" spans="1:5" x14ac:dyDescent="0.15">
      <c r="A1712" s="7">
        <v>1711</v>
      </c>
      <c r="B1712" s="7" t="s">
        <v>1813</v>
      </c>
      <c r="C1712" s="7">
        <v>13</v>
      </c>
      <c r="D1712" s="7"/>
      <c r="E1712" s="7"/>
    </row>
    <row r="1713" spans="1:5" x14ac:dyDescent="0.15">
      <c r="A1713" s="7">
        <v>1712</v>
      </c>
      <c r="B1713" s="7" t="s">
        <v>1814</v>
      </c>
      <c r="C1713" s="7">
        <v>12</v>
      </c>
      <c r="D1713" s="7"/>
      <c r="E1713" s="7"/>
    </row>
    <row r="1714" spans="1:5" x14ac:dyDescent="0.15">
      <c r="A1714" s="7">
        <v>1713</v>
      </c>
      <c r="B1714" s="7" t="s">
        <v>1815</v>
      </c>
      <c r="C1714" s="7">
        <v>18</v>
      </c>
      <c r="D1714" s="7"/>
      <c r="E1714" s="7"/>
    </row>
    <row r="1715" spans="1:5" x14ac:dyDescent="0.15">
      <c r="A1715" s="7">
        <v>1714</v>
      </c>
      <c r="B1715" s="7" t="s">
        <v>1816</v>
      </c>
      <c r="C1715" s="7">
        <v>22</v>
      </c>
      <c r="D1715" s="7"/>
      <c r="E1715" s="7"/>
    </row>
    <row r="1716" spans="1:5" x14ac:dyDescent="0.15">
      <c r="A1716" s="7">
        <v>1715</v>
      </c>
      <c r="B1716" s="7" t="s">
        <v>1817</v>
      </c>
      <c r="C1716" s="7">
        <v>22</v>
      </c>
      <c r="D1716" s="7"/>
      <c r="E1716" s="7"/>
    </row>
    <row r="1717" spans="1:5" x14ac:dyDescent="0.15">
      <c r="A1717" s="7">
        <v>1716</v>
      </c>
      <c r="B1717" s="7" t="s">
        <v>1818</v>
      </c>
      <c r="C1717" s="7">
        <v>19</v>
      </c>
      <c r="D1717" s="7"/>
      <c r="E1717" s="7"/>
    </row>
    <row r="1718" spans="1:5" x14ac:dyDescent="0.15">
      <c r="A1718" s="7">
        <v>1717</v>
      </c>
      <c r="B1718" s="7" t="s">
        <v>1819</v>
      </c>
      <c r="C1718" s="7">
        <v>20</v>
      </c>
      <c r="D1718" s="7"/>
      <c r="E1718" s="7"/>
    </row>
    <row r="1719" spans="1:5" x14ac:dyDescent="0.15">
      <c r="A1719" s="7">
        <v>1718</v>
      </c>
      <c r="B1719" s="7" t="s">
        <v>1820</v>
      </c>
      <c r="C1719" s="7">
        <v>20</v>
      </c>
      <c r="D1719" s="7"/>
      <c r="E1719" s="7"/>
    </row>
    <row r="1720" spans="1:5" x14ac:dyDescent="0.15">
      <c r="A1720" s="7">
        <v>1719</v>
      </c>
      <c r="B1720" s="7" t="s">
        <v>1821</v>
      </c>
      <c r="C1720" s="7">
        <v>15</v>
      </c>
      <c r="D1720" s="7"/>
      <c r="E1720" s="7"/>
    </row>
    <row r="1721" spans="1:5" x14ac:dyDescent="0.15">
      <c r="A1721" s="7">
        <v>1720</v>
      </c>
      <c r="B1721" s="7" t="s">
        <v>1822</v>
      </c>
      <c r="C1721" s="7">
        <v>13</v>
      </c>
      <c r="D1721" s="7"/>
      <c r="E1721" s="7"/>
    </row>
    <row r="1722" spans="1:5" x14ac:dyDescent="0.15">
      <c r="A1722" s="7">
        <v>1721</v>
      </c>
      <c r="B1722" s="7" t="s">
        <v>1823</v>
      </c>
      <c r="C1722" s="7">
        <v>10</v>
      </c>
      <c r="D1722" s="7"/>
      <c r="E1722" s="7"/>
    </row>
    <row r="1723" spans="1:5" x14ac:dyDescent="0.15">
      <c r="A1723" s="7">
        <v>1722</v>
      </c>
      <c r="B1723" s="7" t="s">
        <v>1824</v>
      </c>
      <c r="C1723" s="7">
        <v>17</v>
      </c>
      <c r="D1723" s="7"/>
      <c r="E1723" s="7"/>
    </row>
    <row r="1724" spans="1:5" x14ac:dyDescent="0.15">
      <c r="A1724" s="7">
        <v>1723</v>
      </c>
      <c r="B1724" s="7" t="s">
        <v>1825</v>
      </c>
      <c r="C1724" s="7">
        <v>18</v>
      </c>
      <c r="D1724" s="7"/>
      <c r="E1724" s="7"/>
    </row>
    <row r="1725" spans="1:5" x14ac:dyDescent="0.15">
      <c r="A1725" s="7">
        <v>1724</v>
      </c>
      <c r="B1725" s="7" t="s">
        <v>1826</v>
      </c>
      <c r="C1725" s="7">
        <v>19</v>
      </c>
      <c r="D1725" s="7"/>
      <c r="E1725" s="7"/>
    </row>
    <row r="1726" spans="1:5" x14ac:dyDescent="0.15">
      <c r="A1726" s="7">
        <v>1725</v>
      </c>
      <c r="B1726" s="7" t="s">
        <v>1827</v>
      </c>
      <c r="C1726" s="7">
        <v>18</v>
      </c>
      <c r="D1726" s="7"/>
      <c r="E1726" s="7"/>
    </row>
    <row r="1727" spans="1:5" x14ac:dyDescent="0.15">
      <c r="A1727" s="7">
        <v>1726</v>
      </c>
      <c r="B1727" s="7" t="s">
        <v>1828</v>
      </c>
      <c r="C1727" s="7">
        <v>20</v>
      </c>
      <c r="D1727" s="7"/>
      <c r="E1727" s="7"/>
    </row>
    <row r="1728" spans="1:5" x14ac:dyDescent="0.15">
      <c r="A1728" s="7">
        <v>1727</v>
      </c>
      <c r="B1728" s="7" t="s">
        <v>1829</v>
      </c>
      <c r="C1728" s="7">
        <v>17</v>
      </c>
      <c r="D1728" s="7"/>
      <c r="E1728" s="7"/>
    </row>
    <row r="1729" spans="1:5" x14ac:dyDescent="0.15">
      <c r="A1729" s="7">
        <v>1728</v>
      </c>
      <c r="B1729" s="7" t="s">
        <v>1830</v>
      </c>
      <c r="C1729" s="7">
        <v>19</v>
      </c>
      <c r="D1729" s="7"/>
      <c r="E1729" s="7"/>
    </row>
    <row r="1730" spans="1:5" x14ac:dyDescent="0.15">
      <c r="A1730" s="7">
        <v>1729</v>
      </c>
      <c r="B1730" s="7" t="s">
        <v>1831</v>
      </c>
      <c r="C1730" s="7">
        <v>14</v>
      </c>
      <c r="D1730" s="7"/>
      <c r="E1730" s="7"/>
    </row>
    <row r="1731" spans="1:5" x14ac:dyDescent="0.15">
      <c r="A1731" s="7">
        <v>1730</v>
      </c>
      <c r="B1731" s="7" t="s">
        <v>1832</v>
      </c>
      <c r="C1731" s="7">
        <v>18</v>
      </c>
      <c r="D1731" s="7"/>
      <c r="E1731" s="7"/>
    </row>
    <row r="1732" spans="1:5" x14ac:dyDescent="0.15">
      <c r="A1732" s="7">
        <v>1731</v>
      </c>
      <c r="B1732" s="7" t="s">
        <v>1833</v>
      </c>
      <c r="C1732" s="7">
        <v>20</v>
      </c>
      <c r="D1732" s="7"/>
      <c r="E1732" s="7"/>
    </row>
    <row r="1733" spans="1:5" x14ac:dyDescent="0.15">
      <c r="A1733" s="7">
        <v>1732</v>
      </c>
      <c r="B1733" s="7" t="s">
        <v>1834</v>
      </c>
      <c r="C1733" s="7">
        <v>21</v>
      </c>
      <c r="D1733" s="7"/>
      <c r="E1733" s="7"/>
    </row>
    <row r="1734" spans="1:5" x14ac:dyDescent="0.15">
      <c r="A1734" s="7">
        <v>1733</v>
      </c>
      <c r="B1734" s="7" t="s">
        <v>1835</v>
      </c>
      <c r="C1734" s="7">
        <v>7</v>
      </c>
      <c r="D1734" s="7"/>
      <c r="E1734" s="7"/>
    </row>
    <row r="1735" spans="1:5" x14ac:dyDescent="0.15">
      <c r="A1735" s="7">
        <v>1734</v>
      </c>
      <c r="B1735" s="7" t="s">
        <v>1836</v>
      </c>
      <c r="C1735" s="7">
        <v>21</v>
      </c>
      <c r="D1735" s="7"/>
      <c r="E1735" s="7"/>
    </row>
    <row r="1736" spans="1:5" x14ac:dyDescent="0.15">
      <c r="A1736" s="7">
        <v>1735</v>
      </c>
      <c r="B1736" s="7" t="s">
        <v>1837</v>
      </c>
      <c r="C1736" s="7">
        <v>17</v>
      </c>
      <c r="D1736" s="7"/>
      <c r="E1736" s="7"/>
    </row>
    <row r="1737" spans="1:5" x14ac:dyDescent="0.15">
      <c r="A1737" s="7">
        <v>1736</v>
      </c>
      <c r="B1737" s="7" t="s">
        <v>1838</v>
      </c>
      <c r="C1737" s="7">
        <v>15</v>
      </c>
      <c r="D1737" s="7"/>
      <c r="E1737" s="7"/>
    </row>
    <row r="1738" spans="1:5" x14ac:dyDescent="0.15">
      <c r="A1738" s="7">
        <v>1737</v>
      </c>
      <c r="B1738" s="7" t="s">
        <v>1839</v>
      </c>
      <c r="C1738" s="7">
        <v>14</v>
      </c>
      <c r="D1738" s="7"/>
      <c r="E1738" s="7"/>
    </row>
    <row r="1739" spans="1:5" x14ac:dyDescent="0.15">
      <c r="A1739" s="7">
        <v>1738</v>
      </c>
      <c r="B1739" s="7" t="s">
        <v>1840</v>
      </c>
      <c r="C1739" s="7">
        <v>19</v>
      </c>
      <c r="D1739" s="7"/>
      <c r="E1739" s="7"/>
    </row>
    <row r="1740" spans="1:5" x14ac:dyDescent="0.15">
      <c r="A1740" s="7">
        <v>1739</v>
      </c>
      <c r="B1740" s="7" t="s">
        <v>1841</v>
      </c>
      <c r="C1740" s="7">
        <v>12</v>
      </c>
      <c r="D1740" s="7"/>
      <c r="E1740" s="7"/>
    </row>
    <row r="1741" spans="1:5" x14ac:dyDescent="0.15">
      <c r="A1741" s="7">
        <v>1740</v>
      </c>
      <c r="B1741" s="7" t="s">
        <v>1842</v>
      </c>
      <c r="C1741" s="7">
        <v>9</v>
      </c>
      <c r="D1741" s="7"/>
      <c r="E1741" s="7"/>
    </row>
    <row r="1742" spans="1:5" x14ac:dyDescent="0.15">
      <c r="A1742" s="7">
        <v>1741</v>
      </c>
      <c r="B1742" s="7" t="s">
        <v>1843</v>
      </c>
      <c r="C1742" s="7">
        <v>11</v>
      </c>
      <c r="D1742" s="7"/>
      <c r="E1742" s="7"/>
    </row>
    <row r="1743" spans="1:5" x14ac:dyDescent="0.15">
      <c r="A1743" s="7">
        <v>1742</v>
      </c>
      <c r="B1743" s="7" t="s">
        <v>1844</v>
      </c>
      <c r="C1743" s="7">
        <v>9</v>
      </c>
      <c r="D1743" s="7"/>
      <c r="E1743" s="7"/>
    </row>
    <row r="1744" spans="1:5" x14ac:dyDescent="0.15">
      <c r="A1744" s="7">
        <v>1743</v>
      </c>
      <c r="B1744" s="7" t="s">
        <v>1845</v>
      </c>
      <c r="C1744" s="7">
        <v>7</v>
      </c>
      <c r="D1744" s="7"/>
      <c r="E1744" s="7"/>
    </row>
    <row r="1745" spans="1:5" x14ac:dyDescent="0.15">
      <c r="A1745" s="7">
        <v>1744</v>
      </c>
      <c r="B1745" s="7" t="s">
        <v>1846</v>
      </c>
      <c r="C1745" s="7">
        <v>16</v>
      </c>
      <c r="D1745" s="7"/>
      <c r="E1745" s="7"/>
    </row>
    <row r="1746" spans="1:5" x14ac:dyDescent="0.15">
      <c r="A1746" s="7">
        <v>1745</v>
      </c>
      <c r="B1746" s="7" t="s">
        <v>1847</v>
      </c>
      <c r="C1746" s="7">
        <v>13</v>
      </c>
      <c r="D1746" s="7"/>
      <c r="E1746" s="7"/>
    </row>
    <row r="1747" spans="1:5" x14ac:dyDescent="0.15">
      <c r="A1747" s="7">
        <v>1746</v>
      </c>
      <c r="B1747" s="7" t="s">
        <v>1848</v>
      </c>
      <c r="C1747" s="7">
        <v>12</v>
      </c>
      <c r="D1747" s="7"/>
      <c r="E1747" s="7"/>
    </row>
    <row r="1748" spans="1:5" x14ac:dyDescent="0.15">
      <c r="A1748" s="7">
        <v>1747</v>
      </c>
      <c r="B1748" s="7" t="s">
        <v>1849</v>
      </c>
      <c r="C1748" s="7">
        <v>13</v>
      </c>
      <c r="D1748" s="7"/>
      <c r="E1748" s="7"/>
    </row>
    <row r="1749" spans="1:5" x14ac:dyDescent="0.15">
      <c r="A1749" s="7">
        <v>1748</v>
      </c>
      <c r="B1749" s="7" t="s">
        <v>1850</v>
      </c>
      <c r="C1749" s="7">
        <v>14</v>
      </c>
      <c r="D1749" s="7"/>
      <c r="E1749" s="7"/>
    </row>
    <row r="1750" spans="1:5" x14ac:dyDescent="0.15">
      <c r="A1750" s="7">
        <v>1749</v>
      </c>
      <c r="B1750" s="7" t="s">
        <v>1851</v>
      </c>
      <c r="C1750" s="7">
        <v>12</v>
      </c>
      <c r="D1750" s="7"/>
      <c r="E1750" s="7"/>
    </row>
    <row r="1751" spans="1:5" x14ac:dyDescent="0.15">
      <c r="A1751" s="7">
        <v>1750</v>
      </c>
      <c r="B1751" s="7" t="s">
        <v>1852</v>
      </c>
      <c r="C1751" s="7">
        <v>9</v>
      </c>
      <c r="D1751" s="7"/>
      <c r="E1751" s="7"/>
    </row>
    <row r="1752" spans="1:5" x14ac:dyDescent="0.15">
      <c r="A1752" s="7">
        <v>1751</v>
      </c>
      <c r="B1752" s="7" t="s">
        <v>1853</v>
      </c>
      <c r="C1752" s="7">
        <v>6</v>
      </c>
      <c r="D1752" s="7"/>
      <c r="E1752" s="7"/>
    </row>
    <row r="1753" spans="1:5" x14ac:dyDescent="0.15">
      <c r="A1753" s="7">
        <v>1752</v>
      </c>
      <c r="B1753" s="7" t="s">
        <v>1854</v>
      </c>
      <c r="C1753" s="7">
        <v>15</v>
      </c>
      <c r="D1753" s="7"/>
      <c r="E1753" s="7"/>
    </row>
    <row r="1754" spans="1:5" x14ac:dyDescent="0.15">
      <c r="A1754" s="7">
        <v>1753</v>
      </c>
      <c r="B1754" s="7" t="s">
        <v>1855</v>
      </c>
      <c r="C1754" s="7">
        <v>20</v>
      </c>
      <c r="D1754" s="7"/>
      <c r="E1754" s="7"/>
    </row>
    <row r="1755" spans="1:5" x14ac:dyDescent="0.15">
      <c r="A1755" s="7">
        <v>1754</v>
      </c>
      <c r="B1755" s="7" t="s">
        <v>1856</v>
      </c>
      <c r="C1755" s="7">
        <v>19</v>
      </c>
      <c r="D1755" s="7"/>
      <c r="E1755" s="7"/>
    </row>
    <row r="1756" spans="1:5" x14ac:dyDescent="0.15">
      <c r="A1756" s="7">
        <v>1755</v>
      </c>
      <c r="B1756" s="7" t="s">
        <v>1857</v>
      </c>
      <c r="C1756" s="7">
        <v>14</v>
      </c>
      <c r="D1756" s="7"/>
      <c r="E1756" s="7"/>
    </row>
    <row r="1757" spans="1:5" x14ac:dyDescent="0.15">
      <c r="A1757" s="7">
        <v>1756</v>
      </c>
      <c r="B1757" s="7" t="s">
        <v>1858</v>
      </c>
      <c r="C1757" s="7">
        <v>19</v>
      </c>
      <c r="D1757" s="7"/>
      <c r="E1757" s="7"/>
    </row>
    <row r="1758" spans="1:5" x14ac:dyDescent="0.15">
      <c r="A1758" s="7">
        <v>1757</v>
      </c>
      <c r="B1758" s="7" t="s">
        <v>1859</v>
      </c>
      <c r="C1758" s="7">
        <v>16</v>
      </c>
      <c r="D1758" s="7"/>
      <c r="E1758" s="7"/>
    </row>
    <row r="1759" spans="1:5" x14ac:dyDescent="0.15">
      <c r="A1759" s="7">
        <v>1758</v>
      </c>
      <c r="B1759" s="7" t="s">
        <v>1860</v>
      </c>
      <c r="C1759" s="7">
        <v>14</v>
      </c>
      <c r="D1759" s="7"/>
      <c r="E1759" s="7"/>
    </row>
    <row r="1760" spans="1:5" x14ac:dyDescent="0.15">
      <c r="A1760" s="7">
        <v>1759</v>
      </c>
      <c r="B1760" s="7" t="s">
        <v>1861</v>
      </c>
      <c r="C1760" s="7">
        <v>20</v>
      </c>
      <c r="D1760" s="7"/>
      <c r="E1760" s="7"/>
    </row>
    <row r="1761" spans="1:5" x14ac:dyDescent="0.15">
      <c r="A1761" s="7">
        <v>1760</v>
      </c>
      <c r="B1761" s="7" t="s">
        <v>1862</v>
      </c>
      <c r="C1761" s="7">
        <v>19</v>
      </c>
      <c r="D1761" s="7"/>
      <c r="E1761" s="7"/>
    </row>
    <row r="1762" spans="1:5" x14ac:dyDescent="0.15">
      <c r="A1762" s="7">
        <v>1761</v>
      </c>
      <c r="B1762" s="7" t="s">
        <v>1863</v>
      </c>
      <c r="C1762" s="7">
        <v>21</v>
      </c>
      <c r="D1762" s="7"/>
      <c r="E1762" s="7"/>
    </row>
    <row r="1763" spans="1:5" x14ac:dyDescent="0.15">
      <c r="A1763" s="7">
        <v>1762</v>
      </c>
      <c r="B1763" s="7" t="s">
        <v>1864</v>
      </c>
      <c r="C1763" s="7">
        <v>18</v>
      </c>
      <c r="D1763" s="7"/>
      <c r="E1763" s="7"/>
    </row>
    <row r="1764" spans="1:5" x14ac:dyDescent="0.15">
      <c r="A1764" s="7">
        <v>1763</v>
      </c>
      <c r="B1764" s="7" t="s">
        <v>1865</v>
      </c>
      <c r="C1764" s="7">
        <v>13</v>
      </c>
      <c r="D1764" s="7"/>
      <c r="E1764" s="7"/>
    </row>
    <row r="1765" spans="1:5" x14ac:dyDescent="0.15">
      <c r="A1765" s="7">
        <v>1764</v>
      </c>
      <c r="B1765" s="7" t="s">
        <v>1866</v>
      </c>
      <c r="C1765" s="7">
        <v>19</v>
      </c>
      <c r="D1765" s="7"/>
      <c r="E1765" s="7"/>
    </row>
    <row r="1766" spans="1:5" x14ac:dyDescent="0.15">
      <c r="A1766" s="7">
        <v>1765</v>
      </c>
      <c r="B1766" s="7" t="s">
        <v>1867</v>
      </c>
      <c r="C1766" s="7">
        <v>16</v>
      </c>
      <c r="D1766" s="7"/>
      <c r="E1766" s="7"/>
    </row>
    <row r="1767" spans="1:5" x14ac:dyDescent="0.15">
      <c r="A1767" s="7">
        <v>1766</v>
      </c>
      <c r="B1767" s="7" t="s">
        <v>1868</v>
      </c>
      <c r="C1767" s="7">
        <v>9</v>
      </c>
      <c r="D1767" s="7"/>
      <c r="E1767" s="7"/>
    </row>
    <row r="1768" spans="1:5" x14ac:dyDescent="0.15">
      <c r="A1768" s="7">
        <v>1767</v>
      </c>
      <c r="B1768" s="7" t="s">
        <v>1869</v>
      </c>
      <c r="C1768" s="7">
        <v>13</v>
      </c>
      <c r="D1768" s="7"/>
      <c r="E1768" s="7"/>
    </row>
    <row r="1769" spans="1:5" x14ac:dyDescent="0.15">
      <c r="A1769" s="7">
        <v>1768</v>
      </c>
      <c r="B1769" s="7" t="s">
        <v>1870</v>
      </c>
      <c r="C1769" s="7">
        <v>19</v>
      </c>
      <c r="D1769" s="7"/>
      <c r="E1769" s="7"/>
    </row>
    <row r="1770" spans="1:5" x14ac:dyDescent="0.15">
      <c r="A1770" s="7">
        <v>1769</v>
      </c>
      <c r="B1770" s="7" t="s">
        <v>1871</v>
      </c>
      <c r="C1770" s="7">
        <v>18</v>
      </c>
      <c r="D1770" s="7"/>
      <c r="E1770" s="7"/>
    </row>
    <row r="1771" spans="1:5" x14ac:dyDescent="0.15">
      <c r="A1771" s="7">
        <v>1770</v>
      </c>
      <c r="B1771" s="7" t="s">
        <v>1872</v>
      </c>
      <c r="C1771" s="7">
        <v>18</v>
      </c>
      <c r="D1771" s="7"/>
      <c r="E1771" s="7"/>
    </row>
    <row r="1772" spans="1:5" x14ac:dyDescent="0.15">
      <c r="A1772" s="7">
        <v>1771</v>
      </c>
      <c r="B1772" s="7" t="s">
        <v>1873</v>
      </c>
      <c r="C1772" s="7">
        <v>18</v>
      </c>
      <c r="D1772" s="7"/>
      <c r="E1772" s="7"/>
    </row>
    <row r="1773" spans="1:5" x14ac:dyDescent="0.15">
      <c r="A1773" s="7">
        <v>1772</v>
      </c>
      <c r="B1773" s="7" t="s">
        <v>1874</v>
      </c>
      <c r="C1773" s="7">
        <v>21</v>
      </c>
      <c r="D1773" s="7"/>
      <c r="E1773" s="7"/>
    </row>
    <row r="1774" spans="1:5" x14ac:dyDescent="0.15">
      <c r="A1774" s="7">
        <v>1773</v>
      </c>
      <c r="B1774" s="7" t="s">
        <v>1875</v>
      </c>
      <c r="C1774" s="7">
        <v>18</v>
      </c>
      <c r="D1774" s="7"/>
      <c r="E1774" s="7"/>
    </row>
    <row r="1775" spans="1:5" x14ac:dyDescent="0.15">
      <c r="A1775" s="7">
        <v>1774</v>
      </c>
      <c r="B1775" s="7" t="s">
        <v>1876</v>
      </c>
      <c r="C1775" s="7">
        <v>18</v>
      </c>
      <c r="D1775" s="7"/>
      <c r="E1775" s="7"/>
    </row>
    <row r="1776" spans="1:5" x14ac:dyDescent="0.15">
      <c r="A1776" s="7">
        <v>1775</v>
      </c>
      <c r="B1776" s="7" t="s">
        <v>1877</v>
      </c>
      <c r="C1776" s="7">
        <v>18</v>
      </c>
      <c r="D1776" s="7"/>
      <c r="E1776" s="7"/>
    </row>
    <row r="1777" spans="1:5" x14ac:dyDescent="0.15">
      <c r="A1777" s="7">
        <v>1776</v>
      </c>
      <c r="B1777" s="7" t="s">
        <v>1878</v>
      </c>
      <c r="C1777" s="7">
        <v>19</v>
      </c>
      <c r="D1777" s="7"/>
      <c r="E1777" s="7"/>
    </row>
    <row r="1778" spans="1:5" x14ac:dyDescent="0.15">
      <c r="A1778" s="7">
        <v>1777</v>
      </c>
      <c r="B1778" s="7" t="s">
        <v>1879</v>
      </c>
      <c r="C1778" s="7">
        <v>17</v>
      </c>
      <c r="D1778" s="7"/>
      <c r="E1778" s="7"/>
    </row>
    <row r="1779" spans="1:5" x14ac:dyDescent="0.15">
      <c r="A1779" s="7">
        <v>1778</v>
      </c>
      <c r="B1779" s="7" t="s">
        <v>1880</v>
      </c>
      <c r="C1779" s="7">
        <v>22</v>
      </c>
      <c r="D1779" s="7"/>
      <c r="E1779" s="7"/>
    </row>
    <row r="1780" spans="1:5" x14ac:dyDescent="0.15">
      <c r="A1780" s="7">
        <v>1779</v>
      </c>
      <c r="B1780" s="7" t="s">
        <v>1881</v>
      </c>
      <c r="C1780" s="7">
        <v>14</v>
      </c>
      <c r="D1780" s="7"/>
      <c r="E1780" s="7"/>
    </row>
    <row r="1781" spans="1:5" x14ac:dyDescent="0.15">
      <c r="A1781" s="7">
        <v>1780</v>
      </c>
      <c r="B1781" s="7" t="s">
        <v>1882</v>
      </c>
      <c r="C1781" s="7">
        <v>16</v>
      </c>
      <c r="D1781" s="7"/>
      <c r="E1781" s="7"/>
    </row>
    <row r="1782" spans="1:5" x14ac:dyDescent="0.15">
      <c r="A1782" s="7">
        <v>1781</v>
      </c>
      <c r="B1782" s="7" t="s">
        <v>1883</v>
      </c>
      <c r="C1782" s="7">
        <v>19</v>
      </c>
      <c r="D1782" s="7"/>
      <c r="E1782" s="7"/>
    </row>
    <row r="1783" spans="1:5" x14ac:dyDescent="0.15">
      <c r="A1783" s="7">
        <v>1782</v>
      </c>
      <c r="B1783" s="7" t="s">
        <v>1884</v>
      </c>
      <c r="C1783" s="7">
        <v>20</v>
      </c>
      <c r="D1783" s="7"/>
      <c r="E1783" s="7"/>
    </row>
    <row r="1784" spans="1:5" x14ac:dyDescent="0.15">
      <c r="A1784" s="7">
        <v>1783</v>
      </c>
      <c r="B1784" s="7" t="s">
        <v>1885</v>
      </c>
      <c r="C1784" s="7">
        <v>16</v>
      </c>
      <c r="D1784" s="7"/>
      <c r="E1784" s="7"/>
    </row>
    <row r="1785" spans="1:5" x14ac:dyDescent="0.15">
      <c r="A1785" s="7">
        <v>1784</v>
      </c>
      <c r="B1785" s="7" t="s">
        <v>1886</v>
      </c>
      <c r="C1785" s="7">
        <v>16</v>
      </c>
      <c r="D1785" s="7"/>
      <c r="E1785" s="7"/>
    </row>
    <row r="1786" spans="1:5" x14ac:dyDescent="0.15">
      <c r="A1786" s="7">
        <v>1785</v>
      </c>
      <c r="B1786" s="7" t="s">
        <v>1887</v>
      </c>
      <c r="C1786" s="7">
        <v>21</v>
      </c>
      <c r="D1786" s="7"/>
      <c r="E1786" s="7"/>
    </row>
    <row r="1787" spans="1:5" x14ac:dyDescent="0.15">
      <c r="A1787" s="7">
        <v>1786</v>
      </c>
      <c r="B1787" s="7" t="s">
        <v>1888</v>
      </c>
      <c r="C1787" s="7">
        <v>21</v>
      </c>
      <c r="D1787" s="7"/>
      <c r="E1787" s="7"/>
    </row>
    <row r="1788" spans="1:5" x14ac:dyDescent="0.15">
      <c r="A1788" s="7">
        <v>1787</v>
      </c>
      <c r="B1788" s="7" t="s">
        <v>1889</v>
      </c>
      <c r="C1788" s="7">
        <v>21</v>
      </c>
      <c r="D1788" s="7"/>
      <c r="E1788" s="7"/>
    </row>
    <row r="1789" spans="1:5" x14ac:dyDescent="0.15">
      <c r="A1789" s="7">
        <v>1788</v>
      </c>
      <c r="B1789" s="7" t="s">
        <v>1890</v>
      </c>
      <c r="C1789" s="7">
        <v>22</v>
      </c>
      <c r="D1789" s="7"/>
      <c r="E1789" s="7"/>
    </row>
    <row r="1790" spans="1:5" x14ac:dyDescent="0.15">
      <c r="A1790" s="7">
        <v>1789</v>
      </c>
      <c r="B1790" s="7" t="s">
        <v>1891</v>
      </c>
      <c r="C1790" s="7">
        <v>18</v>
      </c>
      <c r="D1790" s="7"/>
      <c r="E1790" s="7"/>
    </row>
    <row r="1791" spans="1:5" x14ac:dyDescent="0.15">
      <c r="A1791" s="7">
        <v>1790</v>
      </c>
      <c r="B1791" s="7" t="s">
        <v>1892</v>
      </c>
      <c r="C1791" s="7">
        <v>23</v>
      </c>
      <c r="D1791" s="7"/>
      <c r="E1791" s="7"/>
    </row>
    <row r="1792" spans="1:5" x14ac:dyDescent="0.15">
      <c r="A1792" s="7">
        <v>1791</v>
      </c>
      <c r="B1792" s="7" t="s">
        <v>1893</v>
      </c>
      <c r="C1792" s="7">
        <v>18</v>
      </c>
      <c r="D1792" s="7"/>
      <c r="E1792" s="7"/>
    </row>
    <row r="1793" spans="1:5" x14ac:dyDescent="0.15">
      <c r="A1793" s="7">
        <v>1792</v>
      </c>
      <c r="B1793" s="7" t="s">
        <v>1894</v>
      </c>
      <c r="C1793" s="7">
        <v>18</v>
      </c>
      <c r="D1793" s="7"/>
      <c r="E1793" s="7"/>
    </row>
    <row r="1794" spans="1:5" x14ac:dyDescent="0.15">
      <c r="A1794" s="7">
        <v>1793</v>
      </c>
      <c r="B1794" s="7" t="s">
        <v>1895</v>
      </c>
      <c r="C1794" s="7">
        <v>18</v>
      </c>
      <c r="D1794" s="7"/>
      <c r="E1794" s="7"/>
    </row>
    <row r="1795" spans="1:5" x14ac:dyDescent="0.15">
      <c r="A1795" s="7">
        <v>1794</v>
      </c>
      <c r="B1795" s="7" t="s">
        <v>1896</v>
      </c>
      <c r="C1795" s="7">
        <v>22</v>
      </c>
      <c r="D1795" s="7"/>
      <c r="E1795" s="7"/>
    </row>
    <row r="1796" spans="1:5" x14ac:dyDescent="0.15">
      <c r="A1796" s="7">
        <v>1795</v>
      </c>
      <c r="B1796" s="7" t="s">
        <v>1897</v>
      </c>
      <c r="C1796" s="7">
        <v>16</v>
      </c>
      <c r="D1796" s="7"/>
      <c r="E1796" s="7"/>
    </row>
    <row r="1797" spans="1:5" x14ac:dyDescent="0.15">
      <c r="A1797" s="7">
        <v>1796</v>
      </c>
      <c r="B1797" s="7" t="s">
        <v>1898</v>
      </c>
      <c r="C1797" s="7">
        <v>20</v>
      </c>
      <c r="D1797" s="7"/>
      <c r="E1797" s="7"/>
    </row>
    <row r="1798" spans="1:5" x14ac:dyDescent="0.15">
      <c r="A1798" s="7">
        <v>1797</v>
      </c>
      <c r="B1798" s="7" t="s">
        <v>1899</v>
      </c>
      <c r="C1798" s="7">
        <v>18</v>
      </c>
      <c r="D1798" s="7"/>
      <c r="E1798" s="7"/>
    </row>
    <row r="1799" spans="1:5" x14ac:dyDescent="0.15">
      <c r="A1799" s="7">
        <v>1798</v>
      </c>
      <c r="B1799" s="7" t="s">
        <v>1900</v>
      </c>
      <c r="C1799" s="7">
        <v>15</v>
      </c>
      <c r="D1799" s="7"/>
      <c r="E1799" s="7"/>
    </row>
    <row r="1800" spans="1:5" x14ac:dyDescent="0.15">
      <c r="A1800" s="7">
        <v>1799</v>
      </c>
      <c r="B1800" s="7" t="s">
        <v>1901</v>
      </c>
      <c r="C1800" s="7">
        <v>16</v>
      </c>
      <c r="D1800" s="7"/>
      <c r="E1800" s="7"/>
    </row>
    <row r="1801" spans="1:5" x14ac:dyDescent="0.15">
      <c r="A1801" s="7">
        <v>1800</v>
      </c>
      <c r="B1801" s="7" t="s">
        <v>1902</v>
      </c>
      <c r="C1801" s="7">
        <v>17</v>
      </c>
      <c r="D1801" s="7"/>
      <c r="E1801" s="7"/>
    </row>
    <row r="1802" spans="1:5" x14ac:dyDescent="0.15">
      <c r="A1802" s="7">
        <v>1801</v>
      </c>
      <c r="B1802" s="7" t="s">
        <v>1903</v>
      </c>
      <c r="C1802" s="7">
        <v>17</v>
      </c>
      <c r="D1802" s="7"/>
      <c r="E1802" s="7"/>
    </row>
    <row r="1803" spans="1:5" x14ac:dyDescent="0.15">
      <c r="A1803" s="7">
        <v>1802</v>
      </c>
      <c r="B1803" s="7" t="s">
        <v>1904</v>
      </c>
      <c r="C1803" s="7">
        <v>19</v>
      </c>
      <c r="D1803" s="7"/>
      <c r="E1803" s="7"/>
    </row>
    <row r="1804" spans="1:5" x14ac:dyDescent="0.15">
      <c r="A1804" s="7">
        <v>1803</v>
      </c>
      <c r="B1804" s="7" t="s">
        <v>1905</v>
      </c>
      <c r="C1804" s="7">
        <v>20</v>
      </c>
      <c r="D1804" s="7"/>
      <c r="E1804" s="7"/>
    </row>
    <row r="1805" spans="1:5" x14ac:dyDescent="0.15">
      <c r="A1805" s="7">
        <v>1804</v>
      </c>
      <c r="B1805" s="7" t="s">
        <v>1906</v>
      </c>
      <c r="C1805" s="7">
        <v>20</v>
      </c>
      <c r="D1805" s="7"/>
      <c r="E1805" s="7"/>
    </row>
    <row r="1806" spans="1:5" x14ac:dyDescent="0.15">
      <c r="A1806" s="7">
        <v>1805</v>
      </c>
      <c r="B1806" s="7" t="s">
        <v>1907</v>
      </c>
      <c r="C1806" s="7">
        <v>21</v>
      </c>
      <c r="D1806" s="7"/>
      <c r="E1806" s="7"/>
    </row>
    <row r="1807" spans="1:5" x14ac:dyDescent="0.15">
      <c r="A1807" s="7">
        <v>1806</v>
      </c>
      <c r="B1807" s="7" t="s">
        <v>1908</v>
      </c>
      <c r="C1807" s="7">
        <v>15</v>
      </c>
      <c r="D1807" s="7"/>
      <c r="E1807" s="7"/>
    </row>
    <row r="1808" spans="1:5" x14ac:dyDescent="0.15">
      <c r="A1808" s="7">
        <v>1807</v>
      </c>
      <c r="B1808" s="7" t="s">
        <v>1909</v>
      </c>
      <c r="C1808" s="7">
        <v>20</v>
      </c>
      <c r="D1808" s="7"/>
      <c r="E1808" s="7"/>
    </row>
    <row r="1809" spans="1:5" x14ac:dyDescent="0.15">
      <c r="A1809" s="7">
        <v>1808</v>
      </c>
      <c r="B1809" s="7" t="s">
        <v>1910</v>
      </c>
      <c r="C1809" s="7">
        <v>18</v>
      </c>
      <c r="D1809" s="7"/>
      <c r="E1809" s="7"/>
    </row>
    <row r="1810" spans="1:5" x14ac:dyDescent="0.15">
      <c r="A1810" s="7">
        <v>1809</v>
      </c>
      <c r="B1810" s="7" t="s">
        <v>1911</v>
      </c>
      <c r="C1810" s="7">
        <v>22</v>
      </c>
      <c r="D1810" s="7"/>
      <c r="E1810" s="7"/>
    </row>
    <row r="1811" spans="1:5" x14ac:dyDescent="0.15">
      <c r="A1811" s="7">
        <v>1810</v>
      </c>
      <c r="B1811" s="7" t="s">
        <v>1912</v>
      </c>
      <c r="C1811" s="7">
        <v>21</v>
      </c>
      <c r="D1811" s="7"/>
      <c r="E1811" s="7"/>
    </row>
    <row r="1812" spans="1:5" x14ac:dyDescent="0.15">
      <c r="A1812" s="7">
        <v>1811</v>
      </c>
      <c r="B1812" s="7" t="s">
        <v>1913</v>
      </c>
      <c r="C1812" s="7">
        <v>17</v>
      </c>
      <c r="D1812" s="7"/>
      <c r="E1812" s="7"/>
    </row>
    <row r="1813" spans="1:5" x14ac:dyDescent="0.15">
      <c r="A1813" s="7">
        <v>1812</v>
      </c>
      <c r="B1813" s="7" t="s">
        <v>1914</v>
      </c>
      <c r="C1813" s="7">
        <v>17</v>
      </c>
      <c r="D1813" s="7"/>
      <c r="E1813" s="7"/>
    </row>
    <row r="1814" spans="1:5" x14ac:dyDescent="0.15">
      <c r="A1814" s="7">
        <v>1813</v>
      </c>
      <c r="B1814" s="7" t="s">
        <v>1915</v>
      </c>
      <c r="C1814" s="7">
        <v>18</v>
      </c>
      <c r="D1814" s="7"/>
      <c r="E1814" s="7"/>
    </row>
    <row r="1815" spans="1:5" x14ac:dyDescent="0.15">
      <c r="A1815" s="7">
        <v>1814</v>
      </c>
      <c r="B1815" s="7" t="s">
        <v>1916</v>
      </c>
      <c r="C1815" s="7">
        <v>18</v>
      </c>
      <c r="D1815" s="7"/>
      <c r="E1815" s="7"/>
    </row>
    <row r="1816" spans="1:5" x14ac:dyDescent="0.15">
      <c r="A1816" s="7">
        <v>1815</v>
      </c>
      <c r="B1816" s="7" t="s">
        <v>1917</v>
      </c>
      <c r="C1816" s="7">
        <v>19</v>
      </c>
      <c r="D1816" s="7"/>
      <c r="E1816" s="7"/>
    </row>
    <row r="1817" spans="1:5" x14ac:dyDescent="0.15">
      <c r="A1817" s="7">
        <v>1816</v>
      </c>
      <c r="B1817" s="7" t="s">
        <v>1918</v>
      </c>
      <c r="C1817" s="7">
        <v>18</v>
      </c>
      <c r="D1817" s="7"/>
      <c r="E1817" s="7"/>
    </row>
    <row r="1818" spans="1:5" x14ac:dyDescent="0.15">
      <c r="A1818" s="7">
        <v>1817</v>
      </c>
      <c r="B1818" s="7" t="s">
        <v>1919</v>
      </c>
      <c r="C1818" s="7">
        <v>16</v>
      </c>
      <c r="D1818" s="7"/>
      <c r="E1818" s="7"/>
    </row>
    <row r="1819" spans="1:5" x14ac:dyDescent="0.15">
      <c r="A1819" s="7">
        <v>1818</v>
      </c>
      <c r="B1819" s="7" t="s">
        <v>1920</v>
      </c>
      <c r="C1819" s="7">
        <v>17</v>
      </c>
      <c r="D1819" s="7"/>
      <c r="E1819" s="7"/>
    </row>
    <row r="1820" spans="1:5" x14ac:dyDescent="0.15">
      <c r="A1820" s="7">
        <v>1819</v>
      </c>
      <c r="B1820" s="7" t="s">
        <v>1921</v>
      </c>
      <c r="C1820" s="7">
        <v>19</v>
      </c>
      <c r="D1820" s="7"/>
      <c r="E1820" s="7"/>
    </row>
    <row r="1821" spans="1:5" x14ac:dyDescent="0.15">
      <c r="A1821" s="7">
        <v>1820</v>
      </c>
      <c r="B1821" s="7" t="s">
        <v>1922</v>
      </c>
      <c r="C1821" s="7">
        <v>18</v>
      </c>
      <c r="D1821" s="7"/>
      <c r="E1821" s="7"/>
    </row>
    <row r="1822" spans="1:5" x14ac:dyDescent="0.15">
      <c r="A1822" s="7">
        <v>1821</v>
      </c>
      <c r="B1822" s="7" t="s">
        <v>1923</v>
      </c>
      <c r="C1822" s="7">
        <v>18</v>
      </c>
      <c r="D1822" s="7"/>
      <c r="E1822" s="7"/>
    </row>
    <row r="1823" spans="1:5" x14ac:dyDescent="0.15">
      <c r="A1823" s="7">
        <v>1822</v>
      </c>
      <c r="B1823" s="7" t="s">
        <v>1924</v>
      </c>
      <c r="C1823" s="7">
        <v>21</v>
      </c>
      <c r="D1823" s="7"/>
      <c r="E1823" s="7"/>
    </row>
    <row r="1824" spans="1:5" x14ac:dyDescent="0.15">
      <c r="A1824" s="7">
        <v>1823</v>
      </c>
      <c r="B1824" s="7" t="s">
        <v>1925</v>
      </c>
      <c r="C1824" s="7">
        <v>19</v>
      </c>
      <c r="D1824" s="7"/>
      <c r="E1824" s="7"/>
    </row>
    <row r="1825" spans="1:5" x14ac:dyDescent="0.15">
      <c r="A1825" s="7">
        <v>1824</v>
      </c>
      <c r="B1825" s="7" t="s">
        <v>1926</v>
      </c>
      <c r="C1825" s="7">
        <v>14</v>
      </c>
      <c r="D1825" s="7"/>
      <c r="E1825" s="7"/>
    </row>
    <row r="1826" spans="1:5" x14ac:dyDescent="0.15">
      <c r="A1826" s="7">
        <v>1825</v>
      </c>
      <c r="B1826" s="7" t="s">
        <v>1927</v>
      </c>
      <c r="C1826" s="7">
        <v>19</v>
      </c>
      <c r="D1826" s="7"/>
      <c r="E1826" s="7"/>
    </row>
    <row r="1827" spans="1:5" x14ac:dyDescent="0.15">
      <c r="A1827" s="7">
        <v>1826</v>
      </c>
      <c r="B1827" s="7" t="s">
        <v>1928</v>
      </c>
      <c r="C1827" s="7">
        <v>15</v>
      </c>
      <c r="D1827" s="7"/>
      <c r="E1827" s="7"/>
    </row>
    <row r="1828" spans="1:5" x14ac:dyDescent="0.15">
      <c r="A1828" s="7">
        <v>1827</v>
      </c>
      <c r="B1828" s="7" t="s">
        <v>1929</v>
      </c>
      <c r="C1828" s="7">
        <v>19</v>
      </c>
      <c r="D1828" s="7"/>
      <c r="E1828" s="7"/>
    </row>
    <row r="1829" spans="1:5" x14ac:dyDescent="0.15">
      <c r="A1829" s="7">
        <v>1828</v>
      </c>
      <c r="B1829" s="7" t="s">
        <v>1930</v>
      </c>
      <c r="C1829" s="7">
        <v>21</v>
      </c>
      <c r="D1829" s="7"/>
      <c r="E1829" s="7"/>
    </row>
    <row r="1830" spans="1:5" x14ac:dyDescent="0.15">
      <c r="A1830" s="7">
        <v>1829</v>
      </c>
      <c r="B1830" s="7" t="s">
        <v>1931</v>
      </c>
      <c r="C1830" s="7">
        <v>21</v>
      </c>
      <c r="D1830" s="7"/>
      <c r="E1830" s="7"/>
    </row>
    <row r="1831" spans="1:5" x14ac:dyDescent="0.15">
      <c r="A1831" s="7">
        <v>1830</v>
      </c>
      <c r="B1831" s="7" t="s">
        <v>1932</v>
      </c>
      <c r="C1831" s="7">
        <v>15</v>
      </c>
      <c r="D1831" s="7"/>
      <c r="E1831" s="7"/>
    </row>
    <row r="1832" spans="1:5" x14ac:dyDescent="0.15">
      <c r="A1832" s="7">
        <v>1831</v>
      </c>
      <c r="B1832" s="7" t="s">
        <v>1933</v>
      </c>
      <c r="C1832" s="7">
        <v>18</v>
      </c>
      <c r="D1832" s="7"/>
      <c r="E1832" s="7"/>
    </row>
    <row r="1833" spans="1:5" x14ac:dyDescent="0.15">
      <c r="A1833" s="7">
        <v>1832</v>
      </c>
      <c r="B1833" s="7" t="s">
        <v>1934</v>
      </c>
      <c r="C1833" s="7">
        <v>20</v>
      </c>
      <c r="D1833" s="7"/>
      <c r="E1833" s="7"/>
    </row>
    <row r="1834" spans="1:5" x14ac:dyDescent="0.15">
      <c r="A1834" s="7">
        <v>1833</v>
      </c>
      <c r="B1834" s="7" t="s">
        <v>1935</v>
      </c>
      <c r="C1834" s="7">
        <v>19</v>
      </c>
      <c r="D1834" s="7"/>
      <c r="E1834" s="7"/>
    </row>
    <row r="1835" spans="1:5" x14ac:dyDescent="0.15">
      <c r="A1835" s="7">
        <v>1834</v>
      </c>
      <c r="B1835" s="7" t="s">
        <v>1936</v>
      </c>
      <c r="C1835" s="7">
        <v>19</v>
      </c>
      <c r="D1835" s="7"/>
      <c r="E1835" s="7"/>
    </row>
    <row r="1836" spans="1:5" x14ac:dyDescent="0.15">
      <c r="A1836" s="7">
        <v>1835</v>
      </c>
      <c r="B1836" s="7" t="s">
        <v>1937</v>
      </c>
      <c r="C1836" s="7">
        <v>10</v>
      </c>
      <c r="D1836" s="7"/>
      <c r="E1836" s="7"/>
    </row>
    <row r="1837" spans="1:5" x14ac:dyDescent="0.15">
      <c r="A1837" s="7">
        <v>1836</v>
      </c>
      <c r="B1837" s="7" t="s">
        <v>1938</v>
      </c>
      <c r="C1837" s="7">
        <v>14</v>
      </c>
      <c r="D1837" s="7"/>
      <c r="E1837" s="7"/>
    </row>
    <row r="1838" spans="1:5" x14ac:dyDescent="0.15">
      <c r="A1838" s="7">
        <v>1837</v>
      </c>
      <c r="B1838" s="7" t="s">
        <v>1939</v>
      </c>
      <c r="C1838" s="7">
        <v>21</v>
      </c>
      <c r="D1838" s="7"/>
      <c r="E1838" s="7"/>
    </row>
    <row r="1839" spans="1:5" x14ac:dyDescent="0.15">
      <c r="A1839" s="7">
        <v>1838</v>
      </c>
      <c r="B1839" s="7" t="s">
        <v>1940</v>
      </c>
      <c r="C1839" s="7">
        <v>20</v>
      </c>
      <c r="D1839" s="7"/>
      <c r="E1839" s="7"/>
    </row>
    <row r="1840" spans="1:5" x14ac:dyDescent="0.15">
      <c r="A1840" s="7">
        <v>1839</v>
      </c>
      <c r="B1840" s="7" t="s">
        <v>1941</v>
      </c>
      <c r="C1840" s="7">
        <v>22</v>
      </c>
      <c r="D1840" s="7"/>
      <c r="E1840" s="7"/>
    </row>
    <row r="1841" spans="1:5" x14ac:dyDescent="0.15">
      <c r="A1841" s="7">
        <v>1840</v>
      </c>
      <c r="B1841" s="7" t="s">
        <v>1942</v>
      </c>
      <c r="C1841" s="7">
        <v>24</v>
      </c>
      <c r="D1841" s="7"/>
      <c r="E1841" s="7"/>
    </row>
    <row r="1842" spans="1:5" x14ac:dyDescent="0.15">
      <c r="A1842" s="7">
        <v>1841</v>
      </c>
      <c r="B1842" s="7" t="s">
        <v>1943</v>
      </c>
      <c r="C1842" s="7">
        <v>19</v>
      </c>
      <c r="D1842" s="7"/>
      <c r="E1842" s="7"/>
    </row>
    <row r="1843" spans="1:5" x14ac:dyDescent="0.15">
      <c r="A1843" s="7">
        <v>1842</v>
      </c>
      <c r="B1843" s="7" t="s">
        <v>1944</v>
      </c>
      <c r="C1843" s="7">
        <v>18</v>
      </c>
      <c r="D1843" s="7"/>
      <c r="E1843" s="7"/>
    </row>
    <row r="1844" spans="1:5" x14ac:dyDescent="0.15">
      <c r="A1844" s="7">
        <v>1843</v>
      </c>
      <c r="B1844" s="7" t="s">
        <v>1945</v>
      </c>
      <c r="C1844" s="7">
        <v>16</v>
      </c>
      <c r="D1844" s="7"/>
      <c r="E1844" s="7"/>
    </row>
    <row r="1845" spans="1:5" x14ac:dyDescent="0.15">
      <c r="A1845" s="7">
        <v>1844</v>
      </c>
      <c r="B1845" s="7" t="s">
        <v>1946</v>
      </c>
      <c r="C1845" s="7">
        <v>17</v>
      </c>
      <c r="D1845" s="7"/>
      <c r="E1845" s="7"/>
    </row>
    <row r="1846" spans="1:5" x14ac:dyDescent="0.15">
      <c r="A1846" s="7">
        <v>1845</v>
      </c>
      <c r="B1846" s="7" t="s">
        <v>1947</v>
      </c>
      <c r="C1846" s="7">
        <v>19</v>
      </c>
      <c r="D1846" s="7"/>
      <c r="E1846" s="7"/>
    </row>
    <row r="1847" spans="1:5" x14ac:dyDescent="0.15">
      <c r="A1847" s="7">
        <v>1846</v>
      </c>
      <c r="B1847" s="7" t="s">
        <v>1948</v>
      </c>
      <c r="C1847" s="7">
        <v>21</v>
      </c>
      <c r="D1847" s="7"/>
      <c r="E1847" s="7"/>
    </row>
    <row r="1848" spans="1:5" x14ac:dyDescent="0.15">
      <c r="A1848" s="7">
        <v>1847</v>
      </c>
      <c r="B1848" s="7" t="s">
        <v>1949</v>
      </c>
      <c r="C1848" s="7">
        <v>18</v>
      </c>
      <c r="D1848" s="7"/>
      <c r="E1848" s="7"/>
    </row>
    <row r="1849" spans="1:5" x14ac:dyDescent="0.15">
      <c r="A1849" s="7">
        <v>1848</v>
      </c>
      <c r="B1849" s="7" t="s">
        <v>1950</v>
      </c>
      <c r="C1849" s="7">
        <v>26</v>
      </c>
      <c r="D1849" s="7"/>
      <c r="E1849" s="7"/>
    </row>
    <row r="1850" spans="1:5" x14ac:dyDescent="0.15">
      <c r="A1850" s="7">
        <v>1849</v>
      </c>
      <c r="B1850" s="7" t="s">
        <v>1951</v>
      </c>
      <c r="C1850" s="7">
        <v>21</v>
      </c>
      <c r="D1850" s="7"/>
      <c r="E1850" s="7"/>
    </row>
    <row r="1851" spans="1:5" x14ac:dyDescent="0.15">
      <c r="A1851" s="7">
        <v>1850</v>
      </c>
      <c r="B1851" s="7" t="s">
        <v>1952</v>
      </c>
      <c r="C1851" s="7">
        <v>17</v>
      </c>
      <c r="D1851" s="7"/>
      <c r="E1851" s="7"/>
    </row>
    <row r="1852" spans="1:5" x14ac:dyDescent="0.15">
      <c r="A1852" s="7">
        <v>1851</v>
      </c>
      <c r="B1852" s="7" t="s">
        <v>1953</v>
      </c>
      <c r="C1852" s="7">
        <v>20</v>
      </c>
      <c r="D1852" s="7"/>
      <c r="E1852" s="7"/>
    </row>
    <row r="1853" spans="1:5" x14ac:dyDescent="0.15">
      <c r="A1853" s="7">
        <v>1852</v>
      </c>
      <c r="B1853" s="7" t="s">
        <v>1954</v>
      </c>
      <c r="C1853" s="7">
        <v>20</v>
      </c>
      <c r="D1853" s="7"/>
      <c r="E1853" s="7"/>
    </row>
    <row r="1854" spans="1:5" x14ac:dyDescent="0.15">
      <c r="A1854" s="7">
        <v>1853</v>
      </c>
      <c r="B1854" s="7" t="s">
        <v>1955</v>
      </c>
      <c r="C1854" s="7">
        <v>17</v>
      </c>
      <c r="D1854" s="7"/>
      <c r="E1854" s="7"/>
    </row>
    <row r="1855" spans="1:5" x14ac:dyDescent="0.15">
      <c r="A1855" s="7">
        <v>1854</v>
      </c>
      <c r="B1855" s="7" t="s">
        <v>1956</v>
      </c>
      <c r="C1855" s="7">
        <v>21</v>
      </c>
      <c r="D1855" s="7"/>
      <c r="E1855" s="7"/>
    </row>
    <row r="1856" spans="1:5" x14ac:dyDescent="0.15">
      <c r="A1856" s="7">
        <v>1855</v>
      </c>
      <c r="B1856" s="7" t="s">
        <v>1957</v>
      </c>
      <c r="C1856" s="7">
        <v>16</v>
      </c>
      <c r="D1856" s="7"/>
      <c r="E1856" s="7"/>
    </row>
    <row r="1857" spans="1:5" x14ac:dyDescent="0.15">
      <c r="A1857" s="7">
        <v>1856</v>
      </c>
      <c r="B1857" s="7" t="s">
        <v>1958</v>
      </c>
      <c r="C1857" s="7">
        <v>19</v>
      </c>
      <c r="D1857" s="7"/>
      <c r="E1857" s="7"/>
    </row>
    <row r="1858" spans="1:5" x14ac:dyDescent="0.15">
      <c r="A1858" s="7">
        <v>1857</v>
      </c>
      <c r="B1858" s="7" t="s">
        <v>1959</v>
      </c>
      <c r="C1858" s="7">
        <v>16</v>
      </c>
      <c r="D1858" s="7"/>
      <c r="E1858" s="7"/>
    </row>
    <row r="1859" spans="1:5" x14ac:dyDescent="0.15">
      <c r="A1859" s="7">
        <v>1858</v>
      </c>
      <c r="B1859" s="7" t="s">
        <v>1960</v>
      </c>
      <c r="C1859" s="7">
        <v>20</v>
      </c>
      <c r="D1859" s="7"/>
      <c r="E1859" s="7"/>
    </row>
    <row r="1860" spans="1:5" x14ac:dyDescent="0.15">
      <c r="A1860" s="7">
        <v>1859</v>
      </c>
      <c r="B1860" s="7" t="s">
        <v>1961</v>
      </c>
      <c r="C1860" s="7">
        <v>20</v>
      </c>
      <c r="D1860" s="7"/>
      <c r="E1860" s="7"/>
    </row>
    <row r="1861" spans="1:5" x14ac:dyDescent="0.15">
      <c r="A1861" s="7">
        <v>1860</v>
      </c>
      <c r="B1861" s="7" t="s">
        <v>1962</v>
      </c>
      <c r="C1861" s="7">
        <v>15</v>
      </c>
      <c r="D1861" s="7"/>
      <c r="E1861" s="7"/>
    </row>
    <row r="1862" spans="1:5" x14ac:dyDescent="0.15">
      <c r="A1862" s="7">
        <v>1861</v>
      </c>
      <c r="B1862" s="7" t="s">
        <v>1963</v>
      </c>
      <c r="C1862" s="7">
        <v>19</v>
      </c>
      <c r="D1862" s="7"/>
      <c r="E1862" s="7"/>
    </row>
    <row r="1863" spans="1:5" x14ac:dyDescent="0.15">
      <c r="A1863" s="7">
        <v>1862</v>
      </c>
      <c r="B1863" s="7" t="s">
        <v>1964</v>
      </c>
      <c r="C1863" s="7">
        <v>20</v>
      </c>
      <c r="D1863" s="7"/>
      <c r="E1863" s="7"/>
    </row>
    <row r="1864" spans="1:5" x14ac:dyDescent="0.15">
      <c r="A1864" s="7">
        <v>1863</v>
      </c>
      <c r="B1864" s="7" t="s">
        <v>1965</v>
      </c>
      <c r="C1864" s="7">
        <v>20</v>
      </c>
      <c r="D1864" s="7"/>
      <c r="E1864" s="7"/>
    </row>
    <row r="1865" spans="1:5" x14ac:dyDescent="0.15">
      <c r="A1865" s="7">
        <v>1864</v>
      </c>
      <c r="B1865" s="7" t="s">
        <v>1966</v>
      </c>
      <c r="C1865" s="7">
        <v>17</v>
      </c>
      <c r="D1865" s="7"/>
      <c r="E1865" s="7"/>
    </row>
    <row r="1866" spans="1:5" x14ac:dyDescent="0.15">
      <c r="A1866" s="7">
        <v>1865</v>
      </c>
      <c r="B1866" s="7" t="s">
        <v>1967</v>
      </c>
      <c r="C1866" s="7">
        <v>21</v>
      </c>
      <c r="D1866" s="7"/>
      <c r="E1866" s="7"/>
    </row>
    <row r="1867" spans="1:5" x14ac:dyDescent="0.15">
      <c r="A1867" s="7">
        <v>1866</v>
      </c>
      <c r="B1867" s="7" t="s">
        <v>1968</v>
      </c>
      <c r="C1867" s="7">
        <v>20</v>
      </c>
      <c r="D1867" s="7"/>
      <c r="E1867" s="7"/>
    </row>
    <row r="1868" spans="1:5" x14ac:dyDescent="0.15">
      <c r="A1868" s="7">
        <v>1867</v>
      </c>
      <c r="B1868" s="7" t="s">
        <v>1969</v>
      </c>
      <c r="C1868" s="7">
        <v>18</v>
      </c>
      <c r="D1868" s="7"/>
      <c r="E1868" s="7"/>
    </row>
    <row r="1869" spans="1:5" x14ac:dyDescent="0.15">
      <c r="A1869" s="7">
        <v>1868</v>
      </c>
      <c r="B1869" s="7" t="s">
        <v>1970</v>
      </c>
      <c r="C1869" s="7">
        <v>20</v>
      </c>
      <c r="D1869" s="7"/>
      <c r="E1869" s="7"/>
    </row>
    <row r="1870" spans="1:5" x14ac:dyDescent="0.15">
      <c r="A1870" s="7">
        <v>1869</v>
      </c>
      <c r="B1870" s="7" t="s">
        <v>1971</v>
      </c>
      <c r="C1870" s="7">
        <v>21</v>
      </c>
      <c r="D1870" s="7"/>
      <c r="E1870" s="7"/>
    </row>
    <row r="1871" spans="1:5" x14ac:dyDescent="0.15">
      <c r="A1871" s="7">
        <v>1870</v>
      </c>
      <c r="B1871" s="7" t="s">
        <v>1972</v>
      </c>
      <c r="C1871" s="7">
        <v>18</v>
      </c>
      <c r="D1871" s="7"/>
      <c r="E1871" s="7"/>
    </row>
    <row r="1872" spans="1:5" x14ac:dyDescent="0.15">
      <c r="A1872" s="7">
        <v>1871</v>
      </c>
      <c r="B1872" s="7" t="s">
        <v>1973</v>
      </c>
      <c r="C1872" s="7">
        <v>19</v>
      </c>
      <c r="D1872" s="7"/>
      <c r="E1872" s="7"/>
    </row>
    <row r="1873" spans="1:5" x14ac:dyDescent="0.15">
      <c r="A1873" s="7">
        <v>1872</v>
      </c>
      <c r="B1873" s="7" t="s">
        <v>1974</v>
      </c>
      <c r="C1873" s="7">
        <v>22</v>
      </c>
      <c r="D1873" s="7"/>
      <c r="E1873" s="7"/>
    </row>
    <row r="1874" spans="1:5" x14ac:dyDescent="0.15">
      <c r="A1874" s="7">
        <v>1873</v>
      </c>
      <c r="B1874" s="7" t="s">
        <v>1975</v>
      </c>
      <c r="C1874" s="7">
        <v>17</v>
      </c>
      <c r="D1874" s="7"/>
      <c r="E1874" s="7"/>
    </row>
    <row r="1875" spans="1:5" x14ac:dyDescent="0.15">
      <c r="A1875" s="7">
        <v>1874</v>
      </c>
      <c r="B1875" s="7" t="s">
        <v>1976</v>
      </c>
      <c r="C1875" s="7">
        <v>20</v>
      </c>
      <c r="D1875" s="7"/>
      <c r="E1875" s="7"/>
    </row>
    <row r="1876" spans="1:5" x14ac:dyDescent="0.15">
      <c r="A1876" s="7">
        <v>1875</v>
      </c>
      <c r="B1876" s="7" t="s">
        <v>1977</v>
      </c>
      <c r="C1876" s="7">
        <v>14</v>
      </c>
      <c r="D1876" s="7"/>
      <c r="E1876" s="7"/>
    </row>
    <row r="1877" spans="1:5" x14ac:dyDescent="0.15">
      <c r="A1877" s="7">
        <v>1876</v>
      </c>
      <c r="B1877" s="7" t="s">
        <v>1978</v>
      </c>
      <c r="C1877" s="7">
        <v>19</v>
      </c>
      <c r="D1877" s="7"/>
      <c r="E1877" s="7"/>
    </row>
    <row r="1878" spans="1:5" x14ac:dyDescent="0.15">
      <c r="A1878" s="7">
        <v>1877</v>
      </c>
      <c r="B1878" s="7" t="s">
        <v>1979</v>
      </c>
      <c r="C1878" s="7">
        <v>20</v>
      </c>
      <c r="D1878" s="7"/>
      <c r="E1878" s="7"/>
    </row>
    <row r="1879" spans="1:5" x14ac:dyDescent="0.15">
      <c r="A1879" s="7">
        <v>1878</v>
      </c>
      <c r="B1879" s="7" t="s">
        <v>1980</v>
      </c>
      <c r="C1879" s="7">
        <v>19</v>
      </c>
      <c r="D1879" s="7"/>
      <c r="E1879" s="7"/>
    </row>
    <row r="1880" spans="1:5" x14ac:dyDescent="0.15">
      <c r="A1880" s="7">
        <v>1879</v>
      </c>
      <c r="B1880" s="7" t="s">
        <v>1981</v>
      </c>
      <c r="C1880" s="7">
        <v>12</v>
      </c>
      <c r="D1880" s="7"/>
      <c r="E1880" s="7"/>
    </row>
    <row r="1881" spans="1:5" x14ac:dyDescent="0.15">
      <c r="A1881" s="7">
        <v>1880</v>
      </c>
      <c r="B1881" s="7" t="s">
        <v>1982</v>
      </c>
      <c r="C1881" s="7">
        <v>17</v>
      </c>
      <c r="D1881" s="7"/>
      <c r="E1881" s="7"/>
    </row>
    <row r="1882" spans="1:5" x14ac:dyDescent="0.15">
      <c r="A1882" s="7">
        <v>1881</v>
      </c>
      <c r="B1882" s="7" t="s">
        <v>1983</v>
      </c>
      <c r="C1882" s="7">
        <v>17</v>
      </c>
      <c r="D1882" s="7"/>
      <c r="E1882" s="7"/>
    </row>
    <row r="1883" spans="1:5" x14ac:dyDescent="0.15">
      <c r="A1883" s="7">
        <v>1882</v>
      </c>
      <c r="B1883" s="7" t="s">
        <v>1984</v>
      </c>
      <c r="C1883" s="7">
        <v>19</v>
      </c>
      <c r="D1883" s="7"/>
      <c r="E1883" s="7"/>
    </row>
    <row r="1884" spans="1:5" x14ac:dyDescent="0.15">
      <c r="A1884" s="7">
        <v>1883</v>
      </c>
      <c r="B1884" s="7" t="s">
        <v>1985</v>
      </c>
      <c r="C1884" s="7">
        <v>13</v>
      </c>
      <c r="D1884" s="7"/>
      <c r="E1884" s="7"/>
    </row>
    <row r="1885" spans="1:5" x14ac:dyDescent="0.15">
      <c r="A1885" s="7">
        <v>1884</v>
      </c>
      <c r="B1885" s="7" t="s">
        <v>1986</v>
      </c>
      <c r="C1885" s="7">
        <v>18</v>
      </c>
      <c r="D1885" s="7"/>
      <c r="E1885" s="7"/>
    </row>
    <row r="1886" spans="1:5" x14ac:dyDescent="0.15">
      <c r="A1886" s="7">
        <v>1885</v>
      </c>
      <c r="B1886" s="7" t="s">
        <v>1987</v>
      </c>
      <c r="C1886" s="7">
        <v>21</v>
      </c>
      <c r="D1886" s="7"/>
      <c r="E1886" s="7"/>
    </row>
    <row r="1887" spans="1:5" x14ac:dyDescent="0.15">
      <c r="A1887" s="7">
        <v>1886</v>
      </c>
      <c r="B1887" s="7" t="s">
        <v>1988</v>
      </c>
      <c r="C1887" s="7">
        <v>18</v>
      </c>
      <c r="D1887" s="7"/>
      <c r="E1887" s="7"/>
    </row>
    <row r="1888" spans="1:5" x14ac:dyDescent="0.15">
      <c r="A1888" s="7">
        <v>1887</v>
      </c>
      <c r="B1888" s="7" t="s">
        <v>1989</v>
      </c>
      <c r="C1888" s="7">
        <v>18</v>
      </c>
      <c r="D1888" s="7"/>
      <c r="E1888" s="7"/>
    </row>
    <row r="1889" spans="1:5" x14ac:dyDescent="0.15">
      <c r="A1889" s="7">
        <v>1888</v>
      </c>
      <c r="B1889" s="7" t="s">
        <v>1990</v>
      </c>
      <c r="C1889" s="7">
        <v>16</v>
      </c>
      <c r="D1889" s="7"/>
      <c r="E1889" s="7"/>
    </row>
    <row r="1890" spans="1:5" x14ac:dyDescent="0.15">
      <c r="A1890" s="7">
        <v>1889</v>
      </c>
      <c r="B1890" s="7" t="s">
        <v>1991</v>
      </c>
      <c r="C1890" s="7">
        <v>19</v>
      </c>
      <c r="D1890" s="7"/>
      <c r="E1890" s="7"/>
    </row>
    <row r="1891" spans="1:5" x14ac:dyDescent="0.15">
      <c r="A1891" s="7">
        <v>1890</v>
      </c>
      <c r="B1891" s="7" t="s">
        <v>1992</v>
      </c>
      <c r="C1891" s="7">
        <v>16</v>
      </c>
      <c r="D1891" s="7"/>
      <c r="E1891" s="7"/>
    </row>
    <row r="1892" spans="1:5" x14ac:dyDescent="0.15">
      <c r="A1892" s="7">
        <v>1891</v>
      </c>
      <c r="B1892" s="7" t="s">
        <v>1993</v>
      </c>
      <c r="C1892" s="7">
        <v>15</v>
      </c>
      <c r="D1892" s="7"/>
      <c r="E1892" s="7"/>
    </row>
    <row r="1893" spans="1:5" x14ac:dyDescent="0.15">
      <c r="A1893" s="7">
        <v>1892</v>
      </c>
      <c r="B1893" s="7" t="s">
        <v>1994</v>
      </c>
      <c r="C1893" s="7">
        <v>18</v>
      </c>
      <c r="D1893" s="7"/>
      <c r="E1893" s="7"/>
    </row>
    <row r="1894" spans="1:5" x14ac:dyDescent="0.15">
      <c r="A1894" s="7">
        <v>1893</v>
      </c>
      <c r="B1894" s="7" t="s">
        <v>1995</v>
      </c>
      <c r="C1894" s="7">
        <v>17</v>
      </c>
      <c r="D1894" s="7"/>
      <c r="E1894" s="7"/>
    </row>
    <row r="1895" spans="1:5" x14ac:dyDescent="0.15">
      <c r="A1895" s="7">
        <v>1894</v>
      </c>
      <c r="B1895" s="7" t="s">
        <v>1996</v>
      </c>
      <c r="C1895" s="7">
        <v>18</v>
      </c>
      <c r="D1895" s="7"/>
      <c r="E1895" s="7"/>
    </row>
    <row r="1896" spans="1:5" x14ac:dyDescent="0.15">
      <c r="A1896" s="7">
        <v>1895</v>
      </c>
      <c r="B1896" s="7" t="s">
        <v>1997</v>
      </c>
      <c r="C1896" s="7">
        <v>17</v>
      </c>
      <c r="D1896" s="7"/>
      <c r="E1896" s="7"/>
    </row>
    <row r="1897" spans="1:5" x14ac:dyDescent="0.15">
      <c r="A1897" s="7">
        <v>1896</v>
      </c>
      <c r="B1897" s="7" t="s">
        <v>1998</v>
      </c>
      <c r="C1897" s="7">
        <v>19</v>
      </c>
      <c r="D1897" s="7"/>
      <c r="E1897" s="7"/>
    </row>
    <row r="1898" spans="1:5" x14ac:dyDescent="0.15">
      <c r="A1898" s="7">
        <v>1897</v>
      </c>
      <c r="B1898" s="7" t="s">
        <v>1999</v>
      </c>
      <c r="C1898" s="7">
        <v>19</v>
      </c>
      <c r="D1898" s="7"/>
      <c r="E1898" s="7"/>
    </row>
    <row r="1899" spans="1:5" x14ac:dyDescent="0.15">
      <c r="A1899" s="7">
        <v>1898</v>
      </c>
      <c r="B1899" s="7" t="s">
        <v>2000</v>
      </c>
      <c r="C1899" s="7">
        <v>19</v>
      </c>
      <c r="D1899" s="7"/>
      <c r="E1899" s="7"/>
    </row>
    <row r="1900" spans="1:5" x14ac:dyDescent="0.15">
      <c r="A1900" s="7">
        <v>1899</v>
      </c>
      <c r="B1900" s="7" t="s">
        <v>2001</v>
      </c>
      <c r="C1900" s="7">
        <v>24</v>
      </c>
      <c r="D1900" s="7"/>
      <c r="E1900" s="7"/>
    </row>
    <row r="1901" spans="1:5" x14ac:dyDescent="0.15">
      <c r="A1901" s="7">
        <v>1900</v>
      </c>
      <c r="B1901" s="7" t="s">
        <v>2002</v>
      </c>
      <c r="C1901" s="7">
        <v>18</v>
      </c>
      <c r="D1901" s="7"/>
      <c r="E1901" s="7"/>
    </row>
    <row r="1902" spans="1:5" x14ac:dyDescent="0.15">
      <c r="A1902" s="7">
        <v>1901</v>
      </c>
      <c r="B1902" s="7" t="s">
        <v>2003</v>
      </c>
      <c r="C1902" s="7">
        <v>19</v>
      </c>
      <c r="D1902" s="7"/>
      <c r="E1902" s="7"/>
    </row>
    <row r="1903" spans="1:5" x14ac:dyDescent="0.15">
      <c r="A1903" s="7">
        <v>1902</v>
      </c>
      <c r="B1903" s="7" t="s">
        <v>2004</v>
      </c>
      <c r="C1903" s="7">
        <v>20</v>
      </c>
      <c r="D1903" s="7"/>
      <c r="E1903" s="7"/>
    </row>
    <row r="1904" spans="1:5" x14ac:dyDescent="0.15">
      <c r="A1904" s="7">
        <v>1903</v>
      </c>
      <c r="B1904" s="7" t="s">
        <v>2005</v>
      </c>
      <c r="C1904" s="7">
        <v>19</v>
      </c>
      <c r="D1904" s="7"/>
      <c r="E1904" s="7"/>
    </row>
    <row r="1905" spans="1:5" x14ac:dyDescent="0.15">
      <c r="A1905" s="7">
        <v>1904</v>
      </c>
      <c r="B1905" s="7" t="s">
        <v>2006</v>
      </c>
      <c r="C1905" s="7">
        <v>17</v>
      </c>
      <c r="D1905" s="7"/>
      <c r="E1905" s="7"/>
    </row>
    <row r="1906" spans="1:5" x14ac:dyDescent="0.15">
      <c r="A1906" s="7">
        <v>1905</v>
      </c>
      <c r="B1906" s="7" t="s">
        <v>2007</v>
      </c>
      <c r="C1906" s="7">
        <v>17</v>
      </c>
      <c r="D1906" s="7"/>
      <c r="E1906" s="7"/>
    </row>
    <row r="1907" spans="1:5" x14ac:dyDescent="0.15">
      <c r="A1907" s="7">
        <v>1906</v>
      </c>
      <c r="B1907" s="7" t="s">
        <v>2008</v>
      </c>
      <c r="C1907" s="7">
        <v>20</v>
      </c>
      <c r="D1907" s="7"/>
      <c r="E1907" s="7"/>
    </row>
    <row r="1908" spans="1:5" x14ac:dyDescent="0.15">
      <c r="A1908" s="7">
        <v>1907</v>
      </c>
      <c r="B1908" s="7" t="s">
        <v>2009</v>
      </c>
      <c r="C1908" s="7">
        <v>20</v>
      </c>
      <c r="D1908" s="7"/>
      <c r="E1908" s="7"/>
    </row>
    <row r="1909" spans="1:5" x14ac:dyDescent="0.15">
      <c r="A1909" s="7">
        <v>1908</v>
      </c>
      <c r="B1909" s="7" t="s">
        <v>2010</v>
      </c>
      <c r="C1909" s="7">
        <v>15</v>
      </c>
      <c r="D1909" s="7"/>
      <c r="E1909" s="7"/>
    </row>
    <row r="1910" spans="1:5" x14ac:dyDescent="0.15">
      <c r="A1910" s="7">
        <v>1909</v>
      </c>
      <c r="B1910" s="7" t="s">
        <v>2011</v>
      </c>
      <c r="C1910" s="7">
        <v>16</v>
      </c>
      <c r="D1910" s="7"/>
      <c r="E1910" s="7"/>
    </row>
    <row r="1911" spans="1:5" x14ac:dyDescent="0.15">
      <c r="A1911" s="7">
        <v>1910</v>
      </c>
      <c r="B1911" s="7" t="s">
        <v>2012</v>
      </c>
      <c r="C1911" s="7">
        <v>18</v>
      </c>
      <c r="D1911" s="7"/>
      <c r="E1911" s="7"/>
    </row>
    <row r="1912" spans="1:5" x14ac:dyDescent="0.15">
      <c r="A1912" s="7">
        <v>1911</v>
      </c>
      <c r="B1912" s="7" t="s">
        <v>2013</v>
      </c>
      <c r="C1912" s="7">
        <v>15</v>
      </c>
      <c r="D1912" s="7"/>
      <c r="E1912" s="7"/>
    </row>
    <row r="1913" spans="1:5" x14ac:dyDescent="0.15">
      <c r="A1913" s="7">
        <v>1912</v>
      </c>
      <c r="B1913" s="7" t="s">
        <v>2014</v>
      </c>
      <c r="C1913" s="7">
        <v>16</v>
      </c>
      <c r="D1913" s="7"/>
      <c r="E1913" s="7"/>
    </row>
    <row r="1914" spans="1:5" x14ac:dyDescent="0.15">
      <c r="A1914" s="7">
        <v>1913</v>
      </c>
      <c r="B1914" s="7" t="s">
        <v>2015</v>
      </c>
      <c r="C1914" s="7">
        <v>19</v>
      </c>
      <c r="D1914" s="7"/>
      <c r="E1914" s="7"/>
    </row>
    <row r="1915" spans="1:5" x14ac:dyDescent="0.15">
      <c r="A1915" s="7">
        <v>1914</v>
      </c>
      <c r="B1915" s="7" t="s">
        <v>2016</v>
      </c>
      <c r="C1915" s="7">
        <v>20</v>
      </c>
      <c r="D1915" s="7"/>
      <c r="E1915" s="7"/>
    </row>
    <row r="1916" spans="1:5" x14ac:dyDescent="0.15">
      <c r="A1916" s="7">
        <v>1915</v>
      </c>
      <c r="B1916" s="7" t="s">
        <v>2017</v>
      </c>
      <c r="C1916" s="7">
        <v>22</v>
      </c>
      <c r="D1916" s="7"/>
      <c r="E1916" s="7"/>
    </row>
    <row r="1917" spans="1:5" x14ac:dyDescent="0.15">
      <c r="A1917" s="7">
        <v>1916</v>
      </c>
      <c r="B1917" s="7" t="s">
        <v>2018</v>
      </c>
      <c r="C1917" s="7">
        <v>17</v>
      </c>
      <c r="D1917" s="7"/>
      <c r="E1917" s="7"/>
    </row>
    <row r="1918" spans="1:5" x14ac:dyDescent="0.15">
      <c r="A1918" s="7">
        <v>1917</v>
      </c>
      <c r="B1918" s="7" t="s">
        <v>2019</v>
      </c>
      <c r="C1918" s="7">
        <v>17</v>
      </c>
      <c r="D1918" s="7"/>
      <c r="E1918" s="7"/>
    </row>
    <row r="1919" spans="1:5" x14ac:dyDescent="0.15">
      <c r="A1919" s="7">
        <v>1918</v>
      </c>
      <c r="B1919" s="7" t="s">
        <v>2020</v>
      </c>
      <c r="C1919" s="7">
        <v>22</v>
      </c>
      <c r="D1919" s="7"/>
      <c r="E1919" s="7"/>
    </row>
    <row r="1920" spans="1:5" x14ac:dyDescent="0.15">
      <c r="A1920" s="7">
        <v>1919</v>
      </c>
      <c r="B1920" s="7" t="s">
        <v>2021</v>
      </c>
      <c r="C1920" s="7">
        <v>21</v>
      </c>
      <c r="D1920" s="7"/>
      <c r="E1920" s="7"/>
    </row>
    <row r="1921" spans="1:5" x14ac:dyDescent="0.15">
      <c r="A1921" s="7">
        <v>1920</v>
      </c>
      <c r="B1921" s="7" t="s">
        <v>2022</v>
      </c>
      <c r="C1921" s="7">
        <v>21</v>
      </c>
      <c r="D1921" s="7"/>
      <c r="E1921" s="7"/>
    </row>
    <row r="1922" spans="1:5" x14ac:dyDescent="0.15">
      <c r="A1922" s="7">
        <v>1921</v>
      </c>
      <c r="B1922" s="7" t="s">
        <v>2023</v>
      </c>
      <c r="C1922" s="7">
        <v>16</v>
      </c>
      <c r="D1922" s="7"/>
      <c r="E1922" s="7"/>
    </row>
    <row r="1923" spans="1:5" x14ac:dyDescent="0.15">
      <c r="A1923" s="7">
        <v>1922</v>
      </c>
      <c r="B1923" s="7" t="s">
        <v>2024</v>
      </c>
      <c r="C1923" s="7">
        <v>14</v>
      </c>
      <c r="D1923" s="7"/>
      <c r="E1923" s="7"/>
    </row>
    <row r="1924" spans="1:5" x14ac:dyDescent="0.15">
      <c r="A1924" s="7">
        <v>1923</v>
      </c>
      <c r="B1924" s="7" t="s">
        <v>2025</v>
      </c>
      <c r="C1924" s="7">
        <v>18</v>
      </c>
      <c r="D1924" s="7"/>
      <c r="E1924" s="7"/>
    </row>
    <row r="1925" spans="1:5" x14ac:dyDescent="0.15">
      <c r="A1925" s="7">
        <v>1924</v>
      </c>
      <c r="B1925" s="7" t="s">
        <v>2026</v>
      </c>
      <c r="C1925" s="7">
        <v>18</v>
      </c>
      <c r="D1925" s="7"/>
      <c r="E1925" s="7"/>
    </row>
    <row r="1926" spans="1:5" x14ac:dyDescent="0.15">
      <c r="A1926" s="7">
        <v>1925</v>
      </c>
      <c r="B1926" s="7" t="s">
        <v>2027</v>
      </c>
      <c r="C1926" s="7">
        <v>17</v>
      </c>
      <c r="D1926" s="7"/>
      <c r="E1926" s="7"/>
    </row>
    <row r="1927" spans="1:5" x14ac:dyDescent="0.15">
      <c r="A1927" s="7">
        <v>1926</v>
      </c>
      <c r="B1927" s="7" t="s">
        <v>2028</v>
      </c>
      <c r="C1927" s="7">
        <v>18</v>
      </c>
      <c r="D1927" s="7"/>
      <c r="E1927" s="7"/>
    </row>
    <row r="1928" spans="1:5" x14ac:dyDescent="0.15">
      <c r="A1928" s="7">
        <v>1927</v>
      </c>
      <c r="B1928" s="7" t="s">
        <v>2029</v>
      </c>
      <c r="C1928" s="7">
        <v>20</v>
      </c>
      <c r="D1928" s="7"/>
      <c r="E1928" s="7"/>
    </row>
    <row r="1929" spans="1:5" x14ac:dyDescent="0.15">
      <c r="A1929" s="7">
        <v>1928</v>
      </c>
      <c r="B1929" s="7" t="s">
        <v>2030</v>
      </c>
      <c r="C1929" s="7">
        <v>16</v>
      </c>
      <c r="D1929" s="7"/>
      <c r="E1929" s="7"/>
    </row>
    <row r="1930" spans="1:5" x14ac:dyDescent="0.15">
      <c r="A1930" s="7">
        <v>1929</v>
      </c>
      <c r="B1930" s="7" t="s">
        <v>2031</v>
      </c>
      <c r="C1930" s="7">
        <v>21</v>
      </c>
      <c r="D1930" s="7"/>
      <c r="E1930" s="7"/>
    </row>
    <row r="1931" spans="1:5" x14ac:dyDescent="0.15">
      <c r="A1931" s="7">
        <v>1930</v>
      </c>
      <c r="B1931" s="7" t="s">
        <v>2032</v>
      </c>
      <c r="C1931" s="7">
        <v>19</v>
      </c>
      <c r="D1931" s="7"/>
      <c r="E1931" s="7"/>
    </row>
    <row r="1932" spans="1:5" x14ac:dyDescent="0.15">
      <c r="A1932" s="7">
        <v>1931</v>
      </c>
      <c r="B1932" s="7" t="s">
        <v>2033</v>
      </c>
      <c r="C1932" s="7">
        <v>22</v>
      </c>
      <c r="D1932" s="7"/>
      <c r="E1932" s="7"/>
    </row>
    <row r="1933" spans="1:5" x14ac:dyDescent="0.15">
      <c r="A1933" s="7">
        <v>1932</v>
      </c>
      <c r="B1933" s="7" t="s">
        <v>2034</v>
      </c>
      <c r="C1933" s="7">
        <v>18</v>
      </c>
      <c r="D1933" s="7"/>
      <c r="E1933" s="7"/>
    </row>
    <row r="1934" spans="1:5" x14ac:dyDescent="0.15">
      <c r="A1934" s="7">
        <v>1933</v>
      </c>
      <c r="B1934" s="7" t="s">
        <v>2035</v>
      </c>
      <c r="C1934" s="7">
        <v>16</v>
      </c>
      <c r="D1934" s="7"/>
      <c r="E1934" s="7"/>
    </row>
    <row r="1935" spans="1:5" x14ac:dyDescent="0.15">
      <c r="A1935" s="7">
        <v>1934</v>
      </c>
      <c r="B1935" s="7" t="s">
        <v>2036</v>
      </c>
      <c r="C1935" s="7">
        <v>20</v>
      </c>
      <c r="D1935" s="7"/>
      <c r="E1935" s="7"/>
    </row>
    <row r="1936" spans="1:5" x14ac:dyDescent="0.15">
      <c r="A1936" s="7">
        <v>1935</v>
      </c>
      <c r="B1936" s="7" t="s">
        <v>2037</v>
      </c>
      <c r="C1936" s="7">
        <v>19</v>
      </c>
      <c r="D1936" s="7"/>
      <c r="E1936" s="7"/>
    </row>
    <row r="1937" spans="1:5" x14ac:dyDescent="0.15">
      <c r="A1937" s="7">
        <v>1936</v>
      </c>
      <c r="B1937" s="7" t="s">
        <v>2038</v>
      </c>
      <c r="C1937" s="7">
        <v>17</v>
      </c>
      <c r="D1937" s="7"/>
      <c r="E1937" s="7"/>
    </row>
    <row r="1938" spans="1:5" x14ac:dyDescent="0.15">
      <c r="A1938" s="7">
        <v>1937</v>
      </c>
      <c r="B1938" s="7" t="s">
        <v>2039</v>
      </c>
      <c r="C1938" s="7">
        <v>19</v>
      </c>
      <c r="D1938" s="7"/>
      <c r="E1938" s="7"/>
    </row>
    <row r="1939" spans="1:5" x14ac:dyDescent="0.15">
      <c r="A1939" s="7">
        <v>1938</v>
      </c>
      <c r="B1939" s="7" t="s">
        <v>2040</v>
      </c>
      <c r="C1939" s="7">
        <v>22</v>
      </c>
      <c r="D1939" s="7"/>
      <c r="E1939" s="7"/>
    </row>
    <row r="1940" spans="1:5" x14ac:dyDescent="0.15">
      <c r="A1940" s="7">
        <v>1939</v>
      </c>
      <c r="B1940" s="7" t="s">
        <v>2041</v>
      </c>
      <c r="C1940" s="7">
        <v>20</v>
      </c>
      <c r="D1940" s="7"/>
      <c r="E1940" s="7"/>
    </row>
    <row r="1941" spans="1:5" x14ac:dyDescent="0.15">
      <c r="A1941" s="7">
        <v>1940</v>
      </c>
      <c r="B1941" s="7" t="s">
        <v>2042</v>
      </c>
      <c r="C1941" s="7">
        <v>16</v>
      </c>
      <c r="D1941" s="7"/>
      <c r="E1941" s="7"/>
    </row>
    <row r="1942" spans="1:5" x14ac:dyDescent="0.15">
      <c r="A1942" s="7">
        <v>1941</v>
      </c>
      <c r="B1942" s="7" t="s">
        <v>2043</v>
      </c>
      <c r="C1942" s="7">
        <v>20</v>
      </c>
      <c r="D1942" s="7"/>
      <c r="E1942" s="7"/>
    </row>
    <row r="1943" spans="1:5" x14ac:dyDescent="0.15">
      <c r="A1943" s="7">
        <v>1942</v>
      </c>
      <c r="B1943" s="7" t="s">
        <v>2044</v>
      </c>
      <c r="C1943" s="7">
        <v>19</v>
      </c>
      <c r="D1943" s="7"/>
      <c r="E1943" s="7"/>
    </row>
    <row r="1944" spans="1:5" x14ac:dyDescent="0.15">
      <c r="A1944" s="7">
        <v>1943</v>
      </c>
      <c r="B1944" s="7" t="s">
        <v>2045</v>
      </c>
      <c r="C1944" s="7">
        <v>22</v>
      </c>
      <c r="D1944" s="7"/>
      <c r="E1944" s="7"/>
    </row>
    <row r="1945" spans="1:5" x14ac:dyDescent="0.15">
      <c r="A1945" s="7">
        <v>1944</v>
      </c>
      <c r="B1945" s="7" t="s">
        <v>2046</v>
      </c>
      <c r="C1945" s="7">
        <v>17</v>
      </c>
      <c r="D1945" s="7"/>
      <c r="E1945" s="7"/>
    </row>
    <row r="1946" spans="1:5" x14ac:dyDescent="0.15">
      <c r="A1946" s="7">
        <v>1945</v>
      </c>
      <c r="B1946" s="7" t="s">
        <v>2047</v>
      </c>
      <c r="C1946" s="7">
        <v>14</v>
      </c>
      <c r="D1946" s="7"/>
      <c r="E1946" s="7"/>
    </row>
    <row r="1947" spans="1:5" x14ac:dyDescent="0.15">
      <c r="A1947" s="7">
        <v>1946</v>
      </c>
      <c r="B1947" s="7" t="s">
        <v>2048</v>
      </c>
      <c r="C1947" s="7">
        <v>18</v>
      </c>
      <c r="D1947" s="7"/>
      <c r="E1947" s="7"/>
    </row>
    <row r="1948" spans="1:5" x14ac:dyDescent="0.15">
      <c r="A1948" s="7">
        <v>1947</v>
      </c>
      <c r="B1948" s="7" t="s">
        <v>2049</v>
      </c>
      <c r="C1948" s="7">
        <v>20</v>
      </c>
      <c r="D1948" s="7"/>
      <c r="E1948" s="7"/>
    </row>
    <row r="1949" spans="1:5" x14ac:dyDescent="0.15">
      <c r="A1949" s="7">
        <v>1948</v>
      </c>
      <c r="B1949" s="7" t="s">
        <v>2050</v>
      </c>
      <c r="C1949" s="7">
        <v>21</v>
      </c>
      <c r="D1949" s="7"/>
      <c r="E1949" s="7"/>
    </row>
    <row r="1950" spans="1:5" x14ac:dyDescent="0.15">
      <c r="A1950" s="7">
        <v>1949</v>
      </c>
      <c r="B1950" s="7" t="s">
        <v>2051</v>
      </c>
      <c r="C1950" s="7">
        <v>19</v>
      </c>
      <c r="D1950" s="7"/>
      <c r="E1950" s="7"/>
    </row>
    <row r="1951" spans="1:5" x14ac:dyDescent="0.15">
      <c r="A1951" s="7">
        <v>1950</v>
      </c>
      <c r="B1951" s="7" t="s">
        <v>2052</v>
      </c>
      <c r="C1951" s="7">
        <v>16</v>
      </c>
      <c r="D1951" s="7"/>
      <c r="E1951" s="7"/>
    </row>
    <row r="1952" spans="1:5" x14ac:dyDescent="0.15">
      <c r="A1952" s="7">
        <v>1951</v>
      </c>
      <c r="B1952" s="7" t="s">
        <v>2053</v>
      </c>
      <c r="C1952" s="7">
        <v>16</v>
      </c>
      <c r="D1952" s="7"/>
      <c r="E1952" s="7"/>
    </row>
    <row r="1953" spans="1:5" x14ac:dyDescent="0.15">
      <c r="A1953" s="7">
        <v>1952</v>
      </c>
      <c r="B1953" s="7" t="s">
        <v>2054</v>
      </c>
      <c r="C1953" s="7">
        <v>23</v>
      </c>
      <c r="D1953" s="7"/>
      <c r="E1953" s="7"/>
    </row>
    <row r="1954" spans="1:5" x14ac:dyDescent="0.15">
      <c r="A1954" s="7">
        <v>1953</v>
      </c>
      <c r="B1954" s="7" t="s">
        <v>2055</v>
      </c>
      <c r="C1954" s="7">
        <v>23</v>
      </c>
      <c r="D1954" s="7"/>
      <c r="E1954" s="7"/>
    </row>
    <row r="1955" spans="1:5" x14ac:dyDescent="0.15">
      <c r="A1955" s="7">
        <v>1954</v>
      </c>
      <c r="B1955" s="7" t="s">
        <v>2056</v>
      </c>
      <c r="C1955" s="7">
        <v>26</v>
      </c>
      <c r="D1955" s="7"/>
      <c r="E1955" s="7"/>
    </row>
    <row r="1956" spans="1:5" x14ac:dyDescent="0.15">
      <c r="A1956" s="7">
        <v>1955</v>
      </c>
      <c r="B1956" s="7" t="s">
        <v>2057</v>
      </c>
      <c r="C1956" s="7">
        <v>22</v>
      </c>
      <c r="D1956" s="7"/>
      <c r="E1956" s="7"/>
    </row>
    <row r="1957" spans="1:5" x14ac:dyDescent="0.15">
      <c r="A1957" s="7">
        <v>1956</v>
      </c>
      <c r="B1957" s="7" t="s">
        <v>2058</v>
      </c>
      <c r="C1957" s="7">
        <v>18</v>
      </c>
      <c r="D1957" s="7"/>
      <c r="E1957" s="7"/>
    </row>
    <row r="1958" spans="1:5" x14ac:dyDescent="0.15">
      <c r="A1958" s="7">
        <v>1957</v>
      </c>
      <c r="B1958" s="7" t="s">
        <v>2059</v>
      </c>
      <c r="C1958" s="7">
        <v>20</v>
      </c>
      <c r="D1958" s="7"/>
      <c r="E1958" s="7"/>
    </row>
    <row r="1959" spans="1:5" x14ac:dyDescent="0.15">
      <c r="A1959" s="7">
        <v>1958</v>
      </c>
      <c r="B1959" s="7" t="s">
        <v>2060</v>
      </c>
      <c r="C1959" s="7">
        <v>19</v>
      </c>
      <c r="D1959" s="7"/>
      <c r="E1959" s="7"/>
    </row>
    <row r="1960" spans="1:5" x14ac:dyDescent="0.15">
      <c r="A1960" s="7">
        <v>1959</v>
      </c>
      <c r="B1960" s="7" t="s">
        <v>2061</v>
      </c>
      <c r="C1960" s="7">
        <v>19</v>
      </c>
      <c r="D1960" s="7"/>
      <c r="E1960" s="7"/>
    </row>
    <row r="1961" spans="1:5" x14ac:dyDescent="0.15">
      <c r="A1961" s="7">
        <v>1960</v>
      </c>
      <c r="B1961" s="7" t="s">
        <v>2062</v>
      </c>
      <c r="C1961" s="7">
        <v>20</v>
      </c>
      <c r="D1961" s="7"/>
      <c r="E1961" s="7"/>
    </row>
    <row r="1962" spans="1:5" x14ac:dyDescent="0.15">
      <c r="A1962" s="7">
        <v>1961</v>
      </c>
      <c r="B1962" s="7" t="s">
        <v>2063</v>
      </c>
      <c r="C1962" s="7">
        <v>22</v>
      </c>
      <c r="D1962" s="7"/>
      <c r="E1962" s="7"/>
    </row>
    <row r="1963" spans="1:5" x14ac:dyDescent="0.15">
      <c r="A1963" s="7">
        <v>1962</v>
      </c>
      <c r="B1963" s="7" t="s">
        <v>2064</v>
      </c>
      <c r="C1963" s="7">
        <v>17</v>
      </c>
      <c r="D1963" s="7"/>
      <c r="E1963" s="7"/>
    </row>
    <row r="1964" spans="1:5" x14ac:dyDescent="0.15">
      <c r="A1964" s="7">
        <v>1963</v>
      </c>
      <c r="B1964" s="7" t="s">
        <v>2065</v>
      </c>
      <c r="C1964" s="7">
        <v>16</v>
      </c>
      <c r="D1964" s="7"/>
      <c r="E1964" s="7"/>
    </row>
    <row r="1965" spans="1:5" x14ac:dyDescent="0.15">
      <c r="A1965" s="7">
        <v>1964</v>
      </c>
      <c r="B1965" s="7" t="s">
        <v>2066</v>
      </c>
      <c r="C1965" s="7">
        <v>18</v>
      </c>
      <c r="D1965" s="7"/>
      <c r="E1965" s="7"/>
    </row>
    <row r="1966" spans="1:5" x14ac:dyDescent="0.15">
      <c r="A1966" s="7">
        <v>1965</v>
      </c>
      <c r="B1966" s="7" t="s">
        <v>2067</v>
      </c>
      <c r="C1966" s="7">
        <v>19</v>
      </c>
      <c r="D1966" s="7"/>
      <c r="E1966" s="7"/>
    </row>
    <row r="1967" spans="1:5" x14ac:dyDescent="0.15">
      <c r="A1967" s="7">
        <v>1966</v>
      </c>
      <c r="B1967" s="7" t="s">
        <v>2068</v>
      </c>
      <c r="C1967" s="7">
        <v>21</v>
      </c>
      <c r="D1967" s="7"/>
      <c r="E1967" s="7"/>
    </row>
    <row r="1968" spans="1:5" x14ac:dyDescent="0.15">
      <c r="A1968" s="7">
        <v>1967</v>
      </c>
      <c r="B1968" s="7" t="s">
        <v>2069</v>
      </c>
      <c r="C1968" s="7">
        <v>21</v>
      </c>
      <c r="D1968" s="7"/>
      <c r="E1968" s="7"/>
    </row>
    <row r="1969" spans="1:5" x14ac:dyDescent="0.15">
      <c r="A1969" s="7">
        <v>1968</v>
      </c>
      <c r="B1969" s="7" t="s">
        <v>2070</v>
      </c>
      <c r="C1969" s="7">
        <v>18</v>
      </c>
      <c r="D1969" s="7"/>
      <c r="E1969" s="7"/>
    </row>
    <row r="1970" spans="1:5" x14ac:dyDescent="0.15">
      <c r="A1970" s="7">
        <v>1969</v>
      </c>
      <c r="B1970" s="7" t="s">
        <v>2071</v>
      </c>
      <c r="C1970" s="7">
        <v>20</v>
      </c>
      <c r="D1970" s="7"/>
      <c r="E1970" s="7"/>
    </row>
    <row r="1971" spans="1:5" x14ac:dyDescent="0.15">
      <c r="A1971" s="7">
        <v>1970</v>
      </c>
      <c r="B1971" s="7" t="s">
        <v>2072</v>
      </c>
      <c r="C1971" s="7">
        <v>20</v>
      </c>
      <c r="D1971" s="7"/>
      <c r="E1971" s="7"/>
    </row>
    <row r="1972" spans="1:5" x14ac:dyDescent="0.15">
      <c r="A1972" s="7">
        <v>1971</v>
      </c>
      <c r="B1972" s="7" t="s">
        <v>2073</v>
      </c>
      <c r="C1972" s="7">
        <v>20</v>
      </c>
      <c r="D1972" s="7"/>
      <c r="E1972" s="7"/>
    </row>
    <row r="1973" spans="1:5" x14ac:dyDescent="0.15">
      <c r="A1973" s="7">
        <v>1972</v>
      </c>
      <c r="B1973" s="7" t="s">
        <v>2074</v>
      </c>
      <c r="C1973" s="7">
        <v>20</v>
      </c>
      <c r="D1973" s="7"/>
      <c r="E1973" s="7"/>
    </row>
    <row r="1974" spans="1:5" x14ac:dyDescent="0.15">
      <c r="A1974" s="7">
        <v>1973</v>
      </c>
      <c r="B1974" s="7" t="s">
        <v>2075</v>
      </c>
      <c r="C1974" s="7">
        <v>21</v>
      </c>
      <c r="D1974" s="7"/>
      <c r="E1974" s="7"/>
    </row>
    <row r="1975" spans="1:5" x14ac:dyDescent="0.15">
      <c r="A1975" s="7">
        <v>1974</v>
      </c>
      <c r="B1975" s="7" t="s">
        <v>2076</v>
      </c>
      <c r="C1975" s="7">
        <v>19</v>
      </c>
      <c r="D1975" s="7"/>
      <c r="E1975" s="7"/>
    </row>
    <row r="1976" spans="1:5" x14ac:dyDescent="0.15">
      <c r="A1976" s="7">
        <v>1975</v>
      </c>
      <c r="B1976" s="7" t="s">
        <v>2077</v>
      </c>
      <c r="C1976" s="7">
        <v>20</v>
      </c>
      <c r="D1976" s="7"/>
      <c r="E1976" s="7"/>
    </row>
    <row r="1977" spans="1:5" x14ac:dyDescent="0.15">
      <c r="A1977" s="7">
        <v>1976</v>
      </c>
      <c r="B1977" s="7" t="s">
        <v>2078</v>
      </c>
      <c r="C1977" s="7">
        <v>18</v>
      </c>
      <c r="D1977" s="7"/>
      <c r="E1977" s="7"/>
    </row>
    <row r="1978" spans="1:5" x14ac:dyDescent="0.15">
      <c r="A1978" s="7">
        <v>1977</v>
      </c>
      <c r="B1978" s="7" t="s">
        <v>2079</v>
      </c>
      <c r="C1978" s="7">
        <v>20</v>
      </c>
      <c r="D1978" s="7"/>
      <c r="E1978" s="7"/>
    </row>
    <row r="1979" spans="1:5" x14ac:dyDescent="0.15">
      <c r="A1979" s="7">
        <v>1978</v>
      </c>
      <c r="B1979" s="7" t="s">
        <v>2080</v>
      </c>
      <c r="C1979" s="7">
        <v>20</v>
      </c>
      <c r="D1979" s="7"/>
      <c r="E1979" s="7"/>
    </row>
    <row r="1980" spans="1:5" x14ac:dyDescent="0.15">
      <c r="A1980" s="7">
        <v>1979</v>
      </c>
      <c r="B1980" s="7" t="s">
        <v>2081</v>
      </c>
      <c r="C1980" s="7">
        <v>19</v>
      </c>
      <c r="D1980" s="7"/>
      <c r="E1980" s="7"/>
    </row>
    <row r="1981" spans="1:5" x14ac:dyDescent="0.15">
      <c r="A1981" s="7">
        <v>1980</v>
      </c>
      <c r="B1981" s="7" t="s">
        <v>2082</v>
      </c>
      <c r="C1981" s="7">
        <v>21</v>
      </c>
      <c r="D1981" s="7"/>
      <c r="E1981" s="7"/>
    </row>
    <row r="1982" spans="1:5" x14ac:dyDescent="0.15">
      <c r="A1982" s="7">
        <v>1981</v>
      </c>
      <c r="B1982" s="7" t="s">
        <v>2083</v>
      </c>
      <c r="C1982" s="7">
        <v>20</v>
      </c>
      <c r="D1982" s="7"/>
      <c r="E1982" s="7"/>
    </row>
    <row r="1983" spans="1:5" x14ac:dyDescent="0.15">
      <c r="A1983" s="7">
        <v>1982</v>
      </c>
      <c r="B1983" s="7" t="s">
        <v>2084</v>
      </c>
      <c r="C1983" s="7">
        <v>20</v>
      </c>
      <c r="D1983" s="7"/>
      <c r="E1983" s="7"/>
    </row>
    <row r="1984" spans="1:5" x14ac:dyDescent="0.15">
      <c r="A1984" s="7">
        <v>1983</v>
      </c>
      <c r="B1984" s="7" t="s">
        <v>2085</v>
      </c>
      <c r="C1984" s="7">
        <v>22</v>
      </c>
      <c r="D1984" s="7"/>
      <c r="E1984" s="7"/>
    </row>
    <row r="1985" spans="1:5" x14ac:dyDescent="0.15">
      <c r="A1985" s="7">
        <v>1984</v>
      </c>
      <c r="B1985" s="7" t="s">
        <v>2086</v>
      </c>
      <c r="C1985" s="7">
        <v>19</v>
      </c>
      <c r="D1985" s="7"/>
      <c r="E1985" s="7"/>
    </row>
    <row r="1986" spans="1:5" x14ac:dyDescent="0.15">
      <c r="A1986" s="7">
        <v>1985</v>
      </c>
      <c r="B1986" s="7" t="s">
        <v>2087</v>
      </c>
      <c r="C1986" s="7">
        <v>11</v>
      </c>
      <c r="D1986" s="7"/>
      <c r="E1986" s="7"/>
    </row>
    <row r="1987" spans="1:5" x14ac:dyDescent="0.15">
      <c r="A1987" s="7">
        <v>1986</v>
      </c>
      <c r="B1987" s="7" t="s">
        <v>2088</v>
      </c>
      <c r="C1987" s="7">
        <v>17</v>
      </c>
      <c r="D1987" s="7"/>
      <c r="E1987" s="7"/>
    </row>
    <row r="1988" spans="1:5" x14ac:dyDescent="0.15">
      <c r="A1988" s="7">
        <v>1987</v>
      </c>
      <c r="B1988" s="7" t="s">
        <v>2089</v>
      </c>
      <c r="C1988" s="7">
        <v>22</v>
      </c>
      <c r="D1988" s="7"/>
      <c r="E1988" s="7"/>
    </row>
    <row r="1989" spans="1:5" x14ac:dyDescent="0.15">
      <c r="A1989" s="7">
        <v>1988</v>
      </c>
      <c r="B1989" s="7" t="s">
        <v>2090</v>
      </c>
      <c r="C1989" s="7">
        <v>20</v>
      </c>
      <c r="D1989" s="7"/>
      <c r="E1989" s="7"/>
    </row>
    <row r="1990" spans="1:5" x14ac:dyDescent="0.15">
      <c r="A1990" s="7">
        <v>1989</v>
      </c>
      <c r="B1990" s="7" t="s">
        <v>2091</v>
      </c>
      <c r="C1990" s="7">
        <v>23</v>
      </c>
      <c r="D1990" s="7"/>
      <c r="E1990" s="7"/>
    </row>
    <row r="1991" spans="1:5" x14ac:dyDescent="0.15">
      <c r="A1991" s="7">
        <v>1990</v>
      </c>
      <c r="B1991" s="7" t="s">
        <v>2092</v>
      </c>
      <c r="C1991" s="7">
        <v>18</v>
      </c>
      <c r="D1991" s="7"/>
      <c r="E1991" s="7"/>
    </row>
    <row r="1992" spans="1:5" x14ac:dyDescent="0.15">
      <c r="A1992" s="7">
        <v>1991</v>
      </c>
      <c r="B1992" s="7" t="s">
        <v>2093</v>
      </c>
      <c r="C1992" s="7">
        <v>18</v>
      </c>
      <c r="D1992" s="7"/>
      <c r="E1992" s="7"/>
    </row>
    <row r="1993" spans="1:5" x14ac:dyDescent="0.15">
      <c r="A1993" s="7">
        <v>1992</v>
      </c>
      <c r="B1993" s="7" t="s">
        <v>2094</v>
      </c>
      <c r="C1993" s="7">
        <v>20</v>
      </c>
      <c r="D1993" s="7"/>
      <c r="E1993" s="7"/>
    </row>
    <row r="1994" spans="1:5" x14ac:dyDescent="0.15">
      <c r="A1994" s="7">
        <v>1993</v>
      </c>
      <c r="B1994" s="7" t="s">
        <v>2095</v>
      </c>
      <c r="C1994" s="7">
        <v>18</v>
      </c>
      <c r="D1994" s="7"/>
      <c r="E1994" s="7"/>
    </row>
    <row r="1995" spans="1:5" x14ac:dyDescent="0.15">
      <c r="A1995" s="7">
        <v>1994</v>
      </c>
      <c r="B1995" s="7" t="s">
        <v>2096</v>
      </c>
      <c r="C1995" s="7">
        <v>15</v>
      </c>
      <c r="D1995" s="7"/>
      <c r="E1995" s="7"/>
    </row>
    <row r="1996" spans="1:5" x14ac:dyDescent="0.15">
      <c r="A1996" s="7">
        <v>1995</v>
      </c>
      <c r="B1996" s="7" t="s">
        <v>2097</v>
      </c>
      <c r="C1996" s="7">
        <v>20</v>
      </c>
      <c r="D1996" s="7"/>
      <c r="E1996" s="7"/>
    </row>
    <row r="1997" spans="1:5" x14ac:dyDescent="0.15">
      <c r="A1997" s="7">
        <v>1996</v>
      </c>
      <c r="B1997" s="7" t="s">
        <v>2098</v>
      </c>
      <c r="C1997" s="7">
        <v>17</v>
      </c>
      <c r="D1997" s="7"/>
      <c r="E1997" s="7"/>
    </row>
    <row r="1998" spans="1:5" x14ac:dyDescent="0.15">
      <c r="A1998" s="7">
        <v>1997</v>
      </c>
      <c r="B1998" s="7" t="s">
        <v>2099</v>
      </c>
      <c r="C1998" s="7">
        <v>21</v>
      </c>
      <c r="D1998" s="7"/>
      <c r="E1998" s="7"/>
    </row>
    <row r="1999" spans="1:5" x14ac:dyDescent="0.15">
      <c r="A1999" s="7">
        <v>1998</v>
      </c>
      <c r="B1999" s="7" t="s">
        <v>2100</v>
      </c>
      <c r="C1999" s="7">
        <v>16</v>
      </c>
      <c r="D1999" s="7"/>
      <c r="E1999" s="7"/>
    </row>
    <row r="2000" spans="1:5" x14ac:dyDescent="0.15">
      <c r="A2000" s="7">
        <v>1999</v>
      </c>
      <c r="B2000" s="7" t="s">
        <v>2101</v>
      </c>
      <c r="C2000" s="7">
        <v>20</v>
      </c>
      <c r="D2000" s="7"/>
      <c r="E2000" s="7"/>
    </row>
    <row r="2001" spans="1:5" x14ac:dyDescent="0.15">
      <c r="A2001" s="7">
        <v>2000</v>
      </c>
      <c r="B2001" s="7" t="s">
        <v>2102</v>
      </c>
      <c r="C2001" s="7">
        <v>20</v>
      </c>
      <c r="D2001" s="7"/>
      <c r="E2001" s="7"/>
    </row>
    <row r="2002" spans="1:5" x14ac:dyDescent="0.15">
      <c r="A2002" s="7">
        <v>2001</v>
      </c>
      <c r="B2002" s="7" t="s">
        <v>2103</v>
      </c>
      <c r="C2002" s="7">
        <v>16</v>
      </c>
      <c r="D2002" s="7"/>
      <c r="E2002" s="7"/>
    </row>
    <row r="2003" spans="1:5" x14ac:dyDescent="0.15">
      <c r="A2003" s="7">
        <v>2002</v>
      </c>
      <c r="B2003" s="7" t="s">
        <v>2104</v>
      </c>
      <c r="C2003" s="7">
        <v>22</v>
      </c>
      <c r="D2003" s="7"/>
      <c r="E2003" s="7"/>
    </row>
    <row r="2004" spans="1:5" x14ac:dyDescent="0.15">
      <c r="A2004" s="7">
        <v>2003</v>
      </c>
      <c r="B2004" s="7" t="s">
        <v>2105</v>
      </c>
      <c r="C2004" s="7">
        <v>17</v>
      </c>
      <c r="D2004" s="7"/>
      <c r="E2004" s="7"/>
    </row>
    <row r="2005" spans="1:5" x14ac:dyDescent="0.15">
      <c r="A2005" s="7">
        <v>2004</v>
      </c>
      <c r="B2005" s="7" t="s">
        <v>2106</v>
      </c>
      <c r="C2005" s="7">
        <v>17</v>
      </c>
      <c r="D2005" s="7"/>
      <c r="E2005" s="7"/>
    </row>
    <row r="2006" spans="1:5" x14ac:dyDescent="0.15">
      <c r="A2006" s="7">
        <v>2005</v>
      </c>
      <c r="B2006" s="7" t="s">
        <v>2107</v>
      </c>
      <c r="C2006" s="7">
        <v>20</v>
      </c>
      <c r="D2006" s="7"/>
      <c r="E2006" s="7"/>
    </row>
    <row r="2007" spans="1:5" x14ac:dyDescent="0.15">
      <c r="A2007" s="7">
        <v>2006</v>
      </c>
      <c r="B2007" s="7" t="s">
        <v>2108</v>
      </c>
      <c r="C2007" s="7">
        <v>16</v>
      </c>
      <c r="D2007" s="7"/>
      <c r="E2007" s="7"/>
    </row>
    <row r="2008" spans="1:5" x14ac:dyDescent="0.15">
      <c r="A2008" s="7">
        <v>2007</v>
      </c>
      <c r="B2008" s="7" t="s">
        <v>2109</v>
      </c>
      <c r="C2008" s="7">
        <v>22</v>
      </c>
      <c r="D2008" s="7"/>
      <c r="E2008" s="7"/>
    </row>
    <row r="2009" spans="1:5" x14ac:dyDescent="0.15">
      <c r="A2009" s="7">
        <v>2008</v>
      </c>
      <c r="B2009" s="7" t="s">
        <v>2110</v>
      </c>
      <c r="C2009" s="7">
        <v>22</v>
      </c>
      <c r="D2009" s="7"/>
      <c r="E2009" s="7"/>
    </row>
    <row r="2010" spans="1:5" x14ac:dyDescent="0.15">
      <c r="A2010" s="7">
        <v>2009</v>
      </c>
      <c r="B2010" s="7" t="s">
        <v>2111</v>
      </c>
      <c r="C2010" s="7">
        <v>16</v>
      </c>
      <c r="D2010" s="7"/>
      <c r="E2010" s="7"/>
    </row>
    <row r="2011" spans="1:5" x14ac:dyDescent="0.15">
      <c r="A2011" s="7">
        <v>2010</v>
      </c>
      <c r="B2011" s="7" t="s">
        <v>2112</v>
      </c>
      <c r="C2011" s="7">
        <v>19</v>
      </c>
      <c r="D2011" s="7"/>
      <c r="E2011" s="7"/>
    </row>
    <row r="2012" spans="1:5" x14ac:dyDescent="0.15">
      <c r="A2012" s="7">
        <v>2011</v>
      </c>
      <c r="B2012" s="7" t="s">
        <v>2113</v>
      </c>
      <c r="C2012" s="7">
        <v>13</v>
      </c>
      <c r="D2012" s="7"/>
      <c r="E2012" s="7"/>
    </row>
    <row r="2013" spans="1:5" x14ac:dyDescent="0.15">
      <c r="A2013" s="7">
        <v>2012</v>
      </c>
      <c r="B2013" s="7" t="s">
        <v>2114</v>
      </c>
      <c r="C2013" s="7">
        <v>18</v>
      </c>
      <c r="D2013" s="7"/>
      <c r="E2013" s="7"/>
    </row>
    <row r="2014" spans="1:5" x14ac:dyDescent="0.15">
      <c r="A2014" s="7">
        <v>2013</v>
      </c>
      <c r="B2014" s="7" t="s">
        <v>2115</v>
      </c>
      <c r="C2014" s="7">
        <v>23</v>
      </c>
      <c r="D2014" s="7"/>
      <c r="E2014" s="7"/>
    </row>
    <row r="2015" spans="1:5" x14ac:dyDescent="0.15">
      <c r="A2015" s="7">
        <v>2014</v>
      </c>
      <c r="B2015" s="7" t="s">
        <v>2116</v>
      </c>
      <c r="C2015" s="7">
        <v>18</v>
      </c>
      <c r="D2015" s="7"/>
      <c r="E2015" s="7"/>
    </row>
    <row r="2016" spans="1:5" x14ac:dyDescent="0.15">
      <c r="A2016" s="7">
        <v>2015</v>
      </c>
      <c r="B2016" s="7" t="s">
        <v>2117</v>
      </c>
      <c r="C2016" s="7">
        <v>18</v>
      </c>
      <c r="D2016" s="7"/>
      <c r="E2016" s="7"/>
    </row>
    <row r="2017" spans="1:5" x14ac:dyDescent="0.15">
      <c r="A2017" s="7">
        <v>2016</v>
      </c>
      <c r="B2017" s="7" t="s">
        <v>2118</v>
      </c>
      <c r="C2017" s="7">
        <v>19</v>
      </c>
      <c r="D2017" s="7"/>
      <c r="E2017" s="7"/>
    </row>
    <row r="2018" spans="1:5" x14ac:dyDescent="0.15">
      <c r="A2018" s="7">
        <v>2017</v>
      </c>
      <c r="B2018" s="7" t="s">
        <v>2119</v>
      </c>
      <c r="C2018" s="7">
        <v>20</v>
      </c>
      <c r="D2018" s="7"/>
      <c r="E2018" s="7"/>
    </row>
    <row r="2019" spans="1:5" x14ac:dyDescent="0.15">
      <c r="A2019" s="7">
        <v>2018</v>
      </c>
      <c r="B2019" s="7" t="s">
        <v>2120</v>
      </c>
      <c r="C2019" s="7">
        <v>19</v>
      </c>
      <c r="D2019" s="7"/>
      <c r="E2019" s="7"/>
    </row>
    <row r="2020" spans="1:5" x14ac:dyDescent="0.15">
      <c r="A2020" s="7">
        <v>2019</v>
      </c>
      <c r="B2020" s="7" t="s">
        <v>2121</v>
      </c>
      <c r="C2020" s="7">
        <v>17</v>
      </c>
      <c r="D2020" s="7"/>
      <c r="E2020" s="7"/>
    </row>
    <row r="2021" spans="1:5" x14ac:dyDescent="0.15">
      <c r="A2021" s="7">
        <v>2020</v>
      </c>
      <c r="B2021" s="7" t="s">
        <v>2122</v>
      </c>
      <c r="C2021" s="7">
        <v>16</v>
      </c>
      <c r="D2021" s="7"/>
      <c r="E2021" s="7"/>
    </row>
    <row r="2022" spans="1:5" x14ac:dyDescent="0.15">
      <c r="A2022" s="7">
        <v>2021</v>
      </c>
      <c r="B2022" s="7" t="s">
        <v>2123</v>
      </c>
      <c r="C2022" s="7">
        <v>16</v>
      </c>
      <c r="D2022" s="7"/>
      <c r="E2022" s="7"/>
    </row>
    <row r="2023" spans="1:5" x14ac:dyDescent="0.15">
      <c r="A2023" s="7">
        <v>2022</v>
      </c>
      <c r="B2023" s="7" t="s">
        <v>2124</v>
      </c>
      <c r="C2023" s="7">
        <v>20</v>
      </c>
      <c r="D2023" s="7"/>
      <c r="E2023" s="7"/>
    </row>
    <row r="2024" spans="1:5" x14ac:dyDescent="0.15">
      <c r="A2024" s="7">
        <v>2023</v>
      </c>
      <c r="B2024" s="7" t="s">
        <v>2125</v>
      </c>
      <c r="C2024" s="7">
        <v>13</v>
      </c>
      <c r="D2024" s="7"/>
      <c r="E2024" s="7"/>
    </row>
    <row r="2025" spans="1:5" x14ac:dyDescent="0.15">
      <c r="A2025" s="7">
        <v>2024</v>
      </c>
      <c r="B2025" s="7" t="s">
        <v>2126</v>
      </c>
      <c r="C2025" s="7">
        <v>16</v>
      </c>
      <c r="D2025" s="7"/>
      <c r="E2025" s="7"/>
    </row>
    <row r="2026" spans="1:5" x14ac:dyDescent="0.15">
      <c r="A2026" s="7">
        <v>2025</v>
      </c>
      <c r="B2026" s="7" t="s">
        <v>2127</v>
      </c>
      <c r="C2026" s="7">
        <v>16</v>
      </c>
      <c r="D2026" s="7"/>
      <c r="E2026" s="7"/>
    </row>
    <row r="2027" spans="1:5" x14ac:dyDescent="0.15">
      <c r="A2027" s="7">
        <v>2026</v>
      </c>
      <c r="B2027" s="7" t="s">
        <v>2128</v>
      </c>
      <c r="C2027" s="7">
        <v>36</v>
      </c>
      <c r="D2027" s="7"/>
      <c r="E2027" s="7"/>
    </row>
    <row r="2028" spans="1:5" x14ac:dyDescent="0.15">
      <c r="A2028" s="7">
        <v>2027</v>
      </c>
      <c r="B2028" s="7" t="s">
        <v>2129</v>
      </c>
      <c r="C2028" s="7">
        <v>34</v>
      </c>
      <c r="D2028" s="7"/>
      <c r="E2028" s="7"/>
    </row>
    <row r="2029" spans="1:5" x14ac:dyDescent="0.15">
      <c r="A2029" s="7">
        <v>2028</v>
      </c>
      <c r="B2029" s="7" t="s">
        <v>2130</v>
      </c>
      <c r="C2029" s="7">
        <v>35</v>
      </c>
      <c r="D2029" s="7"/>
      <c r="E2029" s="7"/>
    </row>
    <row r="2030" spans="1:5" x14ac:dyDescent="0.15">
      <c r="A2030" s="7">
        <v>2029</v>
      </c>
      <c r="B2030" s="7" t="s">
        <v>2131</v>
      </c>
      <c r="C2030" s="7">
        <v>37</v>
      </c>
      <c r="D2030" s="7"/>
      <c r="E2030" s="7"/>
    </row>
    <row r="2031" spans="1:5" x14ac:dyDescent="0.15">
      <c r="A2031" s="7">
        <v>2030</v>
      </c>
      <c r="B2031" s="7" t="s">
        <v>2132</v>
      </c>
      <c r="C2031" s="7">
        <v>19</v>
      </c>
      <c r="D2031" s="7"/>
      <c r="E2031" s="7"/>
    </row>
    <row r="2032" spans="1:5" x14ac:dyDescent="0.15">
      <c r="A2032" s="7">
        <v>2031</v>
      </c>
      <c r="B2032" s="7" t="s">
        <v>2133</v>
      </c>
      <c r="C2032" s="7">
        <v>17</v>
      </c>
      <c r="D2032" s="7"/>
      <c r="E2032" s="7"/>
    </row>
    <row r="2033" spans="1:5" x14ac:dyDescent="0.15">
      <c r="A2033" s="7">
        <v>2032</v>
      </c>
      <c r="B2033" s="7" t="s">
        <v>2134</v>
      </c>
      <c r="C2033" s="7">
        <v>13</v>
      </c>
      <c r="D2033" s="7"/>
      <c r="E2033" s="7"/>
    </row>
    <row r="2034" spans="1:5" x14ac:dyDescent="0.15">
      <c r="A2034" s="7">
        <v>2033</v>
      </c>
      <c r="B2034" s="7" t="s">
        <v>2135</v>
      </c>
      <c r="C2034" s="7">
        <v>3</v>
      </c>
      <c r="D2034" s="7"/>
      <c r="E2034" s="7"/>
    </row>
    <row r="2035" spans="1:5" x14ac:dyDescent="0.15">
      <c r="A2035" s="7">
        <v>2034</v>
      </c>
      <c r="B2035" s="7" t="s">
        <v>2136</v>
      </c>
      <c r="C2035" s="7">
        <v>4</v>
      </c>
      <c r="D2035" s="7"/>
      <c r="E2035" s="7"/>
    </row>
    <row r="2036" spans="1:5" x14ac:dyDescent="0.15">
      <c r="A2036" s="7">
        <v>2035</v>
      </c>
      <c r="B2036" s="7" t="s">
        <v>2137</v>
      </c>
      <c r="C2036" s="7">
        <v>16</v>
      </c>
      <c r="D2036" s="7"/>
      <c r="E2036" s="7"/>
    </row>
    <row r="2037" spans="1:5" x14ac:dyDescent="0.15">
      <c r="A2037" s="7">
        <v>2036</v>
      </c>
      <c r="B2037" s="7" t="s">
        <v>2138</v>
      </c>
      <c r="C2037" s="7">
        <v>13</v>
      </c>
      <c r="D2037" s="7"/>
      <c r="E2037" s="7"/>
    </row>
    <row r="2038" spans="1:5" x14ac:dyDescent="0.15">
      <c r="A2038" s="7">
        <v>2037</v>
      </c>
      <c r="B2038" s="7" t="s">
        <v>2139</v>
      </c>
      <c r="C2038" s="7">
        <v>9</v>
      </c>
      <c r="D2038" s="7"/>
      <c r="E2038" s="7"/>
    </row>
    <row r="2039" spans="1:5" x14ac:dyDescent="0.15">
      <c r="A2039" s="7">
        <v>2038</v>
      </c>
      <c r="B2039" s="7" t="s">
        <v>2140</v>
      </c>
      <c r="C2039" s="7">
        <v>11</v>
      </c>
      <c r="D2039" s="7"/>
      <c r="E2039" s="7"/>
    </row>
    <row r="2040" spans="1:5" x14ac:dyDescent="0.15">
      <c r="A2040" s="7">
        <v>2039</v>
      </c>
      <c r="B2040" s="7" t="s">
        <v>2141</v>
      </c>
      <c r="C2040" s="7">
        <v>19</v>
      </c>
      <c r="D2040" s="7"/>
      <c r="E2040" s="7"/>
    </row>
    <row r="2041" spans="1:5" x14ac:dyDescent="0.15">
      <c r="A2041" s="7">
        <v>2040</v>
      </c>
      <c r="B2041" s="7" t="s">
        <v>2142</v>
      </c>
      <c r="C2041" s="7">
        <v>22</v>
      </c>
      <c r="D2041" s="7"/>
      <c r="E2041" s="7"/>
    </row>
    <row r="2042" spans="1:5" x14ac:dyDescent="0.15">
      <c r="A2042" s="7">
        <v>2041</v>
      </c>
      <c r="B2042" s="7" t="s">
        <v>2143</v>
      </c>
      <c r="C2042" s="7">
        <v>7</v>
      </c>
      <c r="D2042" s="7"/>
      <c r="E2042" s="7"/>
    </row>
    <row r="2043" spans="1:5" x14ac:dyDescent="0.15">
      <c r="A2043" s="7">
        <v>2042</v>
      </c>
      <c r="B2043" s="7" t="s">
        <v>2144</v>
      </c>
      <c r="C2043" s="7">
        <v>13</v>
      </c>
      <c r="D2043" s="7"/>
      <c r="E2043" s="7"/>
    </row>
    <row r="2044" spans="1:5" x14ac:dyDescent="0.15">
      <c r="A2044" s="7">
        <v>2043</v>
      </c>
      <c r="B2044" s="7" t="s">
        <v>2145</v>
      </c>
      <c r="C2044" s="7">
        <v>18</v>
      </c>
      <c r="D2044" s="7"/>
      <c r="E2044" s="7"/>
    </row>
    <row r="2045" spans="1:5" x14ac:dyDescent="0.15">
      <c r="A2045" s="7">
        <v>2044</v>
      </c>
      <c r="B2045" s="7" t="s">
        <v>2146</v>
      </c>
      <c r="C2045" s="7">
        <v>10</v>
      </c>
      <c r="D2045" s="7"/>
      <c r="E2045" s="7"/>
    </row>
    <row r="2046" spans="1:5" x14ac:dyDescent="0.15">
      <c r="A2046" s="7">
        <v>2045</v>
      </c>
      <c r="B2046" s="7" t="s">
        <v>2147</v>
      </c>
      <c r="C2046" s="7">
        <v>15</v>
      </c>
      <c r="D2046" s="7"/>
      <c r="E2046" s="7"/>
    </row>
    <row r="2047" spans="1:5" x14ac:dyDescent="0.15">
      <c r="A2047" s="7">
        <v>2046</v>
      </c>
      <c r="B2047" s="7" t="s">
        <v>2148</v>
      </c>
      <c r="C2047" s="7">
        <v>8</v>
      </c>
      <c r="D2047" s="7"/>
      <c r="E2047" s="7"/>
    </row>
    <row r="2048" spans="1:5" x14ac:dyDescent="0.15">
      <c r="A2048" s="7">
        <v>2047</v>
      </c>
      <c r="B2048" s="7" t="s">
        <v>2149</v>
      </c>
      <c r="C2048" s="7">
        <v>12</v>
      </c>
      <c r="D2048" s="7"/>
      <c r="E2048" s="7"/>
    </row>
    <row r="2049" spans="1:5" x14ac:dyDescent="0.15">
      <c r="A2049" s="7">
        <v>2048</v>
      </c>
      <c r="B2049" s="7" t="s">
        <v>2150</v>
      </c>
      <c r="C2049" s="7">
        <v>15</v>
      </c>
      <c r="D2049" s="7"/>
      <c r="E2049" s="7"/>
    </row>
    <row r="2050" spans="1:5" x14ac:dyDescent="0.15">
      <c r="A2050" s="7">
        <v>2049</v>
      </c>
      <c r="B2050" s="7" t="s">
        <v>2151</v>
      </c>
      <c r="C2050" s="7">
        <v>20</v>
      </c>
      <c r="D2050" s="7"/>
      <c r="E2050" s="7"/>
    </row>
    <row r="2051" spans="1:5" x14ac:dyDescent="0.15">
      <c r="A2051" s="7">
        <v>2050</v>
      </c>
      <c r="B2051" s="7" t="s">
        <v>2152</v>
      </c>
      <c r="C2051" s="7">
        <v>22</v>
      </c>
      <c r="D2051" s="7"/>
      <c r="E2051" s="7"/>
    </row>
    <row r="2052" spans="1:5" x14ac:dyDescent="0.15">
      <c r="A2052" s="7">
        <v>2051</v>
      </c>
      <c r="B2052" s="7" t="s">
        <v>2153</v>
      </c>
      <c r="C2052" s="7">
        <v>10</v>
      </c>
      <c r="D2052" s="7"/>
      <c r="E2052" s="7"/>
    </row>
    <row r="2053" spans="1:5" x14ac:dyDescent="0.15">
      <c r="A2053" s="7">
        <v>2052</v>
      </c>
      <c r="B2053" s="7" t="s">
        <v>2154</v>
      </c>
      <c r="C2053" s="7">
        <v>17</v>
      </c>
      <c r="D2053" s="7"/>
      <c r="E2053" s="7"/>
    </row>
    <row r="2054" spans="1:5" x14ac:dyDescent="0.15">
      <c r="A2054" s="7">
        <v>2053</v>
      </c>
      <c r="B2054" s="7" t="s">
        <v>2155</v>
      </c>
      <c r="C2054" s="7">
        <v>9</v>
      </c>
      <c r="D2054" s="7"/>
      <c r="E2054" s="7"/>
    </row>
    <row r="2055" spans="1:5" x14ac:dyDescent="0.15">
      <c r="A2055" s="7">
        <v>2054</v>
      </c>
      <c r="B2055" s="7" t="s">
        <v>2156</v>
      </c>
      <c r="C2055" s="7">
        <v>1</v>
      </c>
      <c r="D2055" s="7"/>
      <c r="E2055" s="7"/>
    </row>
    <row r="2056" spans="1:5" x14ac:dyDescent="0.15">
      <c r="A2056" s="7">
        <v>2055</v>
      </c>
      <c r="B2056" s="7" t="s">
        <v>2157</v>
      </c>
      <c r="C2056" s="7">
        <v>16</v>
      </c>
      <c r="D2056" s="7"/>
      <c r="E2056" s="7"/>
    </row>
    <row r="2057" spans="1:5" x14ac:dyDescent="0.15">
      <c r="A2057" s="7">
        <v>2056</v>
      </c>
      <c r="B2057" s="7" t="s">
        <v>2158</v>
      </c>
      <c r="C2057" s="7">
        <v>18</v>
      </c>
      <c r="D2057" s="7"/>
      <c r="E2057" s="7"/>
    </row>
    <row r="2058" spans="1:5" x14ac:dyDescent="0.15">
      <c r="A2058" s="7">
        <v>2057</v>
      </c>
      <c r="B2058" s="7" t="s">
        <v>2159</v>
      </c>
      <c r="C2058" s="7">
        <v>13</v>
      </c>
      <c r="D2058" s="7"/>
      <c r="E2058" s="7"/>
    </row>
    <row r="2059" spans="1:5" x14ac:dyDescent="0.15">
      <c r="A2059" s="7">
        <v>2058</v>
      </c>
      <c r="B2059" s="7" t="s">
        <v>2160</v>
      </c>
      <c r="C2059" s="7">
        <v>15</v>
      </c>
      <c r="D2059" s="7"/>
      <c r="E2059" s="7"/>
    </row>
    <row r="2060" spans="1:5" x14ac:dyDescent="0.15">
      <c r="A2060" s="7">
        <v>2059</v>
      </c>
      <c r="B2060" s="7" t="s">
        <v>2161</v>
      </c>
      <c r="C2060" s="7">
        <v>17</v>
      </c>
      <c r="D2060" s="7"/>
      <c r="E2060" s="7"/>
    </row>
    <row r="2061" spans="1:5" x14ac:dyDescent="0.15">
      <c r="A2061" s="7">
        <v>2060</v>
      </c>
      <c r="B2061" s="7" t="s">
        <v>2162</v>
      </c>
      <c r="C2061" s="7">
        <v>12</v>
      </c>
      <c r="D2061" s="7"/>
      <c r="E2061" s="7"/>
    </row>
    <row r="2062" spans="1:5" x14ac:dyDescent="0.15">
      <c r="A2062" s="7">
        <v>2061</v>
      </c>
      <c r="B2062" s="7" t="s">
        <v>2163</v>
      </c>
      <c r="C2062" s="7">
        <v>6</v>
      </c>
      <c r="D2062" s="7"/>
      <c r="E2062" s="7"/>
    </row>
    <row r="2063" spans="1:5" x14ac:dyDescent="0.15">
      <c r="A2063" s="7">
        <v>2062</v>
      </c>
      <c r="B2063" s="7" t="s">
        <v>2164</v>
      </c>
      <c r="C2063" s="7">
        <v>16</v>
      </c>
      <c r="D2063" s="7"/>
      <c r="E2063" s="7"/>
    </row>
    <row r="2064" spans="1:5" x14ac:dyDescent="0.15">
      <c r="A2064" s="7">
        <v>2063</v>
      </c>
      <c r="B2064" s="7" t="s">
        <v>2165</v>
      </c>
      <c r="C2064" s="7">
        <v>20</v>
      </c>
      <c r="D2064" s="7"/>
      <c r="E2064" s="7"/>
    </row>
    <row r="2065" spans="1:5" x14ac:dyDescent="0.15">
      <c r="A2065" s="7">
        <v>2064</v>
      </c>
      <c r="B2065" s="7" t="s">
        <v>2166</v>
      </c>
      <c r="C2065" s="7">
        <v>16</v>
      </c>
      <c r="D2065" s="7"/>
      <c r="E2065" s="7"/>
    </row>
    <row r="2066" spans="1:5" x14ac:dyDescent="0.15">
      <c r="A2066" s="7">
        <v>2065</v>
      </c>
      <c r="B2066" s="7" t="s">
        <v>2167</v>
      </c>
      <c r="C2066" s="7">
        <v>15</v>
      </c>
      <c r="D2066" s="7"/>
      <c r="E2066" s="7"/>
    </row>
    <row r="2067" spans="1:5" x14ac:dyDescent="0.15">
      <c r="A2067" s="7">
        <v>2066</v>
      </c>
      <c r="B2067" s="7" t="s">
        <v>2168</v>
      </c>
      <c r="C2067" s="7">
        <v>13</v>
      </c>
      <c r="D2067" s="7"/>
      <c r="E2067" s="7"/>
    </row>
    <row r="2068" spans="1:5" x14ac:dyDescent="0.15">
      <c r="A2068" s="7">
        <v>2067</v>
      </c>
      <c r="B2068" s="7" t="s">
        <v>2169</v>
      </c>
      <c r="C2068" s="7">
        <v>10</v>
      </c>
      <c r="D2068" s="7"/>
      <c r="E2068" s="7"/>
    </row>
    <row r="2069" spans="1:5" x14ac:dyDescent="0.15">
      <c r="A2069" s="7">
        <v>2068</v>
      </c>
      <c r="B2069" s="7" t="s">
        <v>2170</v>
      </c>
      <c r="C2069" s="7">
        <v>19</v>
      </c>
      <c r="D2069" s="7"/>
      <c r="E2069" s="7"/>
    </row>
    <row r="2070" spans="1:5" x14ac:dyDescent="0.15">
      <c r="A2070" s="7">
        <v>2069</v>
      </c>
      <c r="B2070" s="7" t="s">
        <v>2171</v>
      </c>
      <c r="C2070" s="7">
        <v>9</v>
      </c>
      <c r="D2070" s="7"/>
      <c r="E2070" s="7"/>
    </row>
    <row r="2071" spans="1:5" x14ac:dyDescent="0.15">
      <c r="A2071" s="7">
        <v>2070</v>
      </c>
      <c r="B2071" s="7" t="s">
        <v>2172</v>
      </c>
      <c r="C2071" s="7">
        <v>15</v>
      </c>
      <c r="D2071" s="7"/>
      <c r="E2071" s="7"/>
    </row>
    <row r="2072" spans="1:5" x14ac:dyDescent="0.15">
      <c r="A2072" s="7">
        <v>2071</v>
      </c>
      <c r="B2072" s="7" t="s">
        <v>2173</v>
      </c>
      <c r="C2072" s="7">
        <v>20</v>
      </c>
      <c r="D2072" s="7"/>
      <c r="E2072" s="7"/>
    </row>
    <row r="2073" spans="1:5" x14ac:dyDescent="0.15">
      <c r="A2073" s="7">
        <v>2072</v>
      </c>
      <c r="B2073" s="7" t="s">
        <v>2174</v>
      </c>
      <c r="C2073" s="7">
        <v>22</v>
      </c>
      <c r="D2073" s="7"/>
      <c r="E2073" s="7"/>
    </row>
    <row r="2074" spans="1:5" x14ac:dyDescent="0.15">
      <c r="A2074" s="7">
        <v>2073</v>
      </c>
      <c r="B2074" s="7" t="s">
        <v>2175</v>
      </c>
      <c r="C2074" s="7">
        <v>14</v>
      </c>
      <c r="D2074" s="7"/>
      <c r="E2074" s="7"/>
    </row>
    <row r="2075" spans="1:5" x14ac:dyDescent="0.15">
      <c r="A2075" s="7">
        <v>2074</v>
      </c>
      <c r="B2075" s="7" t="s">
        <v>2176</v>
      </c>
      <c r="C2075" s="7">
        <v>12</v>
      </c>
      <c r="D2075" s="7"/>
      <c r="E2075" s="7"/>
    </row>
    <row r="2076" spans="1:5" x14ac:dyDescent="0.15">
      <c r="A2076" s="7">
        <v>2075</v>
      </c>
      <c r="B2076" s="7" t="s">
        <v>2177</v>
      </c>
      <c r="C2076" s="7">
        <v>5</v>
      </c>
      <c r="D2076" s="7"/>
      <c r="E2076" s="7"/>
    </row>
    <row r="2077" spans="1:5" x14ac:dyDescent="0.15">
      <c r="A2077" s="7">
        <v>2076</v>
      </c>
      <c r="B2077" s="7" t="s">
        <v>2178</v>
      </c>
      <c r="C2077" s="7">
        <v>10</v>
      </c>
      <c r="D2077" s="7"/>
      <c r="E2077" s="7"/>
    </row>
    <row r="2078" spans="1:5" x14ac:dyDescent="0.15">
      <c r="A2078" s="7">
        <v>2077</v>
      </c>
      <c r="B2078" s="7" t="s">
        <v>2179</v>
      </c>
      <c r="C2078" s="7">
        <v>8</v>
      </c>
      <c r="D2078" s="7"/>
      <c r="E2078" s="7"/>
    </row>
    <row r="2079" spans="1:5" x14ac:dyDescent="0.15">
      <c r="A2079" s="7">
        <v>2078</v>
      </c>
      <c r="B2079" s="7" t="s">
        <v>2180</v>
      </c>
      <c r="C2079" s="7">
        <v>9</v>
      </c>
      <c r="D2079" s="7"/>
      <c r="E2079" s="7"/>
    </row>
    <row r="2080" spans="1:5" x14ac:dyDescent="0.15">
      <c r="A2080" s="7">
        <v>2079</v>
      </c>
      <c r="B2080" s="7" t="s">
        <v>2181</v>
      </c>
      <c r="C2080" s="7">
        <v>9</v>
      </c>
      <c r="D2080" s="7"/>
      <c r="E2080" s="7"/>
    </row>
    <row r="2081" spans="1:5" x14ac:dyDescent="0.15">
      <c r="A2081" s="7">
        <v>2080</v>
      </c>
      <c r="B2081" s="7" t="s">
        <v>2182</v>
      </c>
      <c r="C2081" s="7">
        <v>18</v>
      </c>
      <c r="D2081" s="7"/>
      <c r="E2081" s="7"/>
    </row>
    <row r="2082" spans="1:5" x14ac:dyDescent="0.15">
      <c r="A2082" s="7">
        <v>2081</v>
      </c>
      <c r="B2082" s="7" t="s">
        <v>2183</v>
      </c>
      <c r="C2082" s="7">
        <v>19</v>
      </c>
      <c r="D2082" s="7"/>
      <c r="E2082" s="7"/>
    </row>
    <row r="2083" spans="1:5" x14ac:dyDescent="0.15">
      <c r="A2083" s="7">
        <v>2082</v>
      </c>
      <c r="B2083" s="7" t="s">
        <v>2184</v>
      </c>
      <c r="C2083" s="7">
        <v>10</v>
      </c>
      <c r="D2083" s="7"/>
      <c r="E2083" s="7"/>
    </row>
    <row r="2084" spans="1:5" x14ac:dyDescent="0.15">
      <c r="A2084" s="7">
        <v>2083</v>
      </c>
      <c r="B2084" s="7" t="s">
        <v>2185</v>
      </c>
      <c r="C2084" s="7">
        <v>12</v>
      </c>
      <c r="D2084" s="7"/>
      <c r="E2084" s="7"/>
    </row>
    <row r="2085" spans="1:5" x14ac:dyDescent="0.15">
      <c r="A2085" s="7">
        <v>2084</v>
      </c>
      <c r="B2085" s="7" t="s">
        <v>2186</v>
      </c>
      <c r="C2085" s="7">
        <v>16</v>
      </c>
      <c r="D2085" s="7"/>
      <c r="E2085" s="7"/>
    </row>
    <row r="2086" spans="1:5" x14ac:dyDescent="0.15">
      <c r="A2086" s="7">
        <v>2085</v>
      </c>
      <c r="B2086" s="7" t="s">
        <v>2187</v>
      </c>
      <c r="C2086" s="7">
        <v>10</v>
      </c>
      <c r="D2086" s="7"/>
      <c r="E2086" s="7"/>
    </row>
    <row r="2087" spans="1:5" x14ac:dyDescent="0.15">
      <c r="A2087" s="7">
        <v>2086</v>
      </c>
      <c r="B2087" s="7" t="s">
        <v>2188</v>
      </c>
      <c r="C2087" s="7">
        <v>13</v>
      </c>
      <c r="D2087" s="7"/>
      <c r="E2087" s="7"/>
    </row>
    <row r="2088" spans="1:5" x14ac:dyDescent="0.15">
      <c r="A2088" s="7">
        <v>2087</v>
      </c>
      <c r="B2088" s="7" t="s">
        <v>2189</v>
      </c>
      <c r="C2088" s="7">
        <v>7</v>
      </c>
      <c r="D2088" s="7"/>
      <c r="E2088" s="7"/>
    </row>
    <row r="2089" spans="1:5" x14ac:dyDescent="0.15">
      <c r="A2089" s="7">
        <v>2088</v>
      </c>
      <c r="B2089" s="7" t="s">
        <v>2190</v>
      </c>
      <c r="C2089" s="7">
        <v>11</v>
      </c>
      <c r="D2089" s="7"/>
      <c r="E2089" s="7"/>
    </row>
    <row r="2090" spans="1:5" x14ac:dyDescent="0.15">
      <c r="A2090" s="7">
        <v>2089</v>
      </c>
      <c r="B2090" s="7" t="s">
        <v>2191</v>
      </c>
      <c r="C2090" s="7">
        <v>16</v>
      </c>
      <c r="D2090" s="7"/>
      <c r="E2090" s="7"/>
    </row>
    <row r="2091" spans="1:5" x14ac:dyDescent="0.15">
      <c r="A2091" s="7">
        <v>2090</v>
      </c>
      <c r="B2091" s="7" t="s">
        <v>2192</v>
      </c>
      <c r="C2091" s="7">
        <v>13</v>
      </c>
      <c r="D2091" s="7"/>
      <c r="E2091" s="7"/>
    </row>
    <row r="2092" spans="1:5" x14ac:dyDescent="0.15">
      <c r="A2092" s="7">
        <v>2091</v>
      </c>
      <c r="B2092" s="7" t="s">
        <v>2193</v>
      </c>
      <c r="C2092" s="7">
        <v>17</v>
      </c>
      <c r="D2092" s="7"/>
      <c r="E2092" s="7"/>
    </row>
    <row r="2093" spans="1:5" x14ac:dyDescent="0.15">
      <c r="A2093" s="7">
        <v>2092</v>
      </c>
      <c r="B2093" s="7" t="s">
        <v>2194</v>
      </c>
      <c r="C2093" s="7">
        <v>16</v>
      </c>
      <c r="D2093" s="7"/>
      <c r="E2093" s="7"/>
    </row>
    <row r="2094" spans="1:5" x14ac:dyDescent="0.15">
      <c r="A2094" s="7">
        <v>2093</v>
      </c>
      <c r="B2094" s="7" t="s">
        <v>2195</v>
      </c>
      <c r="C2094" s="7">
        <v>16</v>
      </c>
      <c r="D2094" s="7"/>
      <c r="E2094" s="7"/>
    </row>
    <row r="2095" spans="1:5" x14ac:dyDescent="0.15">
      <c r="A2095" s="7">
        <v>2094</v>
      </c>
      <c r="B2095" s="7" t="s">
        <v>2196</v>
      </c>
      <c r="C2095" s="7">
        <v>16</v>
      </c>
      <c r="D2095" s="7"/>
      <c r="E2095" s="7"/>
    </row>
    <row r="2096" spans="1:5" x14ac:dyDescent="0.15">
      <c r="A2096" s="7">
        <v>2095</v>
      </c>
      <c r="B2096" s="7" t="s">
        <v>2197</v>
      </c>
      <c r="C2096" s="7">
        <v>16</v>
      </c>
      <c r="D2096" s="7"/>
      <c r="E2096" s="7"/>
    </row>
    <row r="2097" spans="1:5" x14ac:dyDescent="0.15">
      <c r="A2097" s="7">
        <v>2096</v>
      </c>
      <c r="B2097" s="7" t="s">
        <v>2198</v>
      </c>
      <c r="C2097" s="7">
        <v>15</v>
      </c>
      <c r="D2097" s="7"/>
      <c r="E2097" s="7"/>
    </row>
    <row r="2098" spans="1:5" x14ac:dyDescent="0.15">
      <c r="A2098" s="7">
        <v>2097</v>
      </c>
      <c r="B2098" s="7" t="s">
        <v>2199</v>
      </c>
      <c r="C2098" s="7">
        <v>14</v>
      </c>
      <c r="D2098" s="7"/>
      <c r="E2098" s="7"/>
    </row>
    <row r="2099" spans="1:5" x14ac:dyDescent="0.15">
      <c r="A2099" s="7">
        <v>2098</v>
      </c>
      <c r="B2099" s="7" t="s">
        <v>2200</v>
      </c>
      <c r="C2099" s="7">
        <v>10</v>
      </c>
      <c r="D2099" s="7"/>
      <c r="E2099" s="7"/>
    </row>
    <row r="2100" spans="1:5" x14ac:dyDescent="0.15">
      <c r="A2100" s="7">
        <v>2099</v>
      </c>
      <c r="B2100" s="7" t="s">
        <v>2201</v>
      </c>
      <c r="C2100" s="7">
        <v>13</v>
      </c>
      <c r="D2100" s="7"/>
      <c r="E2100" s="7"/>
    </row>
    <row r="2101" spans="1:5" x14ac:dyDescent="0.15">
      <c r="A2101" s="7">
        <v>2100</v>
      </c>
      <c r="B2101" s="7" t="s">
        <v>2202</v>
      </c>
      <c r="C2101" s="7">
        <v>9</v>
      </c>
      <c r="D2101" s="7"/>
      <c r="E2101" s="7"/>
    </row>
    <row r="2102" spans="1:5" x14ac:dyDescent="0.15">
      <c r="A2102" s="7">
        <v>2101</v>
      </c>
      <c r="B2102" s="7" t="s">
        <v>2203</v>
      </c>
      <c r="C2102" s="7">
        <v>6</v>
      </c>
      <c r="D2102" s="7"/>
      <c r="E2102" s="7"/>
    </row>
    <row r="2103" spans="1:5" x14ac:dyDescent="0.15">
      <c r="A2103" s="7">
        <v>2102</v>
      </c>
      <c r="B2103" s="7" t="s">
        <v>2204</v>
      </c>
      <c r="C2103" s="7">
        <v>16</v>
      </c>
      <c r="D2103" s="7"/>
      <c r="E2103" s="7"/>
    </row>
    <row r="2104" spans="1:5" x14ac:dyDescent="0.15">
      <c r="A2104" s="7">
        <v>2103</v>
      </c>
      <c r="B2104" s="7" t="s">
        <v>2205</v>
      </c>
      <c r="C2104" s="7">
        <v>10</v>
      </c>
      <c r="D2104" s="7"/>
      <c r="E2104" s="7"/>
    </row>
    <row r="2105" spans="1:5" x14ac:dyDescent="0.15">
      <c r="A2105" s="7">
        <v>2104</v>
      </c>
      <c r="B2105" s="7" t="s">
        <v>2206</v>
      </c>
      <c r="C2105" s="7">
        <v>8</v>
      </c>
      <c r="D2105" s="7"/>
      <c r="E2105" s="7"/>
    </row>
    <row r="2106" spans="1:5" x14ac:dyDescent="0.15">
      <c r="A2106" s="7">
        <v>2105</v>
      </c>
      <c r="B2106" s="7" t="s">
        <v>2207</v>
      </c>
      <c r="C2106" s="7">
        <v>6</v>
      </c>
      <c r="D2106" s="7"/>
      <c r="E2106" s="7"/>
    </row>
    <row r="2107" spans="1:5" x14ac:dyDescent="0.15">
      <c r="A2107" s="7">
        <v>2106</v>
      </c>
      <c r="B2107" s="7" t="s">
        <v>2208</v>
      </c>
      <c r="C2107" s="7">
        <v>11</v>
      </c>
      <c r="D2107" s="7"/>
      <c r="E2107" s="7"/>
    </row>
    <row r="2108" spans="1:5" x14ac:dyDescent="0.15">
      <c r="A2108" s="7">
        <v>2107</v>
      </c>
      <c r="B2108" s="7" t="s">
        <v>2209</v>
      </c>
      <c r="C2108" s="7">
        <v>15</v>
      </c>
      <c r="D2108" s="7"/>
      <c r="E2108" s="7"/>
    </row>
    <row r="2109" spans="1:5" x14ac:dyDescent="0.15">
      <c r="A2109" s="7">
        <v>2108</v>
      </c>
      <c r="B2109" s="7" t="s">
        <v>2210</v>
      </c>
      <c r="C2109" s="7">
        <v>13</v>
      </c>
      <c r="D2109" s="7"/>
      <c r="E2109" s="7"/>
    </row>
    <row r="2110" spans="1:5" x14ac:dyDescent="0.15">
      <c r="A2110" s="7">
        <v>2109</v>
      </c>
      <c r="B2110" s="7" t="s">
        <v>2211</v>
      </c>
      <c r="C2110" s="7">
        <v>11</v>
      </c>
      <c r="D2110" s="7"/>
      <c r="E2110" s="7"/>
    </row>
    <row r="2111" spans="1:5" x14ac:dyDescent="0.15">
      <c r="A2111" s="7">
        <v>2110</v>
      </c>
      <c r="B2111" s="7" t="s">
        <v>2212</v>
      </c>
      <c r="C2111" s="7">
        <v>17</v>
      </c>
      <c r="D2111" s="7"/>
      <c r="E2111" s="7"/>
    </row>
    <row r="2112" spans="1:5" x14ac:dyDescent="0.15">
      <c r="A2112" s="7">
        <v>2111</v>
      </c>
      <c r="B2112" s="7" t="s">
        <v>2213</v>
      </c>
      <c r="C2112" s="7">
        <v>20</v>
      </c>
      <c r="D2112" s="7"/>
      <c r="E2112" s="7"/>
    </row>
    <row r="2113" spans="1:5" x14ac:dyDescent="0.15">
      <c r="A2113" s="7">
        <v>2112</v>
      </c>
      <c r="B2113" s="7" t="s">
        <v>2214</v>
      </c>
      <c r="C2113" s="7">
        <v>17</v>
      </c>
      <c r="D2113" s="7"/>
      <c r="E2113" s="7"/>
    </row>
    <row r="2114" spans="1:5" x14ac:dyDescent="0.15">
      <c r="A2114" s="7">
        <v>2113</v>
      </c>
      <c r="B2114" s="7" t="s">
        <v>2215</v>
      </c>
      <c r="C2114" s="7">
        <v>15</v>
      </c>
      <c r="D2114" s="7"/>
      <c r="E2114" s="7"/>
    </row>
    <row r="2115" spans="1:5" x14ac:dyDescent="0.15">
      <c r="A2115" s="7">
        <v>2114</v>
      </c>
      <c r="B2115" s="7" t="s">
        <v>2216</v>
      </c>
      <c r="C2115" s="7">
        <v>24</v>
      </c>
      <c r="D2115" s="7"/>
      <c r="E2115" s="7"/>
    </row>
    <row r="2116" spans="1:5" x14ac:dyDescent="0.15">
      <c r="A2116" s="7">
        <v>2115</v>
      </c>
      <c r="B2116" s="7" t="s">
        <v>2217</v>
      </c>
      <c r="C2116" s="7">
        <v>22</v>
      </c>
      <c r="D2116" s="7"/>
      <c r="E2116" s="7"/>
    </row>
    <row r="2117" spans="1:5" x14ac:dyDescent="0.15">
      <c r="A2117" s="7">
        <v>2116</v>
      </c>
      <c r="B2117" s="7" t="s">
        <v>2218</v>
      </c>
      <c r="C2117" s="7">
        <v>19</v>
      </c>
      <c r="D2117" s="7"/>
      <c r="E2117" s="7"/>
    </row>
    <row r="2118" spans="1:5" x14ac:dyDescent="0.15">
      <c r="A2118" s="7">
        <v>2117</v>
      </c>
      <c r="B2118" s="7" t="s">
        <v>2219</v>
      </c>
      <c r="C2118" s="7">
        <v>13</v>
      </c>
      <c r="D2118" s="7"/>
      <c r="E2118" s="7"/>
    </row>
    <row r="2119" spans="1:5" x14ac:dyDescent="0.15">
      <c r="A2119" s="7">
        <v>2118</v>
      </c>
      <c r="B2119" s="7" t="s">
        <v>2220</v>
      </c>
      <c r="C2119" s="7">
        <v>10</v>
      </c>
      <c r="D2119" s="7"/>
      <c r="E2119" s="7"/>
    </row>
    <row r="2120" spans="1:5" x14ac:dyDescent="0.15">
      <c r="A2120" s="7">
        <v>2119</v>
      </c>
      <c r="B2120" s="7" t="s">
        <v>2221</v>
      </c>
      <c r="C2120" s="7">
        <v>8</v>
      </c>
      <c r="D2120" s="7"/>
      <c r="E2120" s="7"/>
    </row>
    <row r="2121" spans="1:5" x14ac:dyDescent="0.15">
      <c r="A2121" s="7">
        <v>2120</v>
      </c>
      <c r="B2121" s="7" t="s">
        <v>2222</v>
      </c>
      <c r="C2121" s="7">
        <v>6</v>
      </c>
      <c r="D2121" s="7"/>
      <c r="E2121" s="7"/>
    </row>
    <row r="2122" spans="1:5" x14ac:dyDescent="0.15">
      <c r="A2122" s="7">
        <v>2121</v>
      </c>
      <c r="B2122" s="7" t="s">
        <v>2223</v>
      </c>
      <c r="C2122" s="7">
        <v>12</v>
      </c>
      <c r="D2122" s="7"/>
      <c r="E2122" s="7"/>
    </row>
    <row r="2123" spans="1:5" x14ac:dyDescent="0.15">
      <c r="A2123" s="7">
        <v>2122</v>
      </c>
      <c r="B2123" s="7" t="s">
        <v>2224</v>
      </c>
      <c r="C2123" s="7">
        <v>20</v>
      </c>
      <c r="D2123" s="7"/>
      <c r="E2123" s="7"/>
    </row>
    <row r="2124" spans="1:5" x14ac:dyDescent="0.15">
      <c r="A2124" s="7">
        <v>2123</v>
      </c>
      <c r="B2124" s="7" t="s">
        <v>2225</v>
      </c>
      <c r="C2124" s="7">
        <v>21</v>
      </c>
      <c r="D2124" s="7"/>
      <c r="E2124" s="7"/>
    </row>
    <row r="2125" spans="1:5" x14ac:dyDescent="0.15">
      <c r="A2125" s="7">
        <v>2124</v>
      </c>
      <c r="B2125" s="7" t="s">
        <v>2226</v>
      </c>
      <c r="C2125" s="7">
        <v>22</v>
      </c>
      <c r="D2125" s="7"/>
      <c r="E2125" s="7"/>
    </row>
    <row r="2126" spans="1:5" x14ac:dyDescent="0.15">
      <c r="A2126" s="7">
        <v>2125</v>
      </c>
      <c r="B2126" s="7" t="s">
        <v>2227</v>
      </c>
      <c r="C2126" s="7">
        <v>17</v>
      </c>
      <c r="D2126" s="7"/>
      <c r="E2126" s="7"/>
    </row>
    <row r="2127" spans="1:5" x14ac:dyDescent="0.15">
      <c r="A2127" s="7">
        <v>2126</v>
      </c>
      <c r="B2127" s="7" t="s">
        <v>2228</v>
      </c>
      <c r="C2127" s="7">
        <v>16</v>
      </c>
      <c r="D2127" s="7"/>
      <c r="E2127" s="7"/>
    </row>
    <row r="2128" spans="1:5" x14ac:dyDescent="0.15">
      <c r="A2128" s="7">
        <v>2127</v>
      </c>
      <c r="B2128" s="7" t="s">
        <v>2229</v>
      </c>
      <c r="C2128" s="7">
        <v>15</v>
      </c>
      <c r="D2128" s="7"/>
      <c r="E2128" s="7"/>
    </row>
    <row r="2129" spans="1:5" x14ac:dyDescent="0.15">
      <c r="A2129" s="7">
        <v>2128</v>
      </c>
      <c r="B2129" s="7" t="s">
        <v>2230</v>
      </c>
      <c r="C2129" s="7">
        <v>15</v>
      </c>
      <c r="D2129" s="7"/>
      <c r="E2129" s="7"/>
    </row>
    <row r="2130" spans="1:5" x14ac:dyDescent="0.15">
      <c r="A2130" s="7">
        <v>2129</v>
      </c>
      <c r="B2130" s="7" t="s">
        <v>2231</v>
      </c>
      <c r="C2130" s="7">
        <v>12</v>
      </c>
      <c r="D2130" s="7"/>
      <c r="E2130" s="7"/>
    </row>
    <row r="2131" spans="1:5" x14ac:dyDescent="0.15">
      <c r="A2131" s="7">
        <v>2130</v>
      </c>
      <c r="B2131" s="7" t="s">
        <v>2232</v>
      </c>
      <c r="C2131" s="7">
        <v>20</v>
      </c>
      <c r="D2131" s="7"/>
      <c r="E2131" s="7"/>
    </row>
    <row r="2132" spans="1:5" x14ac:dyDescent="0.15">
      <c r="A2132" s="7">
        <v>2131</v>
      </c>
      <c r="B2132" s="7" t="s">
        <v>2233</v>
      </c>
      <c r="C2132" s="7">
        <v>8</v>
      </c>
      <c r="D2132" s="7"/>
      <c r="E2132" s="7"/>
    </row>
    <row r="2133" spans="1:5" x14ac:dyDescent="0.15">
      <c r="A2133" s="7">
        <v>2132</v>
      </c>
      <c r="B2133" s="7" t="s">
        <v>2234</v>
      </c>
      <c r="C2133" s="7">
        <v>18</v>
      </c>
      <c r="D2133" s="7"/>
      <c r="E2133" s="7"/>
    </row>
    <row r="2134" spans="1:5" x14ac:dyDescent="0.15">
      <c r="A2134" s="7">
        <v>2133</v>
      </c>
      <c r="B2134" s="7" t="s">
        <v>2235</v>
      </c>
      <c r="C2134" s="7">
        <v>15</v>
      </c>
      <c r="D2134" s="7"/>
      <c r="E2134" s="7"/>
    </row>
    <row r="2135" spans="1:5" x14ac:dyDescent="0.15">
      <c r="A2135" s="7">
        <v>2134</v>
      </c>
      <c r="B2135" s="7" t="s">
        <v>2236</v>
      </c>
      <c r="C2135" s="7">
        <v>18</v>
      </c>
      <c r="D2135" s="7"/>
      <c r="E2135" s="7"/>
    </row>
    <row r="2136" spans="1:5" x14ac:dyDescent="0.15">
      <c r="A2136" s="7">
        <v>2135</v>
      </c>
      <c r="B2136" s="7" t="s">
        <v>2237</v>
      </c>
      <c r="C2136" s="7">
        <v>22</v>
      </c>
      <c r="D2136" s="7"/>
      <c r="E2136" s="7"/>
    </row>
    <row r="2137" spans="1:5" x14ac:dyDescent="0.15">
      <c r="A2137" s="7">
        <v>2136</v>
      </c>
      <c r="B2137" s="7" t="s">
        <v>2238</v>
      </c>
      <c r="C2137" s="7">
        <v>18</v>
      </c>
      <c r="D2137" s="7"/>
      <c r="E2137" s="7"/>
    </row>
    <row r="2138" spans="1:5" x14ac:dyDescent="0.15">
      <c r="A2138" s="7">
        <v>2137</v>
      </c>
      <c r="B2138" s="7" t="s">
        <v>2239</v>
      </c>
      <c r="C2138" s="7">
        <v>16</v>
      </c>
      <c r="D2138" s="7"/>
      <c r="E2138" s="7"/>
    </row>
    <row r="2139" spans="1:5" x14ac:dyDescent="0.15">
      <c r="A2139" s="7">
        <v>2138</v>
      </c>
      <c r="B2139" s="7" t="s">
        <v>2240</v>
      </c>
      <c r="C2139" s="7">
        <v>14</v>
      </c>
      <c r="D2139" s="7"/>
      <c r="E2139" s="7"/>
    </row>
    <row r="2140" spans="1:5" x14ac:dyDescent="0.15">
      <c r="A2140" s="7">
        <v>2139</v>
      </c>
      <c r="B2140" s="7" t="s">
        <v>2241</v>
      </c>
      <c r="C2140" s="7">
        <v>20</v>
      </c>
      <c r="D2140" s="7"/>
      <c r="E2140" s="7"/>
    </row>
    <row r="2141" spans="1:5" x14ac:dyDescent="0.15">
      <c r="A2141" s="7">
        <v>2140</v>
      </c>
      <c r="B2141" s="7" t="s">
        <v>2242</v>
      </c>
      <c r="C2141" s="7">
        <v>24</v>
      </c>
      <c r="D2141" s="7"/>
      <c r="E2141" s="7"/>
    </row>
    <row r="2142" spans="1:5" x14ac:dyDescent="0.15">
      <c r="A2142" s="7">
        <v>2141</v>
      </c>
      <c r="B2142" s="7" t="s">
        <v>2243</v>
      </c>
      <c r="C2142" s="7">
        <v>17</v>
      </c>
      <c r="D2142" s="7"/>
      <c r="E2142" s="7"/>
    </row>
    <row r="2143" spans="1:5" x14ac:dyDescent="0.15">
      <c r="A2143" s="7">
        <v>2142</v>
      </c>
      <c r="B2143" s="7" t="s">
        <v>2244</v>
      </c>
      <c r="C2143" s="7">
        <v>21</v>
      </c>
      <c r="D2143" s="7"/>
      <c r="E2143" s="7"/>
    </row>
    <row r="2144" spans="1:5" x14ac:dyDescent="0.15">
      <c r="A2144" s="7">
        <v>2143</v>
      </c>
      <c r="B2144" s="7" t="s">
        <v>2245</v>
      </c>
      <c r="C2144" s="7">
        <v>20</v>
      </c>
      <c r="D2144" s="7"/>
      <c r="E2144" s="7"/>
    </row>
    <row r="2145" spans="1:5" x14ac:dyDescent="0.15">
      <c r="A2145" s="7">
        <v>2144</v>
      </c>
      <c r="B2145" s="7" t="s">
        <v>2246</v>
      </c>
      <c r="C2145" s="7">
        <v>17</v>
      </c>
      <c r="D2145" s="7"/>
      <c r="E2145" s="7"/>
    </row>
    <row r="2146" spans="1:5" x14ac:dyDescent="0.15">
      <c r="A2146" s="7">
        <v>2145</v>
      </c>
      <c r="B2146" s="7" t="s">
        <v>2247</v>
      </c>
      <c r="C2146" s="7">
        <v>23</v>
      </c>
      <c r="D2146" s="7"/>
      <c r="E2146" s="7"/>
    </row>
    <row r="2147" spans="1:5" x14ac:dyDescent="0.15">
      <c r="A2147" s="7">
        <v>2146</v>
      </c>
      <c r="B2147" s="7" t="s">
        <v>2248</v>
      </c>
      <c r="C2147" s="7">
        <v>21</v>
      </c>
      <c r="D2147" s="7"/>
      <c r="E2147" s="7"/>
    </row>
    <row r="2148" spans="1:5" x14ac:dyDescent="0.15">
      <c r="A2148" s="7">
        <v>2147</v>
      </c>
      <c r="B2148" s="7" t="s">
        <v>2249</v>
      </c>
      <c r="C2148" s="7">
        <v>18</v>
      </c>
      <c r="D2148" s="7"/>
      <c r="E2148" s="7"/>
    </row>
    <row r="2149" spans="1:5" x14ac:dyDescent="0.15">
      <c r="A2149" s="7">
        <v>2148</v>
      </c>
      <c r="B2149" s="7" t="s">
        <v>2250</v>
      </c>
      <c r="C2149" s="7">
        <v>9</v>
      </c>
      <c r="D2149" s="7"/>
      <c r="E2149" s="7"/>
    </row>
    <row r="2150" spans="1:5" x14ac:dyDescent="0.15">
      <c r="A2150" s="7">
        <v>2149</v>
      </c>
      <c r="B2150" s="7" t="s">
        <v>2251</v>
      </c>
      <c r="C2150" s="7">
        <v>13</v>
      </c>
      <c r="D2150" s="7"/>
      <c r="E2150" s="7"/>
    </row>
    <row r="2151" spans="1:5" x14ac:dyDescent="0.15">
      <c r="A2151" s="7">
        <v>2150</v>
      </c>
      <c r="B2151" s="7" t="s">
        <v>2252</v>
      </c>
      <c r="C2151" s="7">
        <v>9</v>
      </c>
      <c r="D2151" s="7"/>
      <c r="E2151" s="7"/>
    </row>
    <row r="2152" spans="1:5" x14ac:dyDescent="0.15">
      <c r="A2152" s="7">
        <v>2151</v>
      </c>
      <c r="B2152" s="7" t="s">
        <v>2253</v>
      </c>
      <c r="C2152" s="7">
        <v>16</v>
      </c>
      <c r="D2152" s="7"/>
      <c r="E2152" s="7"/>
    </row>
    <row r="2153" spans="1:5" x14ac:dyDescent="0.15">
      <c r="A2153" s="7">
        <v>2152</v>
      </c>
      <c r="B2153" s="7" t="s">
        <v>2254</v>
      </c>
      <c r="C2153" s="7">
        <v>20</v>
      </c>
      <c r="D2153" s="7"/>
      <c r="E2153" s="7"/>
    </row>
    <row r="2154" spans="1:5" x14ac:dyDescent="0.15">
      <c r="A2154" s="7">
        <v>2153</v>
      </c>
      <c r="B2154" s="7" t="s">
        <v>2255</v>
      </c>
      <c r="C2154" s="7">
        <v>6</v>
      </c>
      <c r="D2154" s="7"/>
      <c r="E2154" s="7"/>
    </row>
    <row r="2155" spans="1:5" x14ac:dyDescent="0.15">
      <c r="A2155" s="7">
        <v>2154</v>
      </c>
      <c r="B2155" s="7" t="s">
        <v>2256</v>
      </c>
      <c r="C2155" s="7">
        <v>14</v>
      </c>
      <c r="D2155" s="7"/>
      <c r="E2155" s="7"/>
    </row>
    <row r="2156" spans="1:5" x14ac:dyDescent="0.15">
      <c r="A2156" s="7">
        <v>2155</v>
      </c>
      <c r="B2156" s="7" t="s">
        <v>2257</v>
      </c>
      <c r="C2156" s="7">
        <v>18</v>
      </c>
      <c r="D2156" s="7"/>
      <c r="E2156" s="7"/>
    </row>
    <row r="2157" spans="1:5" x14ac:dyDescent="0.15">
      <c r="A2157" s="7">
        <v>2156</v>
      </c>
      <c r="B2157" s="7" t="s">
        <v>2258</v>
      </c>
      <c r="C2157" s="7">
        <v>17</v>
      </c>
      <c r="D2157" s="7"/>
      <c r="E2157" s="7"/>
    </row>
    <row r="2158" spans="1:5" x14ac:dyDescent="0.15">
      <c r="A2158" s="7">
        <v>2157</v>
      </c>
      <c r="B2158" s="7" t="s">
        <v>2259</v>
      </c>
      <c r="C2158" s="7">
        <v>21</v>
      </c>
      <c r="D2158" s="7"/>
      <c r="E2158" s="7"/>
    </row>
    <row r="2159" spans="1:5" x14ac:dyDescent="0.15">
      <c r="A2159" s="7">
        <v>2158</v>
      </c>
      <c r="B2159" s="7" t="s">
        <v>2260</v>
      </c>
      <c r="C2159" s="7">
        <v>12</v>
      </c>
      <c r="D2159" s="7"/>
      <c r="E2159" s="7"/>
    </row>
    <row r="2160" spans="1:5" x14ac:dyDescent="0.15">
      <c r="A2160" s="7">
        <v>2159</v>
      </c>
      <c r="B2160" s="7" t="s">
        <v>2261</v>
      </c>
      <c r="C2160" s="7">
        <v>15</v>
      </c>
      <c r="D2160" s="7"/>
      <c r="E2160" s="7"/>
    </row>
    <row r="2161" spans="1:5" x14ac:dyDescent="0.15">
      <c r="A2161" s="7">
        <v>2160</v>
      </c>
      <c r="B2161" s="7" t="s">
        <v>2262</v>
      </c>
      <c r="C2161" s="7">
        <v>16</v>
      </c>
      <c r="D2161" s="7"/>
      <c r="E2161" s="7"/>
    </row>
    <row r="2162" spans="1:5" x14ac:dyDescent="0.15">
      <c r="A2162" s="7">
        <v>2161</v>
      </c>
      <c r="B2162" s="7" t="s">
        <v>2263</v>
      </c>
      <c r="C2162" s="7">
        <v>18</v>
      </c>
      <c r="D2162" s="7"/>
      <c r="E2162" s="7"/>
    </row>
    <row r="2163" spans="1:5" x14ac:dyDescent="0.15">
      <c r="A2163" s="7">
        <v>2162</v>
      </c>
      <c r="B2163" s="7" t="s">
        <v>2264</v>
      </c>
      <c r="C2163" s="7">
        <v>22</v>
      </c>
      <c r="D2163" s="7"/>
      <c r="E2163" s="7"/>
    </row>
    <row r="2164" spans="1:5" x14ac:dyDescent="0.15">
      <c r="A2164" s="7">
        <v>2163</v>
      </c>
      <c r="B2164" s="7" t="s">
        <v>2265</v>
      </c>
      <c r="C2164" s="7">
        <v>6</v>
      </c>
      <c r="D2164" s="7"/>
      <c r="E2164" s="7"/>
    </row>
    <row r="2165" spans="1:5" x14ac:dyDescent="0.15">
      <c r="A2165" s="7">
        <v>2164</v>
      </c>
      <c r="B2165" s="7" t="s">
        <v>2266</v>
      </c>
      <c r="C2165" s="7">
        <v>4</v>
      </c>
      <c r="D2165" s="7"/>
      <c r="E2165" s="7"/>
    </row>
    <row r="2166" spans="1:5" x14ac:dyDescent="0.15">
      <c r="A2166" s="7">
        <v>2165</v>
      </c>
      <c r="B2166" s="7" t="s">
        <v>2267</v>
      </c>
      <c r="C2166" s="7">
        <v>16</v>
      </c>
      <c r="D2166" s="7"/>
      <c r="E2166" s="7"/>
    </row>
    <row r="2167" spans="1:5" x14ac:dyDescent="0.15">
      <c r="A2167" s="7">
        <v>2166</v>
      </c>
      <c r="B2167" s="7" t="s">
        <v>2268</v>
      </c>
      <c r="C2167" s="7">
        <v>11</v>
      </c>
      <c r="D2167" s="7"/>
      <c r="E2167" s="7"/>
    </row>
    <row r="2168" spans="1:5" x14ac:dyDescent="0.15">
      <c r="A2168" s="7">
        <v>2167</v>
      </c>
      <c r="B2168" s="7" t="s">
        <v>2269</v>
      </c>
      <c r="C2168" s="7">
        <v>9</v>
      </c>
      <c r="D2168" s="7"/>
      <c r="E2168" s="7"/>
    </row>
    <row r="2169" spans="1:5" x14ac:dyDescent="0.15">
      <c r="A2169" s="7">
        <v>2168</v>
      </c>
      <c r="B2169" s="7" t="s">
        <v>2270</v>
      </c>
      <c r="C2169" s="7">
        <v>11</v>
      </c>
      <c r="D2169" s="7"/>
      <c r="E2169" s="7"/>
    </row>
    <row r="2170" spans="1:5" x14ac:dyDescent="0.15">
      <c r="A2170" s="7">
        <v>2169</v>
      </c>
      <c r="B2170" s="7" t="s">
        <v>2271</v>
      </c>
      <c r="C2170" s="7">
        <v>14</v>
      </c>
      <c r="D2170" s="7"/>
      <c r="E2170" s="7"/>
    </row>
    <row r="2171" spans="1:5" x14ac:dyDescent="0.15">
      <c r="A2171" s="7">
        <v>2170</v>
      </c>
      <c r="B2171" s="7" t="s">
        <v>2272</v>
      </c>
      <c r="C2171" s="7">
        <v>16</v>
      </c>
      <c r="D2171" s="7"/>
      <c r="E2171" s="7"/>
    </row>
    <row r="2172" spans="1:5" x14ac:dyDescent="0.15">
      <c r="A2172" s="7">
        <v>2171</v>
      </c>
      <c r="B2172" s="7" t="s">
        <v>2273</v>
      </c>
      <c r="C2172" s="7">
        <v>14</v>
      </c>
      <c r="D2172" s="7"/>
      <c r="E2172" s="7"/>
    </row>
    <row r="2173" spans="1:5" x14ac:dyDescent="0.15">
      <c r="A2173" s="7">
        <v>2172</v>
      </c>
      <c r="B2173" s="7" t="s">
        <v>2274</v>
      </c>
      <c r="C2173" s="7">
        <v>12</v>
      </c>
      <c r="D2173" s="7"/>
      <c r="E2173" s="7"/>
    </row>
    <row r="2174" spans="1:5" x14ac:dyDescent="0.15">
      <c r="A2174" s="7">
        <v>2173</v>
      </c>
      <c r="B2174" s="7" t="s">
        <v>2275</v>
      </c>
      <c r="C2174" s="7">
        <v>18</v>
      </c>
      <c r="D2174" s="7"/>
      <c r="E2174" s="7"/>
    </row>
    <row r="2175" spans="1:5" x14ac:dyDescent="0.15">
      <c r="A2175" s="7">
        <v>2174</v>
      </c>
      <c r="B2175" s="7" t="s">
        <v>2276</v>
      </c>
      <c r="C2175" s="7">
        <v>11</v>
      </c>
      <c r="D2175" s="7"/>
      <c r="E2175" s="7"/>
    </row>
    <row r="2176" spans="1:5" x14ac:dyDescent="0.15">
      <c r="A2176" s="7">
        <v>2175</v>
      </c>
      <c r="B2176" s="7" t="s">
        <v>2277</v>
      </c>
      <c r="C2176" s="7">
        <v>11</v>
      </c>
      <c r="D2176" s="7"/>
      <c r="E2176" s="7"/>
    </row>
    <row r="2177" spans="1:5" x14ac:dyDescent="0.15">
      <c r="A2177" s="7">
        <v>2176</v>
      </c>
      <c r="B2177" s="7" t="s">
        <v>2278</v>
      </c>
      <c r="C2177" s="7">
        <v>11</v>
      </c>
      <c r="D2177" s="7"/>
      <c r="E2177" s="7"/>
    </row>
    <row r="2178" spans="1:5" x14ac:dyDescent="0.15">
      <c r="A2178" s="7">
        <v>2177</v>
      </c>
      <c r="B2178" s="7" t="s">
        <v>2279</v>
      </c>
      <c r="C2178" s="7">
        <v>19</v>
      </c>
      <c r="D2178" s="7"/>
      <c r="E2178" s="7"/>
    </row>
    <row r="2179" spans="1:5" x14ac:dyDescent="0.15">
      <c r="A2179" s="7">
        <v>2178</v>
      </c>
      <c r="B2179" s="7" t="s">
        <v>2280</v>
      </c>
      <c r="C2179" s="7">
        <v>17</v>
      </c>
      <c r="D2179" s="7"/>
      <c r="E2179" s="7"/>
    </row>
    <row r="2180" spans="1:5" x14ac:dyDescent="0.15">
      <c r="A2180" s="7">
        <v>2179</v>
      </c>
      <c r="B2180" s="7" t="s">
        <v>2281</v>
      </c>
      <c r="C2180" s="7">
        <v>17</v>
      </c>
      <c r="D2180" s="7"/>
      <c r="E2180" s="7"/>
    </row>
    <row r="2181" spans="1:5" x14ac:dyDescent="0.15">
      <c r="A2181" s="7">
        <v>2180</v>
      </c>
      <c r="B2181" s="7" t="s">
        <v>2282</v>
      </c>
      <c r="C2181" s="7">
        <v>19</v>
      </c>
      <c r="D2181" s="7"/>
      <c r="E2181" s="7"/>
    </row>
    <row r="2182" spans="1:5" x14ac:dyDescent="0.15">
      <c r="A2182" s="7">
        <v>2181</v>
      </c>
      <c r="B2182" s="7" t="s">
        <v>2283</v>
      </c>
      <c r="C2182" s="7">
        <v>18</v>
      </c>
      <c r="D2182" s="7"/>
      <c r="E2182" s="7"/>
    </row>
    <row r="2183" spans="1:5" x14ac:dyDescent="0.15">
      <c r="A2183" s="7">
        <v>2182</v>
      </c>
      <c r="B2183" s="7" t="s">
        <v>2284</v>
      </c>
      <c r="C2183" s="7">
        <v>18</v>
      </c>
      <c r="D2183" s="7"/>
      <c r="E2183" s="7"/>
    </row>
    <row r="2184" spans="1:5" x14ac:dyDescent="0.15">
      <c r="A2184" s="7">
        <v>2183</v>
      </c>
      <c r="B2184" s="7" t="s">
        <v>2285</v>
      </c>
      <c r="C2184" s="7">
        <v>19</v>
      </c>
      <c r="D2184" s="7"/>
      <c r="E2184" s="7"/>
    </row>
    <row r="2185" spans="1:5" x14ac:dyDescent="0.15">
      <c r="A2185" s="7">
        <v>2184</v>
      </c>
      <c r="B2185" s="7" t="s">
        <v>2286</v>
      </c>
      <c r="C2185" s="7">
        <v>19</v>
      </c>
      <c r="D2185" s="7"/>
      <c r="E2185" s="7"/>
    </row>
    <row r="2186" spans="1:5" x14ac:dyDescent="0.15">
      <c r="A2186" s="7">
        <v>2185</v>
      </c>
      <c r="B2186" s="7" t="s">
        <v>2287</v>
      </c>
      <c r="C2186" s="7">
        <v>17</v>
      </c>
      <c r="D2186" s="7"/>
      <c r="E2186" s="7"/>
    </row>
    <row r="2187" spans="1:5" x14ac:dyDescent="0.15">
      <c r="A2187" s="7">
        <v>2186</v>
      </c>
      <c r="B2187" s="7" t="s">
        <v>2288</v>
      </c>
      <c r="C2187" s="7">
        <v>15</v>
      </c>
      <c r="D2187" s="7"/>
      <c r="E2187" s="7"/>
    </row>
    <row r="2188" spans="1:5" x14ac:dyDescent="0.15">
      <c r="A2188" s="7">
        <v>2187</v>
      </c>
      <c r="B2188" s="7" t="s">
        <v>2289</v>
      </c>
      <c r="C2188" s="7">
        <v>12</v>
      </c>
      <c r="D2188" s="7"/>
      <c r="E2188" s="7"/>
    </row>
    <row r="2189" spans="1:5" x14ac:dyDescent="0.15">
      <c r="A2189" s="7">
        <v>2188</v>
      </c>
      <c r="B2189" s="7" t="s">
        <v>2290</v>
      </c>
      <c r="C2189" s="7">
        <v>19</v>
      </c>
      <c r="D2189" s="7"/>
      <c r="E2189" s="7"/>
    </row>
    <row r="2190" spans="1:5" x14ac:dyDescent="0.15">
      <c r="A2190" s="7">
        <v>2189</v>
      </c>
      <c r="B2190" s="7" t="s">
        <v>2291</v>
      </c>
      <c r="C2190" s="7">
        <v>14</v>
      </c>
      <c r="D2190" s="7"/>
      <c r="E2190" s="7"/>
    </row>
    <row r="2191" spans="1:5" x14ac:dyDescent="0.15">
      <c r="A2191" s="7">
        <v>2190</v>
      </c>
      <c r="B2191" s="7" t="s">
        <v>2292</v>
      </c>
      <c r="C2191" s="7">
        <v>14</v>
      </c>
      <c r="D2191" s="7"/>
      <c r="E2191" s="7"/>
    </row>
    <row r="2192" spans="1:5" x14ac:dyDescent="0.15">
      <c r="A2192" s="7">
        <v>2191</v>
      </c>
      <c r="B2192" s="7" t="s">
        <v>2293</v>
      </c>
      <c r="C2192" s="7">
        <v>14</v>
      </c>
      <c r="D2192" s="7"/>
      <c r="E2192" s="7"/>
    </row>
    <row r="2193" spans="1:5" x14ac:dyDescent="0.15">
      <c r="A2193" s="7">
        <v>2192</v>
      </c>
      <c r="B2193" s="7" t="s">
        <v>2294</v>
      </c>
      <c r="C2193" s="7">
        <v>16</v>
      </c>
      <c r="D2193" s="7"/>
      <c r="E2193" s="7"/>
    </row>
    <row r="2194" spans="1:5" x14ac:dyDescent="0.15">
      <c r="A2194" s="7">
        <v>2193</v>
      </c>
      <c r="B2194" s="7" t="s">
        <v>2295</v>
      </c>
      <c r="C2194" s="7">
        <v>18</v>
      </c>
      <c r="D2194" s="7"/>
      <c r="E2194" s="7"/>
    </row>
    <row r="2195" spans="1:5" x14ac:dyDescent="0.15">
      <c r="A2195" s="7">
        <v>2194</v>
      </c>
      <c r="B2195" s="7" t="s">
        <v>2296</v>
      </c>
      <c r="C2195" s="7">
        <v>17</v>
      </c>
      <c r="D2195" s="7"/>
      <c r="E2195" s="7"/>
    </row>
    <row r="2196" spans="1:5" x14ac:dyDescent="0.15">
      <c r="A2196" s="7">
        <v>2195</v>
      </c>
      <c r="B2196" s="7" t="s">
        <v>2297</v>
      </c>
      <c r="C2196" s="7">
        <v>16</v>
      </c>
      <c r="D2196" s="7"/>
      <c r="E2196" s="7"/>
    </row>
    <row r="2197" spans="1:5" x14ac:dyDescent="0.15">
      <c r="A2197" s="7">
        <v>2196</v>
      </c>
      <c r="B2197" s="7" t="s">
        <v>2298</v>
      </c>
      <c r="C2197" s="7">
        <v>14</v>
      </c>
      <c r="D2197" s="7"/>
      <c r="E2197" s="7"/>
    </row>
    <row r="2198" spans="1:5" x14ac:dyDescent="0.15">
      <c r="A2198" s="7">
        <v>2197</v>
      </c>
      <c r="B2198" s="7" t="s">
        <v>2299</v>
      </c>
      <c r="C2198" s="7">
        <v>9</v>
      </c>
      <c r="D2198" s="7"/>
      <c r="E2198" s="7"/>
    </row>
    <row r="2199" spans="1:5" x14ac:dyDescent="0.15">
      <c r="A2199" s="7">
        <v>2198</v>
      </c>
      <c r="B2199" s="7" t="s">
        <v>2300</v>
      </c>
      <c r="C2199" s="7">
        <v>10</v>
      </c>
      <c r="D2199" s="7"/>
      <c r="E2199" s="7"/>
    </row>
    <row r="2200" spans="1:5" x14ac:dyDescent="0.15">
      <c r="A2200" s="7">
        <v>2199</v>
      </c>
      <c r="B2200" s="7" t="s">
        <v>2301</v>
      </c>
      <c r="C2200" s="7">
        <v>10</v>
      </c>
      <c r="D2200" s="7"/>
      <c r="E2200" s="7"/>
    </row>
    <row r="2201" spans="1:5" x14ac:dyDescent="0.15">
      <c r="A2201" s="7">
        <v>2200</v>
      </c>
      <c r="B2201" s="7" t="s">
        <v>2302</v>
      </c>
      <c r="C2201" s="7">
        <v>10</v>
      </c>
      <c r="D2201" s="7"/>
      <c r="E2201" s="7"/>
    </row>
    <row r="2202" spans="1:5" x14ac:dyDescent="0.15">
      <c r="A2202" s="7">
        <v>2201</v>
      </c>
      <c r="B2202" s="7" t="s">
        <v>2303</v>
      </c>
      <c r="C2202" s="7">
        <v>16</v>
      </c>
      <c r="D2202" s="7"/>
      <c r="E2202" s="7"/>
    </row>
    <row r="2203" spans="1:5" x14ac:dyDescent="0.15">
      <c r="A2203" s="7">
        <v>2202</v>
      </c>
      <c r="B2203" s="7" t="s">
        <v>2304</v>
      </c>
      <c r="C2203" s="7">
        <v>19</v>
      </c>
      <c r="D2203" s="7"/>
      <c r="E2203" s="7"/>
    </row>
    <row r="2204" spans="1:5" x14ac:dyDescent="0.15">
      <c r="A2204" s="7">
        <v>2203</v>
      </c>
      <c r="B2204" s="7" t="s">
        <v>2305</v>
      </c>
      <c r="C2204" s="7">
        <v>17</v>
      </c>
      <c r="D2204" s="7"/>
      <c r="E2204" s="7"/>
    </row>
    <row r="2205" spans="1:5" x14ac:dyDescent="0.15">
      <c r="A2205" s="7">
        <v>2204</v>
      </c>
      <c r="B2205" s="7" t="s">
        <v>2306</v>
      </c>
      <c r="C2205" s="7">
        <v>14</v>
      </c>
      <c r="D2205" s="7"/>
      <c r="E2205" s="7"/>
    </row>
    <row r="2206" spans="1:5" x14ac:dyDescent="0.15">
      <c r="A2206" s="7">
        <v>2205</v>
      </c>
      <c r="B2206" s="7" t="s">
        <v>2307</v>
      </c>
      <c r="C2206" s="7">
        <v>21</v>
      </c>
      <c r="D2206" s="7"/>
      <c r="E2206" s="7"/>
    </row>
    <row r="2207" spans="1:5" x14ac:dyDescent="0.15">
      <c r="A2207" s="7">
        <v>2206</v>
      </c>
      <c r="B2207" s="7" t="s">
        <v>2308</v>
      </c>
      <c r="C2207" s="7">
        <v>6</v>
      </c>
      <c r="D2207" s="7"/>
      <c r="E2207" s="7"/>
    </row>
    <row r="2208" spans="1:5" x14ac:dyDescent="0.15">
      <c r="A2208" s="7">
        <v>2207</v>
      </c>
      <c r="B2208" s="7" t="s">
        <v>2309</v>
      </c>
      <c r="C2208" s="7">
        <v>8</v>
      </c>
      <c r="D2208" s="7"/>
      <c r="E2208" s="7"/>
    </row>
    <row r="2209" spans="1:5" x14ac:dyDescent="0.15">
      <c r="A2209" s="7">
        <v>2208</v>
      </c>
      <c r="B2209" s="7" t="s">
        <v>2310</v>
      </c>
      <c r="C2209" s="7">
        <v>9</v>
      </c>
      <c r="D2209" s="7"/>
      <c r="E2209" s="7"/>
    </row>
    <row r="2210" spans="1:5" x14ac:dyDescent="0.15">
      <c r="A2210" s="7">
        <v>2209</v>
      </c>
      <c r="B2210" s="7" t="s">
        <v>2311</v>
      </c>
      <c r="C2210" s="7">
        <v>7</v>
      </c>
      <c r="D2210" s="7"/>
      <c r="E2210" s="7"/>
    </row>
    <row r="2211" spans="1:5" x14ac:dyDescent="0.15">
      <c r="A2211" s="7">
        <v>2210</v>
      </c>
      <c r="B2211" s="7" t="s">
        <v>2312</v>
      </c>
      <c r="C2211" s="7">
        <v>9</v>
      </c>
      <c r="D2211" s="7"/>
      <c r="E2211" s="7"/>
    </row>
    <row r="2212" spans="1:5" x14ac:dyDescent="0.15">
      <c r="A2212" s="7">
        <v>2211</v>
      </c>
      <c r="B2212" s="7" t="s">
        <v>2313</v>
      </c>
      <c r="C2212" s="7">
        <v>13</v>
      </c>
      <c r="D2212" s="7"/>
      <c r="E2212" s="7"/>
    </row>
    <row r="2213" spans="1:5" x14ac:dyDescent="0.15">
      <c r="A2213" s="7">
        <v>2212</v>
      </c>
      <c r="B2213" s="7" t="s">
        <v>2314</v>
      </c>
      <c r="C2213" s="7">
        <v>15</v>
      </c>
      <c r="D2213" s="7"/>
      <c r="E2213" s="7"/>
    </row>
    <row r="2214" spans="1:5" x14ac:dyDescent="0.15">
      <c r="A2214" s="7">
        <v>2213</v>
      </c>
      <c r="B2214" s="7" t="s">
        <v>2315</v>
      </c>
      <c r="C2214" s="7">
        <v>13</v>
      </c>
      <c r="D2214" s="7"/>
      <c r="E2214" s="7"/>
    </row>
    <row r="2215" spans="1:5" x14ac:dyDescent="0.15">
      <c r="A2215" s="7">
        <v>2214</v>
      </c>
      <c r="B2215" s="7" t="s">
        <v>2316</v>
      </c>
      <c r="C2215" s="7">
        <v>11</v>
      </c>
      <c r="D2215" s="7"/>
      <c r="E2215" s="7"/>
    </row>
    <row r="2216" spans="1:5" x14ac:dyDescent="0.15">
      <c r="A2216" s="7">
        <v>2215</v>
      </c>
      <c r="B2216" s="7" t="s">
        <v>2317</v>
      </c>
      <c r="C2216" s="7">
        <v>17</v>
      </c>
      <c r="D2216" s="7"/>
      <c r="E2216" s="7"/>
    </row>
    <row r="2217" spans="1:5" x14ac:dyDescent="0.15">
      <c r="A2217" s="7">
        <v>2216</v>
      </c>
      <c r="B2217" s="7" t="s">
        <v>2318</v>
      </c>
      <c r="C2217" s="7">
        <v>10</v>
      </c>
      <c r="D2217" s="7"/>
      <c r="E2217" s="7"/>
    </row>
    <row r="2218" spans="1:5" x14ac:dyDescent="0.15">
      <c r="A2218" s="7">
        <v>2217</v>
      </c>
      <c r="B2218" s="7" t="s">
        <v>2319</v>
      </c>
      <c r="C2218" s="7">
        <v>16</v>
      </c>
      <c r="D2218" s="7"/>
      <c r="E2218" s="7"/>
    </row>
    <row r="2219" spans="1:5" x14ac:dyDescent="0.15">
      <c r="A2219" s="7">
        <v>2218</v>
      </c>
      <c r="B2219" s="7" t="s">
        <v>2320</v>
      </c>
      <c r="C2219" s="7">
        <v>14</v>
      </c>
      <c r="D2219" s="7"/>
      <c r="E2219" s="7"/>
    </row>
    <row r="2220" spans="1:5" x14ac:dyDescent="0.15">
      <c r="A2220" s="7">
        <v>2219</v>
      </c>
      <c r="B2220" s="7" t="s">
        <v>2321</v>
      </c>
      <c r="C2220" s="7">
        <v>18</v>
      </c>
      <c r="D2220" s="7"/>
      <c r="E2220" s="7"/>
    </row>
    <row r="2221" spans="1:5" x14ac:dyDescent="0.15">
      <c r="A2221" s="7">
        <v>2220</v>
      </c>
      <c r="B2221" s="7" t="s">
        <v>2322</v>
      </c>
      <c r="C2221" s="7">
        <v>23</v>
      </c>
      <c r="D2221" s="7"/>
      <c r="E2221" s="7"/>
    </row>
    <row r="2222" spans="1:5" x14ac:dyDescent="0.15">
      <c r="A2222" s="7">
        <v>2221</v>
      </c>
      <c r="B2222" s="7" t="s">
        <v>2323</v>
      </c>
      <c r="C2222" s="7">
        <v>8</v>
      </c>
      <c r="D2222" s="7"/>
      <c r="E2222" s="7"/>
    </row>
    <row r="2223" spans="1:5" x14ac:dyDescent="0.15">
      <c r="A2223" s="7">
        <v>2222</v>
      </c>
      <c r="B2223" s="7" t="s">
        <v>2324</v>
      </c>
      <c r="C2223" s="7">
        <v>9</v>
      </c>
      <c r="D2223" s="7"/>
      <c r="E2223" s="7"/>
    </row>
    <row r="2224" spans="1:5" x14ac:dyDescent="0.15">
      <c r="A2224" s="7">
        <v>2223</v>
      </c>
      <c r="B2224" s="7" t="s">
        <v>2325</v>
      </c>
      <c r="C2224" s="7">
        <v>11</v>
      </c>
      <c r="D2224" s="7"/>
      <c r="E2224" s="7"/>
    </row>
    <row r="2225" spans="1:5" x14ac:dyDescent="0.15">
      <c r="A2225" s="7">
        <v>2224</v>
      </c>
      <c r="B2225" s="7" t="s">
        <v>2326</v>
      </c>
      <c r="C2225" s="7">
        <v>13</v>
      </c>
      <c r="D2225" s="7"/>
      <c r="E2225" s="7"/>
    </row>
    <row r="2226" spans="1:5" x14ac:dyDescent="0.15">
      <c r="A2226" s="7">
        <v>2225</v>
      </c>
      <c r="B2226" s="7" t="s">
        <v>2327</v>
      </c>
      <c r="C2226" s="7">
        <v>1</v>
      </c>
      <c r="D2226" s="7"/>
      <c r="E2226" s="7"/>
    </row>
    <row r="2227" spans="1:5" x14ac:dyDescent="0.15">
      <c r="A2227" s="7">
        <v>2226</v>
      </c>
      <c r="B2227" s="7" t="s">
        <v>2328</v>
      </c>
      <c r="C2227" s="7">
        <v>11</v>
      </c>
      <c r="D2227" s="7"/>
      <c r="E2227" s="7"/>
    </row>
    <row r="2228" spans="1:5" x14ac:dyDescent="0.15">
      <c r="A2228" s="7">
        <v>2227</v>
      </c>
      <c r="B2228" s="7" t="s">
        <v>2329</v>
      </c>
      <c r="C2228" s="7">
        <v>11</v>
      </c>
      <c r="D2228" s="7"/>
      <c r="E2228" s="7"/>
    </row>
    <row r="2229" spans="1:5" x14ac:dyDescent="0.15">
      <c r="A2229" s="7">
        <v>2228</v>
      </c>
      <c r="B2229" s="7" t="s">
        <v>2330</v>
      </c>
      <c r="C2229" s="7">
        <v>11</v>
      </c>
      <c r="D2229" s="7"/>
      <c r="E2229" s="7"/>
    </row>
    <row r="2230" spans="1:5" x14ac:dyDescent="0.15">
      <c r="A2230" s="7">
        <v>2229</v>
      </c>
      <c r="B2230" s="7" t="s">
        <v>2331</v>
      </c>
      <c r="C2230" s="7">
        <v>11</v>
      </c>
      <c r="D2230" s="7"/>
      <c r="E2230" s="7"/>
    </row>
    <row r="2231" spans="1:5" x14ac:dyDescent="0.15">
      <c r="A2231" s="7">
        <v>2230</v>
      </c>
      <c r="B2231" s="7" t="s">
        <v>2332</v>
      </c>
      <c r="C2231" s="7">
        <v>13</v>
      </c>
      <c r="D2231" s="7"/>
      <c r="E2231" s="7"/>
    </row>
    <row r="2232" spans="1:5" x14ac:dyDescent="0.15">
      <c r="A2232" s="7">
        <v>2231</v>
      </c>
      <c r="B2232" s="7" t="s">
        <v>2333</v>
      </c>
      <c r="C2232" s="7">
        <v>10</v>
      </c>
      <c r="D2232" s="7"/>
      <c r="E2232" s="7"/>
    </row>
    <row r="2233" spans="1:5" x14ac:dyDescent="0.15">
      <c r="A2233" s="7">
        <v>2232</v>
      </c>
      <c r="B2233" s="7" t="s">
        <v>2334</v>
      </c>
      <c r="C2233" s="7">
        <v>12</v>
      </c>
      <c r="D2233" s="7"/>
      <c r="E2233" s="7"/>
    </row>
    <row r="2234" spans="1:5" x14ac:dyDescent="0.15">
      <c r="A2234" s="7">
        <v>2233</v>
      </c>
      <c r="B2234" s="7" t="s">
        <v>2335</v>
      </c>
      <c r="C2234" s="7">
        <v>9</v>
      </c>
      <c r="D2234" s="7"/>
      <c r="E2234" s="7"/>
    </row>
    <row r="2235" spans="1:5" x14ac:dyDescent="0.15">
      <c r="A2235" s="7">
        <v>2234</v>
      </c>
      <c r="B2235" s="7" t="s">
        <v>2336</v>
      </c>
      <c r="C2235" s="7">
        <v>6</v>
      </c>
      <c r="D2235" s="7"/>
      <c r="E2235" s="7"/>
    </row>
    <row r="2236" spans="1:5" x14ac:dyDescent="0.15">
      <c r="A2236" s="7">
        <v>2235</v>
      </c>
      <c r="B2236" s="7" t="s">
        <v>2337</v>
      </c>
      <c r="C2236" s="7">
        <v>8</v>
      </c>
      <c r="D2236" s="7"/>
      <c r="E2236" s="7"/>
    </row>
    <row r="2237" spans="1:5" x14ac:dyDescent="0.15">
      <c r="A2237" s="7">
        <v>2236</v>
      </c>
      <c r="B2237" s="7" t="s">
        <v>2338</v>
      </c>
      <c r="C2237" s="7">
        <v>12</v>
      </c>
      <c r="D2237" s="7"/>
      <c r="E2237" s="7"/>
    </row>
    <row r="2238" spans="1:5" x14ac:dyDescent="0.15">
      <c r="A2238" s="7">
        <v>2237</v>
      </c>
      <c r="B2238" s="7" t="s">
        <v>2339</v>
      </c>
      <c r="C2238" s="7">
        <v>20</v>
      </c>
      <c r="D2238" s="7"/>
      <c r="E2238" s="7"/>
    </row>
    <row r="2239" spans="1:5" x14ac:dyDescent="0.15">
      <c r="A2239" s="7">
        <v>2238</v>
      </c>
      <c r="B2239" s="7" t="s">
        <v>2340</v>
      </c>
      <c r="C2239" s="7">
        <v>15</v>
      </c>
      <c r="D2239" s="7"/>
      <c r="E2239" s="7"/>
    </row>
    <row r="2240" spans="1:5" x14ac:dyDescent="0.15">
      <c r="A2240" s="7">
        <v>2239</v>
      </c>
      <c r="B2240" s="7" t="s">
        <v>2341</v>
      </c>
      <c r="C2240" s="7">
        <v>9</v>
      </c>
      <c r="D2240" s="7"/>
      <c r="E2240" s="7"/>
    </row>
    <row r="2241" spans="1:5" x14ac:dyDescent="0.15">
      <c r="A2241" s="7">
        <v>2240</v>
      </c>
      <c r="B2241" s="7" t="s">
        <v>2342</v>
      </c>
      <c r="C2241" s="7">
        <v>17</v>
      </c>
      <c r="D2241" s="7"/>
      <c r="E2241" s="7"/>
    </row>
    <row r="2242" spans="1:5" x14ac:dyDescent="0.15">
      <c r="A2242" s="7">
        <v>2241</v>
      </c>
      <c r="B2242" s="7" t="s">
        <v>2343</v>
      </c>
      <c r="C2242" s="7">
        <v>8</v>
      </c>
      <c r="D2242" s="7"/>
      <c r="E2242" s="7"/>
    </row>
    <row r="2243" spans="1:5" x14ac:dyDescent="0.15">
      <c r="A2243" s="7">
        <v>2242</v>
      </c>
      <c r="B2243" s="7" t="s">
        <v>2344</v>
      </c>
      <c r="C2243" s="7">
        <v>10</v>
      </c>
      <c r="D2243" s="7"/>
      <c r="E2243" s="7"/>
    </row>
    <row r="2244" spans="1:5" x14ac:dyDescent="0.15">
      <c r="A2244" s="7">
        <v>2243</v>
      </c>
      <c r="B2244" s="7" t="s">
        <v>2345</v>
      </c>
      <c r="C2244" s="7">
        <v>12</v>
      </c>
      <c r="D2244" s="7"/>
      <c r="E2244" s="7"/>
    </row>
    <row r="2245" spans="1:5" x14ac:dyDescent="0.15">
      <c r="A2245" s="7">
        <v>2244</v>
      </c>
      <c r="B2245" s="7" t="s">
        <v>2346</v>
      </c>
      <c r="C2245" s="7">
        <v>9</v>
      </c>
      <c r="D2245" s="7"/>
      <c r="E2245" s="7"/>
    </row>
    <row r="2246" spans="1:5" x14ac:dyDescent="0.15">
      <c r="A2246" s="7">
        <v>2245</v>
      </c>
      <c r="B2246" s="7" t="s">
        <v>2347</v>
      </c>
      <c r="C2246" s="7">
        <v>10</v>
      </c>
      <c r="D2246" s="7"/>
      <c r="E2246" s="7"/>
    </row>
    <row r="2247" spans="1:5" x14ac:dyDescent="0.15">
      <c r="A2247" s="7">
        <v>2246</v>
      </c>
      <c r="B2247" s="7" t="s">
        <v>2348</v>
      </c>
      <c r="C2247" s="7">
        <v>4</v>
      </c>
      <c r="D2247" s="7"/>
      <c r="E2247" s="7"/>
    </row>
    <row r="2248" spans="1:5" x14ac:dyDescent="0.15">
      <c r="A2248" s="7">
        <v>2247</v>
      </c>
      <c r="B2248" s="7" t="s">
        <v>2349</v>
      </c>
      <c r="C2248" s="7">
        <v>8</v>
      </c>
      <c r="D2248" s="7"/>
      <c r="E2248" s="7"/>
    </row>
    <row r="2249" spans="1:5" x14ac:dyDescent="0.15">
      <c r="A2249" s="7">
        <v>2248</v>
      </c>
      <c r="B2249" s="7" t="s">
        <v>2350</v>
      </c>
      <c r="C2249" s="7">
        <v>8</v>
      </c>
      <c r="D2249" s="7"/>
      <c r="E2249" s="7"/>
    </row>
    <row r="2250" spans="1:5" x14ac:dyDescent="0.15">
      <c r="A2250" s="7">
        <v>2249</v>
      </c>
      <c r="B2250" s="7" t="s">
        <v>2351</v>
      </c>
      <c r="C2250" s="7">
        <v>16</v>
      </c>
      <c r="D2250" s="7"/>
      <c r="E2250" s="7"/>
    </row>
    <row r="2251" spans="1:5" x14ac:dyDescent="0.15">
      <c r="A2251" s="7">
        <v>2250</v>
      </c>
      <c r="B2251" s="7" t="s">
        <v>2352</v>
      </c>
      <c r="C2251" s="7">
        <v>10</v>
      </c>
      <c r="D2251" s="7"/>
      <c r="E2251" s="7"/>
    </row>
    <row r="2252" spans="1:5" x14ac:dyDescent="0.15">
      <c r="A2252" s="7">
        <v>2251</v>
      </c>
      <c r="B2252" s="7" t="s">
        <v>2353</v>
      </c>
      <c r="C2252" s="7">
        <v>8</v>
      </c>
      <c r="D2252" s="7"/>
      <c r="E2252" s="7"/>
    </row>
    <row r="2253" spans="1:5" x14ac:dyDescent="0.15">
      <c r="A2253" s="7">
        <v>2252</v>
      </c>
      <c r="B2253" s="7" t="s">
        <v>2354</v>
      </c>
      <c r="C2253" s="7">
        <v>8</v>
      </c>
      <c r="D2253" s="7"/>
      <c r="E2253" s="7"/>
    </row>
    <row r="2254" spans="1:5" x14ac:dyDescent="0.15">
      <c r="A2254" s="7">
        <v>2253</v>
      </c>
      <c r="B2254" s="7" t="s">
        <v>2355</v>
      </c>
      <c r="C2254" s="7">
        <v>14</v>
      </c>
      <c r="D2254" s="7"/>
      <c r="E2254" s="7"/>
    </row>
    <row r="2255" spans="1:5" x14ac:dyDescent="0.15">
      <c r="A2255" s="7">
        <v>2254</v>
      </c>
      <c r="B2255" s="7" t="s">
        <v>2356</v>
      </c>
      <c r="C2255" s="7">
        <v>14</v>
      </c>
      <c r="D2255" s="7"/>
      <c r="E2255" s="7"/>
    </row>
    <row r="2256" spans="1:5" x14ac:dyDescent="0.15">
      <c r="A2256" s="7">
        <v>2255</v>
      </c>
      <c r="B2256" s="7" t="s">
        <v>2357</v>
      </c>
      <c r="C2256" s="7">
        <v>1</v>
      </c>
      <c r="D2256" s="7"/>
      <c r="E2256" s="7"/>
    </row>
    <row r="2257" spans="1:5" x14ac:dyDescent="0.15">
      <c r="A2257" s="7">
        <v>2256</v>
      </c>
      <c r="B2257" s="7" t="s">
        <v>2358</v>
      </c>
      <c r="C2257" s="7">
        <v>3</v>
      </c>
      <c r="D2257" s="7"/>
      <c r="E2257" s="7"/>
    </row>
    <row r="2258" spans="1:5" x14ac:dyDescent="0.15">
      <c r="A2258" s="7">
        <v>2257</v>
      </c>
      <c r="B2258" s="7" t="s">
        <v>2359</v>
      </c>
      <c r="C2258" s="7">
        <v>5</v>
      </c>
      <c r="D2258" s="7"/>
      <c r="E2258" s="7"/>
    </row>
    <row r="2259" spans="1:5" x14ac:dyDescent="0.15">
      <c r="A2259" s="7">
        <v>2258</v>
      </c>
      <c r="B2259" s="7" t="s">
        <v>2360</v>
      </c>
      <c r="C2259" s="7">
        <v>9</v>
      </c>
      <c r="D2259" s="7"/>
      <c r="E2259" s="7"/>
    </row>
    <row r="2260" spans="1:5" x14ac:dyDescent="0.15">
      <c r="A2260" s="7">
        <v>2259</v>
      </c>
      <c r="B2260" s="7" t="s">
        <v>2361</v>
      </c>
      <c r="C2260" s="7">
        <v>10</v>
      </c>
      <c r="D2260" s="7"/>
      <c r="E2260" s="7"/>
    </row>
    <row r="2261" spans="1:5" x14ac:dyDescent="0.15">
      <c r="A2261" s="7">
        <v>2260</v>
      </c>
      <c r="B2261" s="7" t="s">
        <v>2362</v>
      </c>
      <c r="C2261" s="7">
        <v>9</v>
      </c>
      <c r="D2261" s="7"/>
      <c r="E2261" s="7"/>
    </row>
    <row r="2262" spans="1:5" x14ac:dyDescent="0.15">
      <c r="A2262" s="7">
        <v>2261</v>
      </c>
      <c r="B2262" s="7" t="s">
        <v>2363</v>
      </c>
      <c r="C2262" s="7">
        <v>7</v>
      </c>
      <c r="D2262" s="7"/>
      <c r="E2262" s="7"/>
    </row>
    <row r="2263" spans="1:5" x14ac:dyDescent="0.15">
      <c r="A2263" s="7">
        <v>2262</v>
      </c>
      <c r="B2263" s="7" t="s">
        <v>2364</v>
      </c>
      <c r="C2263" s="7">
        <v>5</v>
      </c>
      <c r="D2263" s="7"/>
      <c r="E2263" s="7"/>
    </row>
    <row r="2264" spans="1:5" x14ac:dyDescent="0.15">
      <c r="A2264" s="7">
        <v>2263</v>
      </c>
      <c r="B2264" s="7" t="s">
        <v>2365</v>
      </c>
      <c r="C2264" s="7">
        <v>6</v>
      </c>
      <c r="D2264" s="7"/>
      <c r="E2264" s="7"/>
    </row>
    <row r="2265" spans="1:5" x14ac:dyDescent="0.15">
      <c r="A2265" s="7">
        <v>2264</v>
      </c>
      <c r="B2265" s="7" t="s">
        <v>2366</v>
      </c>
      <c r="C2265" s="7">
        <v>15</v>
      </c>
      <c r="D2265" s="7"/>
      <c r="E2265" s="7"/>
    </row>
    <row r="2266" spans="1:5" x14ac:dyDescent="0.15">
      <c r="A2266" s="7">
        <v>2265</v>
      </c>
      <c r="B2266" s="7" t="s">
        <v>2367</v>
      </c>
      <c r="C2266" s="7">
        <v>9</v>
      </c>
      <c r="D2266" s="7"/>
      <c r="E2266" s="7"/>
    </row>
    <row r="2267" spans="1:5" x14ac:dyDescent="0.15">
      <c r="A2267" s="7">
        <v>2266</v>
      </c>
      <c r="B2267" s="7" t="s">
        <v>2368</v>
      </c>
      <c r="C2267" s="7">
        <v>8</v>
      </c>
      <c r="D2267" s="7"/>
      <c r="E2267" s="7"/>
    </row>
    <row r="2268" spans="1:5" x14ac:dyDescent="0.15">
      <c r="A2268" s="7">
        <v>2267</v>
      </c>
      <c r="B2268" s="7" t="s">
        <v>2369</v>
      </c>
      <c r="C2268" s="7">
        <v>3</v>
      </c>
      <c r="D2268" s="7"/>
      <c r="E2268" s="7"/>
    </row>
    <row r="2269" spans="1:5" x14ac:dyDescent="0.15">
      <c r="A2269" s="7">
        <v>2268</v>
      </c>
      <c r="B2269" s="7" t="s">
        <v>2370</v>
      </c>
      <c r="C2269" s="7">
        <v>5</v>
      </c>
      <c r="D2269" s="7"/>
      <c r="E2269" s="7"/>
    </row>
    <row r="2270" spans="1:5" x14ac:dyDescent="0.15">
      <c r="A2270" s="7">
        <v>2269</v>
      </c>
      <c r="B2270" s="7" t="s">
        <v>2371</v>
      </c>
      <c r="C2270" s="7">
        <v>11</v>
      </c>
      <c r="D2270" s="7"/>
      <c r="E2270" s="7"/>
    </row>
    <row r="2271" spans="1:5" x14ac:dyDescent="0.15">
      <c r="A2271" s="7">
        <v>2270</v>
      </c>
      <c r="B2271" s="7" t="s">
        <v>2372</v>
      </c>
      <c r="C2271" s="7">
        <v>7</v>
      </c>
      <c r="D2271" s="7"/>
      <c r="E2271" s="7"/>
    </row>
    <row r="2272" spans="1:5" x14ac:dyDescent="0.15">
      <c r="A2272" s="7">
        <v>2271</v>
      </c>
      <c r="B2272" s="7" t="s">
        <v>2373</v>
      </c>
      <c r="C2272" s="7">
        <v>6</v>
      </c>
      <c r="D2272" s="7"/>
      <c r="E2272" s="7"/>
    </row>
    <row r="2273" spans="1:5" x14ac:dyDescent="0.15">
      <c r="A2273" s="7">
        <v>2272</v>
      </c>
      <c r="B2273" s="7" t="s">
        <v>2374</v>
      </c>
      <c r="C2273" s="7">
        <v>5</v>
      </c>
      <c r="D2273" s="7"/>
      <c r="E2273" s="7"/>
    </row>
    <row r="2274" spans="1:5" x14ac:dyDescent="0.15">
      <c r="A2274" s="7">
        <v>2273</v>
      </c>
      <c r="B2274" s="7" t="s">
        <v>2375</v>
      </c>
      <c r="C2274" s="7">
        <v>3</v>
      </c>
      <c r="D2274" s="7"/>
      <c r="E2274" s="7"/>
    </row>
    <row r="2275" spans="1:5" x14ac:dyDescent="0.15">
      <c r="A2275" s="7">
        <v>2274</v>
      </c>
      <c r="B2275" s="7" t="s">
        <v>2376</v>
      </c>
      <c r="C2275" s="7">
        <v>12</v>
      </c>
      <c r="D2275" s="7"/>
      <c r="E2275" s="7"/>
    </row>
    <row r="2276" spans="1:5" x14ac:dyDescent="0.15">
      <c r="A2276" s="7">
        <v>2275</v>
      </c>
      <c r="B2276" s="7" t="s">
        <v>2377</v>
      </c>
      <c r="C2276" s="7">
        <v>9</v>
      </c>
      <c r="D2276" s="7"/>
      <c r="E2276" s="7"/>
    </row>
    <row r="2277" spans="1:5" x14ac:dyDescent="0.15">
      <c r="A2277" s="7">
        <v>2276</v>
      </c>
      <c r="B2277" s="7" t="s">
        <v>2378</v>
      </c>
      <c r="C2277" s="7">
        <v>14</v>
      </c>
      <c r="D2277" s="7"/>
      <c r="E2277" s="7"/>
    </row>
    <row r="2278" spans="1:5" x14ac:dyDescent="0.15">
      <c r="A2278" s="7">
        <v>2277</v>
      </c>
      <c r="B2278" s="7" t="s">
        <v>2379</v>
      </c>
      <c r="C2278" s="7">
        <v>7</v>
      </c>
      <c r="D2278" s="7"/>
      <c r="E2278" s="7"/>
    </row>
    <row r="2279" spans="1:5" x14ac:dyDescent="0.15">
      <c r="A2279" s="7">
        <v>2278</v>
      </c>
      <c r="B2279" s="7" t="s">
        <v>2380</v>
      </c>
      <c r="C2279" s="7">
        <v>13</v>
      </c>
      <c r="D2279" s="7"/>
      <c r="E2279" s="7"/>
    </row>
    <row r="2280" spans="1:5" x14ac:dyDescent="0.15">
      <c r="A2280" s="7">
        <v>2279</v>
      </c>
      <c r="B2280" s="7" t="s">
        <v>2381</v>
      </c>
      <c r="C2280" s="7">
        <v>11</v>
      </c>
      <c r="D2280" s="7"/>
      <c r="E2280" s="7"/>
    </row>
    <row r="2281" spans="1:5" x14ac:dyDescent="0.15">
      <c r="A2281" s="7">
        <v>2280</v>
      </c>
      <c r="B2281" s="7" t="s">
        <v>2382</v>
      </c>
      <c r="C2281" s="7">
        <v>10</v>
      </c>
      <c r="D2281" s="7"/>
      <c r="E2281" s="7"/>
    </row>
    <row r="2282" spans="1:5" x14ac:dyDescent="0.15">
      <c r="A2282" s="7">
        <v>2281</v>
      </c>
      <c r="B2282" s="7" t="s">
        <v>2383</v>
      </c>
      <c r="C2282" s="7">
        <v>9</v>
      </c>
      <c r="D2282" s="7"/>
      <c r="E2282" s="7"/>
    </row>
    <row r="2283" spans="1:5" x14ac:dyDescent="0.15">
      <c r="A2283" s="7">
        <v>2282</v>
      </c>
      <c r="B2283" s="7" t="s">
        <v>2384</v>
      </c>
      <c r="C2283" s="7">
        <v>8</v>
      </c>
      <c r="D2283" s="7"/>
      <c r="E2283" s="7"/>
    </row>
    <row r="2284" spans="1:5" x14ac:dyDescent="0.15">
      <c r="A2284" s="7">
        <v>2283</v>
      </c>
      <c r="B2284" s="7" t="s">
        <v>2385</v>
      </c>
      <c r="C2284" s="7">
        <v>7</v>
      </c>
      <c r="D2284" s="7"/>
      <c r="E2284" s="7"/>
    </row>
    <row r="2285" spans="1:5" x14ac:dyDescent="0.15">
      <c r="A2285" s="7">
        <v>2284</v>
      </c>
      <c r="B2285" s="7" t="s">
        <v>2386</v>
      </c>
      <c r="C2285" s="7">
        <v>7</v>
      </c>
      <c r="D2285" s="7"/>
      <c r="E2285" s="7"/>
    </row>
    <row r="2286" spans="1:5" x14ac:dyDescent="0.15">
      <c r="A2286" s="7">
        <v>2285</v>
      </c>
      <c r="B2286" s="7" t="s">
        <v>2387</v>
      </c>
      <c r="C2286" s="7">
        <v>11</v>
      </c>
      <c r="D2286" s="7"/>
      <c r="E2286" s="7"/>
    </row>
    <row r="2287" spans="1:5" x14ac:dyDescent="0.15">
      <c r="A2287" s="7">
        <v>2286</v>
      </c>
      <c r="B2287" s="7" t="s">
        <v>2388</v>
      </c>
      <c r="C2287" s="7">
        <v>14</v>
      </c>
      <c r="D2287" s="7"/>
      <c r="E2287" s="7"/>
    </row>
    <row r="2288" spans="1:5" x14ac:dyDescent="0.15">
      <c r="A2288" s="7">
        <v>2287</v>
      </c>
      <c r="B2288" s="7" t="s">
        <v>2389</v>
      </c>
      <c r="C2288" s="7">
        <v>22</v>
      </c>
      <c r="D2288" s="7"/>
      <c r="E2288" s="7"/>
    </row>
    <row r="2289" spans="1:5" x14ac:dyDescent="0.15">
      <c r="A2289" s="7">
        <v>2288</v>
      </c>
      <c r="B2289" s="7" t="s">
        <v>2390</v>
      </c>
      <c r="C2289" s="7">
        <v>11</v>
      </c>
      <c r="D2289" s="7"/>
      <c r="E2289" s="7"/>
    </row>
    <row r="2290" spans="1:5" x14ac:dyDescent="0.15">
      <c r="A2290" s="7">
        <v>2289</v>
      </c>
      <c r="B2290" s="7" t="s">
        <v>2391</v>
      </c>
      <c r="C2290" s="7">
        <v>15</v>
      </c>
      <c r="D2290" s="7"/>
      <c r="E2290" s="7"/>
    </row>
    <row r="2291" spans="1:5" x14ac:dyDescent="0.15">
      <c r="A2291" s="7">
        <v>2290</v>
      </c>
      <c r="B2291" s="7" t="s">
        <v>2392</v>
      </c>
      <c r="C2291" s="7">
        <v>12</v>
      </c>
      <c r="D2291" s="7"/>
      <c r="E2291" s="7"/>
    </row>
    <row r="2292" spans="1:5" x14ac:dyDescent="0.15">
      <c r="A2292" s="7">
        <v>2291</v>
      </c>
      <c r="B2292" s="7" t="s">
        <v>2393</v>
      </c>
      <c r="C2292" s="7">
        <v>23</v>
      </c>
      <c r="D2292" s="7"/>
      <c r="E2292" s="7"/>
    </row>
    <row r="2293" spans="1:5" x14ac:dyDescent="0.15">
      <c r="A2293" s="7">
        <v>2292</v>
      </c>
      <c r="B2293" s="7" t="s">
        <v>2394</v>
      </c>
      <c r="C2293" s="7">
        <v>22</v>
      </c>
      <c r="D2293" s="7"/>
      <c r="E2293" s="7"/>
    </row>
    <row r="2294" spans="1:5" x14ac:dyDescent="0.15">
      <c r="A2294" s="7">
        <v>2293</v>
      </c>
      <c r="B2294" s="7" t="s">
        <v>2395</v>
      </c>
      <c r="C2294" s="7">
        <v>18</v>
      </c>
      <c r="D2294" s="7"/>
      <c r="E2294" s="7"/>
    </row>
    <row r="2295" spans="1:5" x14ac:dyDescent="0.15">
      <c r="A2295" s="7">
        <v>2294</v>
      </c>
      <c r="B2295" s="7" t="s">
        <v>2396</v>
      </c>
      <c r="C2295" s="7">
        <v>20</v>
      </c>
      <c r="D2295" s="7"/>
      <c r="E2295" s="7"/>
    </row>
    <row r="2296" spans="1:5" x14ac:dyDescent="0.15">
      <c r="A2296" s="7">
        <v>2295</v>
      </c>
      <c r="B2296" s="7" t="s">
        <v>2397</v>
      </c>
      <c r="C2296" s="7">
        <v>20</v>
      </c>
      <c r="D2296" s="7"/>
      <c r="E2296" s="7"/>
    </row>
    <row r="2297" spans="1:5" x14ac:dyDescent="0.15">
      <c r="A2297" s="7">
        <v>2296</v>
      </c>
      <c r="B2297" s="7" t="s">
        <v>2398</v>
      </c>
      <c r="C2297" s="7">
        <v>20</v>
      </c>
      <c r="D2297" s="7"/>
      <c r="E2297" s="7"/>
    </row>
    <row r="2298" spans="1:5" x14ac:dyDescent="0.15">
      <c r="A2298" s="7">
        <v>2297</v>
      </c>
      <c r="B2298" s="7" t="s">
        <v>2399</v>
      </c>
      <c r="C2298" s="7">
        <v>18</v>
      </c>
      <c r="D2298" s="7"/>
      <c r="E2298" s="7"/>
    </row>
    <row r="2299" spans="1:5" x14ac:dyDescent="0.15">
      <c r="A2299" s="7">
        <v>2298</v>
      </c>
      <c r="B2299" s="7" t="s">
        <v>2400</v>
      </c>
      <c r="C2299" s="7">
        <v>18</v>
      </c>
      <c r="D2299" s="7"/>
      <c r="E2299" s="7"/>
    </row>
    <row r="2300" spans="1:5" x14ac:dyDescent="0.15">
      <c r="A2300" s="7">
        <v>2299</v>
      </c>
      <c r="B2300" s="7" t="s">
        <v>2401</v>
      </c>
      <c r="C2300" s="7">
        <v>16</v>
      </c>
      <c r="D2300" s="7"/>
      <c r="E2300" s="7"/>
    </row>
    <row r="2301" spans="1:5" x14ac:dyDescent="0.15">
      <c r="A2301" s="7">
        <v>2300</v>
      </c>
      <c r="B2301" s="7" t="s">
        <v>2402</v>
      </c>
      <c r="C2301" s="7">
        <v>17</v>
      </c>
      <c r="D2301" s="7"/>
      <c r="E2301" s="7"/>
    </row>
    <row r="2302" spans="1:5" x14ac:dyDescent="0.15">
      <c r="A2302" s="7">
        <v>2301</v>
      </c>
      <c r="B2302" s="7" t="s">
        <v>2403</v>
      </c>
      <c r="C2302" s="7">
        <v>21</v>
      </c>
      <c r="D2302" s="7"/>
      <c r="E2302" s="7"/>
    </row>
    <row r="2303" spans="1:5" x14ac:dyDescent="0.15">
      <c r="A2303" s="7">
        <v>2302</v>
      </c>
      <c r="B2303" s="7" t="s">
        <v>2404</v>
      </c>
      <c r="C2303" s="7">
        <v>13</v>
      </c>
      <c r="D2303" s="7"/>
      <c r="E2303" s="7"/>
    </row>
    <row r="2304" spans="1:5" x14ac:dyDescent="0.15">
      <c r="A2304" s="7">
        <v>2303</v>
      </c>
      <c r="B2304" s="7" t="s">
        <v>2405</v>
      </c>
      <c r="C2304" s="7">
        <v>11</v>
      </c>
      <c r="D2304" s="7"/>
      <c r="E2304" s="7"/>
    </row>
    <row r="2305" spans="1:5" x14ac:dyDescent="0.15">
      <c r="A2305" s="7">
        <v>2304</v>
      </c>
      <c r="B2305" s="7" t="s">
        <v>2406</v>
      </c>
      <c r="C2305" s="7">
        <v>9</v>
      </c>
      <c r="D2305" s="7"/>
      <c r="E2305" s="7"/>
    </row>
    <row r="2306" spans="1:5" x14ac:dyDescent="0.15">
      <c r="A2306" s="7">
        <v>2305</v>
      </c>
      <c r="B2306" s="7" t="s">
        <v>2407</v>
      </c>
      <c r="C2306" s="7">
        <v>19</v>
      </c>
      <c r="D2306" s="7"/>
      <c r="E2306" s="7"/>
    </row>
    <row r="2307" spans="1:5" x14ac:dyDescent="0.15">
      <c r="A2307" s="7">
        <v>2306</v>
      </c>
      <c r="B2307" s="7" t="s">
        <v>2408</v>
      </c>
      <c r="C2307" s="7">
        <v>11</v>
      </c>
      <c r="D2307" s="7"/>
      <c r="E2307" s="7"/>
    </row>
    <row r="2308" spans="1:5" x14ac:dyDescent="0.15">
      <c r="A2308" s="7">
        <v>2307</v>
      </c>
      <c r="B2308" s="7" t="s">
        <v>2409</v>
      </c>
      <c r="C2308" s="7">
        <v>9</v>
      </c>
      <c r="D2308" s="7"/>
      <c r="E2308" s="7"/>
    </row>
    <row r="2309" spans="1:5" x14ac:dyDescent="0.15">
      <c r="A2309" s="7">
        <v>2308</v>
      </c>
      <c r="B2309" s="7" t="s">
        <v>2410</v>
      </c>
      <c r="C2309" s="7">
        <v>7</v>
      </c>
      <c r="D2309" s="7"/>
      <c r="E2309" s="7"/>
    </row>
    <row r="2310" spans="1:5" x14ac:dyDescent="0.15">
      <c r="A2310" s="7">
        <v>2309</v>
      </c>
      <c r="B2310" s="7" t="s">
        <v>2411</v>
      </c>
      <c r="C2310" s="7">
        <v>14</v>
      </c>
      <c r="D2310" s="7"/>
      <c r="E2310" s="7"/>
    </row>
    <row r="2311" spans="1:5" x14ac:dyDescent="0.15">
      <c r="A2311" s="7">
        <v>2310</v>
      </c>
      <c r="B2311" s="7" t="s">
        <v>2412</v>
      </c>
      <c r="C2311" s="7">
        <v>15</v>
      </c>
      <c r="D2311" s="7"/>
      <c r="E2311" s="7"/>
    </row>
    <row r="2312" spans="1:5" x14ac:dyDescent="0.15">
      <c r="A2312" s="7">
        <v>2311</v>
      </c>
      <c r="B2312" s="7" t="s">
        <v>2413</v>
      </c>
      <c r="C2312" s="7">
        <v>11</v>
      </c>
      <c r="D2312" s="7"/>
      <c r="E2312" s="7"/>
    </row>
    <row r="2313" spans="1:5" x14ac:dyDescent="0.15">
      <c r="A2313" s="7">
        <v>2312</v>
      </c>
      <c r="B2313" s="7" t="s">
        <v>2414</v>
      </c>
      <c r="C2313" s="7">
        <v>13</v>
      </c>
      <c r="D2313" s="7"/>
      <c r="E2313" s="7"/>
    </row>
    <row r="2314" spans="1:5" x14ac:dyDescent="0.15">
      <c r="A2314" s="7">
        <v>2313</v>
      </c>
      <c r="B2314" s="7" t="s">
        <v>2415</v>
      </c>
      <c r="C2314" s="7">
        <v>9</v>
      </c>
      <c r="D2314" s="7"/>
      <c r="E2314" s="7"/>
    </row>
    <row r="2315" spans="1:5" x14ac:dyDescent="0.15">
      <c r="A2315" s="7">
        <v>2314</v>
      </c>
      <c r="B2315" s="7" t="s">
        <v>2416</v>
      </c>
      <c r="C2315" s="7">
        <v>11</v>
      </c>
      <c r="D2315" s="7"/>
      <c r="E2315" s="7"/>
    </row>
    <row r="2316" spans="1:5" x14ac:dyDescent="0.15">
      <c r="A2316" s="7">
        <v>2315</v>
      </c>
      <c r="B2316" s="7" t="s">
        <v>2417</v>
      </c>
      <c r="C2316" s="7">
        <v>17</v>
      </c>
      <c r="D2316" s="7"/>
      <c r="E2316" s="7"/>
    </row>
    <row r="2317" spans="1:5" x14ac:dyDescent="0.15">
      <c r="A2317" s="7">
        <v>2316</v>
      </c>
      <c r="B2317" s="7" t="s">
        <v>2418</v>
      </c>
      <c r="C2317" s="7">
        <v>10</v>
      </c>
      <c r="D2317" s="7"/>
      <c r="E2317" s="7"/>
    </row>
    <row r="2318" spans="1:5" x14ac:dyDescent="0.15">
      <c r="A2318" s="7">
        <v>2317</v>
      </c>
      <c r="B2318" s="7" t="s">
        <v>2419</v>
      </c>
      <c r="C2318" s="7">
        <v>8</v>
      </c>
      <c r="D2318" s="7"/>
      <c r="E2318" s="7"/>
    </row>
    <row r="2319" spans="1:5" x14ac:dyDescent="0.15">
      <c r="A2319" s="7">
        <v>2318</v>
      </c>
      <c r="B2319" s="7" t="s">
        <v>2420</v>
      </c>
      <c r="C2319" s="7">
        <v>6</v>
      </c>
      <c r="D2319" s="7"/>
      <c r="E2319" s="7"/>
    </row>
    <row r="2320" spans="1:5" x14ac:dyDescent="0.15">
      <c r="A2320" s="7">
        <v>2319</v>
      </c>
      <c r="B2320" s="7" t="s">
        <v>2421</v>
      </c>
      <c r="C2320" s="7">
        <v>12</v>
      </c>
      <c r="D2320" s="7"/>
      <c r="E2320" s="7"/>
    </row>
    <row r="2321" spans="1:5" x14ac:dyDescent="0.15">
      <c r="A2321" s="7">
        <v>2320</v>
      </c>
      <c r="B2321" s="7" t="s">
        <v>2422</v>
      </c>
      <c r="C2321" s="7">
        <v>19</v>
      </c>
      <c r="D2321" s="7"/>
      <c r="E2321" s="7"/>
    </row>
    <row r="2322" spans="1:5" x14ac:dyDescent="0.15">
      <c r="A2322" s="7">
        <v>2321</v>
      </c>
      <c r="B2322" s="7" t="s">
        <v>2423</v>
      </c>
      <c r="C2322" s="7">
        <v>15</v>
      </c>
      <c r="D2322" s="7"/>
      <c r="E2322" s="7"/>
    </row>
    <row r="2323" spans="1:5" x14ac:dyDescent="0.15">
      <c r="A2323" s="7">
        <v>2322</v>
      </c>
      <c r="B2323" s="7" t="s">
        <v>2424</v>
      </c>
      <c r="C2323" s="7">
        <v>14</v>
      </c>
      <c r="D2323" s="7"/>
      <c r="E2323" s="7"/>
    </row>
    <row r="2324" spans="1:5" x14ac:dyDescent="0.15">
      <c r="A2324" s="7">
        <v>2323</v>
      </c>
      <c r="B2324" s="7" t="s">
        <v>2425</v>
      </c>
      <c r="C2324" s="7">
        <v>18</v>
      </c>
      <c r="D2324" s="7"/>
      <c r="E2324" s="7"/>
    </row>
    <row r="2325" spans="1:5" x14ac:dyDescent="0.15">
      <c r="A2325" s="7">
        <v>2324</v>
      </c>
      <c r="B2325" s="7" t="s">
        <v>2426</v>
      </c>
      <c r="C2325" s="7">
        <v>17</v>
      </c>
      <c r="D2325" s="7"/>
      <c r="E2325" s="7"/>
    </row>
    <row r="2326" spans="1:5" x14ac:dyDescent="0.15">
      <c r="A2326" s="7">
        <v>2325</v>
      </c>
      <c r="B2326" s="7" t="s">
        <v>2427</v>
      </c>
      <c r="C2326" s="7">
        <v>16</v>
      </c>
      <c r="D2326" s="7"/>
      <c r="E2326" s="7"/>
    </row>
    <row r="2327" spans="1:5" x14ac:dyDescent="0.15">
      <c r="A2327" s="7">
        <v>2326</v>
      </c>
      <c r="B2327" s="7" t="s">
        <v>2428</v>
      </c>
      <c r="C2327" s="7">
        <v>14</v>
      </c>
      <c r="D2327" s="7"/>
      <c r="E2327" s="7"/>
    </row>
    <row r="2328" spans="1:5" x14ac:dyDescent="0.15">
      <c r="A2328" s="7">
        <v>2327</v>
      </c>
      <c r="B2328" s="7" t="s">
        <v>2429</v>
      </c>
      <c r="C2328" s="7">
        <v>9</v>
      </c>
      <c r="D2328" s="7"/>
      <c r="E2328" s="7"/>
    </row>
    <row r="2329" spans="1:5" x14ac:dyDescent="0.15">
      <c r="A2329" s="7">
        <v>2328</v>
      </c>
      <c r="B2329" s="7" t="s">
        <v>2430</v>
      </c>
      <c r="C2329" s="7">
        <v>7</v>
      </c>
      <c r="D2329" s="7"/>
      <c r="E2329" s="7"/>
    </row>
    <row r="2330" spans="1:5" x14ac:dyDescent="0.15">
      <c r="A2330" s="7">
        <v>2329</v>
      </c>
      <c r="B2330" s="7" t="s">
        <v>2431</v>
      </c>
      <c r="C2330" s="7">
        <v>5</v>
      </c>
      <c r="D2330" s="7"/>
      <c r="E2330" s="7"/>
    </row>
    <row r="2331" spans="1:5" x14ac:dyDescent="0.15">
      <c r="A2331" s="7">
        <v>2330</v>
      </c>
      <c r="B2331" s="7" t="s">
        <v>2432</v>
      </c>
      <c r="C2331" s="7">
        <v>14</v>
      </c>
      <c r="D2331" s="7"/>
      <c r="E2331" s="7"/>
    </row>
    <row r="2332" spans="1:5" x14ac:dyDescent="0.15">
      <c r="A2332" s="7">
        <v>2331</v>
      </c>
      <c r="B2332" s="7" t="s">
        <v>2433</v>
      </c>
      <c r="C2332" s="7">
        <v>19</v>
      </c>
      <c r="D2332" s="7"/>
      <c r="E2332" s="7"/>
    </row>
    <row r="2333" spans="1:5" x14ac:dyDescent="0.15">
      <c r="A2333" s="7">
        <v>2332</v>
      </c>
      <c r="B2333" s="7" t="s">
        <v>2434</v>
      </c>
      <c r="C2333" s="7">
        <v>17</v>
      </c>
      <c r="D2333" s="7"/>
      <c r="E2333" s="7"/>
    </row>
    <row r="2334" spans="1:5" x14ac:dyDescent="0.15">
      <c r="A2334" s="7">
        <v>2333</v>
      </c>
      <c r="B2334" s="7" t="s">
        <v>2435</v>
      </c>
      <c r="C2334" s="7">
        <v>15</v>
      </c>
      <c r="D2334" s="7"/>
      <c r="E2334" s="7"/>
    </row>
    <row r="2335" spans="1:5" x14ac:dyDescent="0.15">
      <c r="A2335" s="7">
        <v>2334</v>
      </c>
      <c r="B2335" s="7" t="s">
        <v>2436</v>
      </c>
      <c r="C2335" s="7">
        <v>21</v>
      </c>
      <c r="D2335" s="7"/>
      <c r="E2335" s="7"/>
    </row>
    <row r="2336" spans="1:5" x14ac:dyDescent="0.15">
      <c r="A2336" s="7">
        <v>2335</v>
      </c>
      <c r="B2336" s="7" t="s">
        <v>2437</v>
      </c>
      <c r="C2336" s="7">
        <v>18</v>
      </c>
      <c r="D2336" s="7"/>
      <c r="E2336" s="7"/>
    </row>
    <row r="2337" spans="1:5" x14ac:dyDescent="0.15">
      <c r="A2337" s="7">
        <v>2336</v>
      </c>
      <c r="B2337" s="7" t="s">
        <v>2438</v>
      </c>
      <c r="C2337" s="7">
        <v>14</v>
      </c>
      <c r="D2337" s="7"/>
      <c r="E2337" s="7"/>
    </row>
    <row r="2338" spans="1:5" x14ac:dyDescent="0.15">
      <c r="A2338" s="7">
        <v>2337</v>
      </c>
      <c r="B2338" s="7" t="s">
        <v>2439</v>
      </c>
      <c r="C2338" s="7">
        <v>16</v>
      </c>
      <c r="D2338" s="7"/>
      <c r="E2338" s="7"/>
    </row>
    <row r="2339" spans="1:5" x14ac:dyDescent="0.15">
      <c r="A2339" s="7">
        <v>2338</v>
      </c>
      <c r="B2339" s="7" t="s">
        <v>2440</v>
      </c>
      <c r="C2339" s="7">
        <v>18</v>
      </c>
      <c r="D2339" s="7"/>
      <c r="E2339" s="7"/>
    </row>
    <row r="2340" spans="1:5" x14ac:dyDescent="0.15">
      <c r="A2340" s="7">
        <v>2339</v>
      </c>
      <c r="B2340" s="7" t="s">
        <v>2441</v>
      </c>
      <c r="C2340" s="7">
        <v>13</v>
      </c>
      <c r="D2340" s="7"/>
      <c r="E2340" s="7"/>
    </row>
    <row r="2341" spans="1:5" x14ac:dyDescent="0.15">
      <c r="A2341" s="7">
        <v>2340</v>
      </c>
      <c r="B2341" s="7" t="s">
        <v>2442</v>
      </c>
      <c r="C2341" s="7">
        <v>9</v>
      </c>
      <c r="D2341" s="7"/>
      <c r="E2341" s="7"/>
    </row>
    <row r="2342" spans="1:5" x14ac:dyDescent="0.15">
      <c r="A2342" s="7">
        <v>2341</v>
      </c>
      <c r="B2342" s="7" t="s">
        <v>2443</v>
      </c>
      <c r="C2342" s="7">
        <v>17</v>
      </c>
      <c r="D2342" s="7"/>
      <c r="E2342" s="7"/>
    </row>
    <row r="2343" spans="1:5" x14ac:dyDescent="0.15">
      <c r="A2343" s="7">
        <v>2342</v>
      </c>
      <c r="B2343" s="7" t="s">
        <v>2444</v>
      </c>
      <c r="C2343" s="7">
        <v>6</v>
      </c>
      <c r="D2343" s="7"/>
      <c r="E2343" s="7"/>
    </row>
    <row r="2344" spans="1:5" x14ac:dyDescent="0.15">
      <c r="A2344" s="7">
        <v>2343</v>
      </c>
      <c r="B2344" s="7" t="s">
        <v>2445</v>
      </c>
      <c r="C2344" s="7">
        <v>14</v>
      </c>
      <c r="D2344" s="7"/>
      <c r="E2344" s="7"/>
    </row>
    <row r="2345" spans="1:5" x14ac:dyDescent="0.15">
      <c r="A2345" s="7">
        <v>2344</v>
      </c>
      <c r="B2345" s="7" t="s">
        <v>2446</v>
      </c>
      <c r="C2345" s="7">
        <v>20</v>
      </c>
      <c r="D2345" s="7"/>
      <c r="E2345" s="7"/>
    </row>
    <row r="2346" spans="1:5" x14ac:dyDescent="0.15">
      <c r="A2346" s="7">
        <v>2345</v>
      </c>
      <c r="B2346" s="7" t="s">
        <v>2447</v>
      </c>
      <c r="C2346" s="7">
        <v>16</v>
      </c>
      <c r="D2346" s="7"/>
      <c r="E2346" s="7"/>
    </row>
    <row r="2347" spans="1:5" x14ac:dyDescent="0.15">
      <c r="A2347" s="7">
        <v>2346</v>
      </c>
      <c r="B2347" s="7" t="s">
        <v>2448</v>
      </c>
      <c r="C2347" s="7">
        <v>18</v>
      </c>
      <c r="D2347" s="7"/>
      <c r="E2347" s="7"/>
    </row>
    <row r="2348" spans="1:5" x14ac:dyDescent="0.15">
      <c r="A2348" s="7">
        <v>2347</v>
      </c>
      <c r="B2348" s="7" t="s">
        <v>2449</v>
      </c>
      <c r="C2348" s="7">
        <v>18</v>
      </c>
      <c r="D2348" s="7"/>
      <c r="E2348" s="7"/>
    </row>
    <row r="2349" spans="1:5" x14ac:dyDescent="0.15">
      <c r="A2349" s="7">
        <v>2348</v>
      </c>
      <c r="B2349" s="7" t="s">
        <v>2450</v>
      </c>
      <c r="C2349" s="7">
        <v>16</v>
      </c>
      <c r="D2349" s="7"/>
      <c r="E2349" s="7"/>
    </row>
    <row r="2350" spans="1:5" x14ac:dyDescent="0.15">
      <c r="A2350" s="7">
        <v>2349</v>
      </c>
      <c r="B2350" s="7" t="s">
        <v>2451</v>
      </c>
      <c r="C2350" s="7">
        <v>14</v>
      </c>
      <c r="D2350" s="7"/>
      <c r="E2350" s="7"/>
    </row>
    <row r="2351" spans="1:5" x14ac:dyDescent="0.15">
      <c r="A2351" s="7">
        <v>2350</v>
      </c>
      <c r="B2351" s="7" t="s">
        <v>2452</v>
      </c>
      <c r="C2351" s="7">
        <v>20</v>
      </c>
      <c r="D2351" s="7"/>
      <c r="E2351" s="7"/>
    </row>
    <row r="2352" spans="1:5" x14ac:dyDescent="0.15">
      <c r="A2352" s="7">
        <v>2351</v>
      </c>
      <c r="B2352" s="7" t="s">
        <v>2453</v>
      </c>
      <c r="C2352" s="7">
        <v>15</v>
      </c>
      <c r="D2352" s="7"/>
      <c r="E2352" s="7"/>
    </row>
    <row r="2353" spans="1:5" x14ac:dyDescent="0.15">
      <c r="A2353" s="7">
        <v>2352</v>
      </c>
      <c r="B2353" s="7" t="s">
        <v>2454</v>
      </c>
      <c r="C2353" s="7">
        <v>11</v>
      </c>
      <c r="D2353" s="7"/>
      <c r="E2353" s="7"/>
    </row>
    <row r="2354" spans="1:5" x14ac:dyDescent="0.15">
      <c r="A2354" s="7">
        <v>2353</v>
      </c>
      <c r="B2354" s="7" t="s">
        <v>2455</v>
      </c>
      <c r="C2354" s="7">
        <v>17</v>
      </c>
      <c r="D2354" s="7"/>
      <c r="E2354" s="7"/>
    </row>
    <row r="2355" spans="1:5" x14ac:dyDescent="0.15">
      <c r="A2355" s="7">
        <v>2354</v>
      </c>
      <c r="B2355" s="7" t="s">
        <v>2456</v>
      </c>
      <c r="C2355" s="7">
        <v>8</v>
      </c>
      <c r="D2355" s="7"/>
      <c r="E2355" s="7"/>
    </row>
    <row r="2356" spans="1:5" x14ac:dyDescent="0.15">
      <c r="A2356" s="7">
        <v>2355</v>
      </c>
      <c r="B2356" s="7" t="s">
        <v>2457</v>
      </c>
      <c r="C2356" s="7">
        <v>15</v>
      </c>
      <c r="D2356" s="7"/>
      <c r="E2356" s="7"/>
    </row>
    <row r="2357" spans="1:5" x14ac:dyDescent="0.15">
      <c r="A2357" s="7">
        <v>2356</v>
      </c>
      <c r="B2357" s="7" t="s">
        <v>2458</v>
      </c>
      <c r="C2357" s="7">
        <v>19</v>
      </c>
      <c r="D2357" s="7"/>
      <c r="E2357" s="7"/>
    </row>
    <row r="2358" spans="1:5" x14ac:dyDescent="0.15">
      <c r="A2358" s="7">
        <v>2357</v>
      </c>
      <c r="B2358" s="7" t="s">
        <v>2459</v>
      </c>
      <c r="C2358" s="7">
        <v>20</v>
      </c>
      <c r="D2358" s="7"/>
      <c r="E2358" s="7"/>
    </row>
    <row r="2359" spans="1:5" x14ac:dyDescent="0.15">
      <c r="A2359" s="7">
        <v>2358</v>
      </c>
      <c r="B2359" s="7" t="s">
        <v>2460</v>
      </c>
      <c r="C2359" s="7">
        <v>21</v>
      </c>
      <c r="D2359" s="7"/>
      <c r="E2359" s="7"/>
    </row>
    <row r="2360" spans="1:5" x14ac:dyDescent="0.15">
      <c r="A2360" s="7">
        <v>2359</v>
      </c>
      <c r="B2360" s="7" t="s">
        <v>2461</v>
      </c>
      <c r="C2360" s="7">
        <v>22</v>
      </c>
      <c r="D2360" s="7"/>
      <c r="E2360" s="7"/>
    </row>
    <row r="2361" spans="1:5" x14ac:dyDescent="0.15">
      <c r="A2361" s="7">
        <v>2360</v>
      </c>
      <c r="B2361" s="7" t="s">
        <v>2462</v>
      </c>
      <c r="C2361" s="7">
        <v>13</v>
      </c>
      <c r="D2361" s="7"/>
      <c r="E2361" s="7"/>
    </row>
    <row r="2362" spans="1:5" x14ac:dyDescent="0.15">
      <c r="A2362" s="7">
        <v>2361</v>
      </c>
      <c r="B2362" s="7" t="s">
        <v>2463</v>
      </c>
      <c r="C2362" s="7">
        <v>15</v>
      </c>
      <c r="D2362" s="7"/>
      <c r="E2362" s="7"/>
    </row>
    <row r="2363" spans="1:5" x14ac:dyDescent="0.15">
      <c r="A2363" s="7">
        <v>2362</v>
      </c>
      <c r="B2363" s="7" t="s">
        <v>2464</v>
      </c>
      <c r="C2363" s="7">
        <v>15</v>
      </c>
      <c r="D2363" s="7"/>
      <c r="E2363" s="7"/>
    </row>
    <row r="2364" spans="1:5" x14ac:dyDescent="0.15">
      <c r="A2364" s="7">
        <v>2363</v>
      </c>
      <c r="B2364" s="7" t="s">
        <v>2465</v>
      </c>
      <c r="C2364" s="7">
        <v>17</v>
      </c>
      <c r="D2364" s="7"/>
      <c r="E2364" s="7"/>
    </row>
    <row r="2365" spans="1:5" x14ac:dyDescent="0.15">
      <c r="A2365" s="7">
        <v>2364</v>
      </c>
      <c r="B2365" s="7" t="s">
        <v>2466</v>
      </c>
      <c r="C2365" s="7">
        <v>18</v>
      </c>
      <c r="D2365" s="7"/>
      <c r="E2365" s="7"/>
    </row>
    <row r="2366" spans="1:5" x14ac:dyDescent="0.15">
      <c r="A2366" s="7">
        <v>2365</v>
      </c>
      <c r="B2366" s="7" t="s">
        <v>2467</v>
      </c>
      <c r="C2366" s="7">
        <v>19</v>
      </c>
      <c r="D2366" s="7"/>
      <c r="E2366" s="7"/>
    </row>
    <row r="2367" spans="1:5" x14ac:dyDescent="0.15">
      <c r="A2367" s="7">
        <v>2366</v>
      </c>
      <c r="B2367" s="7" t="s">
        <v>2468</v>
      </c>
      <c r="C2367" s="7">
        <v>15</v>
      </c>
      <c r="D2367" s="7"/>
      <c r="E2367" s="7"/>
    </row>
    <row r="2368" spans="1:5" x14ac:dyDescent="0.15">
      <c r="A2368" s="7">
        <v>2367</v>
      </c>
      <c r="B2368" s="7" t="s">
        <v>2469</v>
      </c>
      <c r="C2368" s="7">
        <v>12</v>
      </c>
      <c r="D2368" s="7"/>
      <c r="E2368" s="7"/>
    </row>
    <row r="2369" spans="1:5" x14ac:dyDescent="0.15">
      <c r="A2369" s="7">
        <v>2368</v>
      </c>
      <c r="B2369" s="7" t="s">
        <v>2470</v>
      </c>
      <c r="C2369" s="7">
        <v>16</v>
      </c>
      <c r="D2369" s="7"/>
      <c r="E2369" s="7"/>
    </row>
    <row r="2370" spans="1:5" x14ac:dyDescent="0.15">
      <c r="A2370" s="7">
        <v>2369</v>
      </c>
      <c r="B2370" s="7" t="s">
        <v>2471</v>
      </c>
      <c r="C2370" s="7">
        <v>20</v>
      </c>
      <c r="D2370" s="7"/>
      <c r="E2370" s="7"/>
    </row>
    <row r="2371" spans="1:5" x14ac:dyDescent="0.15">
      <c r="A2371" s="7">
        <v>2370</v>
      </c>
      <c r="B2371" s="7" t="s">
        <v>2472</v>
      </c>
      <c r="C2371" s="7">
        <v>8</v>
      </c>
      <c r="D2371" s="7"/>
      <c r="E2371" s="7"/>
    </row>
    <row r="2372" spans="1:5" x14ac:dyDescent="0.15">
      <c r="A2372" s="7">
        <v>2371</v>
      </c>
      <c r="B2372" s="7" t="s">
        <v>2473</v>
      </c>
      <c r="C2372" s="7">
        <v>14</v>
      </c>
      <c r="D2372" s="7"/>
      <c r="E2372" s="7"/>
    </row>
    <row r="2373" spans="1:5" x14ac:dyDescent="0.15">
      <c r="A2373" s="7">
        <v>2372</v>
      </c>
      <c r="B2373" s="7" t="s">
        <v>2474</v>
      </c>
      <c r="C2373" s="7">
        <v>18</v>
      </c>
      <c r="D2373" s="7"/>
      <c r="E2373" s="7"/>
    </row>
    <row r="2374" spans="1:5" x14ac:dyDescent="0.15">
      <c r="A2374" s="7">
        <v>2373</v>
      </c>
      <c r="B2374" s="7" t="s">
        <v>2475</v>
      </c>
      <c r="C2374" s="7">
        <v>15</v>
      </c>
      <c r="D2374" s="7"/>
      <c r="E2374" s="7"/>
    </row>
    <row r="2375" spans="1:5" x14ac:dyDescent="0.15">
      <c r="A2375" s="7">
        <v>2374</v>
      </c>
      <c r="B2375" s="7" t="s">
        <v>2476</v>
      </c>
      <c r="C2375" s="7">
        <v>20</v>
      </c>
      <c r="D2375" s="7"/>
      <c r="E2375" s="7"/>
    </row>
    <row r="2376" spans="1:5" x14ac:dyDescent="0.15">
      <c r="A2376" s="7">
        <v>2375</v>
      </c>
      <c r="B2376" s="7" t="s">
        <v>2477</v>
      </c>
      <c r="C2376" s="7">
        <v>21</v>
      </c>
      <c r="D2376" s="7"/>
      <c r="E2376" s="7"/>
    </row>
    <row r="2377" spans="1:5" x14ac:dyDescent="0.15">
      <c r="A2377" s="7">
        <v>2376</v>
      </c>
      <c r="B2377" s="7" t="s">
        <v>2478</v>
      </c>
      <c r="C2377" s="7">
        <v>18</v>
      </c>
      <c r="D2377" s="7"/>
      <c r="E2377" s="7"/>
    </row>
    <row r="2378" spans="1:5" x14ac:dyDescent="0.15">
      <c r="A2378" s="7">
        <v>2377</v>
      </c>
      <c r="B2378" s="7" t="s">
        <v>2479</v>
      </c>
      <c r="C2378" s="7">
        <v>18</v>
      </c>
      <c r="D2378" s="7"/>
      <c r="E2378" s="7"/>
    </row>
    <row r="2379" spans="1:5" x14ac:dyDescent="0.15">
      <c r="A2379" s="7">
        <v>2378</v>
      </c>
      <c r="B2379" s="7" t="s">
        <v>2480</v>
      </c>
      <c r="C2379" s="7">
        <v>22</v>
      </c>
      <c r="D2379" s="7"/>
      <c r="E2379" s="7"/>
    </row>
    <row r="2380" spans="1:5" x14ac:dyDescent="0.15">
      <c r="A2380" s="7">
        <v>2379</v>
      </c>
      <c r="B2380" s="7" t="s">
        <v>2481</v>
      </c>
      <c r="C2380" s="7">
        <v>23</v>
      </c>
      <c r="D2380" s="7"/>
      <c r="E2380" s="7"/>
    </row>
    <row r="2381" spans="1:5" x14ac:dyDescent="0.15">
      <c r="A2381" s="7">
        <v>2380</v>
      </c>
      <c r="B2381" s="7" t="s">
        <v>2482</v>
      </c>
      <c r="C2381" s="7">
        <v>21</v>
      </c>
      <c r="D2381" s="7"/>
      <c r="E2381" s="7"/>
    </row>
    <row r="2382" spans="1:5" x14ac:dyDescent="0.15">
      <c r="A2382" s="7">
        <v>2381</v>
      </c>
      <c r="B2382" s="7" t="s">
        <v>2483</v>
      </c>
      <c r="C2382" s="7">
        <v>19</v>
      </c>
      <c r="D2382" s="7"/>
      <c r="E2382" s="7"/>
    </row>
    <row r="2383" spans="1:5" x14ac:dyDescent="0.15">
      <c r="A2383" s="7">
        <v>2382</v>
      </c>
      <c r="B2383" s="7" t="s">
        <v>2484</v>
      </c>
      <c r="C2383" s="7">
        <v>17</v>
      </c>
      <c r="D2383" s="7"/>
      <c r="E2383" s="7"/>
    </row>
    <row r="2384" spans="1:5" x14ac:dyDescent="0.15">
      <c r="A2384" s="7">
        <v>2383</v>
      </c>
      <c r="B2384" s="7" t="s">
        <v>2485</v>
      </c>
      <c r="C2384" s="7">
        <v>21</v>
      </c>
      <c r="D2384" s="7"/>
      <c r="E2384" s="7"/>
    </row>
    <row r="2385" spans="1:5" x14ac:dyDescent="0.15">
      <c r="A2385" s="7">
        <v>2384</v>
      </c>
      <c r="B2385" s="7" t="s">
        <v>2486</v>
      </c>
      <c r="C2385" s="7">
        <v>23</v>
      </c>
      <c r="D2385" s="7"/>
      <c r="E2385" s="7"/>
    </row>
    <row r="2386" spans="1:5" x14ac:dyDescent="0.15">
      <c r="A2386" s="7">
        <v>2385</v>
      </c>
      <c r="B2386" s="7" t="s">
        <v>2487</v>
      </c>
      <c r="C2386" s="7">
        <v>13</v>
      </c>
      <c r="D2386" s="7"/>
      <c r="E2386" s="7"/>
    </row>
    <row r="2387" spans="1:5" x14ac:dyDescent="0.15">
      <c r="A2387" s="7">
        <v>2386</v>
      </c>
      <c r="B2387" s="7" t="s">
        <v>2488</v>
      </c>
      <c r="C2387" s="7">
        <v>11</v>
      </c>
      <c r="D2387" s="7"/>
      <c r="E2387" s="7"/>
    </row>
    <row r="2388" spans="1:5" x14ac:dyDescent="0.15">
      <c r="A2388" s="7">
        <v>2387</v>
      </c>
      <c r="B2388" s="7" t="s">
        <v>2489</v>
      </c>
      <c r="C2388" s="7">
        <v>15</v>
      </c>
      <c r="D2388" s="7"/>
      <c r="E2388" s="7"/>
    </row>
    <row r="2389" spans="1:5" x14ac:dyDescent="0.15">
      <c r="A2389" s="7">
        <v>2388</v>
      </c>
      <c r="B2389" s="7" t="s">
        <v>2490</v>
      </c>
      <c r="C2389" s="7">
        <v>16</v>
      </c>
      <c r="D2389" s="7"/>
      <c r="E2389" s="7"/>
    </row>
    <row r="2390" spans="1:5" x14ac:dyDescent="0.15">
      <c r="A2390" s="7">
        <v>2389</v>
      </c>
      <c r="B2390" s="7" t="s">
        <v>2491</v>
      </c>
      <c r="C2390" s="7">
        <v>10</v>
      </c>
      <c r="D2390" s="7"/>
      <c r="E2390" s="7"/>
    </row>
    <row r="2391" spans="1:5" x14ac:dyDescent="0.15">
      <c r="A2391" s="7">
        <v>2390</v>
      </c>
      <c r="B2391" s="7" t="s">
        <v>2492</v>
      </c>
      <c r="C2391" s="7">
        <v>15</v>
      </c>
      <c r="D2391" s="7"/>
      <c r="E2391" s="7"/>
    </row>
    <row r="2392" spans="1:5" x14ac:dyDescent="0.15">
      <c r="A2392" s="7">
        <v>2391</v>
      </c>
      <c r="B2392" s="7" t="s">
        <v>2493</v>
      </c>
      <c r="C2392" s="7">
        <v>16</v>
      </c>
      <c r="D2392" s="7"/>
      <c r="E2392" s="7"/>
    </row>
    <row r="2393" spans="1:5" x14ac:dyDescent="0.15">
      <c r="A2393" s="7">
        <v>2392</v>
      </c>
      <c r="B2393" s="7" t="s">
        <v>2494</v>
      </c>
      <c r="C2393" s="7">
        <v>14</v>
      </c>
      <c r="D2393" s="7"/>
      <c r="E2393" s="7"/>
    </row>
    <row r="2394" spans="1:5" x14ac:dyDescent="0.15">
      <c r="A2394" s="7">
        <v>2393</v>
      </c>
      <c r="B2394" s="7" t="s">
        <v>2495</v>
      </c>
      <c r="C2394" s="7">
        <v>12</v>
      </c>
      <c r="D2394" s="7"/>
      <c r="E2394" s="7"/>
    </row>
    <row r="2395" spans="1:5" x14ac:dyDescent="0.15">
      <c r="A2395" s="7">
        <v>2394</v>
      </c>
      <c r="B2395" s="7" t="s">
        <v>2496</v>
      </c>
      <c r="C2395" s="7">
        <v>18</v>
      </c>
      <c r="D2395" s="7"/>
      <c r="E2395" s="7"/>
    </row>
    <row r="2396" spans="1:5" x14ac:dyDescent="0.15">
      <c r="A2396" s="7">
        <v>2395</v>
      </c>
      <c r="B2396" s="7" t="s">
        <v>2497</v>
      </c>
      <c r="C2396" s="7">
        <v>9</v>
      </c>
      <c r="D2396" s="7"/>
      <c r="E2396" s="7"/>
    </row>
    <row r="2397" spans="1:5" x14ac:dyDescent="0.15">
      <c r="A2397" s="7">
        <v>2396</v>
      </c>
      <c r="B2397" s="7" t="s">
        <v>2498</v>
      </c>
      <c r="C2397" s="7">
        <v>15</v>
      </c>
      <c r="D2397" s="7"/>
      <c r="E2397" s="7"/>
    </row>
    <row r="2398" spans="1:5" x14ac:dyDescent="0.15">
      <c r="A2398" s="7">
        <v>2397</v>
      </c>
      <c r="B2398" s="7" t="s">
        <v>2499</v>
      </c>
      <c r="C2398" s="7">
        <v>17</v>
      </c>
      <c r="D2398" s="7"/>
      <c r="E2398" s="7"/>
    </row>
    <row r="2399" spans="1:5" x14ac:dyDescent="0.15">
      <c r="A2399" s="7">
        <v>2398</v>
      </c>
      <c r="B2399" s="7" t="s">
        <v>2500</v>
      </c>
      <c r="C2399" s="7">
        <v>13</v>
      </c>
      <c r="D2399" s="7"/>
      <c r="E2399" s="7"/>
    </row>
    <row r="2400" spans="1:5" x14ac:dyDescent="0.15">
      <c r="A2400" s="7">
        <v>2399</v>
      </c>
      <c r="B2400" s="7" t="s">
        <v>2501</v>
      </c>
      <c r="C2400" s="7">
        <v>20</v>
      </c>
      <c r="D2400" s="7"/>
      <c r="E2400" s="7"/>
    </row>
    <row r="2401" spans="1:5" x14ac:dyDescent="0.15">
      <c r="A2401" s="7">
        <v>2400</v>
      </c>
      <c r="B2401" s="7" t="s">
        <v>2502</v>
      </c>
      <c r="C2401" s="7">
        <v>15</v>
      </c>
      <c r="D2401" s="7"/>
      <c r="E2401" s="7"/>
    </row>
    <row r="2402" spans="1:5" x14ac:dyDescent="0.15">
      <c r="A2402" s="7">
        <v>2401</v>
      </c>
      <c r="B2402" s="7" t="s">
        <v>2503</v>
      </c>
      <c r="C2402" s="7">
        <v>23</v>
      </c>
      <c r="D2402" s="7"/>
      <c r="E2402" s="7"/>
    </row>
    <row r="2403" spans="1:5" x14ac:dyDescent="0.15">
      <c r="A2403" s="7">
        <v>2402</v>
      </c>
      <c r="B2403" s="7" t="s">
        <v>2504</v>
      </c>
      <c r="C2403" s="7">
        <v>20</v>
      </c>
      <c r="D2403" s="7"/>
      <c r="E2403" s="7"/>
    </row>
    <row r="2404" spans="1:5" x14ac:dyDescent="0.15">
      <c r="A2404" s="7">
        <v>2403</v>
      </c>
      <c r="B2404" s="7" t="s">
        <v>2505</v>
      </c>
      <c r="C2404" s="7">
        <v>20</v>
      </c>
      <c r="D2404" s="7"/>
      <c r="E2404" s="7"/>
    </row>
    <row r="2405" spans="1:5" x14ac:dyDescent="0.15">
      <c r="A2405" s="7">
        <v>2404</v>
      </c>
      <c r="B2405" s="7" t="s">
        <v>2506</v>
      </c>
      <c r="C2405" s="7">
        <v>18</v>
      </c>
      <c r="D2405" s="7"/>
      <c r="E2405" s="7"/>
    </row>
    <row r="2406" spans="1:5" x14ac:dyDescent="0.15">
      <c r="A2406" s="7">
        <v>2405</v>
      </c>
      <c r="B2406" s="7" t="s">
        <v>2507</v>
      </c>
      <c r="C2406" s="7">
        <v>18</v>
      </c>
      <c r="D2406" s="7"/>
      <c r="E2406" s="7"/>
    </row>
    <row r="2407" spans="1:5" x14ac:dyDescent="0.15">
      <c r="A2407" s="7">
        <v>2406</v>
      </c>
      <c r="B2407" s="7" t="s">
        <v>2508</v>
      </c>
      <c r="C2407" s="7">
        <v>15</v>
      </c>
      <c r="D2407" s="7"/>
      <c r="E2407" s="7"/>
    </row>
    <row r="2408" spans="1:5" x14ac:dyDescent="0.15">
      <c r="A2408" s="7">
        <v>2407</v>
      </c>
      <c r="B2408" s="7" t="s">
        <v>2509</v>
      </c>
      <c r="C2408" s="7">
        <v>16</v>
      </c>
      <c r="D2408" s="7"/>
      <c r="E2408" s="7"/>
    </row>
    <row r="2409" spans="1:5" x14ac:dyDescent="0.15">
      <c r="A2409" s="7">
        <v>2408</v>
      </c>
      <c r="B2409" s="7" t="s">
        <v>2510</v>
      </c>
      <c r="C2409" s="7">
        <v>18</v>
      </c>
      <c r="D2409" s="7"/>
      <c r="E2409" s="7"/>
    </row>
    <row r="2410" spans="1:5" x14ac:dyDescent="0.15">
      <c r="A2410" s="7">
        <v>2409</v>
      </c>
      <c r="B2410" s="7" t="s">
        <v>2511</v>
      </c>
      <c r="C2410" s="7">
        <v>16</v>
      </c>
      <c r="D2410" s="7"/>
      <c r="E2410" s="7"/>
    </row>
    <row r="2411" spans="1:5" x14ac:dyDescent="0.15">
      <c r="A2411" s="7">
        <v>2410</v>
      </c>
      <c r="B2411" s="7" t="s">
        <v>2512</v>
      </c>
      <c r="C2411" s="7">
        <v>14</v>
      </c>
      <c r="D2411" s="7"/>
      <c r="E2411" s="7"/>
    </row>
    <row r="2412" spans="1:5" x14ac:dyDescent="0.15">
      <c r="A2412" s="7">
        <v>2411</v>
      </c>
      <c r="B2412" s="7" t="s">
        <v>2513</v>
      </c>
      <c r="C2412" s="7">
        <v>17</v>
      </c>
      <c r="D2412" s="7"/>
      <c r="E2412" s="7"/>
    </row>
    <row r="2413" spans="1:5" x14ac:dyDescent="0.15">
      <c r="A2413" s="7">
        <v>2412</v>
      </c>
      <c r="B2413" s="7" t="s">
        <v>2514</v>
      </c>
      <c r="C2413" s="7">
        <v>14</v>
      </c>
      <c r="D2413" s="7"/>
      <c r="E2413" s="7"/>
    </row>
    <row r="2414" spans="1:5" x14ac:dyDescent="0.15">
      <c r="A2414" s="7">
        <v>2413</v>
      </c>
      <c r="B2414" s="7" t="s">
        <v>2515</v>
      </c>
      <c r="C2414" s="7">
        <v>16</v>
      </c>
      <c r="D2414" s="7"/>
      <c r="E2414" s="7"/>
    </row>
    <row r="2415" spans="1:5" x14ac:dyDescent="0.15">
      <c r="A2415" s="7">
        <v>2414</v>
      </c>
      <c r="B2415" s="7" t="s">
        <v>2516</v>
      </c>
      <c r="C2415" s="7">
        <v>17</v>
      </c>
      <c r="D2415" s="7"/>
      <c r="E2415" s="7"/>
    </row>
    <row r="2416" spans="1:5" x14ac:dyDescent="0.15">
      <c r="A2416" s="7">
        <v>2415</v>
      </c>
      <c r="B2416" s="7" t="s">
        <v>2517</v>
      </c>
      <c r="C2416" s="7">
        <v>9</v>
      </c>
      <c r="D2416" s="7"/>
      <c r="E2416" s="7"/>
    </row>
    <row r="2417" spans="1:5" x14ac:dyDescent="0.15">
      <c r="A2417" s="7">
        <v>2416</v>
      </c>
      <c r="B2417" s="7" t="s">
        <v>2518</v>
      </c>
      <c r="C2417" s="7">
        <v>8</v>
      </c>
      <c r="D2417" s="7"/>
      <c r="E2417" s="7"/>
    </row>
    <row r="2418" spans="1:5" x14ac:dyDescent="0.15">
      <c r="A2418" s="7">
        <v>2417</v>
      </c>
      <c r="B2418" s="7" t="s">
        <v>2519</v>
      </c>
      <c r="C2418" s="7">
        <v>15</v>
      </c>
      <c r="D2418" s="7"/>
      <c r="E2418" s="7"/>
    </row>
    <row r="2419" spans="1:5" x14ac:dyDescent="0.15">
      <c r="A2419" s="7">
        <v>2418</v>
      </c>
      <c r="B2419" s="7" t="s">
        <v>2520</v>
      </c>
      <c r="C2419" s="7">
        <v>17</v>
      </c>
      <c r="D2419" s="7"/>
      <c r="E2419" s="7"/>
    </row>
    <row r="2420" spans="1:5" x14ac:dyDescent="0.15">
      <c r="A2420" s="7">
        <v>2419</v>
      </c>
      <c r="B2420" s="7" t="s">
        <v>2521</v>
      </c>
      <c r="C2420" s="7">
        <v>20</v>
      </c>
      <c r="D2420" s="7"/>
      <c r="E2420" s="7"/>
    </row>
    <row r="2421" spans="1:5" x14ac:dyDescent="0.15">
      <c r="A2421" s="7">
        <v>2420</v>
      </c>
      <c r="B2421" s="7" t="s">
        <v>2522</v>
      </c>
      <c r="C2421" s="7">
        <v>20</v>
      </c>
      <c r="D2421" s="7"/>
      <c r="E2421" s="7"/>
    </row>
    <row r="2422" spans="1:5" x14ac:dyDescent="0.15">
      <c r="A2422" s="7">
        <v>2421</v>
      </c>
      <c r="B2422" s="7" t="s">
        <v>2523</v>
      </c>
      <c r="C2422" s="7">
        <v>21</v>
      </c>
      <c r="D2422" s="7"/>
      <c r="E2422" s="7"/>
    </row>
    <row r="2423" spans="1:5" x14ac:dyDescent="0.15">
      <c r="A2423" s="7">
        <v>2422</v>
      </c>
      <c r="B2423" s="7" t="s">
        <v>2524</v>
      </c>
      <c r="C2423" s="7">
        <v>18</v>
      </c>
      <c r="D2423" s="7"/>
      <c r="E2423" s="7"/>
    </row>
    <row r="2424" spans="1:5" x14ac:dyDescent="0.15">
      <c r="A2424" s="7">
        <v>2423</v>
      </c>
      <c r="B2424" s="7" t="s">
        <v>2525</v>
      </c>
      <c r="C2424" s="7">
        <v>15</v>
      </c>
      <c r="D2424" s="7"/>
      <c r="E2424" s="7"/>
    </row>
    <row r="2425" spans="1:5" x14ac:dyDescent="0.15">
      <c r="A2425" s="7">
        <v>2424</v>
      </c>
      <c r="B2425" s="7" t="s">
        <v>2526</v>
      </c>
      <c r="C2425" s="7">
        <v>19</v>
      </c>
      <c r="D2425" s="7"/>
      <c r="E2425" s="7"/>
    </row>
    <row r="2426" spans="1:5" x14ac:dyDescent="0.15">
      <c r="A2426" s="7">
        <v>2425</v>
      </c>
      <c r="B2426" s="7" t="s">
        <v>2527</v>
      </c>
      <c r="C2426" s="7">
        <v>6</v>
      </c>
      <c r="D2426" s="7"/>
      <c r="E2426" s="7"/>
    </row>
    <row r="2427" spans="1:5" x14ac:dyDescent="0.15">
      <c r="A2427" s="7">
        <v>2426</v>
      </c>
      <c r="B2427" s="7" t="s">
        <v>2528</v>
      </c>
      <c r="C2427" s="7">
        <v>10</v>
      </c>
      <c r="D2427" s="7"/>
      <c r="E2427" s="7"/>
    </row>
    <row r="2428" spans="1:5" x14ac:dyDescent="0.15">
      <c r="A2428" s="7">
        <v>2427</v>
      </c>
      <c r="B2428" s="7" t="s">
        <v>2529</v>
      </c>
      <c r="C2428" s="7">
        <v>5</v>
      </c>
      <c r="D2428" s="7"/>
      <c r="E2428" s="7"/>
    </row>
    <row r="2429" spans="1:5" x14ac:dyDescent="0.15">
      <c r="A2429" s="7">
        <v>2428</v>
      </c>
      <c r="B2429" s="7" t="s">
        <v>2530</v>
      </c>
      <c r="C2429" s="7">
        <v>9</v>
      </c>
      <c r="D2429" s="7"/>
      <c r="E2429" s="7"/>
    </row>
    <row r="2430" spans="1:5" x14ac:dyDescent="0.15">
      <c r="A2430" s="7">
        <v>2429</v>
      </c>
      <c r="B2430" s="7" t="s">
        <v>2531</v>
      </c>
      <c r="C2430" s="7">
        <v>3</v>
      </c>
      <c r="D2430" s="7"/>
      <c r="E2430" s="7"/>
    </row>
    <row r="2431" spans="1:5" x14ac:dyDescent="0.15">
      <c r="A2431" s="7">
        <v>2430</v>
      </c>
      <c r="B2431" s="7" t="s">
        <v>2532</v>
      </c>
      <c r="C2431" s="7">
        <v>7</v>
      </c>
      <c r="D2431" s="7"/>
      <c r="E2431" s="7"/>
    </row>
    <row r="2432" spans="1:5" x14ac:dyDescent="0.15">
      <c r="A2432" s="7">
        <v>2431</v>
      </c>
      <c r="B2432" s="7" t="s">
        <v>2533</v>
      </c>
      <c r="C2432" s="7">
        <v>19</v>
      </c>
      <c r="D2432" s="7"/>
      <c r="E2432" s="7"/>
    </row>
    <row r="2433" spans="1:5" x14ac:dyDescent="0.15">
      <c r="A2433" s="7">
        <v>2432</v>
      </c>
      <c r="B2433" s="7" t="s">
        <v>2534</v>
      </c>
      <c r="C2433" s="7">
        <v>15</v>
      </c>
      <c r="D2433" s="7"/>
      <c r="E2433" s="7"/>
    </row>
    <row r="2434" spans="1:5" x14ac:dyDescent="0.15">
      <c r="A2434" s="7">
        <v>2433</v>
      </c>
      <c r="B2434" s="7" t="s">
        <v>2535</v>
      </c>
      <c r="C2434" s="7">
        <v>10</v>
      </c>
      <c r="D2434" s="7"/>
      <c r="E2434" s="7"/>
    </row>
    <row r="2435" spans="1:5" x14ac:dyDescent="0.15">
      <c r="A2435" s="7">
        <v>2434</v>
      </c>
      <c r="B2435" s="7" t="s">
        <v>2536</v>
      </c>
      <c r="C2435" s="7">
        <v>8</v>
      </c>
      <c r="D2435" s="7"/>
      <c r="E2435" s="7"/>
    </row>
    <row r="2436" spans="1:5" x14ac:dyDescent="0.15">
      <c r="A2436" s="7">
        <v>2435</v>
      </c>
      <c r="B2436" s="7" t="s">
        <v>2537</v>
      </c>
      <c r="C2436" s="7">
        <v>12</v>
      </c>
      <c r="D2436" s="7"/>
      <c r="E2436" s="7"/>
    </row>
    <row r="2437" spans="1:5" x14ac:dyDescent="0.15">
      <c r="A2437" s="7">
        <v>2436</v>
      </c>
      <c r="B2437" s="7" t="s">
        <v>2538</v>
      </c>
      <c r="C2437" s="7">
        <v>6</v>
      </c>
      <c r="D2437" s="7"/>
      <c r="E2437" s="7"/>
    </row>
    <row r="2438" spans="1:5" x14ac:dyDescent="0.15">
      <c r="A2438" s="7">
        <v>2437</v>
      </c>
      <c r="B2438" s="7" t="s">
        <v>2539</v>
      </c>
      <c r="C2438" s="7">
        <v>10</v>
      </c>
      <c r="D2438" s="7"/>
      <c r="E2438" s="7"/>
    </row>
    <row r="2439" spans="1:5" x14ac:dyDescent="0.15">
      <c r="A2439" s="7">
        <v>2438</v>
      </c>
      <c r="B2439" s="7" t="s">
        <v>2540</v>
      </c>
      <c r="C2439" s="7">
        <v>4</v>
      </c>
      <c r="D2439" s="7"/>
      <c r="E2439" s="7"/>
    </row>
    <row r="2440" spans="1:5" x14ac:dyDescent="0.15">
      <c r="A2440" s="7">
        <v>2439</v>
      </c>
      <c r="B2440" s="7" t="s">
        <v>2541</v>
      </c>
      <c r="C2440" s="7">
        <v>8</v>
      </c>
      <c r="D2440" s="7"/>
      <c r="E2440" s="7"/>
    </row>
    <row r="2441" spans="1:5" x14ac:dyDescent="0.15">
      <c r="A2441" s="7">
        <v>2440</v>
      </c>
      <c r="B2441" s="7" t="s">
        <v>2542</v>
      </c>
      <c r="C2441" s="7">
        <v>13</v>
      </c>
      <c r="D2441" s="7"/>
      <c r="E2441" s="7"/>
    </row>
    <row r="2442" spans="1:5" x14ac:dyDescent="0.15">
      <c r="A2442" s="7">
        <v>2441</v>
      </c>
      <c r="B2442" s="7" t="s">
        <v>2543</v>
      </c>
      <c r="C2442" s="7">
        <v>10</v>
      </c>
      <c r="D2442" s="7"/>
      <c r="E2442" s="7"/>
    </row>
    <row r="2443" spans="1:5" x14ac:dyDescent="0.15">
      <c r="A2443" s="7">
        <v>2442</v>
      </c>
      <c r="B2443" s="7" t="s">
        <v>2544</v>
      </c>
      <c r="C2443" s="7">
        <v>20</v>
      </c>
      <c r="D2443" s="7"/>
      <c r="E2443" s="7"/>
    </row>
    <row r="2444" spans="1:5" x14ac:dyDescent="0.15">
      <c r="A2444" s="7">
        <v>2443</v>
      </c>
      <c r="B2444" s="7" t="s">
        <v>2545</v>
      </c>
      <c r="C2444" s="7">
        <v>18</v>
      </c>
      <c r="D2444" s="7"/>
      <c r="E2444" s="7"/>
    </row>
    <row r="2445" spans="1:5" x14ac:dyDescent="0.15">
      <c r="A2445" s="7">
        <v>2444</v>
      </c>
      <c r="B2445" s="7" t="s">
        <v>2546</v>
      </c>
      <c r="C2445" s="7">
        <v>15</v>
      </c>
      <c r="D2445" s="7"/>
      <c r="E2445" s="7"/>
    </row>
    <row r="2446" spans="1:5" x14ac:dyDescent="0.15">
      <c r="A2446" s="7">
        <v>2445</v>
      </c>
      <c r="B2446" s="7" t="s">
        <v>2547</v>
      </c>
      <c r="C2446" s="7">
        <v>22</v>
      </c>
      <c r="D2446" s="7"/>
      <c r="E2446" s="7"/>
    </row>
    <row r="2447" spans="1:5" x14ac:dyDescent="0.15">
      <c r="A2447" s="7">
        <v>2446</v>
      </c>
      <c r="B2447" s="7" t="s">
        <v>2548</v>
      </c>
      <c r="C2447" s="7">
        <v>37</v>
      </c>
      <c r="D2447" s="7"/>
      <c r="E2447" s="7"/>
    </row>
    <row r="2448" spans="1:5" x14ac:dyDescent="0.15">
      <c r="A2448" s="7">
        <v>2447</v>
      </c>
      <c r="B2448" s="7" t="s">
        <v>2549</v>
      </c>
      <c r="C2448" s="7">
        <v>39</v>
      </c>
      <c r="D2448" s="7"/>
      <c r="E2448" s="7"/>
    </row>
    <row r="2449" spans="1:5" x14ac:dyDescent="0.15">
      <c r="A2449" s="7">
        <v>2448</v>
      </c>
      <c r="B2449" s="7" t="s">
        <v>2550</v>
      </c>
      <c r="C2449" s="7">
        <v>14</v>
      </c>
      <c r="D2449" s="7"/>
      <c r="E2449" s="7"/>
    </row>
    <row r="2450" spans="1:5" x14ac:dyDescent="0.15">
      <c r="A2450" s="7">
        <v>2449</v>
      </c>
      <c r="B2450" s="7" t="s">
        <v>2551</v>
      </c>
      <c r="C2450" s="7">
        <v>12</v>
      </c>
      <c r="D2450" s="7"/>
      <c r="E2450" s="7"/>
    </row>
    <row r="2451" spans="1:5" x14ac:dyDescent="0.15">
      <c r="A2451" s="7">
        <v>2450</v>
      </c>
      <c r="B2451" s="7" t="s">
        <v>2552</v>
      </c>
      <c r="C2451" s="7">
        <v>10</v>
      </c>
      <c r="D2451" s="7"/>
      <c r="E2451" s="7"/>
    </row>
    <row r="2452" spans="1:5" x14ac:dyDescent="0.15">
      <c r="A2452" s="7">
        <v>2451</v>
      </c>
      <c r="B2452" s="7" t="s">
        <v>2553</v>
      </c>
      <c r="C2452" s="7">
        <v>19</v>
      </c>
      <c r="D2452" s="7"/>
      <c r="E2452" s="7"/>
    </row>
    <row r="2453" spans="1:5" x14ac:dyDescent="0.15">
      <c r="A2453" s="7">
        <v>2452</v>
      </c>
      <c r="B2453" s="7" t="s">
        <v>2554</v>
      </c>
      <c r="C2453" s="7">
        <v>16</v>
      </c>
      <c r="D2453" s="7"/>
      <c r="E2453" s="7"/>
    </row>
    <row r="2454" spans="1:5" x14ac:dyDescent="0.15">
      <c r="A2454" s="7">
        <v>2453</v>
      </c>
      <c r="B2454" s="7" t="s">
        <v>2555</v>
      </c>
      <c r="C2454" s="7">
        <v>13</v>
      </c>
      <c r="D2454" s="7"/>
      <c r="E2454" s="7"/>
    </row>
    <row r="2455" spans="1:5" x14ac:dyDescent="0.15">
      <c r="A2455" s="7">
        <v>2454</v>
      </c>
      <c r="B2455" s="7" t="s">
        <v>2556</v>
      </c>
      <c r="C2455" s="7">
        <v>11</v>
      </c>
      <c r="D2455" s="7"/>
      <c r="E2455" s="7"/>
    </row>
    <row r="2456" spans="1:5" x14ac:dyDescent="0.15">
      <c r="A2456" s="7">
        <v>2455</v>
      </c>
      <c r="B2456" s="7" t="s">
        <v>2557</v>
      </c>
      <c r="C2456" s="7" t="e">
        <v>#N/A</v>
      </c>
      <c r="D2456" s="7"/>
      <c r="E2456" s="7"/>
    </row>
    <row r="2457" spans="1:5" x14ac:dyDescent="0.15">
      <c r="A2457" s="7">
        <v>2456</v>
      </c>
      <c r="B2457" s="7" t="s">
        <v>2558</v>
      </c>
      <c r="C2457" s="7">
        <v>24</v>
      </c>
      <c r="D2457" s="7"/>
      <c r="E2457" s="7"/>
    </row>
    <row r="2458" spans="1:5" x14ac:dyDescent="0.15">
      <c r="A2458" s="7">
        <v>2457</v>
      </c>
      <c r="B2458" s="7" t="s">
        <v>2559</v>
      </c>
      <c r="C2458" s="7" t="e">
        <v>#N/A</v>
      </c>
      <c r="D2458" s="7"/>
      <c r="E2458" s="7"/>
    </row>
    <row r="2459" spans="1:5" x14ac:dyDescent="0.15">
      <c r="A2459" s="7">
        <v>2458</v>
      </c>
      <c r="B2459" s="7" t="s">
        <v>2560</v>
      </c>
      <c r="C2459" s="7">
        <v>24</v>
      </c>
      <c r="D2459" s="7"/>
      <c r="E2459" s="7"/>
    </row>
    <row r="2460" spans="1:5" x14ac:dyDescent="0.15">
      <c r="A2460" s="7">
        <v>2459</v>
      </c>
      <c r="B2460" s="7" t="s">
        <v>2561</v>
      </c>
      <c r="C2460" s="7">
        <v>22</v>
      </c>
      <c r="D2460" s="7"/>
      <c r="E2460" s="7"/>
    </row>
    <row r="2461" spans="1:5" x14ac:dyDescent="0.15">
      <c r="A2461" s="7">
        <v>2460</v>
      </c>
      <c r="B2461" s="7" t="s">
        <v>2562</v>
      </c>
      <c r="C2461" s="7">
        <v>17</v>
      </c>
      <c r="D2461" s="7"/>
      <c r="E2461" s="7"/>
    </row>
    <row r="2462" spans="1:5" x14ac:dyDescent="0.15">
      <c r="A2462" s="7">
        <v>2461</v>
      </c>
      <c r="B2462" s="7" t="s">
        <v>2563</v>
      </c>
      <c r="C2462" s="7">
        <v>16</v>
      </c>
      <c r="D2462" s="7"/>
      <c r="E2462" s="7"/>
    </row>
    <row r="2463" spans="1:5" x14ac:dyDescent="0.15">
      <c r="A2463" s="7">
        <v>2462</v>
      </c>
      <c r="B2463" s="7" t="s">
        <v>2564</v>
      </c>
      <c r="C2463" s="7">
        <v>22</v>
      </c>
      <c r="D2463" s="7"/>
      <c r="E2463" s="7"/>
    </row>
    <row r="2464" spans="1:5" x14ac:dyDescent="0.15">
      <c r="A2464" s="7">
        <v>2463</v>
      </c>
      <c r="B2464" s="7" t="s">
        <v>2565</v>
      </c>
      <c r="C2464" s="7">
        <v>17</v>
      </c>
      <c r="D2464" s="7"/>
      <c r="E2464" s="7"/>
    </row>
    <row r="2465" spans="1:5" x14ac:dyDescent="0.15">
      <c r="A2465" s="7">
        <v>2464</v>
      </c>
      <c r="B2465" s="7" t="s">
        <v>2566</v>
      </c>
      <c r="C2465" s="7">
        <v>15</v>
      </c>
      <c r="D2465" s="7"/>
      <c r="E2465" s="7"/>
    </row>
    <row r="2466" spans="1:5" x14ac:dyDescent="0.15">
      <c r="A2466" s="7">
        <v>2465</v>
      </c>
      <c r="B2466" s="7" t="s">
        <v>2567</v>
      </c>
      <c r="C2466" s="7">
        <v>13</v>
      </c>
      <c r="D2466" s="7"/>
      <c r="E2466" s="7"/>
    </row>
    <row r="2467" spans="1:5" x14ac:dyDescent="0.15">
      <c r="A2467" s="7">
        <v>2466</v>
      </c>
      <c r="B2467" s="7" t="s">
        <v>2568</v>
      </c>
      <c r="C2467" s="7">
        <v>19</v>
      </c>
      <c r="D2467" s="7"/>
      <c r="E2467" s="7"/>
    </row>
    <row r="2468" spans="1:5" x14ac:dyDescent="0.15">
      <c r="A2468" s="7">
        <v>2467</v>
      </c>
      <c r="B2468" s="7" t="s">
        <v>2569</v>
      </c>
      <c r="C2468" s="7">
        <v>13</v>
      </c>
      <c r="D2468" s="7"/>
      <c r="E2468" s="7"/>
    </row>
    <row r="2469" spans="1:5" x14ac:dyDescent="0.15">
      <c r="A2469" s="7">
        <v>2468</v>
      </c>
      <c r="B2469" s="7" t="s">
        <v>2570</v>
      </c>
      <c r="C2469" s="7">
        <v>11</v>
      </c>
      <c r="D2469" s="7"/>
      <c r="E2469" s="7"/>
    </row>
    <row r="2470" spans="1:5" x14ac:dyDescent="0.15">
      <c r="A2470" s="7">
        <v>2469</v>
      </c>
      <c r="B2470" s="7" t="s">
        <v>2571</v>
      </c>
      <c r="C2470" s="7">
        <v>9</v>
      </c>
      <c r="D2470" s="7"/>
      <c r="E2470" s="7"/>
    </row>
    <row r="2471" spans="1:5" x14ac:dyDescent="0.15">
      <c r="A2471" s="7">
        <v>2470</v>
      </c>
      <c r="B2471" s="7" t="s">
        <v>2572</v>
      </c>
      <c r="C2471" s="7">
        <v>16</v>
      </c>
      <c r="D2471" s="7"/>
      <c r="E2471" s="7"/>
    </row>
    <row r="2472" spans="1:5" x14ac:dyDescent="0.15">
      <c r="A2472" s="7">
        <v>2471</v>
      </c>
      <c r="B2472" s="7" t="s">
        <v>2573</v>
      </c>
      <c r="C2472" s="7">
        <v>14</v>
      </c>
      <c r="D2472" s="7"/>
      <c r="E2472" s="7"/>
    </row>
    <row r="2473" spans="1:5" x14ac:dyDescent="0.15">
      <c r="A2473" s="7">
        <v>2472</v>
      </c>
      <c r="B2473" s="7" t="s">
        <v>2574</v>
      </c>
      <c r="C2473" s="7">
        <v>12</v>
      </c>
      <c r="D2473" s="7"/>
      <c r="E2473" s="7"/>
    </row>
    <row r="2474" spans="1:5" x14ac:dyDescent="0.15">
      <c r="A2474" s="7">
        <v>2473</v>
      </c>
      <c r="B2474" s="7" t="s">
        <v>2575</v>
      </c>
      <c r="C2474" s="7">
        <v>10</v>
      </c>
      <c r="D2474" s="7"/>
      <c r="E2474" s="7"/>
    </row>
    <row r="2475" spans="1:5" x14ac:dyDescent="0.15">
      <c r="A2475" s="7">
        <v>2474</v>
      </c>
      <c r="B2475" s="7" t="s">
        <v>2576</v>
      </c>
      <c r="C2475" s="7">
        <v>16</v>
      </c>
      <c r="D2475" s="7"/>
      <c r="E2475" s="7"/>
    </row>
    <row r="2476" spans="1:5" x14ac:dyDescent="0.15">
      <c r="A2476" s="7">
        <v>2475</v>
      </c>
      <c r="B2476" s="7" t="s">
        <v>2577</v>
      </c>
      <c r="C2476" s="7">
        <v>15</v>
      </c>
      <c r="D2476" s="7"/>
      <c r="E2476" s="7"/>
    </row>
    <row r="2477" spans="1:5" x14ac:dyDescent="0.15">
      <c r="A2477" s="7">
        <v>2476</v>
      </c>
      <c r="B2477" s="7" t="s">
        <v>2578</v>
      </c>
      <c r="C2477" s="7">
        <v>16</v>
      </c>
      <c r="D2477" s="7"/>
      <c r="E2477" s="7"/>
    </row>
    <row r="2478" spans="1:5" x14ac:dyDescent="0.15">
      <c r="A2478" s="7">
        <v>2477</v>
      </c>
      <c r="B2478" s="7" t="s">
        <v>2579</v>
      </c>
      <c r="C2478" s="7">
        <v>16</v>
      </c>
      <c r="D2478" s="7"/>
      <c r="E2478" s="7"/>
    </row>
    <row r="2479" spans="1:5" x14ac:dyDescent="0.15">
      <c r="A2479" s="7">
        <v>2478</v>
      </c>
      <c r="B2479" s="7" t="s">
        <v>2580</v>
      </c>
      <c r="C2479" s="7">
        <v>14</v>
      </c>
      <c r="D2479" s="7"/>
      <c r="E2479" s="7"/>
    </row>
    <row r="2480" spans="1:5" x14ac:dyDescent="0.15">
      <c r="A2480" s="7">
        <v>2479</v>
      </c>
      <c r="B2480" s="7" t="s">
        <v>2581</v>
      </c>
      <c r="C2480" s="7">
        <v>11</v>
      </c>
      <c r="D2480" s="7"/>
      <c r="E2480" s="7"/>
    </row>
    <row r="2481" spans="1:5" x14ac:dyDescent="0.15">
      <c r="A2481" s="7">
        <v>2480</v>
      </c>
      <c r="B2481" s="7" t="s">
        <v>2582</v>
      </c>
      <c r="C2481" s="7">
        <v>18</v>
      </c>
      <c r="D2481" s="7"/>
      <c r="E2481" s="7"/>
    </row>
    <row r="2482" spans="1:5" x14ac:dyDescent="0.15">
      <c r="A2482" s="7">
        <v>2481</v>
      </c>
      <c r="B2482" s="7" t="s">
        <v>2583</v>
      </c>
      <c r="C2482" s="7">
        <v>18</v>
      </c>
      <c r="D2482" s="7"/>
      <c r="E2482" s="7"/>
    </row>
    <row r="2483" spans="1:5" x14ac:dyDescent="0.15">
      <c r="A2483" s="7">
        <v>2482</v>
      </c>
      <c r="B2483" s="7" t="s">
        <v>2584</v>
      </c>
      <c r="C2483" s="7">
        <v>21</v>
      </c>
      <c r="D2483" s="7"/>
      <c r="E2483" s="7"/>
    </row>
    <row r="2484" spans="1:5" x14ac:dyDescent="0.15">
      <c r="A2484" s="7">
        <v>2483</v>
      </c>
      <c r="B2484" s="7" t="s">
        <v>2585</v>
      </c>
      <c r="C2484" s="7">
        <v>18</v>
      </c>
      <c r="D2484" s="7"/>
      <c r="E2484" s="7"/>
    </row>
    <row r="2485" spans="1:5" x14ac:dyDescent="0.15">
      <c r="A2485" s="7">
        <v>2484</v>
      </c>
      <c r="B2485" s="7" t="s">
        <v>2586</v>
      </c>
      <c r="C2485" s="7">
        <v>11</v>
      </c>
      <c r="D2485" s="7"/>
      <c r="E2485" s="7"/>
    </row>
    <row r="2486" spans="1:5" x14ac:dyDescent="0.15">
      <c r="A2486" s="7">
        <v>2485</v>
      </c>
      <c r="B2486" s="7" t="s">
        <v>2587</v>
      </c>
      <c r="C2486" s="7">
        <v>12</v>
      </c>
      <c r="D2486" s="7"/>
      <c r="E2486" s="7"/>
    </row>
    <row r="2487" spans="1:5" x14ac:dyDescent="0.15">
      <c r="A2487" s="7">
        <v>2486</v>
      </c>
      <c r="B2487" s="7" t="s">
        <v>2588</v>
      </c>
      <c r="C2487" s="7">
        <v>18</v>
      </c>
      <c r="D2487" s="7"/>
      <c r="E2487" s="7"/>
    </row>
    <row r="2488" spans="1:5" x14ac:dyDescent="0.15">
      <c r="A2488" s="7">
        <v>2487</v>
      </c>
      <c r="B2488" s="7" t="s">
        <v>2589</v>
      </c>
      <c r="C2488" s="7">
        <v>16</v>
      </c>
      <c r="D2488" s="7"/>
      <c r="E2488" s="7"/>
    </row>
    <row r="2489" spans="1:5" x14ac:dyDescent="0.15">
      <c r="A2489" s="7">
        <v>2488</v>
      </c>
      <c r="B2489" s="7" t="s">
        <v>2590</v>
      </c>
      <c r="C2489" s="7">
        <v>13</v>
      </c>
      <c r="D2489" s="7"/>
      <c r="E2489" s="7"/>
    </row>
    <row r="2490" spans="1:5" x14ac:dyDescent="0.15">
      <c r="A2490" s="7">
        <v>2489</v>
      </c>
      <c r="B2490" s="7" t="s">
        <v>2591</v>
      </c>
      <c r="C2490" s="7">
        <v>19</v>
      </c>
      <c r="D2490" s="7"/>
      <c r="E2490" s="7"/>
    </row>
    <row r="2491" spans="1:5" x14ac:dyDescent="0.15">
      <c r="A2491" s="7">
        <v>2490</v>
      </c>
      <c r="B2491" s="7" t="s">
        <v>2592</v>
      </c>
      <c r="C2491" s="7">
        <v>15</v>
      </c>
      <c r="D2491" s="7"/>
      <c r="E2491" s="7"/>
    </row>
    <row r="2492" spans="1:5" x14ac:dyDescent="0.15">
      <c r="A2492" s="7">
        <v>2491</v>
      </c>
      <c r="B2492" s="7" t="s">
        <v>2593</v>
      </c>
      <c r="C2492" s="7">
        <v>18</v>
      </c>
      <c r="D2492" s="7"/>
      <c r="E2492" s="7"/>
    </row>
    <row r="2493" spans="1:5" x14ac:dyDescent="0.15">
      <c r="A2493" s="7">
        <v>2492</v>
      </c>
      <c r="B2493" s="7" t="s">
        <v>2594</v>
      </c>
      <c r="C2493" s="7">
        <v>12</v>
      </c>
      <c r="D2493" s="7"/>
      <c r="E2493" s="7"/>
    </row>
    <row r="2494" spans="1:5" x14ac:dyDescent="0.15">
      <c r="A2494" s="7">
        <v>2493</v>
      </c>
      <c r="B2494" s="7" t="s">
        <v>2595</v>
      </c>
      <c r="C2494" s="7">
        <v>16</v>
      </c>
      <c r="D2494" s="7"/>
      <c r="E2494" s="7"/>
    </row>
    <row r="2495" spans="1:5" x14ac:dyDescent="0.15">
      <c r="A2495" s="7">
        <v>2494</v>
      </c>
      <c r="B2495" s="7" t="s">
        <v>2596</v>
      </c>
      <c r="C2495" s="7">
        <v>17</v>
      </c>
      <c r="D2495" s="7"/>
      <c r="E2495" s="7"/>
    </row>
    <row r="2496" spans="1:5" x14ac:dyDescent="0.15">
      <c r="A2496" s="7">
        <v>2495</v>
      </c>
      <c r="B2496" s="7" t="s">
        <v>2597</v>
      </c>
      <c r="C2496" s="7">
        <v>16</v>
      </c>
      <c r="D2496" s="7"/>
      <c r="E2496" s="7"/>
    </row>
    <row r="2497" spans="1:5" x14ac:dyDescent="0.15">
      <c r="A2497" s="7">
        <v>2496</v>
      </c>
      <c r="B2497" s="7" t="s">
        <v>2598</v>
      </c>
      <c r="C2497" s="7">
        <v>19</v>
      </c>
      <c r="D2497" s="7"/>
      <c r="E2497" s="7"/>
    </row>
    <row r="2498" spans="1:5" x14ac:dyDescent="0.15">
      <c r="A2498" s="7">
        <v>2497</v>
      </c>
      <c r="B2498" s="7" t="s">
        <v>2599</v>
      </c>
      <c r="C2498" s="7">
        <v>21</v>
      </c>
      <c r="D2498" s="7"/>
      <c r="E2498" s="7"/>
    </row>
    <row r="2499" spans="1:5" x14ac:dyDescent="0.15">
      <c r="A2499" s="7">
        <v>2498</v>
      </c>
      <c r="B2499" s="7" t="s">
        <v>2600</v>
      </c>
      <c r="C2499" s="7">
        <v>10</v>
      </c>
      <c r="D2499" s="7"/>
      <c r="E2499" s="7"/>
    </row>
    <row r="2500" spans="1:5" x14ac:dyDescent="0.15">
      <c r="A2500" s="7">
        <v>2499</v>
      </c>
      <c r="B2500" s="7" t="s">
        <v>2601</v>
      </c>
      <c r="C2500" s="7">
        <v>13</v>
      </c>
      <c r="D2500" s="7"/>
      <c r="E2500" s="7"/>
    </row>
    <row r="2501" spans="1:5" x14ac:dyDescent="0.15">
      <c r="A2501" s="7">
        <v>2500</v>
      </c>
      <c r="B2501" s="7" t="s">
        <v>2602</v>
      </c>
      <c r="C2501" s="7">
        <v>18</v>
      </c>
      <c r="D2501" s="7"/>
      <c r="E2501" s="7"/>
    </row>
    <row r="2502" spans="1:5" x14ac:dyDescent="0.15">
      <c r="A2502" s="7">
        <v>2501</v>
      </c>
      <c r="B2502" s="7" t="s">
        <v>2603</v>
      </c>
      <c r="C2502" s="7">
        <v>21</v>
      </c>
      <c r="D2502" s="7"/>
      <c r="E2502" s="7"/>
    </row>
    <row r="2503" spans="1:5" x14ac:dyDescent="0.15">
      <c r="A2503" s="7">
        <v>2502</v>
      </c>
      <c r="B2503" s="7" t="s">
        <v>2604</v>
      </c>
      <c r="C2503" s="7">
        <v>20</v>
      </c>
      <c r="D2503" s="7"/>
      <c r="E2503" s="7"/>
    </row>
    <row r="2504" spans="1:5" x14ac:dyDescent="0.15">
      <c r="A2504" s="7">
        <v>2503</v>
      </c>
      <c r="B2504" s="7" t="s">
        <v>2605</v>
      </c>
      <c r="C2504" s="7">
        <v>15</v>
      </c>
      <c r="D2504" s="7"/>
      <c r="E2504" s="7"/>
    </row>
    <row r="2505" spans="1:5" x14ac:dyDescent="0.15">
      <c r="A2505" s="7">
        <v>2504</v>
      </c>
      <c r="B2505" s="7" t="s">
        <v>2606</v>
      </c>
      <c r="C2505" s="7">
        <v>13</v>
      </c>
      <c r="D2505" s="7"/>
      <c r="E2505" s="7"/>
    </row>
    <row r="2506" spans="1:5" x14ac:dyDescent="0.15">
      <c r="A2506" s="7">
        <v>2505</v>
      </c>
      <c r="B2506" s="7" t="s">
        <v>2607</v>
      </c>
      <c r="C2506" s="7">
        <v>11</v>
      </c>
      <c r="D2506" s="7"/>
      <c r="E2506" s="7"/>
    </row>
    <row r="2507" spans="1:5" x14ac:dyDescent="0.15">
      <c r="A2507" s="7">
        <v>2506</v>
      </c>
      <c r="B2507" s="7" t="s">
        <v>2608</v>
      </c>
      <c r="C2507" s="7">
        <v>17</v>
      </c>
      <c r="D2507" s="7"/>
      <c r="E2507" s="7"/>
    </row>
    <row r="2508" spans="1:5" x14ac:dyDescent="0.15">
      <c r="A2508" s="7">
        <v>2507</v>
      </c>
      <c r="B2508" s="7" t="s">
        <v>2609</v>
      </c>
      <c r="C2508" s="7">
        <v>19</v>
      </c>
      <c r="D2508" s="7"/>
      <c r="E2508" s="7"/>
    </row>
    <row r="2509" spans="1:5" x14ac:dyDescent="0.15">
      <c r="A2509" s="7">
        <v>2508</v>
      </c>
      <c r="B2509" s="7" t="s">
        <v>2610</v>
      </c>
      <c r="C2509" s="7">
        <v>18</v>
      </c>
      <c r="D2509" s="7"/>
      <c r="E2509" s="7"/>
    </row>
    <row r="2510" spans="1:5" x14ac:dyDescent="0.15">
      <c r="A2510" s="7">
        <v>2509</v>
      </c>
      <c r="B2510" s="7" t="s">
        <v>2611</v>
      </c>
      <c r="C2510" s="7">
        <v>10</v>
      </c>
      <c r="D2510" s="7"/>
      <c r="E2510" s="7"/>
    </row>
    <row r="2511" spans="1:5" x14ac:dyDescent="0.15">
      <c r="A2511" s="7">
        <v>2510</v>
      </c>
      <c r="B2511" s="7" t="s">
        <v>2612</v>
      </c>
      <c r="C2511" s="7">
        <v>11</v>
      </c>
      <c r="D2511" s="7"/>
      <c r="E2511" s="7"/>
    </row>
    <row r="2512" spans="1:5" x14ac:dyDescent="0.15">
      <c r="A2512" s="7">
        <v>2511</v>
      </c>
      <c r="B2512" s="7" t="s">
        <v>2613</v>
      </c>
      <c r="C2512" s="7">
        <v>3</v>
      </c>
      <c r="D2512" s="7"/>
      <c r="E2512" s="7"/>
    </row>
    <row r="2513" spans="1:5" x14ac:dyDescent="0.15">
      <c r="A2513" s="7">
        <v>2512</v>
      </c>
      <c r="B2513" s="7" t="s">
        <v>2614</v>
      </c>
      <c r="C2513" s="7">
        <v>7</v>
      </c>
      <c r="D2513" s="7"/>
      <c r="E2513" s="7"/>
    </row>
    <row r="2514" spans="1:5" x14ac:dyDescent="0.15">
      <c r="A2514" s="7">
        <v>2513</v>
      </c>
      <c r="B2514" s="7" t="s">
        <v>2615</v>
      </c>
      <c r="C2514" s="7">
        <v>9</v>
      </c>
      <c r="D2514" s="7"/>
      <c r="E2514" s="7"/>
    </row>
    <row r="2515" spans="1:5" x14ac:dyDescent="0.15">
      <c r="A2515" s="7">
        <v>2514</v>
      </c>
      <c r="B2515" s="7" t="s">
        <v>2616</v>
      </c>
      <c r="C2515" s="7">
        <v>16</v>
      </c>
      <c r="D2515" s="7"/>
      <c r="E2515" s="7"/>
    </row>
    <row r="2516" spans="1:5" x14ac:dyDescent="0.15">
      <c r="A2516" s="7">
        <v>2515</v>
      </c>
      <c r="B2516" s="7" t="s">
        <v>2617</v>
      </c>
      <c r="C2516" s="7">
        <v>14</v>
      </c>
      <c r="D2516" s="7"/>
      <c r="E2516" s="7"/>
    </row>
    <row r="2517" spans="1:5" x14ac:dyDescent="0.15">
      <c r="A2517" s="7">
        <v>2516</v>
      </c>
      <c r="B2517" s="7" t="s">
        <v>2618</v>
      </c>
      <c r="C2517" s="7">
        <v>18</v>
      </c>
      <c r="D2517" s="7"/>
      <c r="E2517" s="7"/>
    </row>
    <row r="2518" spans="1:5" x14ac:dyDescent="0.15">
      <c r="A2518" s="7">
        <v>2517</v>
      </c>
      <c r="B2518" s="7" t="s">
        <v>2619</v>
      </c>
      <c r="C2518" s="7">
        <v>13</v>
      </c>
      <c r="D2518" s="7"/>
      <c r="E2518" s="7"/>
    </row>
    <row r="2519" spans="1:5" x14ac:dyDescent="0.15">
      <c r="A2519" s="7">
        <v>2518</v>
      </c>
      <c r="B2519" s="7" t="s">
        <v>2620</v>
      </c>
      <c r="C2519" s="7">
        <v>15</v>
      </c>
      <c r="D2519" s="7"/>
      <c r="E2519" s="7"/>
    </row>
    <row r="2520" spans="1:5" x14ac:dyDescent="0.15">
      <c r="A2520" s="7">
        <v>2519</v>
      </c>
      <c r="B2520" s="7" t="s">
        <v>2621</v>
      </c>
      <c r="C2520" s="7">
        <v>18</v>
      </c>
      <c r="D2520" s="7"/>
      <c r="E2520" s="7"/>
    </row>
    <row r="2521" spans="1:5" x14ac:dyDescent="0.15">
      <c r="A2521" s="7">
        <v>2520</v>
      </c>
      <c r="B2521" s="7" t="s">
        <v>2622</v>
      </c>
      <c r="C2521" s="7">
        <v>16</v>
      </c>
      <c r="D2521" s="7"/>
      <c r="E2521" s="7"/>
    </row>
    <row r="2522" spans="1:5" x14ac:dyDescent="0.15">
      <c r="A2522" s="7">
        <v>2521</v>
      </c>
      <c r="B2522" s="7" t="s">
        <v>2623</v>
      </c>
      <c r="C2522" s="7">
        <v>19</v>
      </c>
      <c r="D2522" s="7"/>
      <c r="E2522" s="7"/>
    </row>
    <row r="2523" spans="1:5" x14ac:dyDescent="0.15">
      <c r="A2523" s="7">
        <v>2522</v>
      </c>
      <c r="B2523" s="7" t="s">
        <v>2624</v>
      </c>
      <c r="C2523" s="7">
        <v>13</v>
      </c>
      <c r="D2523" s="7"/>
      <c r="E2523" s="7"/>
    </row>
    <row r="2524" spans="1:5" x14ac:dyDescent="0.15">
      <c r="A2524" s="7">
        <v>2523</v>
      </c>
      <c r="B2524" s="7" t="s">
        <v>2625</v>
      </c>
      <c r="C2524" s="7">
        <v>16</v>
      </c>
      <c r="D2524" s="7"/>
      <c r="E2524" s="7"/>
    </row>
    <row r="2525" spans="1:5" x14ac:dyDescent="0.15">
      <c r="A2525" s="7">
        <v>2524</v>
      </c>
      <c r="B2525" s="7" t="s">
        <v>2626</v>
      </c>
      <c r="C2525" s="7">
        <v>11</v>
      </c>
      <c r="D2525" s="7"/>
      <c r="E2525" s="7"/>
    </row>
    <row r="2526" spans="1:5" x14ac:dyDescent="0.15">
      <c r="A2526" s="7">
        <v>2525</v>
      </c>
      <c r="B2526" s="7" t="s">
        <v>2627</v>
      </c>
      <c r="C2526" s="7">
        <v>13</v>
      </c>
      <c r="D2526" s="7"/>
      <c r="E2526" s="7"/>
    </row>
    <row r="2527" spans="1:5" x14ac:dyDescent="0.15">
      <c r="A2527" s="7">
        <v>2526</v>
      </c>
      <c r="B2527" s="7" t="s">
        <v>2628</v>
      </c>
      <c r="C2527" s="7">
        <v>20</v>
      </c>
      <c r="D2527" s="7"/>
      <c r="E2527" s="7"/>
    </row>
    <row r="2528" spans="1:5" x14ac:dyDescent="0.15">
      <c r="A2528" s="7">
        <v>2527</v>
      </c>
      <c r="B2528" s="7" t="s">
        <v>2629</v>
      </c>
      <c r="C2528" s="7">
        <v>19</v>
      </c>
      <c r="D2528" s="7"/>
      <c r="E2528" s="7"/>
    </row>
    <row r="2529" spans="1:5" x14ac:dyDescent="0.15">
      <c r="A2529" s="7">
        <v>2528</v>
      </c>
      <c r="B2529" s="7" t="s">
        <v>2630</v>
      </c>
      <c r="C2529" s="7">
        <v>21</v>
      </c>
      <c r="D2529" s="7"/>
      <c r="E2529" s="7"/>
    </row>
    <row r="2530" spans="1:5" x14ac:dyDescent="0.15">
      <c r="A2530" s="7">
        <v>2529</v>
      </c>
      <c r="B2530" s="7" t="s">
        <v>2631</v>
      </c>
      <c r="C2530" s="7">
        <v>22</v>
      </c>
      <c r="D2530" s="7"/>
      <c r="E2530" s="7"/>
    </row>
    <row r="2531" spans="1:5" x14ac:dyDescent="0.15">
      <c r="A2531" s="7">
        <v>2530</v>
      </c>
      <c r="B2531" s="7" t="s">
        <v>2632</v>
      </c>
      <c r="C2531" s="7">
        <v>23</v>
      </c>
      <c r="D2531" s="7"/>
      <c r="E2531" s="7"/>
    </row>
    <row r="2532" spans="1:5" x14ac:dyDescent="0.15">
      <c r="A2532" s="7">
        <v>2531</v>
      </c>
      <c r="B2532" s="7" t="s">
        <v>2633</v>
      </c>
      <c r="C2532" s="7">
        <v>16</v>
      </c>
      <c r="D2532" s="7"/>
      <c r="E2532" s="7"/>
    </row>
    <row r="2533" spans="1:5" x14ac:dyDescent="0.15">
      <c r="A2533" s="7">
        <v>2532</v>
      </c>
      <c r="B2533" s="7" t="s">
        <v>2634</v>
      </c>
      <c r="C2533" s="7">
        <v>16</v>
      </c>
      <c r="D2533" s="7"/>
      <c r="E2533" s="7"/>
    </row>
    <row r="2534" spans="1:5" x14ac:dyDescent="0.15">
      <c r="A2534" s="7">
        <v>2533</v>
      </c>
      <c r="B2534" s="7" t="s">
        <v>2635</v>
      </c>
      <c r="C2534" s="7">
        <v>16</v>
      </c>
      <c r="D2534" s="7"/>
      <c r="E2534" s="7"/>
    </row>
    <row r="2535" spans="1:5" x14ac:dyDescent="0.15">
      <c r="A2535" s="7">
        <v>2534</v>
      </c>
      <c r="B2535" s="7" t="s">
        <v>2636</v>
      </c>
      <c r="C2535" s="7">
        <v>14</v>
      </c>
      <c r="D2535" s="7"/>
      <c r="E2535" s="7"/>
    </row>
    <row r="2536" spans="1:5" x14ac:dyDescent="0.15">
      <c r="A2536" s="7">
        <v>2535</v>
      </c>
      <c r="B2536" s="7" t="s">
        <v>2637</v>
      </c>
      <c r="C2536" s="7">
        <v>11</v>
      </c>
      <c r="D2536" s="7"/>
      <c r="E2536" s="7"/>
    </row>
    <row r="2537" spans="1:5" x14ac:dyDescent="0.15">
      <c r="A2537" s="7">
        <v>2536</v>
      </c>
      <c r="B2537" s="7" t="s">
        <v>2638</v>
      </c>
      <c r="C2537" s="7">
        <v>18</v>
      </c>
      <c r="D2537" s="7"/>
      <c r="E2537" s="7"/>
    </row>
    <row r="2538" spans="1:5" x14ac:dyDescent="0.15">
      <c r="A2538" s="7">
        <v>2537</v>
      </c>
      <c r="B2538" s="7" t="s">
        <v>2639</v>
      </c>
      <c r="C2538" s="7">
        <v>18</v>
      </c>
      <c r="D2538" s="7"/>
      <c r="E2538" s="7"/>
    </row>
    <row r="2539" spans="1:5" x14ac:dyDescent="0.15">
      <c r="A2539" s="7">
        <v>2538</v>
      </c>
      <c r="B2539" s="7" t="s">
        <v>2640</v>
      </c>
      <c r="C2539" s="7">
        <v>15</v>
      </c>
      <c r="D2539" s="7"/>
      <c r="E2539" s="7"/>
    </row>
    <row r="2540" spans="1:5" x14ac:dyDescent="0.15">
      <c r="A2540" s="7">
        <v>2539</v>
      </c>
      <c r="B2540" s="7" t="s">
        <v>2641</v>
      </c>
      <c r="C2540" s="7">
        <v>13</v>
      </c>
      <c r="D2540" s="7"/>
      <c r="E2540" s="7"/>
    </row>
    <row r="2541" spans="1:5" x14ac:dyDescent="0.15">
      <c r="A2541" s="7">
        <v>2540</v>
      </c>
      <c r="B2541" s="7" t="s">
        <v>2642</v>
      </c>
      <c r="C2541" s="7">
        <v>21</v>
      </c>
      <c r="D2541" s="7"/>
      <c r="E2541" s="7"/>
    </row>
    <row r="2542" spans="1:5" x14ac:dyDescent="0.15">
      <c r="A2542" s="7">
        <v>2541</v>
      </c>
      <c r="B2542" s="7" t="s">
        <v>2643</v>
      </c>
      <c r="C2542" s="7">
        <v>16</v>
      </c>
      <c r="D2542" s="7"/>
      <c r="E2542" s="7"/>
    </row>
    <row r="2543" spans="1:5" x14ac:dyDescent="0.15">
      <c r="A2543" s="7">
        <v>2542</v>
      </c>
      <c r="B2543" s="7" t="s">
        <v>2644</v>
      </c>
      <c r="C2543" s="7">
        <v>23</v>
      </c>
      <c r="D2543" s="7"/>
      <c r="E2543" s="7"/>
    </row>
    <row r="2544" spans="1:5" x14ac:dyDescent="0.15">
      <c r="A2544" s="7">
        <v>2543</v>
      </c>
      <c r="B2544" s="7" t="s">
        <v>2645</v>
      </c>
      <c r="C2544" s="7">
        <v>15</v>
      </c>
      <c r="D2544" s="7"/>
      <c r="E2544" s="7"/>
    </row>
    <row r="2545" spans="1:5" x14ac:dyDescent="0.15">
      <c r="A2545" s="7">
        <v>2544</v>
      </c>
      <c r="B2545" s="7" t="s">
        <v>2646</v>
      </c>
      <c r="C2545" s="7">
        <v>18</v>
      </c>
      <c r="D2545" s="7"/>
      <c r="E2545" s="7"/>
    </row>
    <row r="2546" spans="1:5" x14ac:dyDescent="0.15">
      <c r="A2546" s="7">
        <v>2545</v>
      </c>
      <c r="B2546" s="7" t="s">
        <v>2647</v>
      </c>
      <c r="C2546" s="7">
        <v>12</v>
      </c>
      <c r="D2546" s="7"/>
      <c r="E2546" s="7"/>
    </row>
    <row r="2547" spans="1:5" x14ac:dyDescent="0.15">
      <c r="A2547" s="7">
        <v>2546</v>
      </c>
      <c r="B2547" s="7" t="s">
        <v>2648</v>
      </c>
      <c r="C2547" s="7">
        <v>15</v>
      </c>
      <c r="D2547" s="7"/>
      <c r="E2547" s="7"/>
    </row>
    <row r="2548" spans="1:5" x14ac:dyDescent="0.15">
      <c r="A2548" s="7">
        <v>2547</v>
      </c>
      <c r="B2548" s="7" t="s">
        <v>2649</v>
      </c>
      <c r="C2548" s="7">
        <v>10</v>
      </c>
      <c r="D2548" s="7"/>
      <c r="E2548" s="7"/>
    </row>
    <row r="2549" spans="1:5" x14ac:dyDescent="0.15">
      <c r="A2549" s="7">
        <v>2548</v>
      </c>
      <c r="B2549" s="7" t="s">
        <v>2650</v>
      </c>
      <c r="C2549" s="7">
        <v>12</v>
      </c>
      <c r="D2549" s="7"/>
      <c r="E2549" s="7"/>
    </row>
    <row r="2550" spans="1:5" x14ac:dyDescent="0.15">
      <c r="A2550" s="7">
        <v>2549</v>
      </c>
      <c r="B2550" s="7" t="s">
        <v>2651</v>
      </c>
      <c r="C2550" s="7">
        <v>17</v>
      </c>
      <c r="D2550" s="7"/>
      <c r="E2550" s="7"/>
    </row>
    <row r="2551" spans="1:5" x14ac:dyDescent="0.15">
      <c r="A2551" s="7">
        <v>2550</v>
      </c>
      <c r="B2551" s="7" t="s">
        <v>2652</v>
      </c>
      <c r="C2551" s="7">
        <v>20</v>
      </c>
      <c r="D2551" s="7"/>
      <c r="E2551" s="7"/>
    </row>
    <row r="2552" spans="1:5" x14ac:dyDescent="0.15">
      <c r="A2552" s="7">
        <v>2551</v>
      </c>
      <c r="B2552" s="7" t="s">
        <v>2653</v>
      </c>
      <c r="C2552" s="7">
        <v>13</v>
      </c>
      <c r="D2552" s="7"/>
      <c r="E2552" s="7"/>
    </row>
    <row r="2553" spans="1:5" x14ac:dyDescent="0.15">
      <c r="A2553" s="7">
        <v>2552</v>
      </c>
      <c r="B2553" s="7" t="s">
        <v>2654</v>
      </c>
      <c r="C2553" s="7">
        <v>11</v>
      </c>
      <c r="D2553" s="7"/>
      <c r="E2553" s="7"/>
    </row>
    <row r="2554" spans="1:5" x14ac:dyDescent="0.15">
      <c r="A2554" s="7">
        <v>2553</v>
      </c>
      <c r="B2554" s="7" t="s">
        <v>2655</v>
      </c>
      <c r="C2554" s="7">
        <v>18</v>
      </c>
      <c r="D2554" s="7"/>
      <c r="E2554" s="7"/>
    </row>
    <row r="2555" spans="1:5" x14ac:dyDescent="0.15">
      <c r="A2555" s="7">
        <v>2554</v>
      </c>
      <c r="B2555" s="7" t="s">
        <v>2656</v>
      </c>
      <c r="C2555" s="7">
        <v>17</v>
      </c>
      <c r="D2555" s="7"/>
      <c r="E2555" s="7"/>
    </row>
    <row r="2556" spans="1:5" x14ac:dyDescent="0.15">
      <c r="A2556" s="7">
        <v>2555</v>
      </c>
      <c r="B2556" s="7" t="s">
        <v>2657</v>
      </c>
      <c r="C2556" s="7">
        <v>15</v>
      </c>
      <c r="D2556" s="7"/>
      <c r="E2556" s="7"/>
    </row>
    <row r="2557" spans="1:5" x14ac:dyDescent="0.15">
      <c r="A2557" s="7">
        <v>2556</v>
      </c>
      <c r="B2557" s="7" t="s">
        <v>2658</v>
      </c>
      <c r="C2557" s="7">
        <v>14</v>
      </c>
      <c r="D2557" s="7"/>
      <c r="E2557" s="7"/>
    </row>
    <row r="2558" spans="1:5" x14ac:dyDescent="0.15">
      <c r="A2558" s="7">
        <v>2557</v>
      </c>
      <c r="B2558" s="7" t="s">
        <v>2659</v>
      </c>
      <c r="C2558" s="7">
        <v>10</v>
      </c>
      <c r="D2558" s="7"/>
      <c r="E2558" s="7"/>
    </row>
    <row r="2559" spans="1:5" x14ac:dyDescent="0.15">
      <c r="A2559" s="7">
        <v>2558</v>
      </c>
      <c r="B2559" s="7" t="s">
        <v>2660</v>
      </c>
      <c r="C2559" s="7">
        <v>10</v>
      </c>
      <c r="D2559" s="7"/>
      <c r="E2559" s="7"/>
    </row>
    <row r="2560" spans="1:5" x14ac:dyDescent="0.15">
      <c r="A2560" s="7">
        <v>2559</v>
      </c>
      <c r="B2560" s="7" t="s">
        <v>2661</v>
      </c>
      <c r="C2560" s="7">
        <v>12</v>
      </c>
      <c r="D2560" s="7"/>
      <c r="E2560" s="7"/>
    </row>
    <row r="2561" spans="1:5" x14ac:dyDescent="0.15">
      <c r="A2561" s="7">
        <v>2560</v>
      </c>
      <c r="B2561" s="7" t="s">
        <v>2662</v>
      </c>
      <c r="C2561" s="7">
        <v>14</v>
      </c>
      <c r="D2561" s="7"/>
      <c r="E2561" s="7"/>
    </row>
    <row r="2562" spans="1:5" x14ac:dyDescent="0.15">
      <c r="A2562" s="7">
        <v>2561</v>
      </c>
      <c r="B2562" s="7" t="s">
        <v>2663</v>
      </c>
      <c r="C2562" s="7">
        <v>10</v>
      </c>
      <c r="D2562" s="7"/>
      <c r="E2562" s="7"/>
    </row>
    <row r="2563" spans="1:5" x14ac:dyDescent="0.15">
      <c r="A2563" s="7">
        <v>2562</v>
      </c>
      <c r="B2563" s="7" t="s">
        <v>2664</v>
      </c>
      <c r="C2563" s="7">
        <v>14</v>
      </c>
      <c r="D2563" s="7"/>
      <c r="E2563" s="7"/>
    </row>
    <row r="2564" spans="1:5" x14ac:dyDescent="0.15">
      <c r="A2564" s="7">
        <v>2563</v>
      </c>
      <c r="B2564" s="7" t="s">
        <v>2665</v>
      </c>
      <c r="C2564" s="7">
        <v>11</v>
      </c>
      <c r="D2564" s="7"/>
      <c r="E2564" s="7"/>
    </row>
    <row r="2565" spans="1:5" x14ac:dyDescent="0.15">
      <c r="A2565" s="7">
        <v>2564</v>
      </c>
      <c r="B2565" s="7" t="s">
        <v>2666</v>
      </c>
      <c r="C2565" s="7">
        <v>9</v>
      </c>
      <c r="D2565" s="7"/>
      <c r="E2565" s="7"/>
    </row>
    <row r="2566" spans="1:5" x14ac:dyDescent="0.15">
      <c r="A2566" s="7">
        <v>2565</v>
      </c>
      <c r="B2566" s="7" t="s">
        <v>2667</v>
      </c>
      <c r="C2566" s="7">
        <v>16</v>
      </c>
      <c r="D2566" s="7"/>
      <c r="E2566" s="7"/>
    </row>
    <row r="2567" spans="1:5" x14ac:dyDescent="0.15">
      <c r="A2567" s="7">
        <v>2566</v>
      </c>
      <c r="B2567" s="7" t="s">
        <v>2668</v>
      </c>
      <c r="C2567" s="7">
        <v>14</v>
      </c>
      <c r="D2567" s="7"/>
      <c r="E2567" s="7"/>
    </row>
    <row r="2568" spans="1:5" x14ac:dyDescent="0.15">
      <c r="A2568" s="7">
        <v>2567</v>
      </c>
      <c r="B2568" s="7" t="s">
        <v>2669</v>
      </c>
      <c r="C2568" s="7">
        <v>11</v>
      </c>
      <c r="D2568" s="7"/>
      <c r="E2568" s="7"/>
    </row>
    <row r="2569" spans="1:5" x14ac:dyDescent="0.15">
      <c r="A2569" s="7">
        <v>2568</v>
      </c>
      <c r="B2569" s="7" t="s">
        <v>2670</v>
      </c>
      <c r="C2569" s="7">
        <v>9</v>
      </c>
      <c r="D2569" s="7"/>
      <c r="E2569" s="7"/>
    </row>
    <row r="2570" spans="1:5" x14ac:dyDescent="0.15">
      <c r="A2570" s="7">
        <v>2569</v>
      </c>
      <c r="B2570" s="7" t="s">
        <v>2671</v>
      </c>
      <c r="C2570" s="7">
        <v>16</v>
      </c>
      <c r="D2570" s="7"/>
      <c r="E2570" s="7"/>
    </row>
    <row r="2571" spans="1:5" x14ac:dyDescent="0.15">
      <c r="A2571" s="7">
        <v>2570</v>
      </c>
      <c r="B2571" s="7" t="s">
        <v>2672</v>
      </c>
      <c r="C2571" s="7">
        <v>11</v>
      </c>
      <c r="D2571" s="7"/>
      <c r="E2571" s="7"/>
    </row>
    <row r="2572" spans="1:5" x14ac:dyDescent="0.15">
      <c r="A2572" s="7">
        <v>2571</v>
      </c>
      <c r="B2572" s="7" t="s">
        <v>2673</v>
      </c>
      <c r="C2572" s="7">
        <v>8</v>
      </c>
      <c r="D2572" s="7"/>
      <c r="E2572" s="7"/>
    </row>
    <row r="2573" spans="1:5" x14ac:dyDescent="0.15">
      <c r="A2573" s="7">
        <v>2572</v>
      </c>
      <c r="B2573" s="7" t="s">
        <v>2674</v>
      </c>
      <c r="C2573" s="7">
        <v>13</v>
      </c>
      <c r="D2573" s="7"/>
      <c r="E2573" s="7"/>
    </row>
    <row r="2574" spans="1:5" x14ac:dyDescent="0.15">
      <c r="A2574" s="7">
        <v>2573</v>
      </c>
      <c r="B2574" s="7" t="s">
        <v>2675</v>
      </c>
      <c r="C2574" s="7">
        <v>19</v>
      </c>
      <c r="D2574" s="7"/>
      <c r="E2574" s="7"/>
    </row>
    <row r="2575" spans="1:5" x14ac:dyDescent="0.15">
      <c r="A2575" s="7">
        <v>2574</v>
      </c>
      <c r="B2575" s="7" t="s">
        <v>2676</v>
      </c>
      <c r="C2575" s="7">
        <v>13</v>
      </c>
      <c r="D2575" s="7"/>
      <c r="E2575" s="7"/>
    </row>
    <row r="2576" spans="1:5" x14ac:dyDescent="0.15">
      <c r="A2576" s="7">
        <v>2575</v>
      </c>
      <c r="B2576" s="7" t="s">
        <v>2677</v>
      </c>
      <c r="C2576" s="7">
        <v>8</v>
      </c>
      <c r="D2576" s="7"/>
      <c r="E2576" s="7"/>
    </row>
    <row r="2577" spans="1:5" x14ac:dyDescent="0.15">
      <c r="A2577" s="7">
        <v>2576</v>
      </c>
      <c r="B2577" s="7" t="s">
        <v>2678</v>
      </c>
      <c r="C2577" s="7">
        <v>18</v>
      </c>
      <c r="D2577" s="7"/>
      <c r="E2577" s="7"/>
    </row>
    <row r="2578" spans="1:5" x14ac:dyDescent="0.15">
      <c r="A2578" s="7">
        <v>2577</v>
      </c>
      <c r="B2578" s="7" t="s">
        <v>2679</v>
      </c>
      <c r="C2578" s="7">
        <v>20</v>
      </c>
      <c r="D2578" s="7"/>
      <c r="E2578" s="7"/>
    </row>
    <row r="2579" spans="1:5" x14ac:dyDescent="0.15">
      <c r="A2579" s="7">
        <v>2578</v>
      </c>
      <c r="B2579" s="7" t="s">
        <v>2680</v>
      </c>
      <c r="C2579" s="7">
        <v>18</v>
      </c>
      <c r="D2579" s="7"/>
      <c r="E2579" s="7"/>
    </row>
    <row r="2580" spans="1:5" x14ac:dyDescent="0.15">
      <c r="A2580" s="7">
        <v>2579</v>
      </c>
      <c r="B2580" s="7" t="s">
        <v>2681</v>
      </c>
      <c r="C2580" s="7">
        <v>16</v>
      </c>
      <c r="D2580" s="7"/>
      <c r="E2580" s="7"/>
    </row>
    <row r="2581" spans="1:5" x14ac:dyDescent="0.15">
      <c r="A2581" s="7">
        <v>2580</v>
      </c>
      <c r="B2581" s="7" t="s">
        <v>2682</v>
      </c>
      <c r="C2581" s="7">
        <v>19</v>
      </c>
      <c r="D2581" s="7"/>
      <c r="E2581" s="7"/>
    </row>
    <row r="2582" spans="1:5" x14ac:dyDescent="0.15">
      <c r="A2582" s="7">
        <v>2581</v>
      </c>
      <c r="B2582" s="7" t="s">
        <v>2683</v>
      </c>
      <c r="C2582" s="7">
        <v>17</v>
      </c>
      <c r="D2582" s="7"/>
      <c r="E2582" s="7"/>
    </row>
    <row r="2583" spans="1:5" x14ac:dyDescent="0.15">
      <c r="A2583" s="7">
        <v>2582</v>
      </c>
      <c r="B2583" s="7" t="s">
        <v>2684</v>
      </c>
      <c r="C2583" s="7">
        <v>14</v>
      </c>
      <c r="D2583" s="7"/>
      <c r="E2583" s="7"/>
    </row>
    <row r="2584" spans="1:5" x14ac:dyDescent="0.15">
      <c r="A2584" s="7">
        <v>2583</v>
      </c>
      <c r="B2584" s="7" t="s">
        <v>2685</v>
      </c>
      <c r="C2584" s="7">
        <v>11</v>
      </c>
      <c r="D2584" s="7"/>
      <c r="E2584" s="7"/>
    </row>
    <row r="2585" spans="1:5" x14ac:dyDescent="0.15">
      <c r="A2585" s="7">
        <v>2584</v>
      </c>
      <c r="B2585" s="7" t="s">
        <v>2686</v>
      </c>
      <c r="C2585" s="7">
        <v>19</v>
      </c>
      <c r="D2585" s="7"/>
      <c r="E2585" s="7"/>
    </row>
    <row r="2586" spans="1:5" x14ac:dyDescent="0.15">
      <c r="A2586" s="7">
        <v>2585</v>
      </c>
      <c r="B2586" s="7" t="s">
        <v>2687</v>
      </c>
      <c r="C2586" s="7">
        <v>15</v>
      </c>
      <c r="D2586" s="7"/>
      <c r="E2586" s="7"/>
    </row>
    <row r="2587" spans="1:5" x14ac:dyDescent="0.15">
      <c r="A2587" s="7">
        <v>2586</v>
      </c>
      <c r="B2587" s="7" t="s">
        <v>2688</v>
      </c>
      <c r="C2587" s="7">
        <v>18</v>
      </c>
      <c r="D2587" s="7"/>
      <c r="E2587" s="7"/>
    </row>
    <row r="2588" spans="1:5" x14ac:dyDescent="0.15">
      <c r="A2588" s="7">
        <v>2587</v>
      </c>
      <c r="B2588" s="7" t="s">
        <v>2689</v>
      </c>
      <c r="C2588" s="7">
        <v>16</v>
      </c>
      <c r="D2588" s="7"/>
      <c r="E2588" s="7"/>
    </row>
    <row r="2589" spans="1:5" x14ac:dyDescent="0.15">
      <c r="A2589" s="7">
        <v>2588</v>
      </c>
      <c r="B2589" s="7" t="s">
        <v>2690</v>
      </c>
      <c r="C2589" s="7">
        <v>21</v>
      </c>
      <c r="D2589" s="7"/>
      <c r="E2589" s="7"/>
    </row>
    <row r="2590" spans="1:5" x14ac:dyDescent="0.15">
      <c r="A2590" s="7">
        <v>2589</v>
      </c>
      <c r="B2590" s="7" t="s">
        <v>2691</v>
      </c>
      <c r="C2590" s="7">
        <v>6</v>
      </c>
      <c r="D2590" s="7"/>
      <c r="E2590" s="7"/>
    </row>
    <row r="2591" spans="1:5" x14ac:dyDescent="0.15">
      <c r="A2591" s="7">
        <v>2590</v>
      </c>
      <c r="B2591" s="7" t="s">
        <v>2692</v>
      </c>
      <c r="C2591" s="7">
        <v>10</v>
      </c>
      <c r="D2591" s="7"/>
      <c r="E2591" s="7"/>
    </row>
    <row r="2592" spans="1:5" x14ac:dyDescent="0.15">
      <c r="A2592" s="7">
        <v>2591</v>
      </c>
      <c r="B2592" s="7" t="s">
        <v>2693</v>
      </c>
      <c r="C2592" s="7">
        <v>14</v>
      </c>
      <c r="D2592" s="7"/>
      <c r="E2592" s="7"/>
    </row>
    <row r="2593" spans="1:5" x14ac:dyDescent="0.15">
      <c r="A2593" s="7">
        <v>2592</v>
      </c>
      <c r="B2593" s="7" t="s">
        <v>2694</v>
      </c>
      <c r="C2593" s="7">
        <v>11</v>
      </c>
      <c r="D2593" s="7"/>
      <c r="E2593" s="7"/>
    </row>
    <row r="2594" spans="1:5" x14ac:dyDescent="0.15">
      <c r="A2594" s="7">
        <v>2593</v>
      </c>
      <c r="B2594" s="7" t="s">
        <v>2695</v>
      </c>
      <c r="C2594" s="7">
        <v>16</v>
      </c>
      <c r="D2594" s="7"/>
      <c r="E2594" s="7"/>
    </row>
    <row r="2595" spans="1:5" x14ac:dyDescent="0.15">
      <c r="A2595" s="7">
        <v>2594</v>
      </c>
      <c r="B2595" s="7" t="s">
        <v>2696</v>
      </c>
      <c r="C2595" s="7">
        <v>22</v>
      </c>
      <c r="D2595" s="7"/>
      <c r="E2595" s="7"/>
    </row>
    <row r="2596" spans="1:5" x14ac:dyDescent="0.15">
      <c r="A2596" s="7">
        <v>2595</v>
      </c>
      <c r="B2596" s="7" t="s">
        <v>2697</v>
      </c>
      <c r="C2596" s="7">
        <v>19</v>
      </c>
      <c r="D2596" s="7"/>
      <c r="E2596" s="7"/>
    </row>
    <row r="2597" spans="1:5" x14ac:dyDescent="0.15">
      <c r="A2597" s="7">
        <v>2596</v>
      </c>
      <c r="B2597" s="7" t="s">
        <v>2698</v>
      </c>
      <c r="C2597" s="7">
        <v>18</v>
      </c>
      <c r="D2597" s="7"/>
      <c r="E2597" s="7"/>
    </row>
    <row r="2598" spans="1:5" x14ac:dyDescent="0.15">
      <c r="A2598" s="7">
        <v>2597</v>
      </c>
      <c r="B2598" s="7" t="s">
        <v>2699</v>
      </c>
      <c r="C2598" s="7">
        <v>23</v>
      </c>
      <c r="D2598" s="7"/>
      <c r="E2598" s="7"/>
    </row>
    <row r="2599" spans="1:5" x14ac:dyDescent="0.15">
      <c r="A2599" s="7">
        <v>2598</v>
      </c>
      <c r="B2599" s="7" t="s">
        <v>2700</v>
      </c>
      <c r="C2599" s="7">
        <v>17</v>
      </c>
      <c r="D2599" s="7"/>
      <c r="E2599" s="7"/>
    </row>
    <row r="2600" spans="1:5" x14ac:dyDescent="0.15">
      <c r="A2600" s="7">
        <v>2599</v>
      </c>
      <c r="B2600" s="7" t="s">
        <v>2701</v>
      </c>
      <c r="C2600" s="7">
        <v>13</v>
      </c>
      <c r="D2600" s="7"/>
      <c r="E2600" s="7"/>
    </row>
    <row r="2601" spans="1:5" x14ac:dyDescent="0.15">
      <c r="A2601" s="7">
        <v>2600</v>
      </c>
      <c r="B2601" s="7" t="s">
        <v>2702</v>
      </c>
      <c r="C2601" s="7">
        <v>19</v>
      </c>
      <c r="D2601" s="7"/>
      <c r="E2601" s="7"/>
    </row>
    <row r="2602" spans="1:5" x14ac:dyDescent="0.15">
      <c r="A2602" s="7">
        <v>2601</v>
      </c>
      <c r="B2602" s="7" t="s">
        <v>2703</v>
      </c>
      <c r="C2602" s="7">
        <v>24</v>
      </c>
      <c r="D2602" s="7"/>
      <c r="E2602" s="7"/>
    </row>
    <row r="2603" spans="1:5" x14ac:dyDescent="0.15">
      <c r="A2603" s="7">
        <v>2602</v>
      </c>
      <c r="B2603" s="7" t="s">
        <v>2704</v>
      </c>
      <c r="C2603" s="7">
        <v>17</v>
      </c>
      <c r="D2603" s="7"/>
      <c r="E2603" s="7"/>
    </row>
    <row r="2604" spans="1:5" x14ac:dyDescent="0.15">
      <c r="A2604" s="7">
        <v>2603</v>
      </c>
      <c r="B2604" s="7" t="s">
        <v>2705</v>
      </c>
      <c r="C2604" s="7">
        <v>20</v>
      </c>
      <c r="D2604" s="7"/>
      <c r="E2604" s="7"/>
    </row>
    <row r="2605" spans="1:5" x14ac:dyDescent="0.15">
      <c r="A2605" s="7">
        <v>2604</v>
      </c>
      <c r="B2605" s="7" t="s">
        <v>2706</v>
      </c>
      <c r="C2605" s="7">
        <v>12</v>
      </c>
      <c r="D2605" s="7"/>
      <c r="E2605" s="7"/>
    </row>
    <row r="2606" spans="1:5" x14ac:dyDescent="0.15">
      <c r="A2606" s="7">
        <v>2605</v>
      </c>
      <c r="B2606" s="7" t="s">
        <v>2707</v>
      </c>
      <c r="C2606" s="7">
        <v>14</v>
      </c>
      <c r="D2606" s="7"/>
      <c r="E2606" s="7"/>
    </row>
    <row r="2607" spans="1:5" x14ac:dyDescent="0.15">
      <c r="A2607" s="7">
        <v>2606</v>
      </c>
      <c r="B2607" s="7" t="s">
        <v>2708</v>
      </c>
      <c r="C2607" s="7">
        <v>12</v>
      </c>
      <c r="D2607" s="7"/>
      <c r="E2607" s="7"/>
    </row>
    <row r="2608" spans="1:5" x14ac:dyDescent="0.15">
      <c r="A2608" s="7">
        <v>2607</v>
      </c>
      <c r="B2608" s="7" t="s">
        <v>2709</v>
      </c>
      <c r="C2608" s="7">
        <v>20</v>
      </c>
      <c r="D2608" s="7"/>
      <c r="E2608" s="7"/>
    </row>
    <row r="2609" spans="1:5" x14ac:dyDescent="0.15">
      <c r="A2609" s="7">
        <v>2608</v>
      </c>
      <c r="B2609" s="7" t="s">
        <v>2710</v>
      </c>
      <c r="C2609" s="7">
        <v>17</v>
      </c>
      <c r="D2609" s="7"/>
      <c r="E2609" s="7"/>
    </row>
    <row r="2610" spans="1:5" x14ac:dyDescent="0.15">
      <c r="A2610" s="7">
        <v>2609</v>
      </c>
      <c r="B2610" s="7" t="s">
        <v>2711</v>
      </c>
      <c r="C2610" s="7">
        <v>14</v>
      </c>
      <c r="D2610" s="7"/>
      <c r="E2610" s="7"/>
    </row>
    <row r="2611" spans="1:5" x14ac:dyDescent="0.15">
      <c r="A2611" s="7">
        <v>2610</v>
      </c>
      <c r="B2611" s="7" t="s">
        <v>2712</v>
      </c>
      <c r="C2611" s="7">
        <v>11</v>
      </c>
      <c r="D2611" s="7"/>
      <c r="E2611" s="7"/>
    </row>
    <row r="2612" spans="1:5" x14ac:dyDescent="0.15">
      <c r="A2612" s="7">
        <v>2611</v>
      </c>
      <c r="B2612" s="7" t="s">
        <v>2713</v>
      </c>
      <c r="C2612" s="7">
        <v>19</v>
      </c>
      <c r="D2612" s="7"/>
      <c r="E2612" s="7"/>
    </row>
    <row r="2613" spans="1:5" x14ac:dyDescent="0.15">
      <c r="A2613" s="7">
        <v>2612</v>
      </c>
      <c r="B2613" s="7" t="s">
        <v>2714</v>
      </c>
      <c r="C2613" s="7">
        <v>12</v>
      </c>
      <c r="D2613" s="7"/>
      <c r="E2613" s="7"/>
    </row>
    <row r="2614" spans="1:5" x14ac:dyDescent="0.15">
      <c r="A2614" s="7">
        <v>2613</v>
      </c>
      <c r="B2614" s="7" t="s">
        <v>2715</v>
      </c>
      <c r="C2614" s="7">
        <v>15</v>
      </c>
      <c r="D2614" s="7"/>
      <c r="E2614" s="7"/>
    </row>
    <row r="2615" spans="1:5" x14ac:dyDescent="0.15">
      <c r="A2615" s="7">
        <v>2614</v>
      </c>
      <c r="B2615" s="7" t="s">
        <v>2716</v>
      </c>
      <c r="C2615" s="7">
        <v>19</v>
      </c>
      <c r="D2615" s="7"/>
      <c r="E2615" s="7"/>
    </row>
    <row r="2616" spans="1:5" x14ac:dyDescent="0.15">
      <c r="A2616" s="7">
        <v>2615</v>
      </c>
      <c r="B2616" s="7" t="s">
        <v>2717</v>
      </c>
      <c r="C2616" s="7">
        <v>16</v>
      </c>
      <c r="D2616" s="7"/>
      <c r="E2616" s="7"/>
    </row>
    <row r="2617" spans="1:5" x14ac:dyDescent="0.15">
      <c r="A2617" s="7">
        <v>2616</v>
      </c>
      <c r="B2617" s="7" t="s">
        <v>2718</v>
      </c>
      <c r="C2617" s="7">
        <v>12</v>
      </c>
      <c r="D2617" s="7"/>
      <c r="E2617" s="7"/>
    </row>
    <row r="2618" spans="1:5" x14ac:dyDescent="0.15">
      <c r="A2618" s="7">
        <v>2617</v>
      </c>
      <c r="B2618" s="7" t="s">
        <v>2719</v>
      </c>
      <c r="C2618" s="7">
        <v>14</v>
      </c>
      <c r="D2618" s="7"/>
      <c r="E2618" s="7"/>
    </row>
    <row r="2619" spans="1:5" x14ac:dyDescent="0.15">
      <c r="A2619" s="7">
        <v>2618</v>
      </c>
      <c r="B2619" s="7" t="s">
        <v>2720</v>
      </c>
      <c r="C2619" s="7">
        <v>16</v>
      </c>
      <c r="D2619" s="7"/>
      <c r="E2619" s="7"/>
    </row>
    <row r="2620" spans="1:5" x14ac:dyDescent="0.15">
      <c r="A2620" s="7">
        <v>2619</v>
      </c>
      <c r="B2620" s="7" t="s">
        <v>2721</v>
      </c>
      <c r="C2620" s="7">
        <v>18</v>
      </c>
      <c r="D2620" s="7"/>
      <c r="E2620" s="7"/>
    </row>
    <row r="2621" spans="1:5" x14ac:dyDescent="0.15">
      <c r="A2621" s="7">
        <v>2620</v>
      </c>
      <c r="B2621" s="7" t="s">
        <v>2722</v>
      </c>
      <c r="C2621" s="7">
        <v>12</v>
      </c>
      <c r="D2621" s="7"/>
      <c r="E2621" s="7"/>
    </row>
    <row r="2622" spans="1:5" x14ac:dyDescent="0.15">
      <c r="A2622" s="7">
        <v>2621</v>
      </c>
      <c r="B2622" s="7" t="s">
        <v>2723</v>
      </c>
      <c r="C2622" s="7">
        <v>17</v>
      </c>
      <c r="D2622" s="7"/>
      <c r="E2622" s="7"/>
    </row>
    <row r="2623" spans="1:5" x14ac:dyDescent="0.15">
      <c r="A2623" s="7">
        <v>2622</v>
      </c>
      <c r="B2623" s="7" t="s">
        <v>2724</v>
      </c>
      <c r="C2623" s="7">
        <v>10</v>
      </c>
      <c r="D2623" s="7"/>
      <c r="E2623" s="7"/>
    </row>
    <row r="2624" spans="1:5" x14ac:dyDescent="0.15">
      <c r="A2624" s="7">
        <v>2623</v>
      </c>
      <c r="B2624" s="7" t="s">
        <v>2725</v>
      </c>
      <c r="C2624" s="7">
        <v>14</v>
      </c>
      <c r="D2624" s="7"/>
      <c r="E2624" s="7"/>
    </row>
    <row r="2625" spans="1:5" x14ac:dyDescent="0.15">
      <c r="A2625" s="7">
        <v>2624</v>
      </c>
      <c r="B2625" s="7" t="s">
        <v>2726</v>
      </c>
      <c r="C2625" s="7">
        <v>8</v>
      </c>
      <c r="D2625" s="7"/>
      <c r="E2625" s="7"/>
    </row>
    <row r="2626" spans="1:5" x14ac:dyDescent="0.15">
      <c r="A2626" s="7">
        <v>2625</v>
      </c>
      <c r="B2626" s="7" t="s">
        <v>2727</v>
      </c>
      <c r="C2626" s="7">
        <v>11</v>
      </c>
      <c r="D2626" s="7"/>
      <c r="E2626" s="7"/>
    </row>
    <row r="2627" spans="1:5" x14ac:dyDescent="0.15">
      <c r="A2627" s="7">
        <v>2626</v>
      </c>
      <c r="B2627" s="7" t="s">
        <v>2728</v>
      </c>
      <c r="C2627" s="7">
        <v>20</v>
      </c>
      <c r="D2627" s="7"/>
      <c r="E2627" s="7"/>
    </row>
    <row r="2628" spans="1:5" x14ac:dyDescent="0.15">
      <c r="A2628" s="7">
        <v>2627</v>
      </c>
      <c r="B2628" s="7" t="s">
        <v>2729</v>
      </c>
      <c r="C2628" s="7">
        <v>15</v>
      </c>
      <c r="D2628" s="7"/>
      <c r="E2628" s="7"/>
    </row>
    <row r="2629" spans="1:5" x14ac:dyDescent="0.15">
      <c r="A2629" s="7">
        <v>2628</v>
      </c>
      <c r="B2629" s="7" t="s">
        <v>2730</v>
      </c>
      <c r="C2629" s="7">
        <v>19</v>
      </c>
      <c r="D2629" s="7"/>
      <c r="E2629" s="7"/>
    </row>
    <row r="2630" spans="1:5" x14ac:dyDescent="0.15">
      <c r="A2630" s="7">
        <v>2629</v>
      </c>
      <c r="B2630" s="7" t="s">
        <v>2731</v>
      </c>
      <c r="C2630" s="7">
        <v>11</v>
      </c>
      <c r="D2630" s="7"/>
      <c r="E2630" s="7"/>
    </row>
    <row r="2631" spans="1:5" x14ac:dyDescent="0.15">
      <c r="A2631" s="7">
        <v>2630</v>
      </c>
      <c r="B2631" s="7" t="s">
        <v>2732</v>
      </c>
      <c r="C2631" s="7">
        <v>13</v>
      </c>
      <c r="D2631" s="7"/>
      <c r="E2631" s="7"/>
    </row>
    <row r="2632" spans="1:5" x14ac:dyDescent="0.15">
      <c r="A2632" s="7">
        <v>2631</v>
      </c>
      <c r="B2632" s="7" t="s">
        <v>2733</v>
      </c>
      <c r="C2632" s="7">
        <v>11</v>
      </c>
      <c r="D2632" s="7"/>
      <c r="E2632" s="7"/>
    </row>
    <row r="2633" spans="1:5" x14ac:dyDescent="0.15">
      <c r="A2633" s="7">
        <v>2632</v>
      </c>
      <c r="B2633" s="7" t="s">
        <v>2734</v>
      </c>
      <c r="C2633" s="7">
        <v>13</v>
      </c>
      <c r="D2633" s="7"/>
      <c r="E2633" s="7"/>
    </row>
    <row r="2634" spans="1:5" x14ac:dyDescent="0.15">
      <c r="A2634" s="7">
        <v>2633</v>
      </c>
      <c r="B2634" s="7" t="s">
        <v>2735</v>
      </c>
      <c r="C2634" s="7">
        <v>12</v>
      </c>
      <c r="D2634" s="7"/>
      <c r="E2634" s="7"/>
    </row>
    <row r="2635" spans="1:5" x14ac:dyDescent="0.15">
      <c r="A2635" s="7">
        <v>2634</v>
      </c>
      <c r="B2635" s="7" t="s">
        <v>2736</v>
      </c>
      <c r="C2635" s="7">
        <v>18</v>
      </c>
      <c r="D2635" s="7"/>
      <c r="E2635" s="7"/>
    </row>
    <row r="2636" spans="1:5" x14ac:dyDescent="0.15">
      <c r="A2636" s="7">
        <v>2635</v>
      </c>
      <c r="B2636" s="7" t="s">
        <v>2737</v>
      </c>
      <c r="C2636" s="7">
        <v>16</v>
      </c>
      <c r="D2636" s="7"/>
      <c r="E2636" s="7"/>
    </row>
    <row r="2637" spans="1:5" x14ac:dyDescent="0.15">
      <c r="A2637" s="7">
        <v>2636</v>
      </c>
      <c r="B2637" s="7" t="s">
        <v>2738</v>
      </c>
      <c r="C2637" s="7">
        <v>10</v>
      </c>
      <c r="D2637" s="7"/>
      <c r="E2637" s="7"/>
    </row>
    <row r="2638" spans="1:5" x14ac:dyDescent="0.15">
      <c r="A2638" s="7">
        <v>2637</v>
      </c>
      <c r="B2638" s="7" t="s">
        <v>2739</v>
      </c>
      <c r="C2638" s="7">
        <v>13</v>
      </c>
      <c r="D2638" s="7"/>
      <c r="E2638" s="7"/>
    </row>
    <row r="2639" spans="1:5" x14ac:dyDescent="0.15">
      <c r="A2639" s="7">
        <v>2638</v>
      </c>
      <c r="B2639" s="7" t="s">
        <v>2740</v>
      </c>
      <c r="C2639" s="7">
        <v>8</v>
      </c>
      <c r="D2639" s="7"/>
      <c r="E2639" s="7"/>
    </row>
    <row r="2640" spans="1:5" x14ac:dyDescent="0.15">
      <c r="A2640" s="7">
        <v>2639</v>
      </c>
      <c r="B2640" s="7" t="s">
        <v>2741</v>
      </c>
      <c r="C2640" s="7">
        <v>10</v>
      </c>
      <c r="D2640" s="7"/>
      <c r="E2640" s="7"/>
    </row>
    <row r="2641" spans="1:5" x14ac:dyDescent="0.15">
      <c r="A2641" s="7">
        <v>2640</v>
      </c>
      <c r="B2641" s="7" t="s">
        <v>2742</v>
      </c>
      <c r="C2641" s="7">
        <v>18</v>
      </c>
      <c r="D2641" s="7"/>
      <c r="E2641" s="7"/>
    </row>
    <row r="2642" spans="1:5" x14ac:dyDescent="0.15">
      <c r="A2642" s="7">
        <v>2641</v>
      </c>
      <c r="B2642" s="7" t="s">
        <v>2743</v>
      </c>
      <c r="C2642" s="7">
        <v>4</v>
      </c>
      <c r="D2642" s="7"/>
      <c r="E2642" s="7"/>
    </row>
    <row r="2643" spans="1:5" x14ac:dyDescent="0.15">
      <c r="A2643" s="7">
        <v>2642</v>
      </c>
      <c r="B2643" s="7" t="s">
        <v>2744</v>
      </c>
      <c r="C2643" s="7">
        <v>14</v>
      </c>
      <c r="D2643" s="7"/>
      <c r="E2643" s="7"/>
    </row>
    <row r="2644" spans="1:5" x14ac:dyDescent="0.15">
      <c r="A2644" s="7">
        <v>2643</v>
      </c>
      <c r="B2644" s="7" t="s">
        <v>2745</v>
      </c>
      <c r="C2644" s="7">
        <v>11</v>
      </c>
      <c r="D2644" s="7"/>
      <c r="E2644" s="7"/>
    </row>
    <row r="2645" spans="1:5" x14ac:dyDescent="0.15">
      <c r="A2645" s="7">
        <v>2644</v>
      </c>
      <c r="B2645" s="7" t="s">
        <v>2746</v>
      </c>
      <c r="C2645" s="7">
        <v>9</v>
      </c>
      <c r="D2645" s="7"/>
      <c r="E2645" s="7"/>
    </row>
    <row r="2646" spans="1:5" x14ac:dyDescent="0.15">
      <c r="A2646" s="7">
        <v>2645</v>
      </c>
      <c r="B2646" s="7" t="s">
        <v>2747</v>
      </c>
      <c r="C2646" s="7">
        <v>15</v>
      </c>
      <c r="D2646" s="7"/>
      <c r="E2646" s="7"/>
    </row>
    <row r="2647" spans="1:5" x14ac:dyDescent="0.15">
      <c r="A2647" s="7">
        <v>2646</v>
      </c>
      <c r="B2647" s="7" t="s">
        <v>2748</v>
      </c>
      <c r="C2647" s="7">
        <v>19</v>
      </c>
      <c r="D2647" s="7"/>
      <c r="E2647" s="7"/>
    </row>
    <row r="2648" spans="1:5" x14ac:dyDescent="0.15">
      <c r="A2648" s="7">
        <v>2647</v>
      </c>
      <c r="B2648" s="7" t="s">
        <v>2749</v>
      </c>
      <c r="C2648" s="7">
        <v>14</v>
      </c>
      <c r="D2648" s="7"/>
      <c r="E2648" s="7"/>
    </row>
    <row r="2649" spans="1:5" x14ac:dyDescent="0.15">
      <c r="A2649" s="7">
        <v>2648</v>
      </c>
      <c r="B2649" s="7" t="s">
        <v>2750</v>
      </c>
      <c r="C2649" s="7">
        <v>12</v>
      </c>
      <c r="D2649" s="7"/>
      <c r="E2649" s="7"/>
    </row>
    <row r="2650" spans="1:5" x14ac:dyDescent="0.15">
      <c r="A2650" s="7">
        <v>2649</v>
      </c>
      <c r="B2650" s="7" t="s">
        <v>2751</v>
      </c>
      <c r="C2650" s="7">
        <v>9</v>
      </c>
      <c r="D2650" s="7"/>
      <c r="E2650" s="7"/>
    </row>
    <row r="2651" spans="1:5" x14ac:dyDescent="0.15">
      <c r="A2651" s="7">
        <v>2650</v>
      </c>
      <c r="B2651" s="7" t="s">
        <v>2752</v>
      </c>
      <c r="C2651" s="7">
        <v>16</v>
      </c>
      <c r="D2651" s="7"/>
      <c r="E2651" s="7"/>
    </row>
    <row r="2652" spans="1:5" x14ac:dyDescent="0.15">
      <c r="A2652" s="7">
        <v>2651</v>
      </c>
      <c r="B2652" s="7" t="s">
        <v>2753</v>
      </c>
      <c r="C2652" s="7">
        <v>13</v>
      </c>
      <c r="D2652" s="7"/>
      <c r="E2652" s="7"/>
    </row>
    <row r="2653" spans="1:5" x14ac:dyDescent="0.15">
      <c r="A2653" s="7">
        <v>2652</v>
      </c>
      <c r="B2653" s="7" t="s">
        <v>2754</v>
      </c>
      <c r="C2653" s="7">
        <v>11</v>
      </c>
      <c r="D2653" s="7"/>
      <c r="E2653" s="7"/>
    </row>
    <row r="2654" spans="1:5" x14ac:dyDescent="0.15">
      <c r="A2654" s="7">
        <v>2653</v>
      </c>
      <c r="B2654" s="7" t="s">
        <v>2755</v>
      </c>
      <c r="C2654" s="7">
        <v>9</v>
      </c>
      <c r="D2654" s="7"/>
      <c r="E2654" s="7"/>
    </row>
    <row r="2655" spans="1:5" x14ac:dyDescent="0.15">
      <c r="A2655" s="7">
        <v>2654</v>
      </c>
      <c r="B2655" s="7" t="s">
        <v>2756</v>
      </c>
      <c r="C2655" s="7">
        <v>15</v>
      </c>
      <c r="D2655" s="7"/>
      <c r="E2655" s="7"/>
    </row>
    <row r="2656" spans="1:5" x14ac:dyDescent="0.15">
      <c r="A2656" s="7">
        <v>2655</v>
      </c>
      <c r="B2656" s="7" t="s">
        <v>2757</v>
      </c>
      <c r="C2656" s="7">
        <v>10</v>
      </c>
      <c r="D2656" s="7"/>
      <c r="E2656" s="7"/>
    </row>
    <row r="2657" spans="1:5" x14ac:dyDescent="0.15">
      <c r="A2657" s="7">
        <v>2656</v>
      </c>
      <c r="B2657" s="7" t="s">
        <v>2758</v>
      </c>
      <c r="C2657" s="7">
        <v>17</v>
      </c>
      <c r="D2657" s="7"/>
      <c r="E2657" s="7"/>
    </row>
    <row r="2658" spans="1:5" x14ac:dyDescent="0.15">
      <c r="A2658" s="7">
        <v>2657</v>
      </c>
      <c r="B2658" s="7" t="s">
        <v>2759</v>
      </c>
      <c r="C2658" s="7">
        <v>16</v>
      </c>
      <c r="D2658" s="7"/>
      <c r="E2658" s="7"/>
    </row>
    <row r="2659" spans="1:5" x14ac:dyDescent="0.15">
      <c r="A2659" s="7">
        <v>2658</v>
      </c>
      <c r="B2659" s="7" t="s">
        <v>2760</v>
      </c>
      <c r="C2659" s="7">
        <v>18</v>
      </c>
      <c r="D2659" s="7"/>
      <c r="E2659" s="7"/>
    </row>
    <row r="2660" spans="1:5" x14ac:dyDescent="0.15">
      <c r="A2660" s="7">
        <v>2659</v>
      </c>
      <c r="B2660" s="7" t="s">
        <v>2761</v>
      </c>
      <c r="C2660" s="7">
        <v>14</v>
      </c>
      <c r="D2660" s="7"/>
      <c r="E2660" s="7"/>
    </row>
    <row r="2661" spans="1:5" x14ac:dyDescent="0.15">
      <c r="A2661" s="7">
        <v>2660</v>
      </c>
      <c r="B2661" s="7" t="s">
        <v>2762</v>
      </c>
      <c r="C2661" s="7">
        <v>16</v>
      </c>
      <c r="D2661" s="7"/>
      <c r="E2661" s="7"/>
    </row>
    <row r="2662" spans="1:5" x14ac:dyDescent="0.15">
      <c r="A2662" s="7">
        <v>2661</v>
      </c>
      <c r="B2662" s="7" t="s">
        <v>2763</v>
      </c>
      <c r="C2662" s="7">
        <v>12</v>
      </c>
      <c r="D2662" s="7"/>
      <c r="E2662" s="7"/>
    </row>
    <row r="2663" spans="1:5" x14ac:dyDescent="0.15">
      <c r="A2663" s="7">
        <v>2662</v>
      </c>
      <c r="B2663" s="7" t="s">
        <v>2764</v>
      </c>
      <c r="C2663" s="7">
        <v>14</v>
      </c>
      <c r="D2663" s="7"/>
      <c r="E2663" s="7"/>
    </row>
    <row r="2664" spans="1:5" x14ac:dyDescent="0.15">
      <c r="A2664" s="7">
        <v>2663</v>
      </c>
      <c r="B2664" s="7" t="s">
        <v>2765</v>
      </c>
      <c r="C2664" s="7">
        <v>14</v>
      </c>
      <c r="D2664" s="7"/>
      <c r="E2664" s="7"/>
    </row>
    <row r="2665" spans="1:5" x14ac:dyDescent="0.15">
      <c r="A2665" s="7">
        <v>2664</v>
      </c>
      <c r="B2665" s="7" t="s">
        <v>2766</v>
      </c>
      <c r="C2665" s="7">
        <v>16</v>
      </c>
      <c r="D2665" s="7"/>
      <c r="E2665" s="7"/>
    </row>
    <row r="2666" spans="1:5" x14ac:dyDescent="0.15">
      <c r="A2666" s="7">
        <v>2665</v>
      </c>
      <c r="B2666" s="7" t="s">
        <v>2767</v>
      </c>
      <c r="C2666" s="7">
        <v>12</v>
      </c>
      <c r="D2666" s="7"/>
      <c r="E2666" s="7"/>
    </row>
    <row r="2667" spans="1:5" x14ac:dyDescent="0.15">
      <c r="A2667" s="7">
        <v>2666</v>
      </c>
      <c r="B2667" s="7" t="s">
        <v>2768</v>
      </c>
      <c r="C2667" s="7">
        <v>15</v>
      </c>
      <c r="D2667" s="7"/>
      <c r="E2667" s="7"/>
    </row>
    <row r="2668" spans="1:5" x14ac:dyDescent="0.15">
      <c r="A2668" s="7">
        <v>2667</v>
      </c>
      <c r="B2668" s="7" t="s">
        <v>2769</v>
      </c>
      <c r="C2668" s="7">
        <v>13</v>
      </c>
      <c r="D2668" s="7"/>
      <c r="E2668" s="7"/>
    </row>
    <row r="2669" spans="1:5" x14ac:dyDescent="0.15">
      <c r="A2669" s="7">
        <v>2668</v>
      </c>
      <c r="B2669" s="7" t="s">
        <v>2770</v>
      </c>
      <c r="C2669" s="7">
        <v>17</v>
      </c>
      <c r="D2669" s="7"/>
      <c r="E2669" s="7"/>
    </row>
    <row r="2670" spans="1:5" x14ac:dyDescent="0.15">
      <c r="A2670" s="7">
        <v>2669</v>
      </c>
      <c r="B2670" s="7" t="s">
        <v>2771</v>
      </c>
      <c r="C2670" s="7">
        <v>15</v>
      </c>
      <c r="D2670" s="7"/>
      <c r="E2670" s="7"/>
    </row>
    <row r="2671" spans="1:5" x14ac:dyDescent="0.15">
      <c r="A2671" s="7">
        <v>2670</v>
      </c>
      <c r="B2671" s="7" t="s">
        <v>2772</v>
      </c>
      <c r="C2671" s="7">
        <v>15</v>
      </c>
      <c r="D2671" s="7"/>
      <c r="E2671" s="7"/>
    </row>
    <row r="2672" spans="1:5" x14ac:dyDescent="0.15">
      <c r="A2672" s="7">
        <v>2671</v>
      </c>
      <c r="B2672" s="7" t="s">
        <v>2773</v>
      </c>
      <c r="C2672" s="7" t="e">
        <v>#N/A</v>
      </c>
      <c r="D2672" s="7"/>
      <c r="E2672" s="7"/>
    </row>
    <row r="2673" spans="1:5" x14ac:dyDescent="0.15">
      <c r="A2673" s="7">
        <v>2672</v>
      </c>
      <c r="B2673" s="7" t="s">
        <v>2774</v>
      </c>
      <c r="C2673" s="7" t="e">
        <v>#N/A</v>
      </c>
      <c r="D2673" s="7"/>
      <c r="E2673" s="7"/>
    </row>
    <row r="2674" spans="1:5" x14ac:dyDescent="0.15">
      <c r="A2674" s="7">
        <v>2673</v>
      </c>
      <c r="B2674" s="7" t="s">
        <v>2775</v>
      </c>
      <c r="C2674" s="7">
        <v>18</v>
      </c>
      <c r="D2674" s="7"/>
      <c r="E2674" s="7"/>
    </row>
    <row r="2675" spans="1:5" x14ac:dyDescent="0.15">
      <c r="A2675" s="7">
        <v>2674</v>
      </c>
      <c r="B2675" s="7" t="s">
        <v>2776</v>
      </c>
      <c r="C2675" s="7">
        <v>19</v>
      </c>
      <c r="D2675" s="7"/>
      <c r="E2675" s="7"/>
    </row>
    <row r="2676" spans="1:5" x14ac:dyDescent="0.15">
      <c r="A2676" s="7">
        <v>2675</v>
      </c>
      <c r="B2676" s="7" t="s">
        <v>2777</v>
      </c>
      <c r="C2676" s="7">
        <v>7</v>
      </c>
      <c r="D2676" s="7"/>
      <c r="E2676" s="7"/>
    </row>
    <row r="2677" spans="1:5" x14ac:dyDescent="0.15">
      <c r="A2677" s="7">
        <v>2676</v>
      </c>
      <c r="B2677" s="7" t="s">
        <v>2778</v>
      </c>
      <c r="C2677" s="7">
        <v>11</v>
      </c>
      <c r="D2677" s="7"/>
      <c r="E2677" s="7"/>
    </row>
    <row r="2678" spans="1:5" x14ac:dyDescent="0.15">
      <c r="A2678" s="7">
        <v>2677</v>
      </c>
      <c r="B2678" s="7" t="s">
        <v>2779</v>
      </c>
      <c r="C2678" s="7">
        <v>8</v>
      </c>
      <c r="D2678" s="7"/>
      <c r="E2678" s="7"/>
    </row>
    <row r="2679" spans="1:5" x14ac:dyDescent="0.15">
      <c r="A2679" s="7">
        <v>2678</v>
      </c>
      <c r="B2679" s="7" t="s">
        <v>2780</v>
      </c>
      <c r="C2679" s="7">
        <v>13</v>
      </c>
      <c r="D2679" s="7"/>
      <c r="E2679" s="7"/>
    </row>
    <row r="2680" spans="1:5" x14ac:dyDescent="0.15">
      <c r="A2680" s="7">
        <v>2679</v>
      </c>
      <c r="B2680" s="7" t="s">
        <v>2781</v>
      </c>
      <c r="C2680" s="7">
        <v>3</v>
      </c>
      <c r="D2680" s="7"/>
      <c r="E2680" s="7"/>
    </row>
    <row r="2681" spans="1:5" x14ac:dyDescent="0.15">
      <c r="A2681" s="7">
        <v>2680</v>
      </c>
      <c r="B2681" s="7" t="s">
        <v>2782</v>
      </c>
      <c r="C2681" s="7">
        <v>4</v>
      </c>
      <c r="D2681" s="7"/>
      <c r="E2681" s="7"/>
    </row>
    <row r="2682" spans="1:5" x14ac:dyDescent="0.15">
      <c r="A2682" s="7">
        <v>2681</v>
      </c>
      <c r="B2682" s="7" t="s">
        <v>2783</v>
      </c>
      <c r="C2682" s="7">
        <v>1</v>
      </c>
      <c r="D2682" s="7"/>
      <c r="E2682" s="7"/>
    </row>
    <row r="2683" spans="1:5" x14ac:dyDescent="0.15">
      <c r="A2683" s="7">
        <v>2682</v>
      </c>
      <c r="B2683" s="7" t="s">
        <v>2784</v>
      </c>
      <c r="C2683" s="7">
        <v>3</v>
      </c>
      <c r="D2683" s="7"/>
      <c r="E2683" s="7"/>
    </row>
    <row r="2684" spans="1:5" x14ac:dyDescent="0.15">
      <c r="A2684" s="7">
        <v>2683</v>
      </c>
      <c r="B2684" s="7" t="s">
        <v>2785</v>
      </c>
      <c r="C2684" s="7">
        <v>13</v>
      </c>
      <c r="D2684" s="7"/>
      <c r="E2684" s="7"/>
    </row>
    <row r="2685" spans="1:5" x14ac:dyDescent="0.15">
      <c r="A2685" s="7">
        <v>2684</v>
      </c>
      <c r="B2685" s="7" t="s">
        <v>2786</v>
      </c>
      <c r="C2685" s="7">
        <v>11</v>
      </c>
      <c r="D2685" s="7"/>
      <c r="E2685" s="7"/>
    </row>
    <row r="2686" spans="1:5" x14ac:dyDescent="0.15">
      <c r="A2686" s="7">
        <v>2685</v>
      </c>
      <c r="B2686" s="7" t="s">
        <v>2787</v>
      </c>
      <c r="C2686" s="7">
        <v>9</v>
      </c>
      <c r="D2686" s="7"/>
      <c r="E2686" s="7"/>
    </row>
    <row r="2687" spans="1:5" x14ac:dyDescent="0.15">
      <c r="A2687" s="7">
        <v>2686</v>
      </c>
      <c r="B2687" s="7" t="s">
        <v>2788</v>
      </c>
      <c r="C2687" s="7">
        <v>9</v>
      </c>
      <c r="D2687" s="7"/>
      <c r="E2687" s="7"/>
    </row>
    <row r="2688" spans="1:5" x14ac:dyDescent="0.15">
      <c r="A2688" s="7">
        <v>2687</v>
      </c>
      <c r="B2688" s="7" t="s">
        <v>2789</v>
      </c>
      <c r="C2688" s="7">
        <v>16</v>
      </c>
      <c r="D2688" s="7"/>
      <c r="E2688" s="7"/>
    </row>
    <row r="2689" spans="1:5" x14ac:dyDescent="0.15">
      <c r="A2689" s="7">
        <v>2688</v>
      </c>
      <c r="B2689" s="7" t="s">
        <v>2790</v>
      </c>
      <c r="C2689" s="7">
        <v>9</v>
      </c>
      <c r="D2689" s="7"/>
      <c r="E2689" s="7"/>
    </row>
    <row r="2690" spans="1:5" x14ac:dyDescent="0.15">
      <c r="A2690" s="7">
        <v>2689</v>
      </c>
      <c r="B2690" s="7" t="s">
        <v>2791</v>
      </c>
      <c r="C2690" s="7">
        <v>14</v>
      </c>
      <c r="D2690" s="7"/>
      <c r="E2690" s="7"/>
    </row>
    <row r="2691" spans="1:5" x14ac:dyDescent="0.15">
      <c r="A2691" s="7">
        <v>2690</v>
      </c>
      <c r="B2691" s="7" t="s">
        <v>2792</v>
      </c>
      <c r="C2691" s="7">
        <v>17</v>
      </c>
      <c r="D2691" s="7"/>
      <c r="E2691" s="7"/>
    </row>
    <row r="2692" spans="1:5" x14ac:dyDescent="0.15">
      <c r="A2692" s="7">
        <v>2691</v>
      </c>
      <c r="B2692" s="7" t="s">
        <v>2793</v>
      </c>
      <c r="C2692" s="7">
        <v>10</v>
      </c>
      <c r="D2692" s="7"/>
      <c r="E2692" s="7"/>
    </row>
    <row r="2693" spans="1:5" x14ac:dyDescent="0.15">
      <c r="A2693" s="7">
        <v>2692</v>
      </c>
      <c r="B2693" s="7" t="s">
        <v>2794</v>
      </c>
      <c r="C2693" s="7">
        <v>17</v>
      </c>
      <c r="D2693" s="7"/>
      <c r="E2693" s="7"/>
    </row>
    <row r="2694" spans="1:5" x14ac:dyDescent="0.15">
      <c r="A2694" s="7">
        <v>2693</v>
      </c>
      <c r="B2694" s="7" t="s">
        <v>2795</v>
      </c>
      <c r="C2694" s="7">
        <v>22</v>
      </c>
      <c r="D2694" s="7"/>
      <c r="E2694" s="7"/>
    </row>
    <row r="2695" spans="1:5" x14ac:dyDescent="0.15">
      <c r="A2695" s="7">
        <v>2694</v>
      </c>
      <c r="B2695" s="7" t="s">
        <v>2796</v>
      </c>
      <c r="C2695" s="7">
        <v>20</v>
      </c>
      <c r="D2695" s="7"/>
      <c r="E2695" s="7"/>
    </row>
    <row r="2696" spans="1:5" x14ac:dyDescent="0.15">
      <c r="A2696" s="7">
        <v>2695</v>
      </c>
      <c r="B2696" s="7" t="s">
        <v>2797</v>
      </c>
      <c r="C2696" s="7">
        <v>17</v>
      </c>
      <c r="D2696" s="7"/>
      <c r="E2696" s="7"/>
    </row>
    <row r="2697" spans="1:5" x14ac:dyDescent="0.15">
      <c r="A2697" s="7">
        <v>2696</v>
      </c>
      <c r="B2697" s="7" t="s">
        <v>2798</v>
      </c>
      <c r="C2697" s="7">
        <v>28</v>
      </c>
      <c r="D2697" s="7"/>
      <c r="E2697" s="7"/>
    </row>
    <row r="2698" spans="1:5" x14ac:dyDescent="0.15">
      <c r="A2698" s="7">
        <v>2697</v>
      </c>
      <c r="B2698" s="7" t="s">
        <v>2799</v>
      </c>
      <c r="C2698" s="7">
        <v>26</v>
      </c>
      <c r="D2698" s="7"/>
      <c r="E2698" s="7"/>
    </row>
    <row r="2699" spans="1:5" x14ac:dyDescent="0.15">
      <c r="A2699" s="7">
        <v>2698</v>
      </c>
      <c r="B2699" s="7" t="s">
        <v>2800</v>
      </c>
      <c r="C2699" s="7">
        <v>17</v>
      </c>
      <c r="D2699" s="7"/>
      <c r="E2699" s="7"/>
    </row>
    <row r="2700" spans="1:5" x14ac:dyDescent="0.15">
      <c r="A2700" s="7">
        <v>2699</v>
      </c>
      <c r="B2700" s="7" t="s">
        <v>2801</v>
      </c>
      <c r="C2700" s="7">
        <v>15</v>
      </c>
      <c r="D2700" s="7"/>
      <c r="E2700" s="7"/>
    </row>
    <row r="2701" spans="1:5" x14ac:dyDescent="0.15">
      <c r="A2701" s="7">
        <v>2700</v>
      </c>
      <c r="B2701" s="7" t="s">
        <v>2802</v>
      </c>
      <c r="C2701" s="7">
        <v>13</v>
      </c>
      <c r="D2701" s="7"/>
      <c r="E2701" s="7"/>
    </row>
    <row r="2702" spans="1:5" x14ac:dyDescent="0.15">
      <c r="A2702" s="7">
        <v>2701</v>
      </c>
      <c r="B2702" s="7" t="s">
        <v>2803</v>
      </c>
      <c r="C2702" s="7">
        <v>13</v>
      </c>
      <c r="D2702" s="7"/>
      <c r="E2702" s="7"/>
    </row>
    <row r="2703" spans="1:5" x14ac:dyDescent="0.15">
      <c r="A2703" s="7">
        <v>2702</v>
      </c>
      <c r="B2703" s="7" t="s">
        <v>2804</v>
      </c>
      <c r="C2703" s="7">
        <v>10</v>
      </c>
      <c r="D2703" s="7"/>
      <c r="E2703" s="7"/>
    </row>
    <row r="2704" spans="1:5" x14ac:dyDescent="0.15">
      <c r="A2704" s="7">
        <v>2703</v>
      </c>
      <c r="B2704" s="7" t="s">
        <v>2805</v>
      </c>
      <c r="C2704" s="7">
        <v>8</v>
      </c>
      <c r="D2704" s="7"/>
      <c r="E2704" s="7"/>
    </row>
    <row r="2705" spans="1:5" x14ac:dyDescent="0.15">
      <c r="A2705" s="7">
        <v>2704</v>
      </c>
      <c r="B2705" s="7" t="s">
        <v>2806</v>
      </c>
      <c r="C2705" s="7">
        <v>15</v>
      </c>
      <c r="D2705" s="7"/>
      <c r="E2705" s="7"/>
    </row>
    <row r="2706" spans="1:5" x14ac:dyDescent="0.15">
      <c r="A2706" s="7">
        <v>2705</v>
      </c>
      <c r="B2706" s="7" t="s">
        <v>2807</v>
      </c>
      <c r="C2706" s="7">
        <v>17</v>
      </c>
      <c r="D2706" s="7"/>
      <c r="E2706" s="7"/>
    </row>
    <row r="2707" spans="1:5" x14ac:dyDescent="0.15">
      <c r="A2707" s="7">
        <v>2706</v>
      </c>
      <c r="B2707" s="7" t="s">
        <v>2808</v>
      </c>
      <c r="C2707" s="7">
        <v>15</v>
      </c>
      <c r="D2707" s="7"/>
      <c r="E2707" s="7"/>
    </row>
    <row r="2708" spans="1:5" x14ac:dyDescent="0.15">
      <c r="A2708" s="7">
        <v>2707</v>
      </c>
      <c r="B2708" s="7" t="s">
        <v>2809</v>
      </c>
      <c r="C2708" s="7">
        <v>7</v>
      </c>
      <c r="D2708" s="7"/>
      <c r="E2708" s="7"/>
    </row>
    <row r="2709" spans="1:5" x14ac:dyDescent="0.15">
      <c r="A2709" s="7">
        <v>2708</v>
      </c>
      <c r="B2709" s="7" t="s">
        <v>2810</v>
      </c>
      <c r="C2709" s="7">
        <v>12</v>
      </c>
      <c r="D2709" s="7"/>
      <c r="E2709" s="7"/>
    </row>
    <row r="2710" spans="1:5" x14ac:dyDescent="0.15">
      <c r="A2710" s="7">
        <v>2709</v>
      </c>
      <c r="B2710" s="7" t="s">
        <v>2811</v>
      </c>
      <c r="C2710" s="7">
        <v>9</v>
      </c>
      <c r="D2710" s="7"/>
      <c r="E2710" s="7"/>
    </row>
    <row r="2711" spans="1:5" x14ac:dyDescent="0.15">
      <c r="A2711" s="7">
        <v>2710</v>
      </c>
      <c r="B2711" s="7" t="s">
        <v>2812</v>
      </c>
      <c r="C2711" s="7">
        <v>12</v>
      </c>
      <c r="D2711" s="7"/>
      <c r="E2711" s="7"/>
    </row>
    <row r="2712" spans="1:5" x14ac:dyDescent="0.15">
      <c r="A2712" s="7">
        <v>2711</v>
      </c>
      <c r="B2712" s="7" t="s">
        <v>2813</v>
      </c>
      <c r="C2712" s="7">
        <v>9</v>
      </c>
      <c r="D2712" s="7"/>
      <c r="E2712" s="7"/>
    </row>
    <row r="2713" spans="1:5" x14ac:dyDescent="0.15">
      <c r="A2713" s="7">
        <v>2712</v>
      </c>
      <c r="B2713" s="7" t="s">
        <v>2814</v>
      </c>
      <c r="C2713" s="7">
        <v>8</v>
      </c>
      <c r="D2713" s="7"/>
      <c r="E2713" s="7"/>
    </row>
    <row r="2714" spans="1:5" x14ac:dyDescent="0.15">
      <c r="A2714" s="7">
        <v>2713</v>
      </c>
      <c r="B2714" s="7" t="s">
        <v>2815</v>
      </c>
      <c r="C2714" s="7">
        <v>6</v>
      </c>
      <c r="D2714" s="7"/>
      <c r="E2714" s="7"/>
    </row>
    <row r="2715" spans="1:5" x14ac:dyDescent="0.15">
      <c r="A2715" s="7">
        <v>2714</v>
      </c>
      <c r="B2715" s="7" t="s">
        <v>2816</v>
      </c>
      <c r="C2715" s="7">
        <v>10</v>
      </c>
      <c r="D2715" s="7"/>
      <c r="E2715" s="7"/>
    </row>
    <row r="2716" spans="1:5" x14ac:dyDescent="0.15">
      <c r="A2716" s="7">
        <v>2715</v>
      </c>
      <c r="B2716" s="7" t="s">
        <v>2817</v>
      </c>
      <c r="C2716" s="7">
        <v>13</v>
      </c>
      <c r="D2716" s="7"/>
      <c r="E2716" s="7"/>
    </row>
    <row r="2717" spans="1:5" x14ac:dyDescent="0.15">
      <c r="A2717" s="7">
        <v>2716</v>
      </c>
      <c r="B2717" s="7" t="s">
        <v>2818</v>
      </c>
      <c r="C2717" s="7">
        <v>9</v>
      </c>
      <c r="D2717" s="7"/>
      <c r="E2717" s="7"/>
    </row>
    <row r="2718" spans="1:5" x14ac:dyDescent="0.15">
      <c r="A2718" s="7">
        <v>2717</v>
      </c>
      <c r="B2718" s="7" t="s">
        <v>2819</v>
      </c>
      <c r="C2718" s="7">
        <v>9</v>
      </c>
      <c r="D2718" s="7"/>
      <c r="E2718" s="7"/>
    </row>
    <row r="2719" spans="1:5" x14ac:dyDescent="0.15">
      <c r="A2719" s="7">
        <v>2718</v>
      </c>
      <c r="B2719" s="7" t="s">
        <v>2820</v>
      </c>
      <c r="C2719" s="7">
        <v>9</v>
      </c>
      <c r="D2719" s="7"/>
      <c r="E2719" s="7"/>
    </row>
    <row r="2720" spans="1:5" x14ac:dyDescent="0.15">
      <c r="A2720" s="7">
        <v>2719</v>
      </c>
      <c r="B2720" s="7" t="s">
        <v>2821</v>
      </c>
      <c r="C2720" s="7">
        <v>15</v>
      </c>
      <c r="D2720" s="7"/>
      <c r="E2720" s="7"/>
    </row>
    <row r="2721" spans="1:5" x14ac:dyDescent="0.15">
      <c r="A2721" s="7">
        <v>2720</v>
      </c>
      <c r="B2721" s="7" t="s">
        <v>2822</v>
      </c>
      <c r="C2721" s="7">
        <v>12</v>
      </c>
      <c r="D2721" s="7"/>
      <c r="E2721" s="7"/>
    </row>
    <row r="2722" spans="1:5" x14ac:dyDescent="0.15">
      <c r="A2722" s="7">
        <v>2721</v>
      </c>
      <c r="B2722" s="7" t="s">
        <v>2823</v>
      </c>
      <c r="C2722" s="7">
        <v>10</v>
      </c>
      <c r="D2722" s="7"/>
      <c r="E2722" s="7"/>
    </row>
    <row r="2723" spans="1:5" x14ac:dyDescent="0.15">
      <c r="A2723" s="7">
        <v>2722</v>
      </c>
      <c r="B2723" s="7" t="s">
        <v>2824</v>
      </c>
      <c r="C2723" s="7">
        <v>18</v>
      </c>
      <c r="D2723" s="7"/>
      <c r="E2723" s="7"/>
    </row>
    <row r="2724" spans="1:5" x14ac:dyDescent="0.15">
      <c r="A2724" s="7">
        <v>2723</v>
      </c>
      <c r="B2724" s="7" t="s">
        <v>2825</v>
      </c>
      <c r="C2724" s="7">
        <v>16</v>
      </c>
      <c r="D2724" s="7"/>
      <c r="E2724" s="7"/>
    </row>
    <row r="2725" spans="1:5" x14ac:dyDescent="0.15">
      <c r="A2725" s="7">
        <v>2724</v>
      </c>
      <c r="B2725" s="7" t="s">
        <v>2826</v>
      </c>
      <c r="C2725" s="7">
        <v>9</v>
      </c>
      <c r="D2725" s="7"/>
      <c r="E2725" s="7"/>
    </row>
    <row r="2726" spans="1:5" x14ac:dyDescent="0.15">
      <c r="A2726" s="7">
        <v>2725</v>
      </c>
      <c r="B2726" s="7" t="s">
        <v>2827</v>
      </c>
      <c r="C2726" s="7">
        <v>9</v>
      </c>
      <c r="D2726" s="7"/>
      <c r="E2726" s="7"/>
    </row>
    <row r="2727" spans="1:5" x14ac:dyDescent="0.15">
      <c r="A2727" s="7">
        <v>2726</v>
      </c>
      <c r="B2727" s="7" t="s">
        <v>2828</v>
      </c>
      <c r="C2727" s="7">
        <v>28</v>
      </c>
      <c r="D2727" s="7"/>
      <c r="E2727" s="7"/>
    </row>
    <row r="2728" spans="1:5" x14ac:dyDescent="0.15">
      <c r="A2728" s="7">
        <v>2727</v>
      </c>
      <c r="B2728" s="7" t="s">
        <v>2829</v>
      </c>
      <c r="C2728" s="7">
        <v>10</v>
      </c>
      <c r="D2728" s="7"/>
      <c r="E2728" s="7"/>
    </row>
    <row r="2729" spans="1:5" x14ac:dyDescent="0.15">
      <c r="A2729" s="7">
        <v>2728</v>
      </c>
      <c r="B2729" s="7" t="s">
        <v>2830</v>
      </c>
      <c r="C2729" s="7">
        <v>6</v>
      </c>
      <c r="D2729" s="7"/>
      <c r="E2729" s="7"/>
    </row>
    <row r="2730" spans="1:5" x14ac:dyDescent="0.15">
      <c r="A2730" s="7">
        <v>2729</v>
      </c>
      <c r="B2730" s="7" t="s">
        <v>2831</v>
      </c>
      <c r="C2730" s="7">
        <v>4</v>
      </c>
      <c r="D2730" s="7"/>
      <c r="E2730" s="7"/>
    </row>
    <row r="2731" spans="1:5" x14ac:dyDescent="0.15">
      <c r="A2731" s="7">
        <v>2730</v>
      </c>
      <c r="B2731" s="7" t="s">
        <v>2832</v>
      </c>
      <c r="C2731" s="7">
        <v>7</v>
      </c>
      <c r="D2731" s="7"/>
      <c r="E2731" s="7"/>
    </row>
    <row r="2732" spans="1:5" x14ac:dyDescent="0.15">
      <c r="A2732" s="7">
        <v>2731</v>
      </c>
      <c r="B2732" s="7" t="s">
        <v>2833</v>
      </c>
      <c r="C2732" s="7">
        <v>4</v>
      </c>
      <c r="D2732" s="7"/>
      <c r="E2732" s="7"/>
    </row>
    <row r="2733" spans="1:5" x14ac:dyDescent="0.15">
      <c r="A2733" s="7">
        <v>2732</v>
      </c>
      <c r="B2733" s="7" t="s">
        <v>2834</v>
      </c>
      <c r="C2733" s="7">
        <v>7</v>
      </c>
      <c r="D2733" s="7"/>
      <c r="E2733" s="7"/>
    </row>
    <row r="2734" spans="1:5" x14ac:dyDescent="0.15">
      <c r="A2734" s="7">
        <v>2733</v>
      </c>
      <c r="B2734" s="7" t="s">
        <v>2835</v>
      </c>
      <c r="C2734" s="7">
        <v>18</v>
      </c>
      <c r="D2734" s="7"/>
      <c r="E2734" s="7"/>
    </row>
    <row r="2735" spans="1:5" x14ac:dyDescent="0.15">
      <c r="A2735" s="7">
        <v>2734</v>
      </c>
      <c r="B2735" s="7" t="s">
        <v>2836</v>
      </c>
      <c r="C2735" s="7">
        <v>18</v>
      </c>
      <c r="D2735" s="7"/>
      <c r="E2735" s="7"/>
    </row>
    <row r="2736" spans="1:5" x14ac:dyDescent="0.15">
      <c r="A2736" s="7">
        <v>2735</v>
      </c>
      <c r="B2736" s="7" t="s">
        <v>2837</v>
      </c>
      <c r="C2736" s="7">
        <v>12</v>
      </c>
      <c r="D2736" s="7"/>
      <c r="E2736" s="7"/>
    </row>
    <row r="2737" spans="1:5" x14ac:dyDescent="0.15">
      <c r="A2737" s="7">
        <v>2736</v>
      </c>
      <c r="B2737" s="7" t="s">
        <v>2838</v>
      </c>
      <c r="C2737" s="7">
        <v>14</v>
      </c>
      <c r="D2737" s="7"/>
      <c r="E2737" s="7"/>
    </row>
    <row r="2738" spans="1:5" x14ac:dyDescent="0.15">
      <c r="A2738" s="7">
        <v>2737</v>
      </c>
      <c r="B2738" s="7" t="s">
        <v>2839</v>
      </c>
      <c r="C2738" s="7">
        <v>9</v>
      </c>
      <c r="D2738" s="7"/>
      <c r="E2738" s="7"/>
    </row>
    <row r="2739" spans="1:5" x14ac:dyDescent="0.15">
      <c r="A2739" s="7">
        <v>2738</v>
      </c>
      <c r="B2739" s="7" t="s">
        <v>2840</v>
      </c>
      <c r="C2739" s="7">
        <v>12</v>
      </c>
      <c r="D2739" s="7"/>
      <c r="E2739" s="7"/>
    </row>
    <row r="2740" spans="1:5" x14ac:dyDescent="0.15">
      <c r="A2740" s="7">
        <v>2739</v>
      </c>
      <c r="B2740" s="7" t="s">
        <v>2841</v>
      </c>
      <c r="C2740" s="7">
        <v>7</v>
      </c>
      <c r="D2740" s="7"/>
      <c r="E2740" s="7"/>
    </row>
    <row r="2741" spans="1:5" x14ac:dyDescent="0.15">
      <c r="A2741" s="7">
        <v>2740</v>
      </c>
      <c r="B2741" s="7" t="s">
        <v>2842</v>
      </c>
      <c r="C2741" s="7">
        <v>10</v>
      </c>
      <c r="D2741" s="7"/>
      <c r="E2741" s="7"/>
    </row>
    <row r="2742" spans="1:5" x14ac:dyDescent="0.15">
      <c r="A2742" s="7">
        <v>2741</v>
      </c>
      <c r="B2742" s="7" t="s">
        <v>2843</v>
      </c>
      <c r="C2742" s="7">
        <v>15</v>
      </c>
      <c r="D2742" s="7"/>
      <c r="E2742" s="7"/>
    </row>
    <row r="2743" spans="1:5" x14ac:dyDescent="0.15">
      <c r="A2743" s="7">
        <v>2742</v>
      </c>
      <c r="B2743" s="7" t="s">
        <v>2844</v>
      </c>
      <c r="C2743" s="7">
        <v>16</v>
      </c>
      <c r="D2743" s="7"/>
      <c r="E2743" s="7"/>
    </row>
    <row r="2744" spans="1:5" x14ac:dyDescent="0.15">
      <c r="A2744" s="7">
        <v>2743</v>
      </c>
      <c r="B2744" s="7" t="s">
        <v>2845</v>
      </c>
      <c r="C2744" s="7">
        <v>16</v>
      </c>
      <c r="D2744" s="7"/>
      <c r="E2744" s="7"/>
    </row>
    <row r="2745" spans="1:5" x14ac:dyDescent="0.15">
      <c r="A2745" s="7">
        <v>2744</v>
      </c>
      <c r="B2745" s="7" t="s">
        <v>2846</v>
      </c>
      <c r="C2745" s="7">
        <v>11</v>
      </c>
      <c r="D2745" s="7"/>
      <c r="E2745" s="7"/>
    </row>
    <row r="2746" spans="1:5" x14ac:dyDescent="0.15">
      <c r="A2746" s="7">
        <v>2745</v>
      </c>
      <c r="B2746" s="7" t="s">
        <v>2847</v>
      </c>
      <c r="C2746" s="7">
        <v>9</v>
      </c>
      <c r="D2746" s="7"/>
      <c r="E2746" s="7"/>
    </row>
    <row r="2747" spans="1:5" x14ac:dyDescent="0.15">
      <c r="A2747" s="7">
        <v>2746</v>
      </c>
      <c r="B2747" s="7" t="s">
        <v>2848</v>
      </c>
      <c r="C2747" s="7">
        <v>20</v>
      </c>
      <c r="D2747" s="7"/>
      <c r="E2747" s="7"/>
    </row>
    <row r="2748" spans="1:5" x14ac:dyDescent="0.15">
      <c r="A2748" s="7">
        <v>2747</v>
      </c>
      <c r="B2748" s="7" t="s">
        <v>2849</v>
      </c>
      <c r="C2748" s="7">
        <v>18</v>
      </c>
      <c r="D2748" s="7"/>
      <c r="E2748" s="7"/>
    </row>
    <row r="2749" spans="1:5" x14ac:dyDescent="0.15">
      <c r="A2749" s="7">
        <v>2748</v>
      </c>
      <c r="B2749" s="7" t="s">
        <v>2850</v>
      </c>
      <c r="C2749" s="7">
        <v>14</v>
      </c>
      <c r="D2749" s="7"/>
      <c r="E2749" s="7"/>
    </row>
    <row r="2750" spans="1:5" x14ac:dyDescent="0.15">
      <c r="A2750" s="7">
        <v>2749</v>
      </c>
      <c r="B2750" s="7" t="s">
        <v>2851</v>
      </c>
      <c r="C2750" s="7">
        <v>16</v>
      </c>
      <c r="D2750" s="7"/>
      <c r="E2750" s="7"/>
    </row>
    <row r="2751" spans="1:5" x14ac:dyDescent="0.15">
      <c r="A2751" s="7">
        <v>2750</v>
      </c>
      <c r="B2751" s="7" t="s">
        <v>2852</v>
      </c>
      <c r="C2751" s="7">
        <v>21</v>
      </c>
      <c r="D2751" s="7"/>
      <c r="E2751" s="7"/>
    </row>
    <row r="2752" spans="1:5" x14ac:dyDescent="0.15">
      <c r="A2752" s="7">
        <v>2751</v>
      </c>
      <c r="B2752" s="7" t="s">
        <v>2853</v>
      </c>
      <c r="C2752" s="7">
        <v>16</v>
      </c>
      <c r="D2752" s="7"/>
      <c r="E2752" s="7"/>
    </row>
    <row r="2753" spans="1:5" x14ac:dyDescent="0.15">
      <c r="A2753" s="7">
        <v>2752</v>
      </c>
      <c r="B2753" s="7" t="s">
        <v>2854</v>
      </c>
      <c r="C2753" s="7">
        <v>14</v>
      </c>
      <c r="D2753" s="7"/>
      <c r="E2753" s="7"/>
    </row>
    <row r="2754" spans="1:5" x14ac:dyDescent="0.15">
      <c r="A2754" s="7">
        <v>2753</v>
      </c>
      <c r="B2754" s="7" t="s">
        <v>2855</v>
      </c>
      <c r="C2754" s="7">
        <v>23</v>
      </c>
      <c r="D2754" s="7"/>
      <c r="E2754" s="7"/>
    </row>
    <row r="2755" spans="1:5" x14ac:dyDescent="0.15">
      <c r="A2755" s="7">
        <v>2754</v>
      </c>
      <c r="B2755" s="7" t="s">
        <v>2856</v>
      </c>
      <c r="C2755" s="7">
        <v>24</v>
      </c>
      <c r="D2755" s="7"/>
      <c r="E2755" s="7"/>
    </row>
    <row r="2756" spans="1:5" x14ac:dyDescent="0.15">
      <c r="A2756" s="7">
        <v>2755</v>
      </c>
      <c r="B2756" s="7" t="s">
        <v>2857</v>
      </c>
      <c r="C2756" s="7">
        <v>25</v>
      </c>
      <c r="D2756" s="7"/>
      <c r="E2756" s="7"/>
    </row>
    <row r="2757" spans="1:5" x14ac:dyDescent="0.15">
      <c r="A2757" s="7">
        <v>2756</v>
      </c>
      <c r="B2757" s="7" t="s">
        <v>2858</v>
      </c>
      <c r="C2757" s="7">
        <v>13</v>
      </c>
      <c r="D2757" s="7"/>
      <c r="E2757" s="7"/>
    </row>
    <row r="2758" spans="1:5" x14ac:dyDescent="0.15">
      <c r="A2758" s="7">
        <v>2757</v>
      </c>
      <c r="B2758" s="7" t="s">
        <v>2859</v>
      </c>
      <c r="C2758" s="7">
        <v>10</v>
      </c>
      <c r="D2758" s="7"/>
      <c r="E2758" s="7"/>
    </row>
    <row r="2759" spans="1:5" x14ac:dyDescent="0.15">
      <c r="A2759" s="7">
        <v>2758</v>
      </c>
      <c r="B2759" s="7" t="s">
        <v>2860</v>
      </c>
      <c r="C2759" s="7">
        <v>12</v>
      </c>
      <c r="D2759" s="7"/>
      <c r="E2759" s="7"/>
    </row>
    <row r="2760" spans="1:5" x14ac:dyDescent="0.15">
      <c r="A2760" s="7">
        <v>2759</v>
      </c>
      <c r="B2760" s="7" t="s">
        <v>2861</v>
      </c>
      <c r="C2760" s="7">
        <v>15</v>
      </c>
      <c r="D2760" s="7"/>
      <c r="E2760" s="7"/>
    </row>
    <row r="2761" spans="1:5" x14ac:dyDescent="0.15">
      <c r="A2761" s="7">
        <v>2760</v>
      </c>
      <c r="B2761" s="7" t="s">
        <v>2862</v>
      </c>
      <c r="C2761" s="7">
        <v>12</v>
      </c>
      <c r="D2761" s="7"/>
      <c r="E2761" s="7"/>
    </row>
    <row r="2762" spans="1:5" x14ac:dyDescent="0.15">
      <c r="A2762" s="7">
        <v>2761</v>
      </c>
      <c r="B2762" s="7" t="s">
        <v>2863</v>
      </c>
      <c r="C2762" s="7">
        <v>18</v>
      </c>
      <c r="D2762" s="7"/>
      <c r="E2762" s="7"/>
    </row>
    <row r="2763" spans="1:5" x14ac:dyDescent="0.15">
      <c r="A2763" s="7">
        <v>2762</v>
      </c>
      <c r="B2763" s="7" t="s">
        <v>2864</v>
      </c>
      <c r="C2763" s="7">
        <v>17</v>
      </c>
      <c r="D2763" s="7"/>
      <c r="E2763" s="7"/>
    </row>
    <row r="2764" spans="1:5" x14ac:dyDescent="0.15">
      <c r="A2764" s="7">
        <v>2763</v>
      </c>
      <c r="B2764" s="7" t="s">
        <v>2865</v>
      </c>
      <c r="C2764" s="7">
        <v>19</v>
      </c>
      <c r="D2764" s="7"/>
      <c r="E2764" s="7"/>
    </row>
    <row r="2765" spans="1:5" x14ac:dyDescent="0.15">
      <c r="A2765" s="7">
        <v>2764</v>
      </c>
      <c r="B2765" s="7" t="s">
        <v>2866</v>
      </c>
      <c r="C2765" s="7">
        <v>21</v>
      </c>
      <c r="D2765" s="7"/>
      <c r="E2765" s="7"/>
    </row>
    <row r="2766" spans="1:5" x14ac:dyDescent="0.15">
      <c r="A2766" s="7">
        <v>2765</v>
      </c>
      <c r="B2766" s="7" t="s">
        <v>2867</v>
      </c>
      <c r="C2766" s="7">
        <v>19</v>
      </c>
      <c r="D2766" s="7"/>
      <c r="E2766" s="7"/>
    </row>
    <row r="2767" spans="1:5" x14ac:dyDescent="0.15">
      <c r="A2767" s="7">
        <v>2766</v>
      </c>
      <c r="B2767" s="7" t="s">
        <v>2868</v>
      </c>
      <c r="C2767" s="7">
        <v>16</v>
      </c>
      <c r="D2767" s="7"/>
      <c r="E2767" s="7"/>
    </row>
    <row r="2768" spans="1:5" x14ac:dyDescent="0.15">
      <c r="A2768" s="7">
        <v>2767</v>
      </c>
      <c r="B2768" s="7" t="s">
        <v>2869</v>
      </c>
      <c r="C2768" s="7">
        <v>16</v>
      </c>
      <c r="D2768" s="7"/>
      <c r="E2768" s="7"/>
    </row>
    <row r="2769" spans="1:5" x14ac:dyDescent="0.15">
      <c r="A2769" s="7">
        <v>2768</v>
      </c>
      <c r="B2769" s="7" t="s">
        <v>2870</v>
      </c>
      <c r="C2769" s="7">
        <v>14</v>
      </c>
      <c r="D2769" s="7"/>
      <c r="E2769" s="7"/>
    </row>
    <row r="2770" spans="1:5" x14ac:dyDescent="0.15">
      <c r="A2770" s="7">
        <v>2769</v>
      </c>
      <c r="B2770" s="7" t="s">
        <v>2871</v>
      </c>
      <c r="C2770" s="7">
        <v>18</v>
      </c>
      <c r="D2770" s="7"/>
      <c r="E2770" s="7"/>
    </row>
    <row r="2771" spans="1:5" x14ac:dyDescent="0.15">
      <c r="A2771" s="7">
        <v>2770</v>
      </c>
      <c r="B2771" s="7" t="s">
        <v>2872</v>
      </c>
      <c r="C2771" s="7">
        <v>13</v>
      </c>
      <c r="D2771" s="7"/>
      <c r="E2771" s="7"/>
    </row>
    <row r="2772" spans="1:5" x14ac:dyDescent="0.15">
      <c r="A2772" s="7">
        <v>2771</v>
      </c>
      <c r="B2772" s="7" t="s">
        <v>2873</v>
      </c>
      <c r="C2772" s="7">
        <v>14</v>
      </c>
      <c r="D2772" s="7"/>
      <c r="E2772" s="7"/>
    </row>
    <row r="2773" spans="1:5" x14ac:dyDescent="0.15">
      <c r="A2773" s="7">
        <v>2772</v>
      </c>
      <c r="B2773" s="7" t="s">
        <v>2874</v>
      </c>
      <c r="C2773" s="7">
        <v>12</v>
      </c>
      <c r="D2773" s="7"/>
      <c r="E2773" s="7"/>
    </row>
    <row r="2774" spans="1:5" x14ac:dyDescent="0.15">
      <c r="A2774" s="7">
        <v>2773</v>
      </c>
      <c r="B2774" s="7" t="s">
        <v>2875</v>
      </c>
      <c r="C2774" s="7">
        <v>15</v>
      </c>
      <c r="D2774" s="7"/>
      <c r="E2774" s="7"/>
    </row>
    <row r="2775" spans="1:5" x14ac:dyDescent="0.15">
      <c r="A2775" s="7">
        <v>2774</v>
      </c>
      <c r="B2775" s="7" t="s">
        <v>2876</v>
      </c>
      <c r="C2775" s="7">
        <v>11</v>
      </c>
      <c r="D2775" s="7"/>
      <c r="E2775" s="7"/>
    </row>
    <row r="2776" spans="1:5" x14ac:dyDescent="0.15">
      <c r="A2776" s="7">
        <v>2775</v>
      </c>
      <c r="B2776" s="7" t="s">
        <v>2877</v>
      </c>
      <c r="C2776" s="7">
        <v>12</v>
      </c>
      <c r="D2776" s="7"/>
      <c r="E2776" s="7"/>
    </row>
    <row r="2777" spans="1:5" x14ac:dyDescent="0.15">
      <c r="A2777" s="7">
        <v>2776</v>
      </c>
      <c r="B2777" s="7" t="s">
        <v>2878</v>
      </c>
      <c r="C2777" s="7">
        <v>10</v>
      </c>
      <c r="D2777" s="7"/>
      <c r="E2777" s="7"/>
    </row>
    <row r="2778" spans="1:5" x14ac:dyDescent="0.15">
      <c r="A2778" s="7">
        <v>2777</v>
      </c>
      <c r="B2778" s="7" t="s">
        <v>2879</v>
      </c>
      <c r="C2778" s="7">
        <v>12</v>
      </c>
      <c r="D2778" s="7"/>
      <c r="E2778" s="7"/>
    </row>
    <row r="2779" spans="1:5" x14ac:dyDescent="0.15">
      <c r="A2779" s="7">
        <v>2778</v>
      </c>
      <c r="B2779" s="7" t="s">
        <v>2880</v>
      </c>
      <c r="C2779" s="7">
        <v>9</v>
      </c>
      <c r="D2779" s="7"/>
      <c r="E2779" s="7"/>
    </row>
    <row r="2780" spans="1:5" x14ac:dyDescent="0.15">
      <c r="A2780" s="7">
        <v>2779</v>
      </c>
      <c r="B2780" s="7" t="s">
        <v>2881</v>
      </c>
      <c r="C2780" s="7">
        <v>10</v>
      </c>
      <c r="D2780" s="7"/>
      <c r="E2780" s="7"/>
    </row>
    <row r="2781" spans="1:5" x14ac:dyDescent="0.15">
      <c r="A2781" s="7">
        <v>2780</v>
      </c>
      <c r="B2781" s="7" t="s">
        <v>2882</v>
      </c>
      <c r="C2781" s="7">
        <v>19</v>
      </c>
      <c r="D2781" s="7"/>
      <c r="E2781" s="7"/>
    </row>
    <row r="2782" spans="1:5" x14ac:dyDescent="0.15">
      <c r="A2782" s="7">
        <v>2781</v>
      </c>
      <c r="B2782" s="7" t="s">
        <v>2883</v>
      </c>
      <c r="C2782" s="7">
        <v>12</v>
      </c>
      <c r="D2782" s="7"/>
      <c r="E2782" s="7"/>
    </row>
    <row r="2783" spans="1:5" x14ac:dyDescent="0.15">
      <c r="A2783" s="7">
        <v>2782</v>
      </c>
      <c r="B2783" s="7" t="s">
        <v>2884</v>
      </c>
      <c r="C2783" s="7">
        <v>16</v>
      </c>
      <c r="D2783" s="7"/>
      <c r="E2783" s="7"/>
    </row>
    <row r="2784" spans="1:5" x14ac:dyDescent="0.15">
      <c r="A2784" s="7">
        <v>2783</v>
      </c>
      <c r="B2784" s="7" t="s">
        <v>2885</v>
      </c>
      <c r="C2784" s="7">
        <v>14</v>
      </c>
      <c r="D2784" s="7"/>
      <c r="E2784" s="7"/>
    </row>
    <row r="2785" spans="1:5" x14ac:dyDescent="0.15">
      <c r="A2785" s="7">
        <v>2784</v>
      </c>
      <c r="B2785" s="7" t="s">
        <v>2886</v>
      </c>
      <c r="C2785" s="7">
        <v>12</v>
      </c>
      <c r="D2785" s="7"/>
      <c r="E2785" s="7"/>
    </row>
    <row r="2786" spans="1:5" x14ac:dyDescent="0.15">
      <c r="A2786" s="7">
        <v>2785</v>
      </c>
      <c r="B2786" s="7" t="s">
        <v>2887</v>
      </c>
      <c r="C2786" s="7">
        <v>12</v>
      </c>
      <c r="D2786" s="7"/>
      <c r="E2786" s="7"/>
    </row>
    <row r="2787" spans="1:5" x14ac:dyDescent="0.15">
      <c r="A2787" s="7">
        <v>2786</v>
      </c>
      <c r="B2787" s="7" t="s">
        <v>2888</v>
      </c>
      <c r="C2787" s="7">
        <v>9</v>
      </c>
      <c r="D2787" s="7"/>
      <c r="E2787" s="7"/>
    </row>
    <row r="2788" spans="1:5" x14ac:dyDescent="0.15">
      <c r="A2788" s="7">
        <v>2787</v>
      </c>
      <c r="B2788" s="7" t="s">
        <v>2889</v>
      </c>
      <c r="C2788" s="7">
        <v>18</v>
      </c>
      <c r="D2788" s="7"/>
      <c r="E2788" s="7"/>
    </row>
    <row r="2789" spans="1:5" x14ac:dyDescent="0.15">
      <c r="A2789" s="7">
        <v>2788</v>
      </c>
      <c r="B2789" s="7" t="s">
        <v>2890</v>
      </c>
      <c r="C2789" s="7">
        <v>15</v>
      </c>
      <c r="D2789" s="7"/>
      <c r="E2789" s="7"/>
    </row>
    <row r="2790" spans="1:5" x14ac:dyDescent="0.15">
      <c r="A2790" s="7">
        <v>2789</v>
      </c>
      <c r="B2790" s="7" t="s">
        <v>2891</v>
      </c>
      <c r="C2790" s="7">
        <v>12</v>
      </c>
      <c r="D2790" s="7"/>
      <c r="E2790" s="7"/>
    </row>
    <row r="2791" spans="1:5" x14ac:dyDescent="0.15">
      <c r="A2791" s="7">
        <v>2790</v>
      </c>
      <c r="B2791" s="7" t="s">
        <v>2892</v>
      </c>
      <c r="C2791" s="7">
        <v>20</v>
      </c>
      <c r="D2791" s="7"/>
      <c r="E2791" s="7"/>
    </row>
    <row r="2792" spans="1:5" x14ac:dyDescent="0.15">
      <c r="A2792" s="7">
        <v>2791</v>
      </c>
      <c r="B2792" s="7" t="s">
        <v>2893</v>
      </c>
      <c r="C2792" s="7">
        <v>21</v>
      </c>
      <c r="D2792" s="7"/>
      <c r="E2792" s="7"/>
    </row>
    <row r="2793" spans="1:5" x14ac:dyDescent="0.15">
      <c r="A2793" s="7">
        <v>2792</v>
      </c>
      <c r="B2793" s="7" t="s">
        <v>2894</v>
      </c>
      <c r="C2793" s="7">
        <v>20</v>
      </c>
      <c r="D2793" s="7"/>
      <c r="E2793" s="7"/>
    </row>
    <row r="2794" spans="1:5" x14ac:dyDescent="0.15">
      <c r="A2794" s="7">
        <v>2793</v>
      </c>
      <c r="B2794" s="7" t="s">
        <v>2895</v>
      </c>
      <c r="C2794" s="7">
        <v>8</v>
      </c>
      <c r="D2794" s="7"/>
      <c r="E2794" s="7"/>
    </row>
    <row r="2795" spans="1:5" x14ac:dyDescent="0.15">
      <c r="A2795" s="7">
        <v>2794</v>
      </c>
      <c r="B2795" s="7" t="s">
        <v>2896</v>
      </c>
      <c r="C2795" s="7">
        <v>14</v>
      </c>
      <c r="D2795" s="7"/>
      <c r="E2795" s="7"/>
    </row>
    <row r="2796" spans="1:5" x14ac:dyDescent="0.15">
      <c r="A2796" s="7">
        <v>2795</v>
      </c>
      <c r="B2796" s="7" t="s">
        <v>2897</v>
      </c>
      <c r="C2796" s="7">
        <v>16</v>
      </c>
      <c r="D2796" s="7"/>
      <c r="E2796" s="7"/>
    </row>
    <row r="2797" spans="1:5" x14ac:dyDescent="0.15">
      <c r="A2797" s="7">
        <v>2796</v>
      </c>
      <c r="B2797" s="7" t="s">
        <v>2898</v>
      </c>
      <c r="C2797" s="7">
        <v>11</v>
      </c>
      <c r="D2797" s="7"/>
      <c r="E2797" s="7"/>
    </row>
    <row r="2798" spans="1:5" x14ac:dyDescent="0.15">
      <c r="A2798" s="7">
        <v>2797</v>
      </c>
      <c r="B2798" s="7" t="s">
        <v>2899</v>
      </c>
      <c r="C2798" s="7">
        <v>9</v>
      </c>
      <c r="D2798" s="7"/>
      <c r="E2798" s="7"/>
    </row>
    <row r="2799" spans="1:5" x14ac:dyDescent="0.15">
      <c r="A2799" s="7">
        <v>2798</v>
      </c>
      <c r="B2799" s="7" t="s">
        <v>2900</v>
      </c>
      <c r="C2799" s="7">
        <v>18</v>
      </c>
      <c r="D2799" s="7"/>
      <c r="E2799" s="7"/>
    </row>
    <row r="2800" spans="1:5" x14ac:dyDescent="0.15">
      <c r="A2800" s="7">
        <v>2799</v>
      </c>
      <c r="B2800" s="7" t="s">
        <v>2901</v>
      </c>
      <c r="C2800" s="7">
        <v>9</v>
      </c>
      <c r="D2800" s="7"/>
      <c r="E2800" s="7"/>
    </row>
    <row r="2801" spans="1:5" x14ac:dyDescent="0.15">
      <c r="A2801" s="7">
        <v>2800</v>
      </c>
      <c r="B2801" s="7" t="s">
        <v>2902</v>
      </c>
      <c r="C2801" s="7">
        <v>16</v>
      </c>
      <c r="D2801" s="7"/>
      <c r="E2801" s="7"/>
    </row>
    <row r="2802" spans="1:5" x14ac:dyDescent="0.15">
      <c r="A2802" s="7">
        <v>2801</v>
      </c>
      <c r="B2802" s="7" t="s">
        <v>2903</v>
      </c>
      <c r="C2802" s="7">
        <v>19</v>
      </c>
      <c r="D2802" s="7"/>
      <c r="E2802" s="7"/>
    </row>
    <row r="2803" spans="1:5" x14ac:dyDescent="0.15">
      <c r="A2803" s="7">
        <v>2802</v>
      </c>
      <c r="B2803" s="7" t="s">
        <v>2904</v>
      </c>
      <c r="C2803" s="7">
        <v>10</v>
      </c>
      <c r="D2803" s="7"/>
      <c r="E2803" s="7"/>
    </row>
    <row r="2804" spans="1:5" x14ac:dyDescent="0.15">
      <c r="A2804" s="7">
        <v>2803</v>
      </c>
      <c r="B2804" s="7" t="s">
        <v>2905</v>
      </c>
      <c r="C2804" s="7">
        <v>16</v>
      </c>
      <c r="D2804" s="7"/>
      <c r="E2804" s="7"/>
    </row>
    <row r="2805" spans="1:5" x14ac:dyDescent="0.15">
      <c r="A2805" s="7">
        <v>2804</v>
      </c>
      <c r="B2805" s="7" t="s">
        <v>2906</v>
      </c>
      <c r="C2805" s="7">
        <v>9</v>
      </c>
      <c r="D2805" s="7"/>
      <c r="E2805" s="7"/>
    </row>
    <row r="2806" spans="1:5" x14ac:dyDescent="0.15">
      <c r="A2806" s="7">
        <v>2805</v>
      </c>
      <c r="B2806" s="7" t="s">
        <v>2907</v>
      </c>
      <c r="C2806" s="7">
        <v>14</v>
      </c>
      <c r="D2806" s="7"/>
      <c r="E2806" s="7"/>
    </row>
    <row r="2807" spans="1:5" x14ac:dyDescent="0.15">
      <c r="A2807" s="7">
        <v>2806</v>
      </c>
      <c r="B2807" s="7" t="s">
        <v>2908</v>
      </c>
      <c r="C2807" s="7">
        <v>8</v>
      </c>
      <c r="D2807" s="7"/>
      <c r="E2807" s="7"/>
    </row>
    <row r="2808" spans="1:5" x14ac:dyDescent="0.15">
      <c r="A2808" s="7">
        <v>2807</v>
      </c>
      <c r="B2808" s="7" t="s">
        <v>2909</v>
      </c>
      <c r="C2808" s="7">
        <v>6</v>
      </c>
      <c r="D2808" s="7"/>
      <c r="E2808" s="7"/>
    </row>
    <row r="2809" spans="1:5" x14ac:dyDescent="0.15">
      <c r="A2809" s="7">
        <v>2808</v>
      </c>
      <c r="B2809" s="7" t="s">
        <v>2910</v>
      </c>
      <c r="C2809" s="7">
        <v>8</v>
      </c>
      <c r="D2809" s="7"/>
      <c r="E2809" s="7"/>
    </row>
    <row r="2810" spans="1:5" x14ac:dyDescent="0.15">
      <c r="A2810" s="7">
        <v>2809</v>
      </c>
      <c r="B2810" s="7" t="s">
        <v>2911</v>
      </c>
      <c r="C2810" s="7">
        <v>15</v>
      </c>
      <c r="D2810" s="7"/>
      <c r="E2810" s="7"/>
    </row>
    <row r="2811" spans="1:5" x14ac:dyDescent="0.15">
      <c r="A2811" s="7">
        <v>2810</v>
      </c>
      <c r="B2811" s="7" t="s">
        <v>2912</v>
      </c>
      <c r="C2811" s="7">
        <v>17</v>
      </c>
      <c r="D2811" s="7"/>
      <c r="E2811" s="7"/>
    </row>
    <row r="2812" spans="1:5" x14ac:dyDescent="0.15">
      <c r="A2812" s="7">
        <v>2811</v>
      </c>
      <c r="B2812" s="7" t="s">
        <v>2913</v>
      </c>
      <c r="C2812" s="7">
        <v>18</v>
      </c>
      <c r="D2812" s="7"/>
      <c r="E2812" s="7"/>
    </row>
    <row r="2813" spans="1:5" x14ac:dyDescent="0.15">
      <c r="A2813" s="7">
        <v>2812</v>
      </c>
      <c r="B2813" s="7" t="s">
        <v>2914</v>
      </c>
      <c r="C2813" s="7">
        <v>21</v>
      </c>
      <c r="D2813" s="7"/>
      <c r="E2813" s="7"/>
    </row>
    <row r="2814" spans="1:5" x14ac:dyDescent="0.15">
      <c r="A2814" s="7">
        <v>2813</v>
      </c>
      <c r="B2814" s="7" t="s">
        <v>2915</v>
      </c>
      <c r="C2814" s="7">
        <v>20</v>
      </c>
      <c r="D2814" s="7"/>
      <c r="E2814" s="7"/>
    </row>
    <row r="2815" spans="1:5" x14ac:dyDescent="0.15">
      <c r="A2815" s="7">
        <v>2814</v>
      </c>
      <c r="B2815" s="7" t="s">
        <v>2916</v>
      </c>
      <c r="C2815" s="7">
        <v>17</v>
      </c>
      <c r="D2815" s="7"/>
      <c r="E2815" s="7"/>
    </row>
    <row r="2816" spans="1:5" x14ac:dyDescent="0.15">
      <c r="A2816" s="7">
        <v>2815</v>
      </c>
      <c r="B2816" s="7" t="s">
        <v>2917</v>
      </c>
      <c r="C2816" s="7">
        <v>14</v>
      </c>
      <c r="D2816" s="7"/>
      <c r="E2816" s="7"/>
    </row>
    <row r="2817" spans="1:5" x14ac:dyDescent="0.15">
      <c r="A2817" s="7">
        <v>2816</v>
      </c>
      <c r="B2817" s="7" t="s">
        <v>2918</v>
      </c>
      <c r="C2817" s="7">
        <v>23</v>
      </c>
      <c r="D2817" s="7"/>
      <c r="E2817" s="7"/>
    </row>
    <row r="2818" spans="1:5" x14ac:dyDescent="0.15">
      <c r="A2818" s="7">
        <v>2817</v>
      </c>
      <c r="B2818" s="7" t="s">
        <v>2919</v>
      </c>
      <c r="C2818" s="7">
        <v>12</v>
      </c>
      <c r="D2818" s="7"/>
      <c r="E2818" s="7"/>
    </row>
    <row r="2819" spans="1:5" x14ac:dyDescent="0.15">
      <c r="A2819" s="7">
        <v>2818</v>
      </c>
      <c r="B2819" s="7" t="s">
        <v>2920</v>
      </c>
      <c r="C2819" s="7">
        <v>10</v>
      </c>
      <c r="D2819" s="7"/>
      <c r="E2819" s="7"/>
    </row>
    <row r="2820" spans="1:5" x14ac:dyDescent="0.15">
      <c r="A2820" s="7">
        <v>2819</v>
      </c>
      <c r="B2820" s="7" t="s">
        <v>2921</v>
      </c>
      <c r="C2820" s="7">
        <v>8</v>
      </c>
      <c r="D2820" s="7"/>
      <c r="E2820" s="7"/>
    </row>
    <row r="2821" spans="1:5" x14ac:dyDescent="0.15">
      <c r="A2821" s="7">
        <v>2820</v>
      </c>
      <c r="B2821" s="7" t="s">
        <v>2922</v>
      </c>
      <c r="C2821" s="7">
        <v>10</v>
      </c>
      <c r="D2821" s="7"/>
      <c r="E2821" s="7"/>
    </row>
    <row r="2822" spans="1:5" x14ac:dyDescent="0.15">
      <c r="A2822" s="7">
        <v>2821</v>
      </c>
      <c r="B2822" s="7" t="s">
        <v>2923</v>
      </c>
      <c r="C2822" s="7">
        <v>11</v>
      </c>
      <c r="D2822" s="7"/>
      <c r="E2822" s="7"/>
    </row>
    <row r="2823" spans="1:5" x14ac:dyDescent="0.15">
      <c r="A2823" s="7">
        <v>2822</v>
      </c>
      <c r="B2823" s="7" t="s">
        <v>2924</v>
      </c>
      <c r="C2823" s="7">
        <v>5</v>
      </c>
      <c r="D2823" s="7"/>
      <c r="E2823" s="7"/>
    </row>
    <row r="2824" spans="1:5" x14ac:dyDescent="0.15">
      <c r="A2824" s="7">
        <v>2823</v>
      </c>
      <c r="B2824" s="7" t="s">
        <v>2925</v>
      </c>
      <c r="C2824" s="7">
        <v>13</v>
      </c>
      <c r="D2824" s="7"/>
      <c r="E2824" s="7"/>
    </row>
    <row r="2825" spans="1:5" x14ac:dyDescent="0.15">
      <c r="A2825" s="7">
        <v>2824</v>
      </c>
      <c r="B2825" s="7" t="s">
        <v>2926</v>
      </c>
      <c r="C2825" s="7">
        <v>17</v>
      </c>
      <c r="D2825" s="7"/>
      <c r="E2825" s="7"/>
    </row>
    <row r="2826" spans="1:5" x14ac:dyDescent="0.15">
      <c r="A2826" s="7">
        <v>2825</v>
      </c>
      <c r="B2826" s="7" t="s">
        <v>2927</v>
      </c>
      <c r="C2826" s="7">
        <v>10</v>
      </c>
      <c r="D2826" s="7"/>
      <c r="E2826" s="7"/>
    </row>
    <row r="2827" spans="1:5" x14ac:dyDescent="0.15">
      <c r="A2827" s="7">
        <v>2826</v>
      </c>
      <c r="B2827" s="7" t="s">
        <v>2928</v>
      </c>
      <c r="C2827" s="7">
        <v>14</v>
      </c>
      <c r="D2827" s="7"/>
      <c r="E2827" s="7"/>
    </row>
    <row r="2828" spans="1:5" x14ac:dyDescent="0.15">
      <c r="A2828" s="7">
        <v>2827</v>
      </c>
      <c r="B2828" s="7" t="s">
        <v>2929</v>
      </c>
      <c r="C2828" s="7">
        <v>8</v>
      </c>
      <c r="D2828" s="7"/>
      <c r="E2828" s="7"/>
    </row>
    <row r="2829" spans="1:5" x14ac:dyDescent="0.15">
      <c r="A2829" s="7">
        <v>2828</v>
      </c>
      <c r="B2829" s="7" t="s">
        <v>2930</v>
      </c>
      <c r="C2829" s="7">
        <v>12</v>
      </c>
      <c r="D2829" s="7"/>
      <c r="E2829" s="7"/>
    </row>
    <row r="2830" spans="1:5" x14ac:dyDescent="0.15">
      <c r="A2830" s="7">
        <v>2829</v>
      </c>
      <c r="B2830" s="7" t="s">
        <v>2931</v>
      </c>
      <c r="C2830" s="7">
        <v>16</v>
      </c>
      <c r="D2830" s="7"/>
      <c r="E2830" s="7"/>
    </row>
    <row r="2831" spans="1:5" x14ac:dyDescent="0.15">
      <c r="A2831" s="7">
        <v>2830</v>
      </c>
      <c r="B2831" s="7" t="s">
        <v>2932</v>
      </c>
      <c r="C2831" s="7">
        <v>20</v>
      </c>
      <c r="D2831" s="7"/>
      <c r="E2831" s="7"/>
    </row>
    <row r="2832" spans="1:5" x14ac:dyDescent="0.15">
      <c r="A2832" s="7">
        <v>2831</v>
      </c>
      <c r="B2832" s="7" t="s">
        <v>2933</v>
      </c>
      <c r="C2832" s="7">
        <v>18</v>
      </c>
      <c r="D2832" s="7"/>
      <c r="E2832" s="7"/>
    </row>
    <row r="2833" spans="1:5" x14ac:dyDescent="0.15">
      <c r="A2833" s="7">
        <v>2832</v>
      </c>
      <c r="B2833" s="7" t="s">
        <v>2934</v>
      </c>
      <c r="C2833" s="7">
        <v>16</v>
      </c>
      <c r="D2833" s="7"/>
      <c r="E2833" s="7"/>
    </row>
    <row r="2834" spans="1:5" x14ac:dyDescent="0.15">
      <c r="A2834" s="7">
        <v>2833</v>
      </c>
      <c r="B2834" s="7" t="s">
        <v>2935</v>
      </c>
      <c r="C2834" s="7">
        <v>14</v>
      </c>
      <c r="D2834" s="7"/>
      <c r="E2834" s="7"/>
    </row>
    <row r="2835" spans="1:5" x14ac:dyDescent="0.15">
      <c r="A2835" s="7">
        <v>2834</v>
      </c>
      <c r="B2835" s="7" t="s">
        <v>2936</v>
      </c>
      <c r="C2835" s="7">
        <v>20</v>
      </c>
      <c r="D2835" s="7"/>
      <c r="E2835" s="7"/>
    </row>
    <row r="2836" spans="1:5" x14ac:dyDescent="0.15">
      <c r="A2836" s="7">
        <v>2835</v>
      </c>
      <c r="B2836" s="7" t="s">
        <v>2937</v>
      </c>
      <c r="C2836" s="7">
        <v>20</v>
      </c>
      <c r="D2836" s="7"/>
      <c r="E2836" s="7"/>
    </row>
    <row r="2837" spans="1:5" x14ac:dyDescent="0.15">
      <c r="A2837" s="7">
        <v>2836</v>
      </c>
      <c r="B2837" s="7" t="s">
        <v>2938</v>
      </c>
      <c r="C2837" s="7">
        <v>18</v>
      </c>
      <c r="D2837" s="7"/>
      <c r="E2837" s="7"/>
    </row>
    <row r="2838" spans="1:5" x14ac:dyDescent="0.15">
      <c r="A2838" s="7">
        <v>2837</v>
      </c>
      <c r="B2838" s="7" t="s">
        <v>2939</v>
      </c>
      <c r="C2838" s="7">
        <v>15</v>
      </c>
      <c r="D2838" s="7"/>
      <c r="E2838" s="7"/>
    </row>
    <row r="2839" spans="1:5" x14ac:dyDescent="0.15">
      <c r="A2839" s="7">
        <v>2838</v>
      </c>
      <c r="B2839" s="7" t="s">
        <v>2940</v>
      </c>
      <c r="C2839" s="7">
        <v>22</v>
      </c>
      <c r="D2839" s="7"/>
      <c r="E2839" s="7"/>
    </row>
    <row r="2840" spans="1:5" x14ac:dyDescent="0.15">
      <c r="A2840" s="7">
        <v>2839</v>
      </c>
      <c r="B2840" s="7" t="s">
        <v>2941</v>
      </c>
      <c r="C2840" s="7">
        <v>23</v>
      </c>
      <c r="D2840" s="7"/>
      <c r="E2840" s="7"/>
    </row>
    <row r="2841" spans="1:5" x14ac:dyDescent="0.15">
      <c r="A2841" s="7">
        <v>2840</v>
      </c>
      <c r="B2841" s="7" t="s">
        <v>2942</v>
      </c>
      <c r="C2841" s="7">
        <v>17</v>
      </c>
      <c r="D2841" s="7"/>
      <c r="E2841" s="7"/>
    </row>
    <row r="2842" spans="1:5" x14ac:dyDescent="0.15">
      <c r="A2842" s="7">
        <v>2841</v>
      </c>
      <c r="B2842" s="7" t="s">
        <v>2943</v>
      </c>
      <c r="C2842" s="7">
        <v>14</v>
      </c>
      <c r="D2842" s="7"/>
      <c r="E2842" s="7"/>
    </row>
    <row r="2843" spans="1:5" x14ac:dyDescent="0.15">
      <c r="A2843" s="7">
        <v>2842</v>
      </c>
      <c r="B2843" s="7" t="s">
        <v>2944</v>
      </c>
      <c r="C2843" s="7">
        <v>11</v>
      </c>
      <c r="D2843" s="7"/>
      <c r="E2843" s="7"/>
    </row>
    <row r="2844" spans="1:5" x14ac:dyDescent="0.15">
      <c r="A2844" s="7">
        <v>2843</v>
      </c>
      <c r="B2844" s="7" t="s">
        <v>2945</v>
      </c>
      <c r="C2844" s="7">
        <v>19</v>
      </c>
      <c r="D2844" s="7"/>
      <c r="E2844" s="7"/>
    </row>
    <row r="2845" spans="1:5" x14ac:dyDescent="0.15">
      <c r="A2845" s="7">
        <v>2844</v>
      </c>
      <c r="B2845" s="7" t="s">
        <v>2946</v>
      </c>
      <c r="C2845" s="7">
        <v>17</v>
      </c>
      <c r="D2845" s="7"/>
      <c r="E2845" s="7"/>
    </row>
    <row r="2846" spans="1:5" x14ac:dyDescent="0.15">
      <c r="A2846" s="7">
        <v>2845</v>
      </c>
      <c r="B2846" s="7" t="s">
        <v>2947</v>
      </c>
      <c r="C2846" s="7">
        <v>14</v>
      </c>
      <c r="D2846" s="7"/>
      <c r="E2846" s="7"/>
    </row>
    <row r="2847" spans="1:5" x14ac:dyDescent="0.15">
      <c r="A2847" s="7">
        <v>2846</v>
      </c>
      <c r="B2847" s="7" t="s">
        <v>2948</v>
      </c>
      <c r="C2847" s="7">
        <v>12</v>
      </c>
      <c r="D2847" s="7"/>
      <c r="E2847" s="7"/>
    </row>
    <row r="2848" spans="1:5" x14ac:dyDescent="0.15">
      <c r="A2848" s="7">
        <v>2847</v>
      </c>
      <c r="B2848" s="7" t="s">
        <v>2949</v>
      </c>
      <c r="C2848" s="7">
        <v>19</v>
      </c>
      <c r="D2848" s="7"/>
      <c r="E2848" s="7"/>
    </row>
    <row r="2849" spans="1:5" x14ac:dyDescent="0.15">
      <c r="A2849" s="7">
        <v>2848</v>
      </c>
      <c r="B2849" s="7" t="s">
        <v>2950</v>
      </c>
      <c r="C2849" s="7">
        <v>13</v>
      </c>
      <c r="D2849" s="7"/>
      <c r="E2849" s="7"/>
    </row>
    <row r="2850" spans="1:5" x14ac:dyDescent="0.15">
      <c r="A2850" s="7">
        <v>2849</v>
      </c>
      <c r="B2850" s="7" t="s">
        <v>2951</v>
      </c>
      <c r="C2850" s="7">
        <v>14</v>
      </c>
      <c r="D2850" s="7"/>
      <c r="E2850" s="7"/>
    </row>
    <row r="2851" spans="1:5" x14ac:dyDescent="0.15">
      <c r="A2851" s="7">
        <v>2850</v>
      </c>
      <c r="B2851" s="7" t="s">
        <v>2952</v>
      </c>
      <c r="C2851" s="7">
        <v>16</v>
      </c>
      <c r="D2851" s="7"/>
      <c r="E2851" s="7"/>
    </row>
    <row r="2852" spans="1:5" x14ac:dyDescent="0.15">
      <c r="A2852" s="7">
        <v>2851</v>
      </c>
      <c r="B2852" s="7" t="s">
        <v>2953</v>
      </c>
      <c r="C2852" s="7">
        <v>11</v>
      </c>
      <c r="D2852" s="7"/>
      <c r="E2852" s="7"/>
    </row>
    <row r="2853" spans="1:5" x14ac:dyDescent="0.15">
      <c r="A2853" s="7">
        <v>2852</v>
      </c>
      <c r="B2853" s="7" t="s">
        <v>2954</v>
      </c>
      <c r="C2853" s="7">
        <v>15</v>
      </c>
      <c r="D2853" s="7"/>
      <c r="E2853" s="7"/>
    </row>
    <row r="2854" spans="1:5" x14ac:dyDescent="0.15">
      <c r="A2854" s="7">
        <v>2853</v>
      </c>
      <c r="B2854" s="7" t="s">
        <v>2955</v>
      </c>
      <c r="C2854" s="7">
        <v>20</v>
      </c>
      <c r="D2854" s="7"/>
      <c r="E2854" s="7"/>
    </row>
    <row r="2855" spans="1:5" x14ac:dyDescent="0.15">
      <c r="A2855" s="7">
        <v>2854</v>
      </c>
      <c r="B2855" s="7" t="s">
        <v>2956</v>
      </c>
      <c r="C2855" s="7">
        <v>12</v>
      </c>
      <c r="D2855" s="7"/>
      <c r="E2855" s="7"/>
    </row>
    <row r="2856" spans="1:5" x14ac:dyDescent="0.15">
      <c r="A2856" s="7">
        <v>2855</v>
      </c>
      <c r="B2856" s="7" t="s">
        <v>2957</v>
      </c>
      <c r="C2856" s="7">
        <v>17</v>
      </c>
      <c r="D2856" s="7"/>
      <c r="E2856" s="7"/>
    </row>
    <row r="2857" spans="1:5" x14ac:dyDescent="0.15">
      <c r="A2857" s="7">
        <v>2856</v>
      </c>
      <c r="B2857" s="7" t="s">
        <v>2958</v>
      </c>
      <c r="C2857" s="7">
        <v>10</v>
      </c>
      <c r="D2857" s="7"/>
      <c r="E2857" s="7"/>
    </row>
    <row r="2858" spans="1:5" x14ac:dyDescent="0.15">
      <c r="A2858" s="7">
        <v>2857</v>
      </c>
      <c r="B2858" s="7" t="s">
        <v>2959</v>
      </c>
      <c r="C2858" s="7">
        <v>14</v>
      </c>
      <c r="D2858" s="7"/>
      <c r="E2858" s="7"/>
    </row>
    <row r="2859" spans="1:5" x14ac:dyDescent="0.15">
      <c r="A2859" s="7">
        <v>2858</v>
      </c>
      <c r="B2859" s="7" t="s">
        <v>2960</v>
      </c>
      <c r="C2859" s="7">
        <v>19</v>
      </c>
      <c r="D2859" s="7"/>
      <c r="E2859" s="7"/>
    </row>
    <row r="2860" spans="1:5" x14ac:dyDescent="0.15">
      <c r="A2860" s="7">
        <v>2859</v>
      </c>
      <c r="B2860" s="7" t="s">
        <v>2961</v>
      </c>
      <c r="C2860" s="7">
        <v>14</v>
      </c>
      <c r="D2860" s="7"/>
      <c r="E2860" s="7"/>
    </row>
    <row r="2861" spans="1:5" x14ac:dyDescent="0.15">
      <c r="A2861" s="7">
        <v>2860</v>
      </c>
      <c r="B2861" s="7" t="s">
        <v>2962</v>
      </c>
      <c r="C2861" s="7">
        <v>18</v>
      </c>
      <c r="D2861" s="7"/>
      <c r="E2861" s="7"/>
    </row>
    <row r="2862" spans="1:5" x14ac:dyDescent="0.15">
      <c r="A2862" s="7">
        <v>2861</v>
      </c>
      <c r="B2862" s="7" t="s">
        <v>2963</v>
      </c>
      <c r="C2862" s="7">
        <v>16</v>
      </c>
      <c r="D2862" s="7"/>
      <c r="E2862" s="7"/>
    </row>
    <row r="2863" spans="1:5" x14ac:dyDescent="0.15">
      <c r="A2863" s="7">
        <v>2862</v>
      </c>
      <c r="B2863" s="7" t="s">
        <v>2964</v>
      </c>
      <c r="C2863" s="7">
        <v>19</v>
      </c>
      <c r="D2863" s="7"/>
      <c r="E2863" s="7"/>
    </row>
    <row r="2864" spans="1:5" x14ac:dyDescent="0.15">
      <c r="A2864" s="7">
        <v>2863</v>
      </c>
      <c r="B2864" s="7" t="s">
        <v>2965</v>
      </c>
      <c r="C2864" s="7">
        <v>17</v>
      </c>
      <c r="D2864" s="7"/>
      <c r="E2864" s="7"/>
    </row>
    <row r="2865" spans="1:5" x14ac:dyDescent="0.15">
      <c r="A2865" s="7">
        <v>2864</v>
      </c>
      <c r="B2865" s="7" t="s">
        <v>2966</v>
      </c>
      <c r="C2865" s="7">
        <v>14</v>
      </c>
      <c r="D2865" s="7"/>
      <c r="E2865" s="7"/>
    </row>
    <row r="2866" spans="1:5" x14ac:dyDescent="0.15">
      <c r="A2866" s="7">
        <v>2865</v>
      </c>
      <c r="B2866" s="7" t="s">
        <v>2967</v>
      </c>
      <c r="C2866" s="7">
        <v>21</v>
      </c>
      <c r="D2866" s="7"/>
      <c r="E2866" s="7"/>
    </row>
    <row r="2867" spans="1:5" x14ac:dyDescent="0.15">
      <c r="A2867" s="7">
        <v>2866</v>
      </c>
      <c r="B2867" s="7" t="s">
        <v>2968</v>
      </c>
      <c r="C2867" s="7">
        <v>23</v>
      </c>
      <c r="D2867" s="7"/>
      <c r="E2867" s="7"/>
    </row>
    <row r="2868" spans="1:5" x14ac:dyDescent="0.15">
      <c r="A2868" s="7">
        <v>2867</v>
      </c>
      <c r="B2868" s="7" t="s">
        <v>2969</v>
      </c>
      <c r="C2868" s="7">
        <v>15</v>
      </c>
      <c r="D2868" s="7"/>
      <c r="E2868" s="7"/>
    </row>
    <row r="2869" spans="1:5" x14ac:dyDescent="0.15">
      <c r="A2869" s="7">
        <v>2868</v>
      </c>
      <c r="B2869" s="7" t="s">
        <v>2970</v>
      </c>
      <c r="C2869" s="7">
        <v>20</v>
      </c>
      <c r="D2869" s="7"/>
      <c r="E2869" s="7"/>
    </row>
    <row r="2870" spans="1:5" x14ac:dyDescent="0.15">
      <c r="A2870" s="7">
        <v>2869</v>
      </c>
      <c r="B2870" s="7" t="s">
        <v>2971</v>
      </c>
      <c r="C2870" s="7">
        <v>12</v>
      </c>
      <c r="D2870" s="7"/>
      <c r="E2870" s="7"/>
    </row>
    <row r="2871" spans="1:5" x14ac:dyDescent="0.15">
      <c r="A2871" s="7">
        <v>2870</v>
      </c>
      <c r="B2871" s="7" t="s">
        <v>2972</v>
      </c>
      <c r="C2871" s="7">
        <v>17</v>
      </c>
      <c r="D2871" s="7"/>
      <c r="E2871" s="7"/>
    </row>
    <row r="2872" spans="1:5" x14ac:dyDescent="0.15">
      <c r="A2872" s="7">
        <v>2871</v>
      </c>
      <c r="B2872" s="7" t="s">
        <v>2973</v>
      </c>
      <c r="C2872" s="7">
        <v>10</v>
      </c>
      <c r="D2872" s="7"/>
      <c r="E2872" s="7"/>
    </row>
    <row r="2873" spans="1:5" x14ac:dyDescent="0.15">
      <c r="A2873" s="7">
        <v>2872</v>
      </c>
      <c r="B2873" s="7" t="s">
        <v>2974</v>
      </c>
      <c r="C2873" s="7">
        <v>14</v>
      </c>
      <c r="D2873" s="7"/>
      <c r="E2873" s="7"/>
    </row>
    <row r="2874" spans="1:5" x14ac:dyDescent="0.15">
      <c r="A2874" s="7">
        <v>2873</v>
      </c>
      <c r="B2874" s="7" t="s">
        <v>2975</v>
      </c>
      <c r="C2874" s="7">
        <v>18</v>
      </c>
      <c r="D2874" s="7"/>
      <c r="E2874" s="7"/>
    </row>
    <row r="2875" spans="1:5" x14ac:dyDescent="0.15">
      <c r="A2875" s="7">
        <v>2874</v>
      </c>
      <c r="B2875" s="7" t="s">
        <v>2976</v>
      </c>
      <c r="C2875" s="7">
        <v>16</v>
      </c>
      <c r="D2875" s="7"/>
      <c r="E2875" s="7"/>
    </row>
    <row r="2876" spans="1:5" x14ac:dyDescent="0.15">
      <c r="A2876" s="7">
        <v>2875</v>
      </c>
      <c r="B2876" s="7" t="s">
        <v>2977</v>
      </c>
      <c r="C2876" s="7">
        <v>11</v>
      </c>
      <c r="D2876" s="7"/>
      <c r="E2876" s="7"/>
    </row>
    <row r="2877" spans="1:5" x14ac:dyDescent="0.15">
      <c r="A2877" s="7">
        <v>2876</v>
      </c>
      <c r="B2877" s="7" t="s">
        <v>2978</v>
      </c>
      <c r="C2877" s="7">
        <v>8</v>
      </c>
      <c r="D2877" s="7"/>
      <c r="E2877" s="7"/>
    </row>
    <row r="2878" spans="1:5" x14ac:dyDescent="0.15">
      <c r="A2878" s="7">
        <v>2877</v>
      </c>
      <c r="B2878" s="7" t="s">
        <v>2979</v>
      </c>
      <c r="C2878" s="7">
        <v>12</v>
      </c>
      <c r="D2878" s="7"/>
      <c r="E2878" s="7"/>
    </row>
    <row r="2879" spans="1:5" x14ac:dyDescent="0.15">
      <c r="A2879" s="7">
        <v>2878</v>
      </c>
      <c r="B2879" s="7" t="s">
        <v>2980</v>
      </c>
      <c r="C2879" s="7">
        <v>16</v>
      </c>
      <c r="D2879" s="7"/>
      <c r="E2879" s="7"/>
    </row>
    <row r="2880" spans="1:5" x14ac:dyDescent="0.15">
      <c r="A2880" s="7">
        <v>2879</v>
      </c>
      <c r="B2880" s="7" t="s">
        <v>2981</v>
      </c>
      <c r="C2880" s="7">
        <v>5</v>
      </c>
      <c r="D2880" s="7"/>
      <c r="E2880" s="7"/>
    </row>
    <row r="2881" spans="1:5" x14ac:dyDescent="0.15">
      <c r="A2881" s="7">
        <v>2880</v>
      </c>
      <c r="B2881" s="7" t="s">
        <v>2982</v>
      </c>
      <c r="C2881" s="7">
        <v>9</v>
      </c>
      <c r="D2881" s="7"/>
      <c r="E2881" s="7"/>
    </row>
    <row r="2882" spans="1:5" x14ac:dyDescent="0.15">
      <c r="A2882" s="7">
        <v>2881</v>
      </c>
      <c r="B2882" s="7" t="s">
        <v>2983</v>
      </c>
      <c r="C2882" s="7">
        <v>13</v>
      </c>
      <c r="D2882" s="7"/>
      <c r="E2882" s="7"/>
    </row>
    <row r="2883" spans="1:5" x14ac:dyDescent="0.15">
      <c r="A2883" s="7">
        <v>2882</v>
      </c>
      <c r="B2883" s="7" t="s">
        <v>2984</v>
      </c>
      <c r="C2883" s="7">
        <v>7</v>
      </c>
      <c r="D2883" s="7"/>
      <c r="E2883" s="7"/>
    </row>
    <row r="2884" spans="1:5" x14ac:dyDescent="0.15">
      <c r="A2884" s="7">
        <v>2883</v>
      </c>
      <c r="B2884" s="7" t="s">
        <v>2985</v>
      </c>
      <c r="C2884" s="7">
        <v>10</v>
      </c>
      <c r="D2884" s="7"/>
      <c r="E2884" s="7"/>
    </row>
    <row r="2885" spans="1:5" x14ac:dyDescent="0.15">
      <c r="A2885" s="7">
        <v>2884</v>
      </c>
      <c r="B2885" s="7" t="s">
        <v>2986</v>
      </c>
      <c r="C2885" s="7">
        <v>19</v>
      </c>
      <c r="D2885" s="7"/>
      <c r="E2885" s="7"/>
    </row>
    <row r="2886" spans="1:5" x14ac:dyDescent="0.15">
      <c r="A2886" s="7">
        <v>2885</v>
      </c>
      <c r="B2886" s="7" t="s">
        <v>2987</v>
      </c>
      <c r="C2886" s="7">
        <v>17</v>
      </c>
      <c r="D2886" s="7"/>
      <c r="E2886" s="7"/>
    </row>
    <row r="2887" spans="1:5" x14ac:dyDescent="0.15">
      <c r="A2887" s="7">
        <v>2886</v>
      </c>
      <c r="B2887" s="7" t="s">
        <v>2988</v>
      </c>
      <c r="C2887" s="7">
        <v>15</v>
      </c>
      <c r="D2887" s="7"/>
      <c r="E2887" s="7"/>
    </row>
    <row r="2888" spans="1:5" x14ac:dyDescent="0.15">
      <c r="A2888" s="7">
        <v>2887</v>
      </c>
      <c r="B2888" s="7" t="s">
        <v>2989</v>
      </c>
      <c r="C2888" s="7">
        <v>13</v>
      </c>
      <c r="D2888" s="7"/>
      <c r="E2888" s="7"/>
    </row>
    <row r="2889" spans="1:5" x14ac:dyDescent="0.15">
      <c r="A2889" s="7">
        <v>2888</v>
      </c>
      <c r="B2889" s="7" t="s">
        <v>2990</v>
      </c>
      <c r="C2889" s="7">
        <v>10</v>
      </c>
      <c r="D2889" s="7"/>
      <c r="E2889" s="7"/>
    </row>
    <row r="2890" spans="1:5" x14ac:dyDescent="0.15">
      <c r="A2890" s="7">
        <v>2889</v>
      </c>
      <c r="B2890" s="7" t="s">
        <v>2991</v>
      </c>
      <c r="C2890" s="7">
        <v>17</v>
      </c>
      <c r="D2890" s="7"/>
      <c r="E2890" s="7"/>
    </row>
    <row r="2891" spans="1:5" x14ac:dyDescent="0.15">
      <c r="A2891" s="7">
        <v>2890</v>
      </c>
      <c r="B2891" s="7" t="s">
        <v>2992</v>
      </c>
      <c r="C2891" s="7">
        <v>14</v>
      </c>
      <c r="D2891" s="7"/>
      <c r="E2891" s="7"/>
    </row>
    <row r="2892" spans="1:5" x14ac:dyDescent="0.15">
      <c r="A2892" s="7">
        <v>2891</v>
      </c>
      <c r="B2892" s="7" t="s">
        <v>2993</v>
      </c>
      <c r="C2892" s="7">
        <v>11</v>
      </c>
      <c r="D2892" s="7"/>
      <c r="E2892" s="7"/>
    </row>
    <row r="2893" spans="1:5" x14ac:dyDescent="0.15">
      <c r="A2893" s="7">
        <v>2892</v>
      </c>
      <c r="B2893" s="7" t="s">
        <v>2994</v>
      </c>
      <c r="C2893" s="7">
        <v>18</v>
      </c>
      <c r="D2893" s="7"/>
      <c r="E2893" s="7"/>
    </row>
    <row r="2894" spans="1:5" x14ac:dyDescent="0.15">
      <c r="A2894" s="7">
        <v>2893</v>
      </c>
      <c r="B2894" s="7" t="s">
        <v>2995</v>
      </c>
      <c r="C2894" s="7">
        <v>15</v>
      </c>
      <c r="D2894" s="7"/>
      <c r="E2894" s="7"/>
    </row>
    <row r="2895" spans="1:5" x14ac:dyDescent="0.15">
      <c r="A2895" s="7">
        <v>2894</v>
      </c>
      <c r="B2895" s="7" t="s">
        <v>2996</v>
      </c>
      <c r="C2895" s="7">
        <v>13</v>
      </c>
      <c r="D2895" s="7"/>
      <c r="E2895" s="7"/>
    </row>
    <row r="2896" spans="1:5" x14ac:dyDescent="0.15">
      <c r="A2896" s="7">
        <v>2895</v>
      </c>
      <c r="B2896" s="7" t="s">
        <v>2997</v>
      </c>
      <c r="C2896" s="7">
        <v>19</v>
      </c>
      <c r="D2896" s="7"/>
      <c r="E2896" s="7"/>
    </row>
    <row r="2897" spans="1:5" x14ac:dyDescent="0.15">
      <c r="A2897" s="7">
        <v>2896</v>
      </c>
      <c r="B2897" s="7" t="s">
        <v>2998</v>
      </c>
      <c r="C2897" s="7">
        <v>15</v>
      </c>
      <c r="D2897" s="7"/>
      <c r="E2897" s="7"/>
    </row>
    <row r="2898" spans="1:5" x14ac:dyDescent="0.15">
      <c r="A2898" s="7">
        <v>2897</v>
      </c>
      <c r="B2898" s="7" t="s">
        <v>2999</v>
      </c>
      <c r="C2898" s="7">
        <v>14</v>
      </c>
      <c r="D2898" s="7"/>
      <c r="E2898" s="7"/>
    </row>
    <row r="2899" spans="1:5" x14ac:dyDescent="0.15">
      <c r="A2899" s="7">
        <v>2898</v>
      </c>
      <c r="B2899" s="7" t="s">
        <v>3000</v>
      </c>
      <c r="C2899" s="7">
        <v>24</v>
      </c>
      <c r="D2899" s="7"/>
      <c r="E2899" s="7"/>
    </row>
    <row r="2900" spans="1:5" x14ac:dyDescent="0.15">
      <c r="A2900" s="7">
        <v>2899</v>
      </c>
      <c r="B2900" s="7" t="s">
        <v>3001</v>
      </c>
      <c r="C2900" s="7">
        <v>14</v>
      </c>
      <c r="D2900" s="7"/>
      <c r="E2900" s="7"/>
    </row>
    <row r="2901" spans="1:5" x14ac:dyDescent="0.15">
      <c r="A2901" s="7">
        <v>2900</v>
      </c>
      <c r="B2901" s="7" t="s">
        <v>3002</v>
      </c>
      <c r="C2901" s="7">
        <v>16</v>
      </c>
      <c r="D2901" s="7"/>
      <c r="E2901" s="7"/>
    </row>
    <row r="2902" spans="1:5" x14ac:dyDescent="0.15">
      <c r="A2902" s="7">
        <v>2901</v>
      </c>
      <c r="B2902" s="7" t="s">
        <v>3003</v>
      </c>
      <c r="C2902" s="7">
        <v>21</v>
      </c>
      <c r="D2902" s="7"/>
      <c r="E2902" s="7"/>
    </row>
    <row r="2903" spans="1:5" x14ac:dyDescent="0.15">
      <c r="A2903" s="7">
        <v>2902</v>
      </c>
      <c r="B2903" s="7" t="s">
        <v>3004</v>
      </c>
      <c r="C2903" s="7">
        <v>15</v>
      </c>
      <c r="D2903" s="7"/>
      <c r="E2903" s="7"/>
    </row>
    <row r="2904" spans="1:5" x14ac:dyDescent="0.15">
      <c r="A2904" s="7">
        <v>2903</v>
      </c>
      <c r="B2904" s="7" t="s">
        <v>3005</v>
      </c>
      <c r="C2904" s="7">
        <v>18</v>
      </c>
      <c r="D2904" s="7"/>
      <c r="E2904" s="7"/>
    </row>
    <row r="2905" spans="1:5" x14ac:dyDescent="0.15">
      <c r="A2905" s="7">
        <v>2904</v>
      </c>
      <c r="B2905" s="7" t="s">
        <v>3006</v>
      </c>
      <c r="C2905" s="7">
        <v>17</v>
      </c>
      <c r="D2905" s="7"/>
      <c r="E2905" s="7"/>
    </row>
    <row r="2906" spans="1:5" x14ac:dyDescent="0.15">
      <c r="A2906" s="7">
        <v>2905</v>
      </c>
      <c r="B2906" s="7" t="s">
        <v>3007</v>
      </c>
      <c r="C2906" s="7">
        <v>20</v>
      </c>
      <c r="D2906" s="7"/>
      <c r="E2906" s="7"/>
    </row>
    <row r="2907" spans="1:5" x14ac:dyDescent="0.15">
      <c r="A2907" s="7">
        <v>2906</v>
      </c>
      <c r="B2907" s="7" t="s">
        <v>3008</v>
      </c>
      <c r="C2907" s="7">
        <v>21</v>
      </c>
      <c r="D2907" s="7"/>
      <c r="E2907" s="7"/>
    </row>
    <row r="2908" spans="1:5" x14ac:dyDescent="0.15">
      <c r="A2908" s="7">
        <v>2907</v>
      </c>
      <c r="B2908" s="7" t="s">
        <v>3009</v>
      </c>
      <c r="C2908" s="7">
        <v>25</v>
      </c>
      <c r="D2908" s="7"/>
      <c r="E2908" s="7"/>
    </row>
    <row r="2909" spans="1:5" x14ac:dyDescent="0.15">
      <c r="A2909" s="7">
        <v>2908</v>
      </c>
      <c r="B2909" s="7" t="s">
        <v>3010</v>
      </c>
      <c r="C2909" s="7">
        <v>16</v>
      </c>
      <c r="D2909" s="7"/>
      <c r="E2909" s="7"/>
    </row>
    <row r="2910" spans="1:5" x14ac:dyDescent="0.15">
      <c r="A2910" s="7">
        <v>2909</v>
      </c>
      <c r="B2910" s="7" t="s">
        <v>3011</v>
      </c>
      <c r="C2910" s="7">
        <v>16</v>
      </c>
      <c r="D2910" s="7"/>
      <c r="E2910" s="7"/>
    </row>
    <row r="2911" spans="1:5" x14ac:dyDescent="0.15">
      <c r="A2911" s="7">
        <v>2910</v>
      </c>
      <c r="B2911" s="7" t="s">
        <v>3012</v>
      </c>
      <c r="C2911" s="7">
        <v>22</v>
      </c>
      <c r="D2911" s="7"/>
      <c r="E2911" s="7"/>
    </row>
    <row r="2912" spans="1:5" x14ac:dyDescent="0.15">
      <c r="A2912" s="7">
        <v>2911</v>
      </c>
      <c r="B2912" s="7" t="s">
        <v>3013</v>
      </c>
      <c r="C2912" s="7">
        <v>18</v>
      </c>
      <c r="D2912" s="7"/>
      <c r="E2912" s="7"/>
    </row>
    <row r="2913" spans="1:5" x14ac:dyDescent="0.15">
      <c r="A2913" s="7">
        <v>2912</v>
      </c>
      <c r="B2913" s="7" t="s">
        <v>3014</v>
      </c>
      <c r="C2913" s="7">
        <v>17</v>
      </c>
      <c r="D2913" s="7"/>
      <c r="E2913" s="7"/>
    </row>
    <row r="2914" spans="1:5" x14ac:dyDescent="0.15">
      <c r="A2914" s="7">
        <v>2913</v>
      </c>
      <c r="B2914" s="7" t="s">
        <v>3015</v>
      </c>
      <c r="C2914" s="7">
        <v>18</v>
      </c>
      <c r="D2914" s="7"/>
      <c r="E2914" s="7"/>
    </row>
    <row r="2915" spans="1:5" x14ac:dyDescent="0.15">
      <c r="A2915" s="7">
        <v>2914</v>
      </c>
      <c r="B2915" s="7" t="s">
        <v>3016</v>
      </c>
      <c r="C2915" s="7">
        <v>21</v>
      </c>
      <c r="D2915" s="7"/>
      <c r="E2915" s="7"/>
    </row>
    <row r="2916" spans="1:5" x14ac:dyDescent="0.15">
      <c r="A2916" s="7">
        <v>2915</v>
      </c>
      <c r="B2916" s="7" t="s">
        <v>3017</v>
      </c>
      <c r="C2916" s="7" t="e">
        <v>#N/A</v>
      </c>
      <c r="D2916" s="7"/>
      <c r="E2916" s="7"/>
    </row>
    <row r="2917" spans="1:5" x14ac:dyDescent="0.15">
      <c r="A2917" s="7">
        <v>2916</v>
      </c>
      <c r="B2917" s="7" t="s">
        <v>3018</v>
      </c>
      <c r="C2917" s="7">
        <v>24</v>
      </c>
      <c r="D2917" s="7"/>
      <c r="E2917" s="7"/>
    </row>
    <row r="2918" spans="1:5" x14ac:dyDescent="0.15">
      <c r="A2918" s="7">
        <v>2917</v>
      </c>
      <c r="B2918" s="7" t="s">
        <v>3019</v>
      </c>
      <c r="C2918" s="7">
        <v>24</v>
      </c>
      <c r="D2918" s="7"/>
      <c r="E2918" s="7"/>
    </row>
    <row r="2919" spans="1:5" x14ac:dyDescent="0.15">
      <c r="A2919" s="7">
        <v>2918</v>
      </c>
      <c r="B2919" s="7" t="s">
        <v>3020</v>
      </c>
      <c r="C2919" s="7">
        <v>19</v>
      </c>
      <c r="D2919" s="7"/>
      <c r="E2919" s="7"/>
    </row>
    <row r="2920" spans="1:5" x14ac:dyDescent="0.15">
      <c r="A2920" s="7">
        <v>2919</v>
      </c>
      <c r="B2920" s="7" t="s">
        <v>3021</v>
      </c>
      <c r="C2920" s="7">
        <v>20</v>
      </c>
      <c r="D2920" s="7"/>
      <c r="E2920" s="7"/>
    </row>
    <row r="2921" spans="1:5" x14ac:dyDescent="0.15">
      <c r="A2921" s="7">
        <v>2920</v>
      </c>
      <c r="B2921" s="7" t="s">
        <v>3022</v>
      </c>
      <c r="C2921" s="7">
        <v>17</v>
      </c>
      <c r="D2921" s="7"/>
      <c r="E2921" s="7"/>
    </row>
    <row r="2922" spans="1:5" x14ac:dyDescent="0.15">
      <c r="A2922" s="7">
        <v>2921</v>
      </c>
      <c r="B2922" s="7" t="s">
        <v>3023</v>
      </c>
      <c r="C2922" s="7">
        <v>19</v>
      </c>
      <c r="D2922" s="7"/>
      <c r="E2922" s="7"/>
    </row>
    <row r="2923" spans="1:5" x14ac:dyDescent="0.15">
      <c r="A2923" s="7">
        <v>2922</v>
      </c>
      <c r="B2923" s="7" t="s">
        <v>3024</v>
      </c>
      <c r="C2923" s="7">
        <v>17</v>
      </c>
      <c r="D2923" s="7"/>
      <c r="E2923" s="7"/>
    </row>
    <row r="2924" spans="1:5" x14ac:dyDescent="0.15">
      <c r="A2924" s="7">
        <v>2923</v>
      </c>
      <c r="B2924" s="7" t="s">
        <v>3025</v>
      </c>
      <c r="C2924" s="7">
        <v>15</v>
      </c>
      <c r="D2924" s="7"/>
      <c r="E2924" s="7"/>
    </row>
    <row r="2925" spans="1:5" x14ac:dyDescent="0.15">
      <c r="A2925" s="7">
        <v>2924</v>
      </c>
      <c r="B2925" s="7" t="s">
        <v>3026</v>
      </c>
      <c r="C2925" s="7">
        <v>25</v>
      </c>
      <c r="D2925" s="7"/>
      <c r="E2925" s="7"/>
    </row>
    <row r="2926" spans="1:5" x14ac:dyDescent="0.15">
      <c r="A2926" s="7">
        <v>2925</v>
      </c>
      <c r="B2926" s="7" t="s">
        <v>3027</v>
      </c>
      <c r="C2926" s="7">
        <v>25</v>
      </c>
      <c r="D2926" s="7"/>
      <c r="E2926" s="7"/>
    </row>
    <row r="2927" spans="1:5" x14ac:dyDescent="0.15">
      <c r="A2927" s="7">
        <v>2926</v>
      </c>
      <c r="B2927" s="7" t="s">
        <v>3028</v>
      </c>
      <c r="C2927" s="7">
        <v>18</v>
      </c>
      <c r="D2927" s="7"/>
      <c r="E2927" s="7"/>
    </row>
    <row r="2928" spans="1:5" x14ac:dyDescent="0.15">
      <c r="A2928" s="7">
        <v>2927</v>
      </c>
      <c r="B2928" s="7" t="s">
        <v>3029</v>
      </c>
      <c r="C2928" s="7">
        <v>3</v>
      </c>
      <c r="D2928" s="7"/>
      <c r="E2928" s="7"/>
    </row>
    <row r="2929" spans="1:5" x14ac:dyDescent="0.15">
      <c r="A2929" s="7">
        <v>2928</v>
      </c>
      <c r="B2929" s="7" t="s">
        <v>3030</v>
      </c>
      <c r="C2929" s="7">
        <v>18</v>
      </c>
      <c r="D2929" s="7"/>
      <c r="E2929" s="7"/>
    </row>
    <row r="2930" spans="1:5" x14ac:dyDescent="0.15">
      <c r="A2930" s="7">
        <v>2929</v>
      </c>
      <c r="B2930" s="7" t="s">
        <v>3031</v>
      </c>
      <c r="C2930" s="7">
        <v>25</v>
      </c>
      <c r="D2930" s="7"/>
      <c r="E2930" s="7"/>
    </row>
    <row r="2931" spans="1:5" x14ac:dyDescent="0.15">
      <c r="A2931" s="7">
        <v>2930</v>
      </c>
      <c r="B2931" s="7" t="s">
        <v>3032</v>
      </c>
      <c r="C2931" s="7">
        <v>25</v>
      </c>
      <c r="D2931" s="7"/>
      <c r="E2931" s="7"/>
    </row>
    <row r="2932" spans="1:5" x14ac:dyDescent="0.15">
      <c r="A2932" s="7">
        <v>2931</v>
      </c>
      <c r="B2932" s="7" t="s">
        <v>3033</v>
      </c>
      <c r="C2932" s="7">
        <v>25</v>
      </c>
      <c r="D2932" s="7"/>
      <c r="E2932" s="7"/>
    </row>
    <row r="2933" spans="1:5" x14ac:dyDescent="0.15">
      <c r="A2933" s="7">
        <v>2932</v>
      </c>
      <c r="B2933" s="7" t="s">
        <v>3034</v>
      </c>
      <c r="C2933" s="7">
        <v>25</v>
      </c>
      <c r="D2933" s="7"/>
      <c r="E2933" s="7"/>
    </row>
    <row r="2934" spans="1:5" x14ac:dyDescent="0.15">
      <c r="A2934" s="7">
        <v>2933</v>
      </c>
      <c r="B2934" s="7" t="s">
        <v>3035</v>
      </c>
      <c r="C2934" s="7">
        <v>23</v>
      </c>
      <c r="D2934" s="7"/>
      <c r="E2934" s="7"/>
    </row>
    <row r="2935" spans="1:5" x14ac:dyDescent="0.15">
      <c r="A2935" s="7">
        <v>2934</v>
      </c>
      <c r="B2935" s="7" t="s">
        <v>3036</v>
      </c>
      <c r="C2935" s="7">
        <v>25</v>
      </c>
      <c r="D2935" s="7"/>
      <c r="E2935" s="7"/>
    </row>
    <row r="2936" spans="1:5" x14ac:dyDescent="0.15">
      <c r="A2936" s="7">
        <v>2935</v>
      </c>
      <c r="B2936" s="7" t="s">
        <v>3037</v>
      </c>
      <c r="C2936" s="7">
        <v>24</v>
      </c>
      <c r="D2936" s="7"/>
      <c r="E2936" s="7"/>
    </row>
    <row r="2937" spans="1:5" x14ac:dyDescent="0.15">
      <c r="A2937" s="7">
        <v>2936</v>
      </c>
      <c r="B2937" s="7" t="s">
        <v>3038</v>
      </c>
      <c r="C2937" s="7">
        <v>23</v>
      </c>
      <c r="D2937" s="7"/>
      <c r="E2937" s="7"/>
    </row>
    <row r="2938" spans="1:5" x14ac:dyDescent="0.15">
      <c r="A2938" s="7">
        <v>2937</v>
      </c>
      <c r="B2938" s="7" t="s">
        <v>3039</v>
      </c>
      <c r="C2938" s="7">
        <v>23</v>
      </c>
      <c r="D2938" s="7"/>
      <c r="E2938" s="7"/>
    </row>
    <row r="2939" spans="1:5" x14ac:dyDescent="0.15">
      <c r="A2939" s="7">
        <v>2938</v>
      </c>
      <c r="B2939" s="7" t="s">
        <v>3040</v>
      </c>
      <c r="C2939" s="7">
        <v>26</v>
      </c>
      <c r="D2939" s="7"/>
      <c r="E2939" s="7"/>
    </row>
    <row r="2940" spans="1:5" x14ac:dyDescent="0.15">
      <c r="A2940" s="7">
        <v>2939</v>
      </c>
      <c r="B2940" s="7" t="s">
        <v>3041</v>
      </c>
      <c r="C2940" s="7">
        <v>25</v>
      </c>
      <c r="D2940" s="7"/>
      <c r="E2940" s="7"/>
    </row>
    <row r="2941" spans="1:5" x14ac:dyDescent="0.15">
      <c r="A2941" s="7">
        <v>2940</v>
      </c>
      <c r="B2941" s="7" t="s">
        <v>3042</v>
      </c>
      <c r="C2941" s="7">
        <v>26</v>
      </c>
      <c r="D2941" s="7"/>
      <c r="E2941" s="7"/>
    </row>
    <row r="2942" spans="1:5" x14ac:dyDescent="0.15">
      <c r="A2942" s="7">
        <v>2941</v>
      </c>
      <c r="B2942" s="7" t="s">
        <v>3043</v>
      </c>
      <c r="C2942" s="7">
        <v>23</v>
      </c>
      <c r="D2942" s="7"/>
      <c r="E2942" s="7"/>
    </row>
    <row r="2943" spans="1:5" x14ac:dyDescent="0.15">
      <c r="A2943" s="7">
        <v>2942</v>
      </c>
      <c r="B2943" s="7" t="s">
        <v>3044</v>
      </c>
      <c r="C2943" s="7">
        <v>25</v>
      </c>
      <c r="D2943" s="7"/>
      <c r="E2943" s="7"/>
    </row>
    <row r="2944" spans="1:5" x14ac:dyDescent="0.15">
      <c r="A2944" s="7">
        <v>2943</v>
      </c>
      <c r="B2944" s="7" t="s">
        <v>3045</v>
      </c>
      <c r="C2944" s="7">
        <v>25</v>
      </c>
      <c r="D2944" s="7"/>
      <c r="E2944" s="7"/>
    </row>
    <row r="2945" spans="1:5" x14ac:dyDescent="0.15">
      <c r="A2945" s="7">
        <v>2944</v>
      </c>
      <c r="B2945" s="7" t="s">
        <v>3046</v>
      </c>
      <c r="C2945" s="7">
        <v>25</v>
      </c>
      <c r="D2945" s="7"/>
      <c r="E2945" s="7"/>
    </row>
    <row r="2946" spans="1:5" x14ac:dyDescent="0.15">
      <c r="A2946" s="7">
        <v>2945</v>
      </c>
      <c r="B2946" s="7" t="s">
        <v>3047</v>
      </c>
      <c r="C2946" s="7">
        <v>22</v>
      </c>
      <c r="D2946" s="7"/>
      <c r="E2946" s="7"/>
    </row>
    <row r="2947" spans="1:5" x14ac:dyDescent="0.15">
      <c r="A2947" s="7">
        <v>2946</v>
      </c>
      <c r="B2947" s="7" t="s">
        <v>3048</v>
      </c>
      <c r="C2947" s="7" t="e">
        <v>#N/A</v>
      </c>
      <c r="D2947" s="7"/>
      <c r="E2947" s="7"/>
    </row>
    <row r="2948" spans="1:5" x14ac:dyDescent="0.15">
      <c r="A2948" s="7">
        <v>2947</v>
      </c>
      <c r="B2948" s="7" t="s">
        <v>3049</v>
      </c>
      <c r="C2948" s="7">
        <v>25</v>
      </c>
      <c r="D2948" s="7"/>
      <c r="E2948" s="7"/>
    </row>
    <row r="2949" spans="1:5" x14ac:dyDescent="0.15">
      <c r="A2949" s="7">
        <v>2948</v>
      </c>
      <c r="B2949" s="7" t="s">
        <v>3050</v>
      </c>
      <c r="C2949" s="7">
        <v>24</v>
      </c>
      <c r="D2949" s="7"/>
      <c r="E2949" s="7"/>
    </row>
    <row r="2950" spans="1:5" x14ac:dyDescent="0.15">
      <c r="A2950" s="7">
        <v>2949</v>
      </c>
      <c r="B2950" s="7" t="s">
        <v>3051</v>
      </c>
      <c r="C2950" s="7">
        <v>26</v>
      </c>
      <c r="D2950" s="7"/>
      <c r="E2950" s="7"/>
    </row>
    <row r="2951" spans="1:5" x14ac:dyDescent="0.15">
      <c r="A2951" s="7">
        <v>2950</v>
      </c>
      <c r="B2951" s="7" t="s">
        <v>3052</v>
      </c>
      <c r="C2951" s="7">
        <v>31</v>
      </c>
      <c r="D2951" s="7"/>
      <c r="E2951" s="7"/>
    </row>
    <row r="2952" spans="1:5" x14ac:dyDescent="0.15">
      <c r="A2952" s="7">
        <v>2951</v>
      </c>
      <c r="B2952" s="7" t="s">
        <v>3053</v>
      </c>
      <c r="C2952" s="7">
        <v>26</v>
      </c>
      <c r="D2952" s="7"/>
      <c r="E2952" s="7"/>
    </row>
    <row r="2953" spans="1:5" x14ac:dyDescent="0.15">
      <c r="A2953" s="7">
        <v>2952</v>
      </c>
      <c r="B2953" s="7" t="s">
        <v>3054</v>
      </c>
      <c r="C2953" s="7">
        <v>25</v>
      </c>
      <c r="D2953" s="7"/>
      <c r="E2953" s="7"/>
    </row>
    <row r="2954" spans="1:5" x14ac:dyDescent="0.15">
      <c r="A2954" s="7">
        <v>2953</v>
      </c>
      <c r="B2954" s="7" t="s">
        <v>3055</v>
      </c>
      <c r="C2954" s="7">
        <v>25</v>
      </c>
      <c r="D2954" s="7"/>
      <c r="E2954" s="7"/>
    </row>
    <row r="2955" spans="1:5" x14ac:dyDescent="0.15">
      <c r="A2955" s="7">
        <v>2954</v>
      </c>
      <c r="B2955" s="7" t="s">
        <v>3056</v>
      </c>
      <c r="C2955" s="7">
        <v>24</v>
      </c>
      <c r="D2955" s="7"/>
      <c r="E2955" s="7"/>
    </row>
    <row r="2956" spans="1:5" x14ac:dyDescent="0.15">
      <c r="A2956" s="7">
        <v>2955</v>
      </c>
      <c r="B2956" s="7" t="s">
        <v>3057</v>
      </c>
      <c r="C2956" s="7">
        <v>24</v>
      </c>
      <c r="D2956" s="7"/>
      <c r="E2956" s="7"/>
    </row>
    <row r="2957" spans="1:5" x14ac:dyDescent="0.15">
      <c r="A2957" s="7">
        <v>2956</v>
      </c>
      <c r="B2957" s="7" t="s">
        <v>3058</v>
      </c>
      <c r="C2957" s="7">
        <v>25</v>
      </c>
      <c r="D2957" s="7"/>
      <c r="E2957" s="7"/>
    </row>
    <row r="2958" spans="1:5" x14ac:dyDescent="0.15">
      <c r="A2958" s="7">
        <v>2957</v>
      </c>
      <c r="B2958" s="7" t="s">
        <v>3059</v>
      </c>
      <c r="C2958" s="7">
        <v>26</v>
      </c>
      <c r="D2958" s="7"/>
      <c r="E2958" s="7"/>
    </row>
    <row r="2959" spans="1:5" x14ac:dyDescent="0.15">
      <c r="A2959" s="7">
        <v>2958</v>
      </c>
      <c r="B2959" s="7" t="s">
        <v>3060</v>
      </c>
      <c r="C2959" s="7">
        <v>25</v>
      </c>
      <c r="D2959" s="7"/>
      <c r="E2959" s="7"/>
    </row>
    <row r="2960" spans="1:5" x14ac:dyDescent="0.15">
      <c r="A2960" s="7">
        <v>2959</v>
      </c>
      <c r="B2960" s="7" t="s">
        <v>3061</v>
      </c>
      <c r="C2960" s="7">
        <v>25</v>
      </c>
      <c r="D2960" s="7"/>
      <c r="E2960" s="7"/>
    </row>
    <row r="2961" spans="1:5" x14ac:dyDescent="0.15">
      <c r="A2961" s="7">
        <v>2960</v>
      </c>
      <c r="B2961" s="7" t="s">
        <v>3062</v>
      </c>
      <c r="C2961" s="7">
        <v>25</v>
      </c>
      <c r="D2961" s="7"/>
      <c r="E2961" s="7"/>
    </row>
    <row r="2962" spans="1:5" x14ac:dyDescent="0.15">
      <c r="A2962" s="7">
        <v>2961</v>
      </c>
      <c r="B2962" s="7" t="s">
        <v>3063</v>
      </c>
      <c r="C2962" s="7">
        <v>25</v>
      </c>
      <c r="D2962" s="7"/>
      <c r="E2962" s="7"/>
    </row>
    <row r="2963" spans="1:5" x14ac:dyDescent="0.15">
      <c r="A2963" s="7">
        <v>2962</v>
      </c>
      <c r="B2963" s="7" t="s">
        <v>3064</v>
      </c>
      <c r="C2963" s="7">
        <v>24</v>
      </c>
      <c r="D2963" s="7"/>
      <c r="E2963" s="7"/>
    </row>
    <row r="2964" spans="1:5" x14ac:dyDescent="0.15">
      <c r="A2964" s="7">
        <v>2963</v>
      </c>
      <c r="B2964" s="7" t="s">
        <v>3065</v>
      </c>
      <c r="C2964" s="7">
        <v>25</v>
      </c>
      <c r="D2964" s="7"/>
      <c r="E2964" s="7"/>
    </row>
    <row r="2965" spans="1:5" x14ac:dyDescent="0.15">
      <c r="A2965" s="7">
        <v>2964</v>
      </c>
      <c r="B2965" s="7" t="s">
        <v>3066</v>
      </c>
      <c r="C2965" s="7">
        <v>27</v>
      </c>
      <c r="D2965" s="7"/>
      <c r="E2965" s="7"/>
    </row>
    <row r="2966" spans="1:5" x14ac:dyDescent="0.15">
      <c r="A2966" s="7">
        <v>2965</v>
      </c>
      <c r="B2966" s="7" t="s">
        <v>3067</v>
      </c>
      <c r="C2966" s="7">
        <v>24</v>
      </c>
      <c r="D2966" s="7"/>
      <c r="E2966" s="7"/>
    </row>
    <row r="2967" spans="1:5" x14ac:dyDescent="0.15">
      <c r="A2967" s="7">
        <v>2966</v>
      </c>
      <c r="B2967" s="7" t="s">
        <v>3068</v>
      </c>
      <c r="C2967" s="7">
        <v>26</v>
      </c>
      <c r="D2967" s="7"/>
      <c r="E2967" s="7"/>
    </row>
    <row r="2968" spans="1:5" x14ac:dyDescent="0.15">
      <c r="A2968" s="7">
        <v>2967</v>
      </c>
      <c r="B2968" s="7" t="s">
        <v>3069</v>
      </c>
      <c r="C2968" s="7">
        <v>25</v>
      </c>
      <c r="D2968" s="7"/>
      <c r="E2968" s="7"/>
    </row>
    <row r="2969" spans="1:5" x14ac:dyDescent="0.15">
      <c r="A2969" s="7">
        <v>2968</v>
      </c>
      <c r="B2969" s="7" t="s">
        <v>3070</v>
      </c>
      <c r="C2969" s="7">
        <v>25</v>
      </c>
      <c r="D2969" s="7"/>
      <c r="E2969" s="7"/>
    </row>
    <row r="2970" spans="1:5" x14ac:dyDescent="0.15">
      <c r="A2970" s="7">
        <v>2969</v>
      </c>
      <c r="B2970" s="7" t="s">
        <v>3071</v>
      </c>
      <c r="C2970" s="7">
        <v>25</v>
      </c>
      <c r="D2970" s="7"/>
      <c r="E2970" s="7"/>
    </row>
    <row r="2971" spans="1:5" x14ac:dyDescent="0.15">
      <c r="A2971" s="7">
        <v>2970</v>
      </c>
      <c r="B2971" s="7" t="s">
        <v>3072</v>
      </c>
      <c r="C2971" s="7">
        <v>25</v>
      </c>
      <c r="D2971" s="7"/>
      <c r="E2971" s="7"/>
    </row>
    <row r="2972" spans="1:5" x14ac:dyDescent="0.15">
      <c r="A2972" s="7">
        <v>2971</v>
      </c>
      <c r="B2972" s="7" t="s">
        <v>3073</v>
      </c>
      <c r="C2972" s="7">
        <v>25</v>
      </c>
      <c r="D2972" s="7"/>
      <c r="E2972" s="7"/>
    </row>
    <row r="2973" spans="1:5" x14ac:dyDescent="0.15">
      <c r="A2973" s="7">
        <v>2972</v>
      </c>
      <c r="B2973" s="7" t="s">
        <v>3074</v>
      </c>
      <c r="C2973" s="7">
        <v>26</v>
      </c>
      <c r="D2973" s="7"/>
      <c r="E2973" s="7"/>
    </row>
    <row r="2974" spans="1:5" x14ac:dyDescent="0.15">
      <c r="A2974" s="7">
        <v>2973</v>
      </c>
      <c r="B2974" s="7" t="s">
        <v>3075</v>
      </c>
      <c r="C2974" s="7">
        <v>26</v>
      </c>
      <c r="D2974" s="7"/>
      <c r="E2974" s="7"/>
    </row>
    <row r="2975" spans="1:5" x14ac:dyDescent="0.15">
      <c r="A2975" s="7">
        <v>2974</v>
      </c>
      <c r="B2975" s="7" t="s">
        <v>3076</v>
      </c>
      <c r="C2975" s="7">
        <v>24</v>
      </c>
      <c r="D2975" s="7"/>
      <c r="E2975" s="7"/>
    </row>
    <row r="2976" spans="1:5" x14ac:dyDescent="0.15">
      <c r="A2976" s="7">
        <v>2975</v>
      </c>
      <c r="B2976" s="7" t="s">
        <v>3077</v>
      </c>
      <c r="C2976" s="7">
        <v>26</v>
      </c>
      <c r="D2976" s="7"/>
      <c r="E2976" s="7"/>
    </row>
    <row r="2977" spans="1:5" x14ac:dyDescent="0.15">
      <c r="A2977" s="7">
        <v>2976</v>
      </c>
      <c r="B2977" s="7" t="s">
        <v>3078</v>
      </c>
      <c r="C2977" s="7">
        <v>25</v>
      </c>
      <c r="D2977" s="7"/>
      <c r="E2977" s="7"/>
    </row>
    <row r="2978" spans="1:5" x14ac:dyDescent="0.15">
      <c r="A2978" s="7">
        <v>2977</v>
      </c>
      <c r="B2978" s="7" t="s">
        <v>3079</v>
      </c>
      <c r="C2978" s="7">
        <v>24</v>
      </c>
      <c r="D2978" s="7"/>
      <c r="E2978" s="7"/>
    </row>
    <row r="2979" spans="1:5" x14ac:dyDescent="0.15">
      <c r="A2979" s="7">
        <v>2978</v>
      </c>
      <c r="B2979" s="7" t="s">
        <v>3080</v>
      </c>
      <c r="C2979" s="7">
        <v>24</v>
      </c>
      <c r="D2979" s="7"/>
      <c r="E2979" s="7"/>
    </row>
    <row r="2980" spans="1:5" x14ac:dyDescent="0.15">
      <c r="A2980" s="7">
        <v>2979</v>
      </c>
      <c r="B2980" s="7" t="s">
        <v>3081</v>
      </c>
      <c r="C2980" s="7">
        <v>23</v>
      </c>
      <c r="D2980" s="7"/>
      <c r="E2980" s="7"/>
    </row>
    <row r="2981" spans="1:5" x14ac:dyDescent="0.15">
      <c r="A2981" s="7">
        <v>2980</v>
      </c>
      <c r="B2981" s="7" t="s">
        <v>3082</v>
      </c>
      <c r="C2981" s="7">
        <v>26</v>
      </c>
      <c r="D2981" s="7"/>
      <c r="E2981" s="7"/>
    </row>
    <row r="2982" spans="1:5" x14ac:dyDescent="0.15">
      <c r="A2982" s="7">
        <v>2981</v>
      </c>
      <c r="B2982" s="7" t="s">
        <v>3083</v>
      </c>
      <c r="C2982" s="7">
        <v>25</v>
      </c>
      <c r="D2982" s="7"/>
      <c r="E2982" s="7"/>
    </row>
    <row r="2983" spans="1:5" x14ac:dyDescent="0.15">
      <c r="A2983" s="7">
        <v>2982</v>
      </c>
      <c r="B2983" s="7" t="s">
        <v>3084</v>
      </c>
      <c r="C2983" s="7">
        <v>24</v>
      </c>
      <c r="D2983" s="7"/>
      <c r="E2983" s="7"/>
    </row>
    <row r="2984" spans="1:5" x14ac:dyDescent="0.15">
      <c r="A2984" s="7">
        <v>2983</v>
      </c>
      <c r="B2984" s="7" t="s">
        <v>3085</v>
      </c>
      <c r="C2984" s="7">
        <v>25</v>
      </c>
      <c r="D2984" s="7"/>
      <c r="E2984" s="7"/>
    </row>
    <row r="2985" spans="1:5" x14ac:dyDescent="0.15">
      <c r="A2985" s="7">
        <v>2984</v>
      </c>
      <c r="B2985" s="7" t="s">
        <v>3086</v>
      </c>
      <c r="C2985" s="7">
        <v>26</v>
      </c>
      <c r="D2985" s="7"/>
      <c r="E2985" s="7"/>
    </row>
    <row r="2986" spans="1:5" x14ac:dyDescent="0.15">
      <c r="A2986" s="7">
        <v>2985</v>
      </c>
      <c r="B2986" s="7" t="s">
        <v>3087</v>
      </c>
      <c r="C2986" s="7">
        <v>24</v>
      </c>
      <c r="D2986" s="7"/>
      <c r="E2986" s="7"/>
    </row>
    <row r="2987" spans="1:5" x14ac:dyDescent="0.15">
      <c r="A2987" s="7">
        <v>2986</v>
      </c>
      <c r="B2987" s="7" t="s">
        <v>3088</v>
      </c>
      <c r="C2987" s="7">
        <v>26</v>
      </c>
      <c r="D2987" s="7"/>
      <c r="E2987" s="7"/>
    </row>
    <row r="2988" spans="1:5" x14ac:dyDescent="0.15">
      <c r="A2988" s="7">
        <v>2987</v>
      </c>
      <c r="B2988" s="7" t="s">
        <v>3089</v>
      </c>
      <c r="C2988" s="7">
        <v>29</v>
      </c>
      <c r="D2988" s="7"/>
      <c r="E2988" s="7"/>
    </row>
    <row r="2989" spans="1:5" x14ac:dyDescent="0.15">
      <c r="A2989" s="7">
        <v>2988</v>
      </c>
      <c r="B2989" s="7" t="s">
        <v>3090</v>
      </c>
      <c r="C2989" s="7">
        <v>25</v>
      </c>
      <c r="D2989" s="7"/>
      <c r="E2989" s="7"/>
    </row>
    <row r="2990" spans="1:5" x14ac:dyDescent="0.15">
      <c r="A2990" s="7">
        <v>2989</v>
      </c>
      <c r="B2990" s="7" t="s">
        <v>3091</v>
      </c>
      <c r="C2990" s="7">
        <v>25</v>
      </c>
      <c r="D2990" s="7"/>
      <c r="E2990" s="7"/>
    </row>
    <row r="2991" spans="1:5" x14ac:dyDescent="0.15">
      <c r="A2991" s="7">
        <v>2990</v>
      </c>
      <c r="B2991" s="7" t="s">
        <v>3092</v>
      </c>
      <c r="C2991" s="7">
        <v>27</v>
      </c>
      <c r="D2991" s="7"/>
      <c r="E2991" s="7"/>
    </row>
    <row r="2992" spans="1:5" x14ac:dyDescent="0.15">
      <c r="A2992" s="7">
        <v>2991</v>
      </c>
      <c r="B2992" s="7" t="s">
        <v>3093</v>
      </c>
      <c r="C2992" s="7">
        <v>26</v>
      </c>
      <c r="D2992" s="7"/>
      <c r="E2992" s="7"/>
    </row>
    <row r="2993" spans="1:5" x14ac:dyDescent="0.15">
      <c r="A2993" s="7">
        <v>2992</v>
      </c>
      <c r="B2993" s="7" t="s">
        <v>3094</v>
      </c>
      <c r="C2993" s="7">
        <v>31</v>
      </c>
      <c r="D2993" s="7"/>
      <c r="E2993" s="7"/>
    </row>
    <row r="2994" spans="1:5" x14ac:dyDescent="0.15">
      <c r="A2994" s="7">
        <v>2993</v>
      </c>
      <c r="B2994" s="7" t="s">
        <v>3095</v>
      </c>
      <c r="C2994" s="7">
        <v>24</v>
      </c>
      <c r="D2994" s="7"/>
      <c r="E2994" s="7"/>
    </row>
    <row r="2995" spans="1:5" x14ac:dyDescent="0.15">
      <c r="A2995" s="7">
        <v>2994</v>
      </c>
      <c r="B2995" s="7" t="s">
        <v>3096</v>
      </c>
      <c r="C2995" s="7">
        <v>26</v>
      </c>
      <c r="D2995" s="7"/>
      <c r="E2995" s="7"/>
    </row>
    <row r="2996" spans="1:5" x14ac:dyDescent="0.15">
      <c r="A2996" s="7">
        <v>2995</v>
      </c>
      <c r="B2996" s="7" t="s">
        <v>3097</v>
      </c>
      <c r="C2996" s="7">
        <v>27</v>
      </c>
      <c r="D2996" s="7"/>
      <c r="E2996" s="7"/>
    </row>
    <row r="2997" spans="1:5" x14ac:dyDescent="0.15">
      <c r="A2997" s="7">
        <v>2996</v>
      </c>
      <c r="B2997" s="7" t="s">
        <v>3098</v>
      </c>
      <c r="C2997" s="7">
        <v>31</v>
      </c>
      <c r="D2997" s="7"/>
      <c r="E2997" s="7"/>
    </row>
    <row r="2998" spans="1:5" x14ac:dyDescent="0.15">
      <c r="A2998" s="7">
        <v>2997</v>
      </c>
      <c r="B2998" s="7" t="s">
        <v>3099</v>
      </c>
      <c r="C2998" s="7">
        <v>25</v>
      </c>
      <c r="D2998" s="7"/>
      <c r="E2998" s="7"/>
    </row>
    <row r="2999" spans="1:5" x14ac:dyDescent="0.15">
      <c r="A2999" s="7">
        <v>2998</v>
      </c>
      <c r="B2999" s="7" t="s">
        <v>3100</v>
      </c>
      <c r="C2999" s="7">
        <v>25</v>
      </c>
      <c r="D2999" s="7"/>
      <c r="E2999" s="7"/>
    </row>
    <row r="3000" spans="1:5" x14ac:dyDescent="0.15">
      <c r="A3000" s="7">
        <v>2999</v>
      </c>
      <c r="B3000" s="7" t="s">
        <v>3101</v>
      </c>
      <c r="C3000" s="7">
        <v>26</v>
      </c>
      <c r="D3000" s="7"/>
      <c r="E3000" s="7"/>
    </row>
    <row r="3001" spans="1:5" x14ac:dyDescent="0.15">
      <c r="A3001" s="7">
        <v>3000</v>
      </c>
      <c r="B3001" s="7" t="s">
        <v>3102</v>
      </c>
      <c r="C3001" s="7">
        <v>25</v>
      </c>
      <c r="D3001" s="7"/>
      <c r="E3001" s="7"/>
    </row>
    <row r="3002" spans="1:5" x14ac:dyDescent="0.15">
      <c r="A3002" s="7">
        <v>3001</v>
      </c>
      <c r="B3002" s="7" t="s">
        <v>3103</v>
      </c>
      <c r="C3002" s="7">
        <v>24</v>
      </c>
      <c r="D3002" s="7"/>
      <c r="E3002" s="7"/>
    </row>
    <row r="3003" spans="1:5" x14ac:dyDescent="0.15">
      <c r="A3003" s="7">
        <v>3002</v>
      </c>
      <c r="B3003" s="7" t="s">
        <v>3104</v>
      </c>
      <c r="C3003" s="7">
        <v>27</v>
      </c>
      <c r="D3003" s="7"/>
      <c r="E3003" s="7"/>
    </row>
    <row r="3004" spans="1:5" x14ac:dyDescent="0.15">
      <c r="A3004" s="7">
        <v>3003</v>
      </c>
      <c r="B3004" s="7" t="s">
        <v>3105</v>
      </c>
      <c r="C3004" s="7">
        <v>28</v>
      </c>
      <c r="D3004" s="7"/>
      <c r="E3004" s="7"/>
    </row>
    <row r="3005" spans="1:5" x14ac:dyDescent="0.15">
      <c r="A3005" s="7">
        <v>3004</v>
      </c>
      <c r="B3005" s="7" t="s">
        <v>3106</v>
      </c>
      <c r="C3005" s="7">
        <v>27</v>
      </c>
      <c r="D3005" s="7"/>
      <c r="E3005" s="7"/>
    </row>
    <row r="3006" spans="1:5" x14ac:dyDescent="0.15">
      <c r="A3006" s="7">
        <v>3005</v>
      </c>
      <c r="B3006" s="7" t="s">
        <v>3107</v>
      </c>
      <c r="C3006" s="7">
        <v>24</v>
      </c>
      <c r="D3006" s="7"/>
      <c r="E3006" s="7"/>
    </row>
    <row r="3007" spans="1:5" x14ac:dyDescent="0.15">
      <c r="A3007" s="7">
        <v>3006</v>
      </c>
      <c r="B3007" s="7" t="s">
        <v>3108</v>
      </c>
      <c r="C3007" s="7">
        <v>23</v>
      </c>
      <c r="D3007" s="7"/>
      <c r="E3007" s="7"/>
    </row>
    <row r="3008" spans="1:5" x14ac:dyDescent="0.15">
      <c r="A3008" s="7">
        <v>3007</v>
      </c>
      <c r="B3008" s="7" t="s">
        <v>3109</v>
      </c>
      <c r="C3008" s="7">
        <v>25</v>
      </c>
      <c r="D3008" s="7"/>
      <c r="E3008" s="7"/>
    </row>
    <row r="3009" spans="1:5" x14ac:dyDescent="0.15">
      <c r="A3009" s="7">
        <v>3008</v>
      </c>
      <c r="B3009" s="7" t="s">
        <v>3110</v>
      </c>
      <c r="C3009" s="7">
        <v>26</v>
      </c>
      <c r="D3009" s="7"/>
      <c r="E3009" s="7"/>
    </row>
    <row r="3010" spans="1:5" x14ac:dyDescent="0.15">
      <c r="A3010" s="7">
        <v>3009</v>
      </c>
      <c r="B3010" s="7" t="s">
        <v>3111</v>
      </c>
      <c r="C3010" s="7">
        <v>25</v>
      </c>
      <c r="D3010" s="7"/>
      <c r="E3010" s="7"/>
    </row>
    <row r="3011" spans="1:5" x14ac:dyDescent="0.15">
      <c r="A3011" s="7">
        <v>3010</v>
      </c>
      <c r="B3011" s="7" t="s">
        <v>3112</v>
      </c>
      <c r="C3011" s="7">
        <v>22</v>
      </c>
      <c r="D3011" s="7"/>
      <c r="E3011" s="7"/>
    </row>
    <row r="3012" spans="1:5" x14ac:dyDescent="0.15">
      <c r="A3012" s="7">
        <v>3011</v>
      </c>
      <c r="B3012" s="7" t="s">
        <v>3113</v>
      </c>
      <c r="C3012" s="7">
        <v>26</v>
      </c>
      <c r="D3012" s="7"/>
      <c r="E3012" s="7"/>
    </row>
    <row r="3013" spans="1:5" x14ac:dyDescent="0.15">
      <c r="A3013" s="7">
        <v>3012</v>
      </c>
      <c r="B3013" s="7" t="s">
        <v>3114</v>
      </c>
      <c r="C3013" s="7">
        <v>27</v>
      </c>
      <c r="D3013" s="7"/>
      <c r="E3013" s="7"/>
    </row>
    <row r="3014" spans="1:5" x14ac:dyDescent="0.15">
      <c r="A3014" s="7">
        <v>3013</v>
      </c>
      <c r="B3014" s="7" t="s">
        <v>3115</v>
      </c>
      <c r="C3014" s="7">
        <v>8</v>
      </c>
      <c r="D3014" s="7"/>
      <c r="E3014" s="7"/>
    </row>
    <row r="3015" spans="1:5" x14ac:dyDescent="0.15">
      <c r="A3015" s="7">
        <v>3014</v>
      </c>
      <c r="B3015" s="7" t="s">
        <v>3116</v>
      </c>
      <c r="C3015" s="7">
        <v>25</v>
      </c>
      <c r="D3015" s="7"/>
      <c r="E3015" s="7"/>
    </row>
    <row r="3016" spans="1:5" x14ac:dyDescent="0.15">
      <c r="A3016" s="7">
        <v>3015</v>
      </c>
      <c r="B3016" s="7" t="s">
        <v>3117</v>
      </c>
      <c r="C3016" s="7">
        <v>25</v>
      </c>
      <c r="D3016" s="7"/>
      <c r="E3016" s="7"/>
    </row>
    <row r="3017" spans="1:5" x14ac:dyDescent="0.15">
      <c r="A3017" s="7">
        <v>3016</v>
      </c>
      <c r="B3017" s="7" t="s">
        <v>3118</v>
      </c>
      <c r="C3017" s="7">
        <v>27</v>
      </c>
      <c r="D3017" s="7"/>
      <c r="E3017" s="7"/>
    </row>
    <row r="3018" spans="1:5" x14ac:dyDescent="0.15">
      <c r="A3018" s="7">
        <v>3017</v>
      </c>
      <c r="B3018" s="7" t="s">
        <v>3119</v>
      </c>
      <c r="C3018" s="7">
        <v>23</v>
      </c>
      <c r="D3018" s="7"/>
      <c r="E3018" s="7"/>
    </row>
    <row r="3019" spans="1:5" x14ac:dyDescent="0.15">
      <c r="A3019" s="7">
        <v>3018</v>
      </c>
      <c r="B3019" s="7" t="s">
        <v>3120</v>
      </c>
      <c r="C3019" s="7">
        <v>9</v>
      </c>
      <c r="D3019" s="7"/>
      <c r="E3019" s="7"/>
    </row>
    <row r="3020" spans="1:5" x14ac:dyDescent="0.15">
      <c r="A3020" s="7">
        <v>3019</v>
      </c>
      <c r="B3020" s="7" t="s">
        <v>3121</v>
      </c>
      <c r="C3020" s="7">
        <v>12</v>
      </c>
      <c r="D3020" s="7"/>
      <c r="E3020" s="7"/>
    </row>
    <row r="3021" spans="1:5" x14ac:dyDescent="0.15">
      <c r="A3021" s="7">
        <v>3020</v>
      </c>
      <c r="B3021" s="7" t="s">
        <v>3122</v>
      </c>
      <c r="C3021" s="7">
        <v>17</v>
      </c>
      <c r="D3021" s="7"/>
      <c r="E3021" s="7"/>
    </row>
    <row r="3022" spans="1:5" x14ac:dyDescent="0.15">
      <c r="A3022" s="7">
        <v>3021</v>
      </c>
      <c r="B3022" s="7" t="s">
        <v>3123</v>
      </c>
      <c r="C3022" s="7">
        <v>11</v>
      </c>
      <c r="D3022" s="7"/>
      <c r="E3022" s="7"/>
    </row>
    <row r="3023" spans="1:5" x14ac:dyDescent="0.15">
      <c r="A3023" s="7">
        <v>3022</v>
      </c>
      <c r="B3023" s="7" t="s">
        <v>3124</v>
      </c>
      <c r="C3023" s="7">
        <v>15</v>
      </c>
      <c r="D3023" s="7"/>
      <c r="E3023" s="7"/>
    </row>
    <row r="3024" spans="1:5" x14ac:dyDescent="0.15">
      <c r="A3024" s="7">
        <v>3023</v>
      </c>
      <c r="B3024" s="7" t="s">
        <v>3125</v>
      </c>
      <c r="C3024" s="7">
        <v>29</v>
      </c>
      <c r="D3024" s="7"/>
      <c r="E3024" s="7"/>
    </row>
    <row r="3025" spans="1:5" x14ac:dyDescent="0.15">
      <c r="A3025" s="7">
        <v>3024</v>
      </c>
      <c r="B3025" s="7" t="s">
        <v>3126</v>
      </c>
      <c r="C3025" s="7">
        <v>28</v>
      </c>
      <c r="D3025" s="7"/>
      <c r="E3025" s="7"/>
    </row>
    <row r="3026" spans="1:5" x14ac:dyDescent="0.15">
      <c r="A3026" s="7">
        <v>3025</v>
      </c>
      <c r="B3026" s="7" t="s">
        <v>3127</v>
      </c>
      <c r="C3026" s="7">
        <v>19</v>
      </c>
      <c r="D3026" s="7"/>
      <c r="E3026" s="7"/>
    </row>
    <row r="3027" spans="1:5" x14ac:dyDescent="0.15">
      <c r="A3027" s="7">
        <v>3026</v>
      </c>
      <c r="B3027" s="7" t="s">
        <v>3128</v>
      </c>
      <c r="C3027" s="7">
        <v>20</v>
      </c>
      <c r="D3027" s="7"/>
      <c r="E3027" s="7"/>
    </row>
    <row r="3028" spans="1:5" x14ac:dyDescent="0.15">
      <c r="A3028" s="7">
        <v>3027</v>
      </c>
      <c r="B3028" s="7" t="s">
        <v>3129</v>
      </c>
      <c r="C3028" s="7">
        <v>16</v>
      </c>
      <c r="D3028" s="7"/>
      <c r="E3028" s="7"/>
    </row>
    <row r="3029" spans="1:5" x14ac:dyDescent="0.15">
      <c r="A3029" s="7">
        <v>3028</v>
      </c>
      <c r="B3029" s="7" t="s">
        <v>3130</v>
      </c>
      <c r="C3029" s="7">
        <v>18</v>
      </c>
      <c r="D3029" s="7"/>
      <c r="E3029" s="7"/>
    </row>
    <row r="3030" spans="1:5" x14ac:dyDescent="0.15">
      <c r="A3030" s="7">
        <v>3029</v>
      </c>
      <c r="B3030" s="7" t="s">
        <v>3131</v>
      </c>
      <c r="C3030" s="7">
        <v>19</v>
      </c>
      <c r="D3030" s="7"/>
      <c r="E3030" s="7"/>
    </row>
    <row r="3031" spans="1:5" x14ac:dyDescent="0.15">
      <c r="A3031" s="7">
        <v>3030</v>
      </c>
      <c r="B3031" s="7" t="s">
        <v>3132</v>
      </c>
      <c r="C3031" s="7">
        <v>19</v>
      </c>
      <c r="D3031" s="7"/>
      <c r="E3031" s="7"/>
    </row>
    <row r="3032" spans="1:5" x14ac:dyDescent="0.15">
      <c r="A3032" s="7">
        <v>3031</v>
      </c>
      <c r="B3032" s="7" t="s">
        <v>3133</v>
      </c>
      <c r="C3032" s="7">
        <v>19</v>
      </c>
      <c r="D3032" s="7"/>
      <c r="E3032" s="7"/>
    </row>
    <row r="3033" spans="1:5" x14ac:dyDescent="0.15">
      <c r="A3033" s="7">
        <v>3032</v>
      </c>
      <c r="B3033" s="7" t="s">
        <v>3134</v>
      </c>
      <c r="C3033" s="7">
        <v>17</v>
      </c>
      <c r="D3033" s="7"/>
      <c r="E3033" s="7"/>
    </row>
    <row r="3034" spans="1:5" x14ac:dyDescent="0.15">
      <c r="A3034" s="7">
        <v>3033</v>
      </c>
      <c r="B3034" s="7" t="s">
        <v>3135</v>
      </c>
      <c r="C3034" s="7">
        <v>17</v>
      </c>
      <c r="D3034" s="7"/>
      <c r="E3034" s="7"/>
    </row>
    <row r="3035" spans="1:5" x14ac:dyDescent="0.15">
      <c r="A3035" s="7">
        <v>3034</v>
      </c>
      <c r="B3035" s="7" t="s">
        <v>3136</v>
      </c>
      <c r="C3035" s="7">
        <v>20</v>
      </c>
      <c r="D3035" s="7"/>
      <c r="E3035" s="7"/>
    </row>
    <row r="3036" spans="1:5" x14ac:dyDescent="0.15">
      <c r="A3036" s="7">
        <v>3035</v>
      </c>
      <c r="B3036" s="7" t="s">
        <v>3137</v>
      </c>
      <c r="C3036" s="7">
        <v>16</v>
      </c>
      <c r="D3036" s="7"/>
      <c r="E3036" s="7"/>
    </row>
    <row r="3037" spans="1:5" x14ac:dyDescent="0.15">
      <c r="A3037" s="7">
        <v>3036</v>
      </c>
      <c r="B3037" s="7" t="s">
        <v>3138</v>
      </c>
      <c r="C3037" s="7">
        <v>9</v>
      </c>
      <c r="D3037" s="7"/>
      <c r="E3037" s="7"/>
    </row>
    <row r="3038" spans="1:5" x14ac:dyDescent="0.15">
      <c r="A3038" s="7">
        <v>3037</v>
      </c>
      <c r="B3038" s="7" t="s">
        <v>3139</v>
      </c>
      <c r="C3038" s="7">
        <v>12</v>
      </c>
      <c r="D3038" s="7"/>
      <c r="E3038" s="7"/>
    </row>
    <row r="3039" spans="1:5" x14ac:dyDescent="0.15">
      <c r="A3039" s="7">
        <v>3038</v>
      </c>
      <c r="B3039" s="7" t="s">
        <v>3140</v>
      </c>
      <c r="C3039" s="7">
        <v>11</v>
      </c>
      <c r="D3039" s="7"/>
      <c r="E3039" s="7"/>
    </row>
    <row r="3040" spans="1:5" x14ac:dyDescent="0.15">
      <c r="A3040" s="7">
        <v>3039</v>
      </c>
      <c r="B3040" s="7" t="s">
        <v>3141</v>
      </c>
      <c r="C3040" s="7">
        <v>10</v>
      </c>
      <c r="D3040" s="7"/>
      <c r="E3040" s="7"/>
    </row>
    <row r="3041" spans="1:5" x14ac:dyDescent="0.15">
      <c r="A3041" s="7">
        <v>3040</v>
      </c>
      <c r="B3041" s="7" t="s">
        <v>3142</v>
      </c>
      <c r="C3041" s="7">
        <v>16</v>
      </c>
      <c r="D3041" s="7"/>
      <c r="E3041" s="7"/>
    </row>
    <row r="3042" spans="1:5" x14ac:dyDescent="0.15">
      <c r="A3042" s="7">
        <v>3041</v>
      </c>
      <c r="B3042" s="7" t="s">
        <v>3143</v>
      </c>
      <c r="C3042" s="7">
        <v>16</v>
      </c>
      <c r="D3042" s="7"/>
      <c r="E3042" s="7"/>
    </row>
    <row r="3043" spans="1:5" x14ac:dyDescent="0.15">
      <c r="A3043" s="7">
        <v>3042</v>
      </c>
      <c r="B3043" s="7" t="s">
        <v>3144</v>
      </c>
      <c r="C3043" s="7">
        <v>15</v>
      </c>
      <c r="D3043" s="7"/>
      <c r="E3043" s="7"/>
    </row>
    <row r="3044" spans="1:5" x14ac:dyDescent="0.15">
      <c r="A3044" s="7">
        <v>3043</v>
      </c>
      <c r="B3044" s="7" t="s">
        <v>3145</v>
      </c>
      <c r="C3044" s="7">
        <v>20</v>
      </c>
      <c r="D3044" s="7"/>
      <c r="E3044" s="7"/>
    </row>
    <row r="3045" spans="1:5" x14ac:dyDescent="0.15">
      <c r="A3045" s="7">
        <v>3044</v>
      </c>
      <c r="B3045" s="7" t="s">
        <v>3146</v>
      </c>
      <c r="C3045" s="7">
        <v>18</v>
      </c>
      <c r="D3045" s="7"/>
      <c r="E3045" s="7"/>
    </row>
    <row r="3046" spans="1:5" x14ac:dyDescent="0.15">
      <c r="A3046" s="7">
        <v>3045</v>
      </c>
      <c r="B3046" s="7" t="s">
        <v>3147</v>
      </c>
      <c r="C3046" s="7">
        <v>19</v>
      </c>
      <c r="D3046" s="7"/>
      <c r="E3046" s="7"/>
    </row>
    <row r="3047" spans="1:5" x14ac:dyDescent="0.15">
      <c r="A3047" s="7">
        <v>3046</v>
      </c>
      <c r="B3047" s="7" t="s">
        <v>3148</v>
      </c>
      <c r="C3047" s="7">
        <v>22</v>
      </c>
      <c r="D3047" s="7"/>
      <c r="E3047" s="7"/>
    </row>
    <row r="3048" spans="1:5" x14ac:dyDescent="0.15">
      <c r="A3048" s="7">
        <v>3047</v>
      </c>
      <c r="B3048" s="7" t="s">
        <v>3149</v>
      </c>
      <c r="C3048" s="7">
        <v>18</v>
      </c>
      <c r="D3048" s="7"/>
      <c r="E3048" s="7"/>
    </row>
    <row r="3049" spans="1:5" x14ac:dyDescent="0.15">
      <c r="A3049" s="7">
        <v>3048</v>
      </c>
      <c r="B3049" s="7" t="s">
        <v>3150</v>
      </c>
      <c r="C3049" s="7">
        <v>16</v>
      </c>
      <c r="D3049" s="7"/>
      <c r="E3049" s="7"/>
    </row>
    <row r="3050" spans="1:5" x14ac:dyDescent="0.15">
      <c r="A3050" s="7">
        <v>3049</v>
      </c>
      <c r="B3050" s="7" t="s">
        <v>3151</v>
      </c>
      <c r="C3050" s="7">
        <v>20</v>
      </c>
      <c r="D3050" s="7"/>
      <c r="E3050" s="7"/>
    </row>
    <row r="3051" spans="1:5" x14ac:dyDescent="0.15">
      <c r="A3051" s="7">
        <v>3050</v>
      </c>
      <c r="B3051" s="7" t="s">
        <v>3152</v>
      </c>
      <c r="C3051" s="7">
        <v>17</v>
      </c>
      <c r="D3051" s="7"/>
      <c r="E3051" s="7"/>
    </row>
    <row r="3052" spans="1:5" x14ac:dyDescent="0.15">
      <c r="A3052" s="7">
        <v>3051</v>
      </c>
      <c r="B3052" s="7" t="s">
        <v>3153</v>
      </c>
      <c r="C3052" s="7">
        <v>16</v>
      </c>
      <c r="D3052" s="7"/>
      <c r="E3052" s="7"/>
    </row>
    <row r="3053" spans="1:5" x14ac:dyDescent="0.15">
      <c r="A3053" s="7">
        <v>3052</v>
      </c>
      <c r="B3053" s="7" t="s">
        <v>3154</v>
      </c>
      <c r="C3053" s="7">
        <v>19</v>
      </c>
      <c r="D3053" s="7"/>
      <c r="E3053" s="7"/>
    </row>
    <row r="3054" spans="1:5" x14ac:dyDescent="0.15">
      <c r="A3054" s="7">
        <v>3053</v>
      </c>
      <c r="B3054" s="7" t="s">
        <v>3155</v>
      </c>
      <c r="C3054" s="7">
        <v>22</v>
      </c>
      <c r="D3054" s="7"/>
      <c r="E3054" s="7"/>
    </row>
    <row r="3055" spans="1:5" x14ac:dyDescent="0.15">
      <c r="A3055" s="7">
        <v>3054</v>
      </c>
      <c r="B3055" s="7" t="s">
        <v>3156</v>
      </c>
      <c r="C3055" s="7">
        <v>23</v>
      </c>
      <c r="D3055" s="7"/>
      <c r="E3055" s="7"/>
    </row>
    <row r="3056" spans="1:5" x14ac:dyDescent="0.15">
      <c r="A3056" s="7">
        <v>3055</v>
      </c>
      <c r="B3056" s="7" t="s">
        <v>3157</v>
      </c>
      <c r="C3056" s="7">
        <v>22</v>
      </c>
      <c r="D3056" s="7"/>
      <c r="E3056" s="7"/>
    </row>
    <row r="3057" spans="1:5" x14ac:dyDescent="0.15">
      <c r="A3057" s="7">
        <v>3056</v>
      </c>
      <c r="B3057" s="7" t="s">
        <v>3158</v>
      </c>
      <c r="C3057" s="7">
        <v>21</v>
      </c>
      <c r="D3057" s="7"/>
      <c r="E3057" s="7"/>
    </row>
    <row r="3058" spans="1:5" x14ac:dyDescent="0.15">
      <c r="A3058" s="7">
        <v>3057</v>
      </c>
      <c r="B3058" s="7" t="s">
        <v>3159</v>
      </c>
      <c r="C3058" s="7">
        <v>18</v>
      </c>
      <c r="D3058" s="7"/>
      <c r="E3058" s="7"/>
    </row>
    <row r="3059" spans="1:5" x14ac:dyDescent="0.15">
      <c r="A3059" s="7">
        <v>3058</v>
      </c>
      <c r="B3059" s="7" t="s">
        <v>3160</v>
      </c>
      <c r="C3059" s="7">
        <v>20</v>
      </c>
      <c r="D3059" s="7"/>
      <c r="E3059" s="7"/>
    </row>
    <row r="3060" spans="1:5" x14ac:dyDescent="0.15">
      <c r="A3060" s="7">
        <v>3059</v>
      </c>
      <c r="B3060" s="7" t="s">
        <v>3161</v>
      </c>
      <c r="C3060" s="7">
        <v>16</v>
      </c>
      <c r="D3060" s="7"/>
      <c r="E3060" s="7"/>
    </row>
    <row r="3061" spans="1:5" x14ac:dyDescent="0.15">
      <c r="A3061" s="7">
        <v>3060</v>
      </c>
      <c r="B3061" s="7" t="s">
        <v>3162</v>
      </c>
      <c r="C3061" s="7">
        <v>21</v>
      </c>
      <c r="D3061" s="7"/>
      <c r="E3061" s="7"/>
    </row>
    <row r="3062" spans="1:5" x14ac:dyDescent="0.15">
      <c r="A3062" s="7">
        <v>3061</v>
      </c>
      <c r="B3062" s="7" t="s">
        <v>3163</v>
      </c>
      <c r="C3062" s="7">
        <v>22</v>
      </c>
      <c r="D3062" s="7"/>
      <c r="E3062" s="7"/>
    </row>
    <row r="3063" spans="1:5" x14ac:dyDescent="0.15">
      <c r="A3063" s="7">
        <v>3062</v>
      </c>
      <c r="B3063" s="7" t="s">
        <v>3164</v>
      </c>
      <c r="C3063" s="7">
        <v>22</v>
      </c>
      <c r="D3063" s="7"/>
      <c r="E3063" s="7"/>
    </row>
    <row r="3064" spans="1:5" x14ac:dyDescent="0.15">
      <c r="A3064" s="7">
        <v>3063</v>
      </c>
      <c r="B3064" s="7" t="s">
        <v>3165</v>
      </c>
      <c r="C3064" s="7">
        <v>22</v>
      </c>
      <c r="D3064" s="7"/>
      <c r="E3064" s="7"/>
    </row>
    <row r="3065" spans="1:5" x14ac:dyDescent="0.15">
      <c r="A3065" s="7">
        <v>3064</v>
      </c>
      <c r="B3065" s="7" t="s">
        <v>3166</v>
      </c>
      <c r="C3065" s="7">
        <v>26</v>
      </c>
      <c r="D3065" s="7"/>
      <c r="E3065" s="7"/>
    </row>
    <row r="3066" spans="1:5" x14ac:dyDescent="0.15">
      <c r="A3066" s="7">
        <v>3065</v>
      </c>
      <c r="B3066" s="7" t="s">
        <v>3167</v>
      </c>
      <c r="C3066" s="7">
        <v>23</v>
      </c>
      <c r="D3066" s="7"/>
      <c r="E3066" s="7"/>
    </row>
    <row r="3067" spans="1:5" x14ac:dyDescent="0.15">
      <c r="A3067" s="7">
        <v>3066</v>
      </c>
      <c r="B3067" s="7" t="s">
        <v>3168</v>
      </c>
      <c r="C3067" s="7">
        <v>21</v>
      </c>
      <c r="D3067" s="7"/>
      <c r="E3067" s="7"/>
    </row>
    <row r="3068" spans="1:5" x14ac:dyDescent="0.15">
      <c r="A3068" s="7">
        <v>3067</v>
      </c>
      <c r="B3068" s="7" t="s">
        <v>3169</v>
      </c>
      <c r="C3068" s="7">
        <v>21</v>
      </c>
      <c r="D3068" s="7"/>
      <c r="E3068" s="7"/>
    </row>
    <row r="3069" spans="1:5" x14ac:dyDescent="0.15">
      <c r="A3069" s="7">
        <v>3068</v>
      </c>
      <c r="B3069" s="7" t="s">
        <v>3170</v>
      </c>
      <c r="C3069" s="7">
        <v>20</v>
      </c>
      <c r="D3069" s="7"/>
      <c r="E3069" s="7"/>
    </row>
    <row r="3070" spans="1:5" x14ac:dyDescent="0.15">
      <c r="A3070" s="7">
        <v>3069</v>
      </c>
      <c r="B3070" s="7" t="s">
        <v>3171</v>
      </c>
      <c r="C3070" s="7">
        <v>20</v>
      </c>
      <c r="D3070" s="7"/>
      <c r="E3070" s="7"/>
    </row>
    <row r="3071" spans="1:5" x14ac:dyDescent="0.15">
      <c r="A3071" s="7">
        <v>3070</v>
      </c>
      <c r="B3071" s="7" t="s">
        <v>3172</v>
      </c>
      <c r="C3071" s="7">
        <v>20</v>
      </c>
      <c r="D3071" s="7"/>
      <c r="E3071" s="7"/>
    </row>
    <row r="3072" spans="1:5" x14ac:dyDescent="0.15">
      <c r="A3072" s="7">
        <v>3071</v>
      </c>
      <c r="B3072" s="7" t="s">
        <v>3173</v>
      </c>
      <c r="C3072" s="7">
        <v>22</v>
      </c>
      <c r="D3072" s="7"/>
      <c r="E3072" s="7"/>
    </row>
    <row r="3073" spans="1:5" x14ac:dyDescent="0.15">
      <c r="A3073" s="7">
        <v>3072</v>
      </c>
      <c r="B3073" s="7" t="s">
        <v>3174</v>
      </c>
      <c r="C3073" s="7">
        <v>20</v>
      </c>
      <c r="D3073" s="7"/>
      <c r="E3073" s="7"/>
    </row>
    <row r="3074" spans="1:5" x14ac:dyDescent="0.15">
      <c r="A3074" s="7">
        <v>3073</v>
      </c>
      <c r="B3074" s="7" t="s">
        <v>3175</v>
      </c>
      <c r="C3074" s="7">
        <v>20</v>
      </c>
      <c r="D3074" s="7"/>
      <c r="E3074" s="7"/>
    </row>
    <row r="3075" spans="1:5" x14ac:dyDescent="0.15">
      <c r="A3075" s="7">
        <v>3074</v>
      </c>
      <c r="B3075" s="7" t="s">
        <v>3176</v>
      </c>
      <c r="C3075" s="7">
        <v>20</v>
      </c>
      <c r="D3075" s="7"/>
      <c r="E3075" s="7"/>
    </row>
    <row r="3076" spans="1:5" x14ac:dyDescent="0.15">
      <c r="A3076" s="7">
        <v>3075</v>
      </c>
      <c r="B3076" s="7" t="s">
        <v>3177</v>
      </c>
      <c r="C3076" s="7">
        <v>23</v>
      </c>
      <c r="D3076" s="7"/>
      <c r="E3076" s="7"/>
    </row>
    <row r="3077" spans="1:5" x14ac:dyDescent="0.15">
      <c r="A3077" s="7">
        <v>3076</v>
      </c>
      <c r="B3077" s="7" t="s">
        <v>3178</v>
      </c>
      <c r="C3077" s="7">
        <v>19</v>
      </c>
      <c r="D3077" s="7"/>
      <c r="E3077" s="7"/>
    </row>
    <row r="3078" spans="1:5" x14ac:dyDescent="0.15">
      <c r="A3078" s="7">
        <v>3077</v>
      </c>
      <c r="B3078" s="7" t="s">
        <v>3179</v>
      </c>
      <c r="C3078" s="7">
        <v>18</v>
      </c>
      <c r="D3078" s="7"/>
      <c r="E3078" s="7"/>
    </row>
    <row r="3079" spans="1:5" x14ac:dyDescent="0.15">
      <c r="A3079" s="7">
        <v>3078</v>
      </c>
      <c r="B3079" s="7" t="s">
        <v>3180</v>
      </c>
      <c r="C3079" s="7">
        <v>21</v>
      </c>
      <c r="D3079" s="7"/>
      <c r="E3079" s="7"/>
    </row>
    <row r="3080" spans="1:5" x14ac:dyDescent="0.15">
      <c r="A3080" s="7">
        <v>3079</v>
      </c>
      <c r="B3080" s="7" t="s">
        <v>3181</v>
      </c>
      <c r="C3080" s="7">
        <v>22</v>
      </c>
      <c r="D3080" s="7"/>
      <c r="E3080" s="7"/>
    </row>
    <row r="3081" spans="1:5" x14ac:dyDescent="0.15">
      <c r="A3081" s="7">
        <v>3080</v>
      </c>
      <c r="B3081" s="7" t="s">
        <v>3182</v>
      </c>
      <c r="C3081" s="7">
        <v>22</v>
      </c>
      <c r="D3081" s="7"/>
      <c r="E3081" s="7"/>
    </row>
    <row r="3082" spans="1:5" x14ac:dyDescent="0.15">
      <c r="A3082" s="7">
        <v>3081</v>
      </c>
      <c r="B3082" s="7" t="s">
        <v>3183</v>
      </c>
      <c r="C3082" s="7">
        <v>23</v>
      </c>
      <c r="D3082" s="7"/>
      <c r="E3082" s="7"/>
    </row>
    <row r="3083" spans="1:5" x14ac:dyDescent="0.15">
      <c r="A3083" s="7">
        <v>3082</v>
      </c>
      <c r="B3083" s="7" t="s">
        <v>3184</v>
      </c>
      <c r="C3083" s="7">
        <v>24</v>
      </c>
      <c r="D3083" s="7"/>
      <c r="E3083" s="7"/>
    </row>
    <row r="3084" spans="1:5" x14ac:dyDescent="0.15">
      <c r="A3084" s="7">
        <v>3083</v>
      </c>
      <c r="B3084" s="7" t="s">
        <v>3185</v>
      </c>
      <c r="C3084" s="7">
        <v>26</v>
      </c>
      <c r="D3084" s="7"/>
      <c r="E3084" s="7"/>
    </row>
    <row r="3085" spans="1:5" x14ac:dyDescent="0.15">
      <c r="A3085" s="7">
        <v>3084</v>
      </c>
      <c r="B3085" s="7" t="s">
        <v>3186</v>
      </c>
      <c r="C3085" s="7">
        <v>20</v>
      </c>
      <c r="D3085" s="7"/>
      <c r="E3085" s="7"/>
    </row>
    <row r="3086" spans="1:5" x14ac:dyDescent="0.15">
      <c r="A3086" s="7">
        <v>3085</v>
      </c>
      <c r="B3086" s="7" t="s">
        <v>3187</v>
      </c>
      <c r="C3086" s="7">
        <v>23</v>
      </c>
      <c r="D3086" s="7"/>
      <c r="E3086" s="7"/>
    </row>
    <row r="3087" spans="1:5" x14ac:dyDescent="0.15">
      <c r="A3087" s="7">
        <v>3086</v>
      </c>
      <c r="B3087" s="7" t="s">
        <v>3188</v>
      </c>
      <c r="C3087" s="7">
        <v>20</v>
      </c>
      <c r="D3087" s="7"/>
      <c r="E3087" s="7"/>
    </row>
    <row r="3088" spans="1:5" x14ac:dyDescent="0.15">
      <c r="A3088" s="7">
        <v>3087</v>
      </c>
      <c r="B3088" s="7" t="s">
        <v>3189</v>
      </c>
      <c r="C3088" s="7">
        <v>18</v>
      </c>
      <c r="D3088" s="7"/>
      <c r="E3088" s="7"/>
    </row>
    <row r="3089" spans="1:5" x14ac:dyDescent="0.15">
      <c r="A3089" s="7">
        <v>3088</v>
      </c>
      <c r="B3089" s="7" t="s">
        <v>3190</v>
      </c>
      <c r="C3089" s="7">
        <v>23</v>
      </c>
      <c r="D3089" s="7"/>
      <c r="E3089" s="7"/>
    </row>
    <row r="3090" spans="1:5" x14ac:dyDescent="0.15">
      <c r="A3090" s="7">
        <v>3089</v>
      </c>
      <c r="B3090" s="7" t="s">
        <v>3191</v>
      </c>
      <c r="C3090" s="7">
        <v>22</v>
      </c>
      <c r="D3090" s="7"/>
      <c r="E3090" s="7"/>
    </row>
    <row r="3091" spans="1:5" x14ac:dyDescent="0.15">
      <c r="A3091" s="7">
        <v>3090</v>
      </c>
      <c r="B3091" s="7" t="s">
        <v>3192</v>
      </c>
      <c r="C3091" s="7">
        <v>24</v>
      </c>
      <c r="D3091" s="7"/>
      <c r="E3091" s="7"/>
    </row>
    <row r="3092" spans="1:5" x14ac:dyDescent="0.15">
      <c r="A3092" s="7">
        <v>3091</v>
      </c>
      <c r="B3092" s="7" t="s">
        <v>3193</v>
      </c>
      <c r="C3092" s="7">
        <v>22</v>
      </c>
      <c r="D3092" s="7"/>
      <c r="E3092" s="7"/>
    </row>
    <row r="3093" spans="1:5" x14ac:dyDescent="0.15">
      <c r="A3093" s="7">
        <v>3092</v>
      </c>
      <c r="B3093" s="7" t="s">
        <v>3194</v>
      </c>
      <c r="C3093" s="7">
        <v>20</v>
      </c>
      <c r="D3093" s="7"/>
      <c r="E3093" s="7"/>
    </row>
    <row r="3094" spans="1:5" x14ac:dyDescent="0.15">
      <c r="A3094" s="7">
        <v>3093</v>
      </c>
      <c r="B3094" s="7" t="s">
        <v>3195</v>
      </c>
      <c r="C3094" s="7">
        <v>16</v>
      </c>
      <c r="D3094" s="7"/>
      <c r="E3094" s="7"/>
    </row>
    <row r="3095" spans="1:5" x14ac:dyDescent="0.15">
      <c r="A3095" s="7">
        <v>3094</v>
      </c>
      <c r="B3095" s="7" t="s">
        <v>3196</v>
      </c>
      <c r="C3095" s="7">
        <v>20</v>
      </c>
      <c r="D3095" s="7"/>
      <c r="E3095" s="7"/>
    </row>
    <row r="3096" spans="1:5" x14ac:dyDescent="0.15">
      <c r="A3096" s="7">
        <v>3095</v>
      </c>
      <c r="B3096" s="7" t="s">
        <v>3197</v>
      </c>
      <c r="C3096" s="7">
        <v>25</v>
      </c>
      <c r="D3096" s="7"/>
      <c r="E3096" s="7"/>
    </row>
    <row r="3097" spans="1:5" x14ac:dyDescent="0.15">
      <c r="A3097" s="7">
        <v>3096</v>
      </c>
      <c r="B3097" s="7" t="s">
        <v>3198</v>
      </c>
      <c r="C3097" s="7">
        <v>23</v>
      </c>
      <c r="D3097" s="7"/>
      <c r="E3097" s="7"/>
    </row>
    <row r="3098" spans="1:5" x14ac:dyDescent="0.15">
      <c r="A3098" s="7">
        <v>3097</v>
      </c>
      <c r="B3098" s="7" t="s">
        <v>3199</v>
      </c>
      <c r="C3098" s="7">
        <v>22</v>
      </c>
      <c r="D3098" s="7"/>
      <c r="E3098" s="7"/>
    </row>
    <row r="3099" spans="1:5" x14ac:dyDescent="0.15">
      <c r="A3099" s="7">
        <v>3098</v>
      </c>
      <c r="B3099" s="7" t="s">
        <v>3200</v>
      </c>
      <c r="C3099" s="7">
        <v>22</v>
      </c>
      <c r="D3099" s="7"/>
      <c r="E3099" s="7"/>
    </row>
    <row r="3100" spans="1:5" x14ac:dyDescent="0.15">
      <c r="A3100" s="7">
        <v>3099</v>
      </c>
      <c r="B3100" s="7" t="s">
        <v>3201</v>
      </c>
      <c r="C3100" s="7">
        <v>19</v>
      </c>
      <c r="D3100" s="7"/>
      <c r="E3100" s="7"/>
    </row>
    <row r="3101" spans="1:5" x14ac:dyDescent="0.15">
      <c r="A3101" s="7">
        <v>3100</v>
      </c>
      <c r="B3101" s="7" t="s">
        <v>3202</v>
      </c>
      <c r="C3101" s="7">
        <v>19</v>
      </c>
      <c r="D3101" s="7"/>
      <c r="E3101" s="7"/>
    </row>
    <row r="3102" spans="1:5" x14ac:dyDescent="0.15">
      <c r="A3102" s="7">
        <v>3101</v>
      </c>
      <c r="B3102" s="7" t="s">
        <v>3203</v>
      </c>
      <c r="C3102" s="7">
        <v>18</v>
      </c>
      <c r="D3102" s="7"/>
      <c r="E3102" s="7"/>
    </row>
    <row r="3103" spans="1:5" x14ac:dyDescent="0.15">
      <c r="A3103" s="7">
        <v>3102</v>
      </c>
      <c r="B3103" s="7" t="s">
        <v>3204</v>
      </c>
      <c r="C3103" s="7">
        <v>20</v>
      </c>
      <c r="D3103" s="7"/>
      <c r="E3103" s="7"/>
    </row>
    <row r="3104" spans="1:5" x14ac:dyDescent="0.15">
      <c r="A3104" s="7">
        <v>3103</v>
      </c>
      <c r="B3104" s="7" t="s">
        <v>3205</v>
      </c>
      <c r="C3104" s="7">
        <v>20</v>
      </c>
      <c r="D3104" s="7"/>
      <c r="E3104" s="7"/>
    </row>
    <row r="3105" spans="1:5" x14ac:dyDescent="0.15">
      <c r="A3105" s="7">
        <v>3104</v>
      </c>
      <c r="B3105" s="7" t="s">
        <v>3206</v>
      </c>
      <c r="C3105" s="7">
        <v>18</v>
      </c>
      <c r="D3105" s="7"/>
      <c r="E3105" s="7"/>
    </row>
    <row r="3106" spans="1:5" x14ac:dyDescent="0.15">
      <c r="A3106" s="7">
        <v>3105</v>
      </c>
      <c r="B3106" s="7" t="s">
        <v>3207</v>
      </c>
      <c r="C3106" s="7">
        <v>20</v>
      </c>
      <c r="D3106" s="7"/>
      <c r="E3106" s="7"/>
    </row>
    <row r="3107" spans="1:5" x14ac:dyDescent="0.15">
      <c r="A3107" s="7">
        <v>3106</v>
      </c>
      <c r="B3107" s="7" t="s">
        <v>3208</v>
      </c>
      <c r="C3107" s="7">
        <v>23</v>
      </c>
      <c r="D3107" s="7"/>
      <c r="E3107" s="7"/>
    </row>
    <row r="3108" spans="1:5" x14ac:dyDescent="0.15">
      <c r="A3108" s="7">
        <v>3107</v>
      </c>
      <c r="B3108" s="7" t="s">
        <v>3209</v>
      </c>
      <c r="C3108" s="7">
        <v>22</v>
      </c>
      <c r="D3108" s="7"/>
      <c r="E3108" s="7"/>
    </row>
    <row r="3109" spans="1:5" x14ac:dyDescent="0.15">
      <c r="A3109" s="7">
        <v>3108</v>
      </c>
      <c r="B3109" s="7" t="s">
        <v>3210</v>
      </c>
      <c r="C3109" s="7">
        <v>23</v>
      </c>
      <c r="D3109" s="7"/>
      <c r="E3109" s="7"/>
    </row>
    <row r="3110" spans="1:5" x14ac:dyDescent="0.15">
      <c r="A3110" s="7">
        <v>3109</v>
      </c>
      <c r="B3110" s="7" t="s">
        <v>3211</v>
      </c>
      <c r="C3110" s="7">
        <v>22</v>
      </c>
      <c r="D3110" s="7"/>
      <c r="E3110" s="7"/>
    </row>
    <row r="3111" spans="1:5" x14ac:dyDescent="0.15">
      <c r="A3111" s="7">
        <v>3110</v>
      </c>
      <c r="B3111" s="7" t="s">
        <v>3212</v>
      </c>
      <c r="C3111" s="7">
        <v>20</v>
      </c>
      <c r="D3111" s="7"/>
      <c r="E3111" s="7"/>
    </row>
    <row r="3112" spans="1:5" x14ac:dyDescent="0.15">
      <c r="A3112" s="7">
        <v>3111</v>
      </c>
      <c r="B3112" s="7" t="s">
        <v>3213</v>
      </c>
      <c r="C3112" s="7">
        <v>22</v>
      </c>
      <c r="D3112" s="7"/>
      <c r="E3112" s="7"/>
    </row>
    <row r="3113" spans="1:5" x14ac:dyDescent="0.15">
      <c r="A3113" s="7">
        <v>3112</v>
      </c>
      <c r="B3113" s="7" t="s">
        <v>3214</v>
      </c>
      <c r="C3113" s="7">
        <v>17</v>
      </c>
      <c r="D3113" s="7"/>
      <c r="E3113" s="7"/>
    </row>
    <row r="3114" spans="1:5" x14ac:dyDescent="0.15">
      <c r="A3114" s="7">
        <v>3113</v>
      </c>
      <c r="B3114" s="7" t="s">
        <v>3215</v>
      </c>
      <c r="C3114" s="7">
        <v>18</v>
      </c>
      <c r="D3114" s="7"/>
      <c r="E3114" s="7"/>
    </row>
    <row r="3115" spans="1:5" x14ac:dyDescent="0.15">
      <c r="A3115" s="7">
        <v>3114</v>
      </c>
      <c r="B3115" s="7" t="s">
        <v>3216</v>
      </c>
      <c r="C3115" s="7">
        <v>21</v>
      </c>
      <c r="D3115" s="7"/>
      <c r="E3115" s="7"/>
    </row>
    <row r="3116" spans="1:5" x14ac:dyDescent="0.15">
      <c r="A3116" s="7">
        <v>3115</v>
      </c>
      <c r="B3116" s="7" t="s">
        <v>3217</v>
      </c>
      <c r="C3116" s="7">
        <v>21</v>
      </c>
      <c r="D3116" s="7"/>
      <c r="E3116" s="7"/>
    </row>
    <row r="3117" spans="1:5" x14ac:dyDescent="0.15">
      <c r="A3117" s="7">
        <v>3116</v>
      </c>
      <c r="B3117" s="7" t="s">
        <v>3218</v>
      </c>
      <c r="C3117" s="7">
        <v>18</v>
      </c>
      <c r="D3117" s="7"/>
      <c r="E3117" s="7"/>
    </row>
    <row r="3118" spans="1:5" x14ac:dyDescent="0.15">
      <c r="A3118" s="7">
        <v>3117</v>
      </c>
      <c r="B3118" s="7" t="s">
        <v>3219</v>
      </c>
      <c r="C3118" s="7">
        <v>24</v>
      </c>
      <c r="D3118" s="7"/>
      <c r="E3118" s="7"/>
    </row>
    <row r="3119" spans="1:5" x14ac:dyDescent="0.15">
      <c r="A3119" s="7">
        <v>3118</v>
      </c>
      <c r="B3119" s="7" t="s">
        <v>3220</v>
      </c>
      <c r="C3119" s="7">
        <v>23</v>
      </c>
      <c r="D3119" s="7"/>
      <c r="E3119" s="7"/>
    </row>
    <row r="3120" spans="1:5" x14ac:dyDescent="0.15">
      <c r="A3120" s="7">
        <v>3119</v>
      </c>
      <c r="B3120" s="7" t="s">
        <v>3221</v>
      </c>
      <c r="C3120" s="7">
        <v>21</v>
      </c>
      <c r="D3120" s="7"/>
      <c r="E3120" s="7"/>
    </row>
    <row r="3121" spans="1:5" x14ac:dyDescent="0.15">
      <c r="A3121" s="7">
        <v>3120</v>
      </c>
      <c r="B3121" s="7" t="s">
        <v>3222</v>
      </c>
      <c r="C3121" s="7">
        <v>29</v>
      </c>
      <c r="D3121" s="7"/>
      <c r="E3121" s="7"/>
    </row>
    <row r="3122" spans="1:5" x14ac:dyDescent="0.15">
      <c r="A3122" s="7">
        <v>3121</v>
      </c>
      <c r="B3122" s="7" t="s">
        <v>3223</v>
      </c>
      <c r="C3122" s="7">
        <v>22</v>
      </c>
      <c r="D3122" s="7"/>
      <c r="E3122" s="7"/>
    </row>
    <row r="3123" spans="1:5" x14ac:dyDescent="0.15">
      <c r="A3123" s="7">
        <v>3122</v>
      </c>
      <c r="B3123" s="7" t="s">
        <v>3224</v>
      </c>
      <c r="C3123" s="7">
        <v>19</v>
      </c>
      <c r="D3123" s="7"/>
      <c r="E3123" s="7"/>
    </row>
    <row r="3124" spans="1:5" x14ac:dyDescent="0.15">
      <c r="A3124" s="7">
        <v>3123</v>
      </c>
      <c r="B3124" s="7" t="s">
        <v>3225</v>
      </c>
      <c r="C3124" s="7">
        <v>20</v>
      </c>
      <c r="D3124" s="7"/>
      <c r="E3124" s="7"/>
    </row>
    <row r="3125" spans="1:5" x14ac:dyDescent="0.15">
      <c r="A3125" s="7">
        <v>3124</v>
      </c>
      <c r="B3125" s="7" t="s">
        <v>3226</v>
      </c>
      <c r="C3125" s="7">
        <v>21</v>
      </c>
      <c r="D3125" s="7"/>
      <c r="E3125" s="7"/>
    </row>
    <row r="3126" spans="1:5" x14ac:dyDescent="0.15">
      <c r="A3126" s="7">
        <v>3125</v>
      </c>
      <c r="B3126" s="7" t="s">
        <v>3227</v>
      </c>
      <c r="C3126" s="7">
        <v>21</v>
      </c>
      <c r="D3126" s="7"/>
      <c r="E3126" s="7"/>
    </row>
    <row r="3127" spans="1:5" x14ac:dyDescent="0.15">
      <c r="A3127" s="7">
        <v>3126</v>
      </c>
      <c r="B3127" s="7" t="s">
        <v>3228</v>
      </c>
      <c r="C3127" s="7">
        <v>23</v>
      </c>
      <c r="D3127" s="7"/>
      <c r="E3127" s="7"/>
    </row>
    <row r="3128" spans="1:5" x14ac:dyDescent="0.15">
      <c r="A3128" s="7">
        <v>3127</v>
      </c>
      <c r="B3128" s="7" t="s">
        <v>3229</v>
      </c>
      <c r="C3128" s="7">
        <v>21</v>
      </c>
      <c r="D3128" s="7"/>
      <c r="E3128" s="7"/>
    </row>
    <row r="3129" spans="1:5" x14ac:dyDescent="0.15">
      <c r="A3129" s="7">
        <v>3128</v>
      </c>
      <c r="B3129" s="7" t="s">
        <v>3230</v>
      </c>
      <c r="C3129" s="7">
        <v>28</v>
      </c>
      <c r="D3129" s="7"/>
      <c r="E3129" s="7"/>
    </row>
    <row r="3130" spans="1:5" x14ac:dyDescent="0.15">
      <c r="A3130" s="7">
        <v>3129</v>
      </c>
      <c r="B3130" s="7" t="s">
        <v>3231</v>
      </c>
      <c r="C3130" s="7">
        <v>24</v>
      </c>
      <c r="D3130" s="7"/>
      <c r="E3130" s="7"/>
    </row>
    <row r="3131" spans="1:5" x14ac:dyDescent="0.15">
      <c r="A3131" s="7">
        <v>3130</v>
      </c>
      <c r="B3131" s="7" t="s">
        <v>3232</v>
      </c>
      <c r="C3131" s="7">
        <v>23</v>
      </c>
      <c r="D3131" s="7"/>
      <c r="E3131" s="7"/>
    </row>
    <row r="3132" spans="1:5" x14ac:dyDescent="0.15">
      <c r="A3132" s="7">
        <v>3131</v>
      </c>
      <c r="B3132" s="7" t="s">
        <v>3233</v>
      </c>
      <c r="C3132" s="7">
        <v>19</v>
      </c>
      <c r="D3132" s="7"/>
      <c r="E3132" s="7"/>
    </row>
    <row r="3133" spans="1:5" x14ac:dyDescent="0.15">
      <c r="A3133" s="7">
        <v>3132</v>
      </c>
      <c r="B3133" s="7" t="s">
        <v>3234</v>
      </c>
      <c r="C3133" s="7">
        <v>22</v>
      </c>
      <c r="D3133" s="7"/>
      <c r="E3133" s="7"/>
    </row>
    <row r="3134" spans="1:5" x14ac:dyDescent="0.15">
      <c r="A3134" s="7">
        <v>3133</v>
      </c>
      <c r="B3134" s="7" t="s">
        <v>3235</v>
      </c>
      <c r="C3134" s="7">
        <v>19</v>
      </c>
      <c r="D3134" s="7"/>
      <c r="E3134" s="7"/>
    </row>
    <row r="3135" spans="1:5" x14ac:dyDescent="0.15">
      <c r="A3135" s="7">
        <v>3134</v>
      </c>
      <c r="B3135" s="7" t="s">
        <v>3236</v>
      </c>
      <c r="C3135" s="7">
        <v>22</v>
      </c>
      <c r="D3135" s="7"/>
      <c r="E3135" s="7"/>
    </row>
    <row r="3136" spans="1:5" x14ac:dyDescent="0.15">
      <c r="A3136" s="7">
        <v>3135</v>
      </c>
      <c r="B3136" s="7" t="s">
        <v>3237</v>
      </c>
      <c r="C3136" s="7">
        <v>22</v>
      </c>
      <c r="D3136" s="7"/>
      <c r="E3136" s="7"/>
    </row>
    <row r="3137" spans="1:5" x14ac:dyDescent="0.15">
      <c r="A3137" s="7">
        <v>3136</v>
      </c>
      <c r="B3137" s="7" t="s">
        <v>3238</v>
      </c>
      <c r="C3137" s="7">
        <v>23</v>
      </c>
      <c r="D3137" s="7"/>
      <c r="E3137" s="7"/>
    </row>
    <row r="3138" spans="1:5" x14ac:dyDescent="0.15">
      <c r="A3138" s="7">
        <v>3137</v>
      </c>
      <c r="B3138" s="7" t="s">
        <v>3239</v>
      </c>
      <c r="C3138" s="7">
        <v>19</v>
      </c>
      <c r="D3138" s="7"/>
      <c r="E3138" s="7"/>
    </row>
    <row r="3139" spans="1:5" x14ac:dyDescent="0.15">
      <c r="A3139" s="7">
        <v>3138</v>
      </c>
      <c r="B3139" s="7" t="s">
        <v>3240</v>
      </c>
      <c r="C3139" s="7">
        <v>21</v>
      </c>
      <c r="D3139" s="7"/>
      <c r="E3139" s="7"/>
    </row>
    <row r="3140" spans="1:5" x14ac:dyDescent="0.15">
      <c r="A3140" s="7">
        <v>3139</v>
      </c>
      <c r="B3140" s="7" t="s">
        <v>3241</v>
      </c>
      <c r="C3140" s="7">
        <v>22</v>
      </c>
      <c r="D3140" s="7"/>
      <c r="E3140" s="7"/>
    </row>
    <row r="3141" spans="1:5" x14ac:dyDescent="0.15">
      <c r="A3141" s="7">
        <v>3140</v>
      </c>
      <c r="B3141" s="7" t="s">
        <v>3242</v>
      </c>
      <c r="C3141" s="7">
        <v>18</v>
      </c>
      <c r="D3141" s="7"/>
      <c r="E3141" s="7"/>
    </row>
    <row r="3142" spans="1:5" x14ac:dyDescent="0.15">
      <c r="A3142" s="7">
        <v>3141</v>
      </c>
      <c r="B3142" s="7" t="s">
        <v>3243</v>
      </c>
      <c r="C3142" s="7">
        <v>22</v>
      </c>
      <c r="D3142" s="7"/>
      <c r="E3142" s="7"/>
    </row>
    <row r="3143" spans="1:5" x14ac:dyDescent="0.15">
      <c r="A3143" s="7">
        <v>3142</v>
      </c>
      <c r="B3143" s="7" t="s">
        <v>3244</v>
      </c>
      <c r="C3143" s="7">
        <v>20</v>
      </c>
      <c r="D3143" s="7"/>
      <c r="E3143" s="7"/>
    </row>
    <row r="3144" spans="1:5" x14ac:dyDescent="0.15">
      <c r="A3144" s="7">
        <v>3143</v>
      </c>
      <c r="B3144" s="7" t="s">
        <v>3245</v>
      </c>
      <c r="C3144" s="7">
        <v>21</v>
      </c>
      <c r="D3144" s="7"/>
      <c r="E3144" s="7"/>
    </row>
    <row r="3145" spans="1:5" x14ac:dyDescent="0.15">
      <c r="A3145" s="7">
        <v>3144</v>
      </c>
      <c r="B3145" s="7" t="s">
        <v>3246</v>
      </c>
      <c r="C3145" s="7">
        <v>22</v>
      </c>
      <c r="D3145" s="7"/>
      <c r="E3145" s="7"/>
    </row>
    <row r="3146" spans="1:5" x14ac:dyDescent="0.15">
      <c r="A3146" s="7">
        <v>3145</v>
      </c>
      <c r="B3146" s="7" t="s">
        <v>3247</v>
      </c>
      <c r="C3146" s="7">
        <v>22</v>
      </c>
      <c r="D3146" s="7"/>
      <c r="E3146" s="7"/>
    </row>
    <row r="3147" spans="1:5" x14ac:dyDescent="0.15">
      <c r="A3147" s="7">
        <v>3146</v>
      </c>
      <c r="B3147" s="7" t="s">
        <v>3248</v>
      </c>
      <c r="C3147" s="7">
        <v>20</v>
      </c>
      <c r="D3147" s="7"/>
      <c r="E3147" s="7"/>
    </row>
    <row r="3148" spans="1:5" x14ac:dyDescent="0.15">
      <c r="A3148" s="7">
        <v>3147</v>
      </c>
      <c r="B3148" s="7" t="s">
        <v>3249</v>
      </c>
      <c r="C3148" s="7">
        <v>18</v>
      </c>
      <c r="D3148" s="7"/>
      <c r="E3148" s="7"/>
    </row>
    <row r="3149" spans="1:5" x14ac:dyDescent="0.15">
      <c r="A3149" s="7">
        <v>3148</v>
      </c>
      <c r="B3149" s="7" t="s">
        <v>3250</v>
      </c>
      <c r="C3149" s="7">
        <v>20</v>
      </c>
      <c r="D3149" s="7"/>
      <c r="E3149" s="7"/>
    </row>
    <row r="3150" spans="1:5" x14ac:dyDescent="0.15">
      <c r="A3150" s="7">
        <v>3149</v>
      </c>
      <c r="B3150" s="7" t="s">
        <v>3251</v>
      </c>
      <c r="C3150" s="7">
        <v>23</v>
      </c>
      <c r="D3150" s="7"/>
      <c r="E3150" s="7"/>
    </row>
    <row r="3151" spans="1:5" x14ac:dyDescent="0.15">
      <c r="A3151" s="7">
        <v>3150</v>
      </c>
      <c r="B3151" s="7" t="s">
        <v>3252</v>
      </c>
      <c r="C3151" s="7">
        <v>22</v>
      </c>
      <c r="D3151" s="7"/>
      <c r="E3151" s="7"/>
    </row>
    <row r="3152" spans="1:5" x14ac:dyDescent="0.15">
      <c r="A3152" s="7">
        <v>3151</v>
      </c>
      <c r="B3152" s="7" t="s">
        <v>3253</v>
      </c>
      <c r="C3152" s="7">
        <v>22</v>
      </c>
      <c r="D3152" s="7"/>
      <c r="E3152" s="7"/>
    </row>
    <row r="3153" spans="1:5" x14ac:dyDescent="0.15">
      <c r="A3153" s="7">
        <v>3152</v>
      </c>
      <c r="B3153" s="7" t="s">
        <v>3254</v>
      </c>
      <c r="C3153" s="7">
        <v>20</v>
      </c>
      <c r="D3153" s="7"/>
      <c r="E3153" s="7"/>
    </row>
    <row r="3154" spans="1:5" x14ac:dyDescent="0.15">
      <c r="A3154" s="7">
        <v>3153</v>
      </c>
      <c r="B3154" s="7" t="s">
        <v>3255</v>
      </c>
      <c r="C3154" s="7">
        <v>22</v>
      </c>
      <c r="D3154" s="7"/>
      <c r="E3154" s="7"/>
    </row>
    <row r="3155" spans="1:5" x14ac:dyDescent="0.15">
      <c r="A3155" s="7">
        <v>3154</v>
      </c>
      <c r="B3155" s="7" t="s">
        <v>3256</v>
      </c>
      <c r="C3155" s="7">
        <v>19</v>
      </c>
      <c r="D3155" s="7"/>
      <c r="E3155" s="7"/>
    </row>
    <row r="3156" spans="1:5" x14ac:dyDescent="0.15">
      <c r="A3156" s="7">
        <v>3155</v>
      </c>
      <c r="B3156" s="7" t="s">
        <v>3257</v>
      </c>
      <c r="C3156" s="7">
        <v>22</v>
      </c>
      <c r="D3156" s="7"/>
      <c r="E3156" s="7"/>
    </row>
    <row r="3157" spans="1:5" x14ac:dyDescent="0.15">
      <c r="A3157" s="7">
        <v>3156</v>
      </c>
      <c r="B3157" s="7" t="s">
        <v>3258</v>
      </c>
      <c r="C3157" s="7">
        <v>21</v>
      </c>
      <c r="D3157" s="7"/>
      <c r="E3157" s="7"/>
    </row>
    <row r="3158" spans="1:5" x14ac:dyDescent="0.15">
      <c r="A3158" s="7">
        <v>3157</v>
      </c>
      <c r="B3158" s="7" t="s">
        <v>3259</v>
      </c>
      <c r="C3158" s="7">
        <v>21</v>
      </c>
      <c r="D3158" s="7"/>
      <c r="E3158" s="7"/>
    </row>
    <row r="3159" spans="1:5" x14ac:dyDescent="0.15">
      <c r="A3159" s="7">
        <v>3158</v>
      </c>
      <c r="B3159" s="7" t="s">
        <v>3260</v>
      </c>
      <c r="C3159" s="7">
        <v>21</v>
      </c>
      <c r="D3159" s="7"/>
      <c r="E3159" s="7"/>
    </row>
    <row r="3160" spans="1:5" x14ac:dyDescent="0.15">
      <c r="A3160" s="7">
        <v>3159</v>
      </c>
      <c r="B3160" s="7" t="s">
        <v>3261</v>
      </c>
      <c r="C3160" s="7">
        <v>12</v>
      </c>
      <c r="D3160" s="7"/>
      <c r="E3160" s="7"/>
    </row>
    <row r="3161" spans="1:5" x14ac:dyDescent="0.15">
      <c r="A3161" s="7">
        <v>3160</v>
      </c>
      <c r="B3161" s="7" t="s">
        <v>3262</v>
      </c>
      <c r="C3161" s="7">
        <v>21</v>
      </c>
      <c r="D3161" s="7"/>
      <c r="E3161" s="7"/>
    </row>
    <row r="3162" spans="1:5" x14ac:dyDescent="0.15">
      <c r="A3162" s="7">
        <v>3161</v>
      </c>
      <c r="B3162" s="7" t="s">
        <v>3263</v>
      </c>
      <c r="C3162" s="7">
        <v>19</v>
      </c>
      <c r="D3162" s="7"/>
      <c r="E3162" s="7"/>
    </row>
    <row r="3163" spans="1:5" x14ac:dyDescent="0.15">
      <c r="A3163" s="7">
        <v>3162</v>
      </c>
      <c r="B3163" s="7" t="s">
        <v>3264</v>
      </c>
      <c r="C3163" s="7">
        <v>20</v>
      </c>
      <c r="D3163" s="7"/>
      <c r="E3163" s="7"/>
    </row>
    <row r="3164" spans="1:5" x14ac:dyDescent="0.15">
      <c r="A3164" s="7">
        <v>3163</v>
      </c>
      <c r="B3164" s="7" t="s">
        <v>3265</v>
      </c>
      <c r="C3164" s="7">
        <v>22</v>
      </c>
      <c r="D3164" s="7"/>
      <c r="E3164" s="7"/>
    </row>
    <row r="3165" spans="1:5" x14ac:dyDescent="0.15">
      <c r="A3165" s="7">
        <v>3164</v>
      </c>
      <c r="B3165" s="7" t="s">
        <v>3266</v>
      </c>
      <c r="C3165" s="7">
        <v>27</v>
      </c>
      <c r="D3165" s="7"/>
      <c r="E3165" s="7"/>
    </row>
    <row r="3166" spans="1:5" x14ac:dyDescent="0.15">
      <c r="A3166" s="7">
        <v>3165</v>
      </c>
      <c r="B3166" s="7" t="s">
        <v>3267</v>
      </c>
      <c r="C3166" s="7">
        <v>20</v>
      </c>
      <c r="D3166" s="7"/>
      <c r="E3166" s="7"/>
    </row>
    <row r="3167" spans="1:5" x14ac:dyDescent="0.15">
      <c r="A3167" s="7">
        <v>3166</v>
      </c>
      <c r="B3167" s="7" t="s">
        <v>3268</v>
      </c>
      <c r="C3167" s="7">
        <v>21</v>
      </c>
      <c r="D3167" s="7"/>
      <c r="E3167" s="7"/>
    </row>
    <row r="3168" spans="1:5" x14ac:dyDescent="0.15">
      <c r="A3168" s="7">
        <v>3167</v>
      </c>
      <c r="B3168" s="7" t="s">
        <v>3269</v>
      </c>
      <c r="C3168" s="7">
        <v>19</v>
      </c>
      <c r="D3168" s="7"/>
      <c r="E3168" s="7"/>
    </row>
    <row r="3169" spans="1:5" x14ac:dyDescent="0.15">
      <c r="A3169" s="7">
        <v>3168</v>
      </c>
      <c r="B3169" s="7" t="s">
        <v>3270</v>
      </c>
      <c r="C3169" s="7">
        <v>22</v>
      </c>
      <c r="D3169" s="7"/>
      <c r="E3169" s="7"/>
    </row>
    <row r="3170" spans="1:5" x14ac:dyDescent="0.15">
      <c r="A3170" s="7">
        <v>3169</v>
      </c>
      <c r="B3170" s="7" t="s">
        <v>3271</v>
      </c>
      <c r="C3170" s="7">
        <v>21</v>
      </c>
      <c r="D3170" s="7"/>
      <c r="E3170" s="7"/>
    </row>
    <row r="3171" spans="1:5" x14ac:dyDescent="0.15">
      <c r="A3171" s="7">
        <v>3170</v>
      </c>
      <c r="B3171" s="7" t="s">
        <v>3272</v>
      </c>
      <c r="C3171" s="7">
        <v>18</v>
      </c>
      <c r="D3171" s="7"/>
      <c r="E3171" s="7"/>
    </row>
    <row r="3172" spans="1:5" x14ac:dyDescent="0.15">
      <c r="A3172" s="7">
        <v>3171</v>
      </c>
      <c r="B3172" s="7" t="s">
        <v>3273</v>
      </c>
      <c r="C3172" s="7">
        <v>20</v>
      </c>
      <c r="D3172" s="7"/>
      <c r="E3172" s="7"/>
    </row>
    <row r="3173" spans="1:5" x14ac:dyDescent="0.15">
      <c r="A3173" s="7">
        <v>3172</v>
      </c>
      <c r="B3173" s="7" t="s">
        <v>3274</v>
      </c>
      <c r="C3173" s="7">
        <v>20</v>
      </c>
      <c r="D3173" s="7"/>
      <c r="E3173" s="7"/>
    </row>
    <row r="3174" spans="1:5" x14ac:dyDescent="0.15">
      <c r="A3174" s="7">
        <v>3173</v>
      </c>
      <c r="B3174" s="7" t="s">
        <v>3275</v>
      </c>
      <c r="C3174" s="7">
        <v>22</v>
      </c>
      <c r="D3174" s="7"/>
      <c r="E3174" s="7"/>
    </row>
    <row r="3175" spans="1:5" x14ac:dyDescent="0.15">
      <c r="A3175" s="7">
        <v>3174</v>
      </c>
      <c r="B3175" s="7" t="s">
        <v>3276</v>
      </c>
      <c r="C3175" s="7">
        <v>23</v>
      </c>
      <c r="D3175" s="7"/>
      <c r="E3175" s="7"/>
    </row>
    <row r="3176" spans="1:5" x14ac:dyDescent="0.15">
      <c r="A3176" s="7">
        <v>3175</v>
      </c>
      <c r="B3176" s="7" t="s">
        <v>3277</v>
      </c>
      <c r="C3176" s="7">
        <v>20</v>
      </c>
      <c r="D3176" s="7"/>
      <c r="E3176" s="7"/>
    </row>
    <row r="3177" spans="1:5" x14ac:dyDescent="0.15">
      <c r="A3177" s="7">
        <v>3176</v>
      </c>
      <c r="B3177" s="7" t="s">
        <v>3278</v>
      </c>
      <c r="C3177" s="7">
        <v>23</v>
      </c>
      <c r="D3177" s="7"/>
      <c r="E3177" s="7"/>
    </row>
    <row r="3178" spans="1:5" x14ac:dyDescent="0.15">
      <c r="A3178" s="7">
        <v>3177</v>
      </c>
      <c r="B3178" s="7" t="s">
        <v>3279</v>
      </c>
      <c r="C3178" s="7">
        <v>22</v>
      </c>
      <c r="D3178" s="7"/>
      <c r="E3178" s="7"/>
    </row>
    <row r="3179" spans="1:5" x14ac:dyDescent="0.15">
      <c r="A3179" s="7">
        <v>3178</v>
      </c>
      <c r="B3179" s="7" t="s">
        <v>3280</v>
      </c>
      <c r="C3179" s="7">
        <v>18</v>
      </c>
      <c r="D3179" s="7"/>
      <c r="E3179" s="7"/>
    </row>
    <row r="3180" spans="1:5" x14ac:dyDescent="0.15">
      <c r="A3180" s="7">
        <v>3179</v>
      </c>
      <c r="B3180" s="7" t="s">
        <v>3281</v>
      </c>
      <c r="C3180" s="7">
        <v>21</v>
      </c>
      <c r="D3180" s="7"/>
      <c r="E3180" s="7"/>
    </row>
    <row r="3181" spans="1:5" x14ac:dyDescent="0.15">
      <c r="A3181" s="7">
        <v>3180</v>
      </c>
      <c r="B3181" s="7" t="s">
        <v>3282</v>
      </c>
      <c r="C3181" s="7">
        <v>21</v>
      </c>
      <c r="D3181" s="7"/>
      <c r="E3181" s="7"/>
    </row>
    <row r="3182" spans="1:5" x14ac:dyDescent="0.15">
      <c r="A3182" s="7">
        <v>3181</v>
      </c>
      <c r="B3182" s="7" t="s">
        <v>3283</v>
      </c>
      <c r="C3182" s="7">
        <v>22</v>
      </c>
      <c r="D3182" s="7"/>
      <c r="E3182" s="7"/>
    </row>
    <row r="3183" spans="1:5" x14ac:dyDescent="0.15">
      <c r="A3183" s="7">
        <v>3182</v>
      </c>
      <c r="B3183" s="7" t="s">
        <v>3284</v>
      </c>
      <c r="C3183" s="7">
        <v>22</v>
      </c>
      <c r="D3183" s="7"/>
      <c r="E3183" s="7"/>
    </row>
    <row r="3184" spans="1:5" x14ac:dyDescent="0.15">
      <c r="A3184" s="7">
        <v>3183</v>
      </c>
      <c r="B3184" s="7" t="s">
        <v>3285</v>
      </c>
      <c r="C3184" s="7">
        <v>18</v>
      </c>
      <c r="D3184" s="7"/>
      <c r="E3184" s="7"/>
    </row>
    <row r="3185" spans="1:5" x14ac:dyDescent="0.15">
      <c r="A3185" s="7">
        <v>3184</v>
      </c>
      <c r="B3185" s="7" t="s">
        <v>3286</v>
      </c>
      <c r="C3185" s="7">
        <v>20</v>
      </c>
      <c r="D3185" s="7"/>
      <c r="E3185" s="7"/>
    </row>
    <row r="3186" spans="1:5" x14ac:dyDescent="0.15">
      <c r="A3186" s="7">
        <v>3185</v>
      </c>
      <c r="B3186" s="7" t="s">
        <v>3287</v>
      </c>
      <c r="C3186" s="7">
        <v>23</v>
      </c>
      <c r="D3186" s="7"/>
      <c r="E3186" s="7"/>
    </row>
    <row r="3187" spans="1:5" x14ac:dyDescent="0.15">
      <c r="A3187" s="7">
        <v>3186</v>
      </c>
      <c r="B3187" s="7" t="s">
        <v>3288</v>
      </c>
      <c r="C3187" s="7">
        <v>19</v>
      </c>
      <c r="D3187" s="7"/>
      <c r="E3187" s="7"/>
    </row>
    <row r="3188" spans="1:5" x14ac:dyDescent="0.15">
      <c r="A3188" s="7">
        <v>3187</v>
      </c>
      <c r="B3188" s="7" t="s">
        <v>3289</v>
      </c>
      <c r="C3188" s="7">
        <v>21</v>
      </c>
      <c r="D3188" s="7"/>
      <c r="E3188" s="7"/>
    </row>
    <row r="3189" spans="1:5" x14ac:dyDescent="0.15">
      <c r="A3189" s="7">
        <v>3188</v>
      </c>
      <c r="B3189" s="7" t="s">
        <v>3290</v>
      </c>
      <c r="C3189" s="7">
        <v>23</v>
      </c>
      <c r="D3189" s="7"/>
      <c r="E3189" s="7"/>
    </row>
    <row r="3190" spans="1:5" x14ac:dyDescent="0.15">
      <c r="A3190" s="7">
        <v>3189</v>
      </c>
      <c r="B3190" s="7" t="s">
        <v>3291</v>
      </c>
      <c r="C3190" s="7">
        <v>22</v>
      </c>
      <c r="D3190" s="7"/>
      <c r="E3190" s="7"/>
    </row>
    <row r="3191" spans="1:5" x14ac:dyDescent="0.15">
      <c r="A3191" s="7">
        <v>3190</v>
      </c>
      <c r="B3191" s="7" t="s">
        <v>3292</v>
      </c>
      <c r="C3191" s="7">
        <v>21</v>
      </c>
      <c r="D3191" s="7"/>
      <c r="E3191" s="7"/>
    </row>
    <row r="3192" spans="1:5" x14ac:dyDescent="0.15">
      <c r="A3192" s="7">
        <v>3191</v>
      </c>
      <c r="B3192" s="7" t="s">
        <v>3293</v>
      </c>
      <c r="C3192" s="7">
        <v>19</v>
      </c>
      <c r="D3192" s="7"/>
      <c r="E3192" s="7"/>
    </row>
    <row r="3193" spans="1:5" x14ac:dyDescent="0.15">
      <c r="A3193" s="7">
        <v>3192</v>
      </c>
      <c r="B3193" s="7" t="s">
        <v>3294</v>
      </c>
      <c r="C3193" s="7">
        <v>21</v>
      </c>
      <c r="D3193" s="7"/>
      <c r="E3193" s="7"/>
    </row>
    <row r="3194" spans="1:5" x14ac:dyDescent="0.15">
      <c r="A3194" s="7">
        <v>3193</v>
      </c>
      <c r="B3194" s="7" t="s">
        <v>3295</v>
      </c>
      <c r="C3194" s="7">
        <v>22</v>
      </c>
      <c r="D3194" s="7"/>
      <c r="E3194" s="7"/>
    </row>
    <row r="3195" spans="1:5" x14ac:dyDescent="0.15">
      <c r="A3195" s="7">
        <v>3194</v>
      </c>
      <c r="B3195" s="7" t="s">
        <v>3296</v>
      </c>
      <c r="C3195" s="7">
        <v>25</v>
      </c>
      <c r="D3195" s="7"/>
      <c r="E3195" s="7"/>
    </row>
    <row r="3196" spans="1:5" x14ac:dyDescent="0.15">
      <c r="A3196" s="7">
        <v>3195</v>
      </c>
      <c r="B3196" s="7" t="s">
        <v>3297</v>
      </c>
      <c r="C3196" s="7">
        <v>22</v>
      </c>
      <c r="D3196" s="7"/>
      <c r="E3196" s="7"/>
    </row>
    <row r="3197" spans="1:5" x14ac:dyDescent="0.15">
      <c r="A3197" s="7">
        <v>3196</v>
      </c>
      <c r="B3197" s="7" t="s">
        <v>3298</v>
      </c>
      <c r="C3197" s="7">
        <v>22</v>
      </c>
      <c r="D3197" s="7"/>
      <c r="E3197" s="7"/>
    </row>
    <row r="3198" spans="1:5" x14ac:dyDescent="0.15">
      <c r="A3198" s="7">
        <v>3197</v>
      </c>
      <c r="B3198" s="7" t="s">
        <v>3299</v>
      </c>
      <c r="C3198" s="7">
        <v>20</v>
      </c>
      <c r="D3198" s="7"/>
      <c r="E3198" s="7"/>
    </row>
    <row r="3199" spans="1:5" x14ac:dyDescent="0.15">
      <c r="A3199" s="7">
        <v>3198</v>
      </c>
      <c r="B3199" s="7" t="s">
        <v>3300</v>
      </c>
      <c r="C3199" s="7">
        <v>21</v>
      </c>
      <c r="D3199" s="7"/>
      <c r="E3199" s="7"/>
    </row>
    <row r="3200" spans="1:5" x14ac:dyDescent="0.15">
      <c r="A3200" s="7">
        <v>3199</v>
      </c>
      <c r="B3200" s="7" t="s">
        <v>3301</v>
      </c>
      <c r="C3200" s="7">
        <v>24</v>
      </c>
      <c r="D3200" s="7"/>
      <c r="E3200" s="7"/>
    </row>
    <row r="3201" spans="1:5" x14ac:dyDescent="0.15">
      <c r="A3201" s="7">
        <v>3200</v>
      </c>
      <c r="B3201" s="7" t="s">
        <v>3302</v>
      </c>
      <c r="C3201" s="7">
        <v>22</v>
      </c>
      <c r="D3201" s="7"/>
      <c r="E3201" s="7"/>
    </row>
    <row r="3202" spans="1:5" x14ac:dyDescent="0.15">
      <c r="A3202" s="7">
        <v>3201</v>
      </c>
      <c r="B3202" s="7" t="s">
        <v>3303</v>
      </c>
      <c r="C3202" s="7">
        <v>23</v>
      </c>
      <c r="D3202" s="7"/>
      <c r="E3202" s="7"/>
    </row>
    <row r="3203" spans="1:5" x14ac:dyDescent="0.15">
      <c r="A3203" s="7">
        <v>3202</v>
      </c>
      <c r="B3203" s="7" t="s">
        <v>3304</v>
      </c>
      <c r="C3203" s="7">
        <v>19</v>
      </c>
      <c r="D3203" s="7"/>
      <c r="E3203" s="7"/>
    </row>
    <row r="3204" spans="1:5" x14ac:dyDescent="0.15">
      <c r="A3204" s="7">
        <v>3203</v>
      </c>
      <c r="B3204" s="7" t="s">
        <v>3305</v>
      </c>
      <c r="C3204" s="7">
        <v>19</v>
      </c>
      <c r="D3204" s="7"/>
      <c r="E3204" s="7"/>
    </row>
    <row r="3205" spans="1:5" x14ac:dyDescent="0.15">
      <c r="A3205" s="7">
        <v>3204</v>
      </c>
      <c r="B3205" s="7" t="s">
        <v>3306</v>
      </c>
      <c r="C3205" s="7">
        <v>20</v>
      </c>
      <c r="D3205" s="7"/>
      <c r="E3205" s="7"/>
    </row>
    <row r="3206" spans="1:5" x14ac:dyDescent="0.15">
      <c r="A3206" s="7">
        <v>3205</v>
      </c>
      <c r="B3206" s="7" t="s">
        <v>3307</v>
      </c>
      <c r="C3206" s="7">
        <v>20</v>
      </c>
      <c r="D3206" s="7"/>
      <c r="E3206" s="7"/>
    </row>
    <row r="3207" spans="1:5" x14ac:dyDescent="0.15">
      <c r="A3207" s="7">
        <v>3206</v>
      </c>
      <c r="B3207" s="7" t="s">
        <v>3308</v>
      </c>
      <c r="C3207" s="7">
        <v>22</v>
      </c>
      <c r="D3207" s="7"/>
      <c r="E3207" s="7"/>
    </row>
    <row r="3208" spans="1:5" x14ac:dyDescent="0.15">
      <c r="A3208" s="7">
        <v>3207</v>
      </c>
      <c r="B3208" s="7" t="s">
        <v>3309</v>
      </c>
      <c r="C3208" s="7">
        <v>22</v>
      </c>
      <c r="D3208" s="7"/>
      <c r="E3208" s="7"/>
    </row>
    <row r="3209" spans="1:5" x14ac:dyDescent="0.15">
      <c r="A3209" s="7">
        <v>3208</v>
      </c>
      <c r="B3209" s="7" t="s">
        <v>3310</v>
      </c>
      <c r="C3209" s="7">
        <v>24</v>
      </c>
      <c r="D3209" s="7"/>
      <c r="E3209" s="7"/>
    </row>
    <row r="3210" spans="1:5" x14ac:dyDescent="0.15">
      <c r="A3210" s="7">
        <v>3209</v>
      </c>
      <c r="B3210" s="7" t="s">
        <v>3311</v>
      </c>
      <c r="C3210" s="7">
        <v>21</v>
      </c>
      <c r="D3210" s="7"/>
      <c r="E3210" s="7"/>
    </row>
    <row r="3211" spans="1:5" x14ac:dyDescent="0.15">
      <c r="A3211" s="7">
        <v>3210</v>
      </c>
      <c r="B3211" s="7" t="s">
        <v>3312</v>
      </c>
      <c r="C3211" s="7">
        <v>23</v>
      </c>
      <c r="D3211" s="7"/>
      <c r="E3211" s="7"/>
    </row>
    <row r="3212" spans="1:5" x14ac:dyDescent="0.15">
      <c r="A3212" s="7">
        <v>3211</v>
      </c>
      <c r="B3212" s="7" t="s">
        <v>3313</v>
      </c>
      <c r="C3212" s="7">
        <v>23</v>
      </c>
      <c r="D3212" s="7"/>
      <c r="E3212" s="7"/>
    </row>
    <row r="3213" spans="1:5" x14ac:dyDescent="0.15">
      <c r="A3213" s="7">
        <v>3212</v>
      </c>
      <c r="B3213" s="7" t="s">
        <v>3314</v>
      </c>
      <c r="C3213" s="7">
        <v>22</v>
      </c>
      <c r="D3213" s="7"/>
      <c r="E3213" s="7"/>
    </row>
    <row r="3214" spans="1:5" x14ac:dyDescent="0.15">
      <c r="A3214" s="7">
        <v>3213</v>
      </c>
      <c r="B3214" s="7" t="s">
        <v>3315</v>
      </c>
      <c r="C3214" s="7">
        <v>22</v>
      </c>
      <c r="D3214" s="7"/>
      <c r="E3214" s="7"/>
    </row>
    <row r="3215" spans="1:5" x14ac:dyDescent="0.15">
      <c r="A3215" s="7">
        <v>3214</v>
      </c>
      <c r="B3215" s="7" t="s">
        <v>3316</v>
      </c>
      <c r="C3215" s="7">
        <v>24</v>
      </c>
      <c r="D3215" s="7"/>
      <c r="E3215" s="7"/>
    </row>
    <row r="3216" spans="1:5" x14ac:dyDescent="0.15">
      <c r="A3216" s="7">
        <v>3215</v>
      </c>
      <c r="B3216" s="7" t="s">
        <v>3317</v>
      </c>
      <c r="C3216" s="7">
        <v>21</v>
      </c>
      <c r="D3216" s="7"/>
      <c r="E3216" s="7"/>
    </row>
    <row r="3217" spans="1:5" x14ac:dyDescent="0.15">
      <c r="A3217" s="7">
        <v>3216</v>
      </c>
      <c r="B3217" s="7" t="s">
        <v>3318</v>
      </c>
      <c r="C3217" s="7">
        <v>22</v>
      </c>
      <c r="D3217" s="7"/>
      <c r="E3217" s="7"/>
    </row>
    <row r="3218" spans="1:5" x14ac:dyDescent="0.15">
      <c r="A3218" s="7">
        <v>3217</v>
      </c>
      <c r="B3218" s="7" t="s">
        <v>3319</v>
      </c>
      <c r="C3218" s="7">
        <v>22</v>
      </c>
      <c r="D3218" s="7"/>
      <c r="E3218" s="7"/>
    </row>
    <row r="3219" spans="1:5" x14ac:dyDescent="0.15">
      <c r="A3219" s="7">
        <v>3218</v>
      </c>
      <c r="B3219" s="7" t="s">
        <v>3320</v>
      </c>
      <c r="C3219" s="7">
        <v>18</v>
      </c>
      <c r="D3219" s="7"/>
      <c r="E3219" s="7"/>
    </row>
    <row r="3220" spans="1:5" x14ac:dyDescent="0.15">
      <c r="A3220" s="7">
        <v>3219</v>
      </c>
      <c r="B3220" s="7" t="s">
        <v>3321</v>
      </c>
      <c r="C3220" s="7">
        <v>21</v>
      </c>
      <c r="D3220" s="7"/>
      <c r="E3220" s="7"/>
    </row>
    <row r="3221" spans="1:5" x14ac:dyDescent="0.15">
      <c r="A3221" s="7">
        <v>3220</v>
      </c>
      <c r="B3221" s="7" t="s">
        <v>3322</v>
      </c>
      <c r="C3221" s="7">
        <v>23</v>
      </c>
      <c r="D3221" s="7"/>
      <c r="E3221" s="7"/>
    </row>
    <row r="3222" spans="1:5" x14ac:dyDescent="0.15">
      <c r="A3222" s="7">
        <v>3221</v>
      </c>
      <c r="B3222" s="7" t="s">
        <v>3323</v>
      </c>
      <c r="C3222" s="7">
        <v>22</v>
      </c>
      <c r="D3222" s="7"/>
      <c r="E3222" s="7"/>
    </row>
    <row r="3223" spans="1:5" x14ac:dyDescent="0.15">
      <c r="A3223" s="7">
        <v>3222</v>
      </c>
      <c r="B3223" s="7" t="s">
        <v>3324</v>
      </c>
      <c r="C3223" s="7">
        <v>24</v>
      </c>
      <c r="D3223" s="7"/>
      <c r="E3223" s="7"/>
    </row>
    <row r="3224" spans="1:5" x14ac:dyDescent="0.15">
      <c r="A3224" s="7">
        <v>3223</v>
      </c>
      <c r="B3224" s="7" t="s">
        <v>3325</v>
      </c>
      <c r="C3224" s="7">
        <v>20</v>
      </c>
      <c r="D3224" s="7"/>
      <c r="E3224" s="7"/>
    </row>
    <row r="3225" spans="1:5" x14ac:dyDescent="0.15">
      <c r="A3225" s="7">
        <v>3224</v>
      </c>
      <c r="B3225" s="7" t="s">
        <v>3326</v>
      </c>
      <c r="C3225" s="7">
        <v>13</v>
      </c>
      <c r="D3225" s="7"/>
      <c r="E3225" s="7"/>
    </row>
    <row r="3226" spans="1:5" x14ac:dyDescent="0.15">
      <c r="A3226" s="7">
        <v>3225</v>
      </c>
      <c r="B3226" s="7" t="s">
        <v>3327</v>
      </c>
      <c r="C3226" s="7">
        <v>19</v>
      </c>
      <c r="D3226" s="7"/>
      <c r="E3226" s="7"/>
    </row>
    <row r="3227" spans="1:5" x14ac:dyDescent="0.15">
      <c r="A3227" s="7">
        <v>3226</v>
      </c>
      <c r="B3227" s="7" t="s">
        <v>3328</v>
      </c>
      <c r="C3227" s="7">
        <v>20</v>
      </c>
      <c r="D3227" s="7"/>
      <c r="E3227" s="7"/>
    </row>
    <row r="3228" spans="1:5" x14ac:dyDescent="0.15">
      <c r="A3228" s="7">
        <v>3227</v>
      </c>
      <c r="B3228" s="7" t="s">
        <v>3329</v>
      </c>
      <c r="C3228" s="7">
        <v>23</v>
      </c>
      <c r="D3228" s="7"/>
      <c r="E3228" s="7"/>
    </row>
    <row r="3229" spans="1:5" x14ac:dyDescent="0.15">
      <c r="A3229" s="7">
        <v>3228</v>
      </c>
      <c r="B3229" s="7" t="s">
        <v>3330</v>
      </c>
      <c r="C3229" s="7">
        <v>25</v>
      </c>
      <c r="D3229" s="7"/>
      <c r="E3229" s="7"/>
    </row>
    <row r="3230" spans="1:5" x14ac:dyDescent="0.15">
      <c r="A3230" s="7">
        <v>3229</v>
      </c>
      <c r="B3230" s="7" t="s">
        <v>3331</v>
      </c>
      <c r="C3230" s="7">
        <v>25</v>
      </c>
      <c r="D3230" s="7"/>
      <c r="E3230" s="7"/>
    </row>
    <row r="3231" spans="1:5" x14ac:dyDescent="0.15">
      <c r="A3231" s="7">
        <v>3230</v>
      </c>
      <c r="B3231" s="7" t="s">
        <v>3332</v>
      </c>
      <c r="C3231" s="7">
        <v>21</v>
      </c>
      <c r="D3231" s="7"/>
      <c r="E3231" s="7"/>
    </row>
    <row r="3232" spans="1:5" x14ac:dyDescent="0.15">
      <c r="A3232" s="7">
        <v>3231</v>
      </c>
      <c r="B3232" s="7" t="s">
        <v>3333</v>
      </c>
      <c r="C3232" s="7">
        <v>22</v>
      </c>
      <c r="D3232" s="7"/>
      <c r="E3232" s="7"/>
    </row>
    <row r="3233" spans="1:5" x14ac:dyDescent="0.15">
      <c r="A3233" s="7">
        <v>3232</v>
      </c>
      <c r="B3233" s="7" t="s">
        <v>3334</v>
      </c>
      <c r="C3233" s="7">
        <v>22</v>
      </c>
      <c r="D3233" s="7"/>
      <c r="E3233" s="7"/>
    </row>
    <row r="3234" spans="1:5" x14ac:dyDescent="0.15">
      <c r="A3234" s="7">
        <v>3233</v>
      </c>
      <c r="B3234" s="7" t="s">
        <v>3335</v>
      </c>
      <c r="C3234" s="7">
        <v>21</v>
      </c>
      <c r="D3234" s="7"/>
      <c r="E3234" s="7"/>
    </row>
    <row r="3235" spans="1:5" x14ac:dyDescent="0.15">
      <c r="A3235" s="7">
        <v>3234</v>
      </c>
      <c r="B3235" s="7" t="s">
        <v>3336</v>
      </c>
      <c r="C3235" s="7">
        <v>20</v>
      </c>
      <c r="D3235" s="7"/>
      <c r="E3235" s="7"/>
    </row>
    <row r="3236" spans="1:5" x14ac:dyDescent="0.15">
      <c r="A3236" s="7">
        <v>3235</v>
      </c>
      <c r="B3236" s="7" t="s">
        <v>3337</v>
      </c>
      <c r="C3236" s="7">
        <v>22</v>
      </c>
      <c r="D3236" s="7"/>
      <c r="E3236" s="7"/>
    </row>
    <row r="3237" spans="1:5" x14ac:dyDescent="0.15">
      <c r="A3237" s="7">
        <v>3236</v>
      </c>
      <c r="B3237" s="7" t="s">
        <v>3338</v>
      </c>
      <c r="C3237" s="7">
        <v>16</v>
      </c>
      <c r="D3237" s="7"/>
      <c r="E3237" s="7"/>
    </row>
    <row r="3238" spans="1:5" x14ac:dyDescent="0.15">
      <c r="A3238" s="7">
        <v>3237</v>
      </c>
      <c r="B3238" s="7" t="s">
        <v>3339</v>
      </c>
      <c r="C3238" s="7">
        <v>20</v>
      </c>
      <c r="D3238" s="7"/>
      <c r="E3238" s="7"/>
    </row>
    <row r="3239" spans="1:5" x14ac:dyDescent="0.15">
      <c r="A3239" s="7">
        <v>3238</v>
      </c>
      <c r="B3239" s="7" t="s">
        <v>3340</v>
      </c>
      <c r="C3239" s="7">
        <v>23</v>
      </c>
      <c r="D3239" s="7"/>
      <c r="E3239" s="7"/>
    </row>
    <row r="3240" spans="1:5" x14ac:dyDescent="0.15">
      <c r="A3240" s="7">
        <v>3239</v>
      </c>
      <c r="B3240" s="7" t="s">
        <v>3341</v>
      </c>
      <c r="C3240" s="7">
        <v>19</v>
      </c>
      <c r="D3240" s="7"/>
      <c r="E3240" s="7"/>
    </row>
    <row r="3241" spans="1:5" x14ac:dyDescent="0.15">
      <c r="A3241" s="7">
        <v>3240</v>
      </c>
      <c r="B3241" s="7" t="s">
        <v>3342</v>
      </c>
      <c r="C3241" s="7">
        <v>23</v>
      </c>
      <c r="D3241" s="7"/>
      <c r="E3241" s="7"/>
    </row>
    <row r="3242" spans="1:5" x14ac:dyDescent="0.15">
      <c r="A3242" s="7">
        <v>3241</v>
      </c>
      <c r="B3242" s="7" t="s">
        <v>3343</v>
      </c>
      <c r="C3242" s="7">
        <v>20</v>
      </c>
      <c r="D3242" s="7"/>
      <c r="E3242" s="7"/>
    </row>
    <row r="3243" spans="1:5" x14ac:dyDescent="0.15">
      <c r="A3243" s="7">
        <v>3242</v>
      </c>
      <c r="B3243" s="7" t="s">
        <v>3344</v>
      </c>
      <c r="C3243" s="7">
        <v>19</v>
      </c>
      <c r="D3243" s="7"/>
      <c r="E3243" s="7"/>
    </row>
    <row r="3244" spans="1:5" x14ac:dyDescent="0.15">
      <c r="A3244" s="7">
        <v>3243</v>
      </c>
      <c r="B3244" s="7" t="s">
        <v>3345</v>
      </c>
      <c r="C3244" s="7">
        <v>24</v>
      </c>
      <c r="D3244" s="7"/>
      <c r="E3244" s="7"/>
    </row>
    <row r="3245" spans="1:5" x14ac:dyDescent="0.15">
      <c r="A3245" s="7">
        <v>3244</v>
      </c>
      <c r="B3245" s="7" t="s">
        <v>3346</v>
      </c>
      <c r="C3245" s="7">
        <v>21</v>
      </c>
      <c r="D3245" s="7"/>
      <c r="E3245" s="7"/>
    </row>
    <row r="3246" spans="1:5" x14ac:dyDescent="0.15">
      <c r="A3246" s="7">
        <v>3245</v>
      </c>
      <c r="B3246" s="7" t="s">
        <v>3347</v>
      </c>
      <c r="C3246" s="7">
        <v>19</v>
      </c>
      <c r="D3246" s="7"/>
      <c r="E3246" s="7"/>
    </row>
    <row r="3247" spans="1:5" x14ac:dyDescent="0.15">
      <c r="A3247" s="7">
        <v>3246</v>
      </c>
      <c r="B3247" s="7" t="s">
        <v>3348</v>
      </c>
      <c r="C3247" s="7">
        <v>18</v>
      </c>
      <c r="D3247" s="7"/>
      <c r="E3247" s="7"/>
    </row>
    <row r="3248" spans="1:5" x14ac:dyDescent="0.15">
      <c r="A3248" s="7">
        <v>3247</v>
      </c>
      <c r="B3248" s="7" t="s">
        <v>3349</v>
      </c>
      <c r="C3248" s="7">
        <v>18</v>
      </c>
      <c r="D3248" s="7"/>
      <c r="E3248" s="7"/>
    </row>
    <row r="3249" spans="1:5" x14ac:dyDescent="0.15">
      <c r="A3249" s="7">
        <v>3248</v>
      </c>
      <c r="B3249" s="7" t="s">
        <v>3350</v>
      </c>
      <c r="C3249" s="7">
        <v>24</v>
      </c>
      <c r="D3249" s="7"/>
      <c r="E3249" s="7"/>
    </row>
    <row r="3250" spans="1:5" x14ac:dyDescent="0.15">
      <c r="A3250" s="7">
        <v>3249</v>
      </c>
      <c r="B3250" s="7" t="s">
        <v>3351</v>
      </c>
      <c r="C3250" s="7">
        <v>19</v>
      </c>
      <c r="D3250" s="7"/>
      <c r="E3250" s="7"/>
    </row>
    <row r="3251" spans="1:5" x14ac:dyDescent="0.15">
      <c r="A3251" s="7">
        <v>3250</v>
      </c>
      <c r="B3251" s="7" t="s">
        <v>3352</v>
      </c>
      <c r="C3251" s="7">
        <v>20</v>
      </c>
      <c r="D3251" s="7"/>
      <c r="E3251" s="7"/>
    </row>
    <row r="3252" spans="1:5" x14ac:dyDescent="0.15">
      <c r="A3252" s="7">
        <v>3251</v>
      </c>
      <c r="B3252" s="7" t="s">
        <v>3353</v>
      </c>
      <c r="C3252" s="7">
        <v>24</v>
      </c>
      <c r="D3252" s="7"/>
      <c r="E3252" s="7"/>
    </row>
    <row r="3253" spans="1:5" x14ac:dyDescent="0.15">
      <c r="A3253" s="7">
        <v>3252</v>
      </c>
      <c r="B3253" s="7" t="s">
        <v>3354</v>
      </c>
      <c r="C3253" s="7">
        <v>19</v>
      </c>
      <c r="D3253" s="7"/>
      <c r="E3253" s="7"/>
    </row>
    <row r="3254" spans="1:5" x14ac:dyDescent="0.15">
      <c r="A3254" s="7">
        <v>3253</v>
      </c>
      <c r="B3254" s="7" t="s">
        <v>3355</v>
      </c>
      <c r="C3254" s="7">
        <v>25</v>
      </c>
      <c r="D3254" s="7"/>
      <c r="E3254" s="7"/>
    </row>
    <row r="3255" spans="1:5" x14ac:dyDescent="0.15">
      <c r="A3255" s="7">
        <v>3254</v>
      </c>
      <c r="B3255" s="7" t="s">
        <v>3356</v>
      </c>
      <c r="C3255" s="7">
        <v>17</v>
      </c>
      <c r="D3255" s="7"/>
      <c r="E3255" s="7"/>
    </row>
    <row r="3256" spans="1:5" x14ac:dyDescent="0.15">
      <c r="A3256" s="7">
        <v>3255</v>
      </c>
      <c r="B3256" s="7" t="s">
        <v>3357</v>
      </c>
      <c r="C3256" s="7">
        <v>19</v>
      </c>
      <c r="D3256" s="7"/>
      <c r="E3256" s="7"/>
    </row>
    <row r="3257" spans="1:5" x14ac:dyDescent="0.15">
      <c r="A3257" s="7">
        <v>3256</v>
      </c>
      <c r="B3257" s="7" t="s">
        <v>3358</v>
      </c>
      <c r="C3257" s="7">
        <v>18</v>
      </c>
      <c r="D3257" s="7"/>
      <c r="E3257" s="7"/>
    </row>
    <row r="3258" spans="1:5" x14ac:dyDescent="0.15">
      <c r="A3258" s="7">
        <v>3257</v>
      </c>
      <c r="B3258" s="7" t="s">
        <v>3359</v>
      </c>
      <c r="C3258" s="7">
        <v>21</v>
      </c>
      <c r="D3258" s="7"/>
      <c r="E3258" s="7"/>
    </row>
    <row r="3259" spans="1:5" x14ac:dyDescent="0.15">
      <c r="A3259" s="7">
        <v>3258</v>
      </c>
      <c r="B3259" s="7" t="s">
        <v>3360</v>
      </c>
      <c r="C3259" s="7">
        <v>16</v>
      </c>
      <c r="D3259" s="7"/>
      <c r="E3259" s="7"/>
    </row>
    <row r="3260" spans="1:5" x14ac:dyDescent="0.15">
      <c r="A3260" s="7">
        <v>3259</v>
      </c>
      <c r="B3260" s="7" t="s">
        <v>3361</v>
      </c>
      <c r="C3260" s="7">
        <v>17</v>
      </c>
      <c r="D3260" s="7"/>
      <c r="E3260" s="7"/>
    </row>
    <row r="3261" spans="1:5" x14ac:dyDescent="0.15">
      <c r="A3261" s="7">
        <v>3260</v>
      </c>
      <c r="B3261" s="7" t="s">
        <v>3362</v>
      </c>
      <c r="C3261" s="7">
        <v>18</v>
      </c>
      <c r="D3261" s="7"/>
      <c r="E3261" s="7"/>
    </row>
    <row r="3262" spans="1:5" x14ac:dyDescent="0.15">
      <c r="A3262" s="7">
        <v>3261</v>
      </c>
      <c r="B3262" s="7" t="s">
        <v>3363</v>
      </c>
      <c r="C3262" s="7">
        <v>17</v>
      </c>
      <c r="D3262" s="7"/>
      <c r="E3262" s="7"/>
    </row>
    <row r="3263" spans="1:5" x14ac:dyDescent="0.15">
      <c r="A3263" s="7">
        <v>3262</v>
      </c>
      <c r="B3263" s="7" t="s">
        <v>3364</v>
      </c>
      <c r="C3263" s="7">
        <v>16</v>
      </c>
      <c r="D3263" s="7"/>
      <c r="E3263" s="7"/>
    </row>
    <row r="3264" spans="1:5" x14ac:dyDescent="0.15">
      <c r="A3264" s="7">
        <v>3263</v>
      </c>
      <c r="B3264" s="7" t="s">
        <v>3365</v>
      </c>
      <c r="C3264" s="7">
        <v>17</v>
      </c>
      <c r="D3264" s="7"/>
      <c r="E3264" s="7"/>
    </row>
    <row r="3265" spans="1:5" x14ac:dyDescent="0.15">
      <c r="A3265" s="7">
        <v>3264</v>
      </c>
      <c r="B3265" s="7" t="s">
        <v>3366</v>
      </c>
      <c r="C3265" s="7">
        <v>17</v>
      </c>
      <c r="D3265" s="7"/>
      <c r="E3265" s="7"/>
    </row>
    <row r="3266" spans="1:5" x14ac:dyDescent="0.15">
      <c r="A3266" s="7">
        <v>3265</v>
      </c>
      <c r="B3266" s="7" t="s">
        <v>3367</v>
      </c>
      <c r="C3266" s="7">
        <v>18</v>
      </c>
      <c r="D3266" s="7"/>
      <c r="E3266" s="7"/>
    </row>
    <row r="3267" spans="1:5" x14ac:dyDescent="0.15">
      <c r="A3267" s="7">
        <v>3266</v>
      </c>
      <c r="B3267" s="7" t="s">
        <v>3368</v>
      </c>
      <c r="C3267" s="7">
        <v>19</v>
      </c>
      <c r="D3267" s="7"/>
      <c r="E3267" s="7"/>
    </row>
    <row r="3268" spans="1:5" x14ac:dyDescent="0.15">
      <c r="A3268" s="7">
        <v>3267</v>
      </c>
      <c r="B3268" s="7" t="s">
        <v>3369</v>
      </c>
      <c r="C3268" s="7">
        <v>21</v>
      </c>
      <c r="D3268" s="7"/>
      <c r="E3268" s="7"/>
    </row>
    <row r="3269" spans="1:5" x14ac:dyDescent="0.15">
      <c r="A3269" s="7">
        <v>3268</v>
      </c>
      <c r="B3269" s="7" t="s">
        <v>3370</v>
      </c>
      <c r="C3269" s="7">
        <v>17</v>
      </c>
      <c r="D3269" s="7"/>
      <c r="E3269" s="7"/>
    </row>
    <row r="3270" spans="1:5" x14ac:dyDescent="0.15">
      <c r="A3270" s="7">
        <v>3269</v>
      </c>
      <c r="B3270" s="7" t="s">
        <v>3371</v>
      </c>
      <c r="C3270" s="7">
        <v>13</v>
      </c>
      <c r="D3270" s="7"/>
      <c r="E3270" s="7"/>
    </row>
    <row r="3271" spans="1:5" x14ac:dyDescent="0.15">
      <c r="A3271" s="7">
        <v>3270</v>
      </c>
      <c r="B3271" s="7" t="s">
        <v>3372</v>
      </c>
      <c r="C3271" s="7">
        <v>12</v>
      </c>
      <c r="D3271" s="7"/>
      <c r="E3271" s="7"/>
    </row>
    <row r="3272" spans="1:5" x14ac:dyDescent="0.15">
      <c r="A3272" s="7">
        <v>3271</v>
      </c>
      <c r="B3272" s="7" t="s">
        <v>3373</v>
      </c>
      <c r="C3272" s="7">
        <v>19</v>
      </c>
      <c r="D3272" s="7"/>
      <c r="E3272" s="7"/>
    </row>
    <row r="3273" spans="1:5" x14ac:dyDescent="0.15">
      <c r="A3273" s="7">
        <v>3272</v>
      </c>
      <c r="B3273" s="7" t="s">
        <v>3374</v>
      </c>
      <c r="C3273" s="7">
        <v>18</v>
      </c>
      <c r="D3273" s="7"/>
      <c r="E3273" s="7"/>
    </row>
    <row r="3274" spans="1:5" x14ac:dyDescent="0.15">
      <c r="A3274" s="7">
        <v>3273</v>
      </c>
      <c r="B3274" s="7" t="s">
        <v>3375</v>
      </c>
      <c r="C3274" s="7">
        <v>18</v>
      </c>
      <c r="D3274" s="7"/>
      <c r="E3274" s="7"/>
    </row>
    <row r="3275" spans="1:5" x14ac:dyDescent="0.15">
      <c r="A3275" s="7">
        <v>3274</v>
      </c>
      <c r="B3275" s="7" t="s">
        <v>3376</v>
      </c>
      <c r="C3275" s="7">
        <v>16</v>
      </c>
      <c r="D3275" s="7"/>
      <c r="E3275" s="7"/>
    </row>
    <row r="3276" spans="1:5" x14ac:dyDescent="0.15">
      <c r="A3276" s="7">
        <v>3275</v>
      </c>
      <c r="B3276" s="7" t="s">
        <v>3377</v>
      </c>
      <c r="C3276" s="7">
        <v>14</v>
      </c>
      <c r="D3276" s="7"/>
      <c r="E3276" s="7"/>
    </row>
    <row r="3277" spans="1:5" x14ac:dyDescent="0.15">
      <c r="A3277" s="7">
        <v>3276</v>
      </c>
      <c r="B3277" s="7" t="s">
        <v>3378</v>
      </c>
      <c r="C3277" s="7">
        <v>21</v>
      </c>
      <c r="D3277" s="7"/>
      <c r="E3277" s="7"/>
    </row>
    <row r="3278" spans="1:5" x14ac:dyDescent="0.15">
      <c r="A3278" s="7">
        <v>3277</v>
      </c>
      <c r="B3278" s="7" t="s">
        <v>3379</v>
      </c>
      <c r="C3278" s="7">
        <v>22</v>
      </c>
      <c r="D3278" s="7"/>
      <c r="E3278" s="7"/>
    </row>
    <row r="3279" spans="1:5" x14ac:dyDescent="0.15">
      <c r="A3279" s="7">
        <v>3278</v>
      </c>
      <c r="B3279" s="7" t="s">
        <v>3380</v>
      </c>
      <c r="C3279" s="7">
        <v>18</v>
      </c>
      <c r="D3279" s="7"/>
      <c r="E3279" s="7"/>
    </row>
    <row r="3280" spans="1:5" x14ac:dyDescent="0.15">
      <c r="A3280" s="7">
        <v>3279</v>
      </c>
      <c r="B3280" s="7" t="s">
        <v>3381</v>
      </c>
      <c r="C3280" s="7">
        <v>16</v>
      </c>
      <c r="D3280" s="7"/>
      <c r="E3280" s="7"/>
    </row>
    <row r="3281" spans="1:5" x14ac:dyDescent="0.15">
      <c r="A3281" s="7">
        <v>3280</v>
      </c>
      <c r="B3281" s="7" t="s">
        <v>3382</v>
      </c>
      <c r="C3281" s="7">
        <v>13</v>
      </c>
      <c r="D3281" s="7"/>
      <c r="E3281" s="7"/>
    </row>
    <row r="3282" spans="1:5" x14ac:dyDescent="0.15">
      <c r="A3282" s="7">
        <v>3281</v>
      </c>
      <c r="B3282" s="7" t="s">
        <v>3383</v>
      </c>
      <c r="C3282" s="7">
        <v>12</v>
      </c>
      <c r="D3282" s="7"/>
      <c r="E3282" s="7"/>
    </row>
    <row r="3283" spans="1:5" x14ac:dyDescent="0.15">
      <c r="A3283" s="7">
        <v>3282</v>
      </c>
      <c r="B3283" s="7" t="s">
        <v>3384</v>
      </c>
      <c r="C3283" s="7">
        <v>17</v>
      </c>
      <c r="D3283" s="7"/>
      <c r="E3283" s="7"/>
    </row>
    <row r="3284" spans="1:5" x14ac:dyDescent="0.15">
      <c r="A3284" s="7">
        <v>3283</v>
      </c>
      <c r="B3284" s="7" t="s">
        <v>3385</v>
      </c>
      <c r="C3284" s="7">
        <v>12</v>
      </c>
      <c r="D3284" s="7"/>
      <c r="E3284" s="7"/>
    </row>
    <row r="3285" spans="1:5" x14ac:dyDescent="0.15">
      <c r="A3285" s="7">
        <v>3284</v>
      </c>
      <c r="B3285" s="7" t="s">
        <v>3386</v>
      </c>
      <c r="C3285" s="7">
        <v>15</v>
      </c>
      <c r="D3285" s="7"/>
      <c r="E3285" s="7"/>
    </row>
    <row r="3286" spans="1:5" x14ac:dyDescent="0.15">
      <c r="A3286" s="7">
        <v>3285</v>
      </c>
      <c r="B3286" s="7" t="s">
        <v>3387</v>
      </c>
      <c r="C3286" s="7">
        <v>18</v>
      </c>
      <c r="D3286" s="7"/>
      <c r="E3286" s="7"/>
    </row>
    <row r="3287" spans="1:5" x14ac:dyDescent="0.15">
      <c r="A3287" s="7">
        <v>3286</v>
      </c>
      <c r="B3287" s="7" t="s">
        <v>3388</v>
      </c>
      <c r="C3287" s="7">
        <v>19</v>
      </c>
      <c r="D3287" s="7"/>
      <c r="E3287" s="7"/>
    </row>
    <row r="3288" spans="1:5" x14ac:dyDescent="0.15">
      <c r="A3288" s="7">
        <v>3287</v>
      </c>
      <c r="B3288" s="7" t="s">
        <v>3389</v>
      </c>
      <c r="C3288" s="7">
        <v>23</v>
      </c>
      <c r="D3288" s="7"/>
      <c r="E3288" s="7"/>
    </row>
    <row r="3289" spans="1:5" x14ac:dyDescent="0.15">
      <c r="A3289" s="7">
        <v>3288</v>
      </c>
      <c r="B3289" s="7" t="s">
        <v>3390</v>
      </c>
      <c r="C3289" s="7">
        <v>16</v>
      </c>
      <c r="D3289" s="7"/>
      <c r="E3289" s="7"/>
    </row>
    <row r="3290" spans="1:5" x14ac:dyDescent="0.15">
      <c r="A3290" s="7">
        <v>3289</v>
      </c>
      <c r="B3290" s="7" t="s">
        <v>3391</v>
      </c>
      <c r="C3290" s="7">
        <v>18</v>
      </c>
      <c r="D3290" s="7"/>
      <c r="E3290" s="7"/>
    </row>
    <row r="3291" spans="1:5" x14ac:dyDescent="0.15">
      <c r="A3291" s="7">
        <v>3290</v>
      </c>
      <c r="B3291" s="7" t="s">
        <v>3392</v>
      </c>
      <c r="C3291" s="7">
        <v>22</v>
      </c>
      <c r="D3291" s="7"/>
      <c r="E3291" s="7"/>
    </row>
    <row r="3292" spans="1:5" x14ac:dyDescent="0.15">
      <c r="A3292" s="7">
        <v>3291</v>
      </c>
      <c r="B3292" s="7" t="s">
        <v>3393</v>
      </c>
      <c r="C3292" s="7">
        <v>21</v>
      </c>
      <c r="D3292" s="7"/>
      <c r="E3292" s="7"/>
    </row>
    <row r="3293" spans="1:5" x14ac:dyDescent="0.15">
      <c r="A3293" s="7">
        <v>3292</v>
      </c>
      <c r="B3293" s="7" t="s">
        <v>3394</v>
      </c>
      <c r="C3293" s="7">
        <v>23</v>
      </c>
      <c r="D3293" s="7"/>
      <c r="E3293" s="7"/>
    </row>
    <row r="3294" spans="1:5" x14ac:dyDescent="0.15">
      <c r="A3294" s="7">
        <v>3293</v>
      </c>
      <c r="B3294" s="7" t="s">
        <v>3395</v>
      </c>
      <c r="C3294" s="7">
        <v>14</v>
      </c>
      <c r="D3294" s="7"/>
      <c r="E3294" s="7"/>
    </row>
    <row r="3295" spans="1:5" x14ac:dyDescent="0.15">
      <c r="A3295" s="7">
        <v>3294</v>
      </c>
      <c r="B3295" s="7" t="s">
        <v>3396</v>
      </c>
      <c r="C3295" s="7">
        <v>17</v>
      </c>
      <c r="D3295" s="7"/>
      <c r="E3295" s="7"/>
    </row>
    <row r="3296" spans="1:5" x14ac:dyDescent="0.15">
      <c r="A3296" s="7">
        <v>3295</v>
      </c>
      <c r="B3296" s="7" t="s">
        <v>3397</v>
      </c>
      <c r="C3296" s="7">
        <v>23</v>
      </c>
      <c r="D3296" s="7"/>
      <c r="E3296" s="7"/>
    </row>
    <row r="3297" spans="1:5" x14ac:dyDescent="0.15">
      <c r="A3297" s="7">
        <v>3296</v>
      </c>
      <c r="B3297" s="7" t="s">
        <v>3398</v>
      </c>
      <c r="C3297" s="7">
        <v>25</v>
      </c>
      <c r="D3297" s="7"/>
      <c r="E3297" s="7"/>
    </row>
    <row r="3298" spans="1:5" x14ac:dyDescent="0.15">
      <c r="A3298" s="7">
        <v>3297</v>
      </c>
      <c r="B3298" s="7" t="s">
        <v>3399</v>
      </c>
      <c r="C3298" s="7">
        <v>22</v>
      </c>
      <c r="D3298" s="7"/>
      <c r="E3298" s="7"/>
    </row>
    <row r="3299" spans="1:5" x14ac:dyDescent="0.15">
      <c r="A3299" s="7">
        <v>3298</v>
      </c>
      <c r="B3299" s="7" t="s">
        <v>3400</v>
      </c>
      <c r="C3299" s="7">
        <v>24</v>
      </c>
      <c r="D3299" s="7"/>
      <c r="E3299" s="7"/>
    </row>
    <row r="3300" spans="1:5" x14ac:dyDescent="0.15">
      <c r="A3300" s="7">
        <v>3299</v>
      </c>
      <c r="B3300" s="7" t="s">
        <v>3401</v>
      </c>
      <c r="C3300" s="7">
        <v>23</v>
      </c>
      <c r="D3300" s="7"/>
      <c r="E3300" s="7"/>
    </row>
    <row r="3301" spans="1:5" x14ac:dyDescent="0.15">
      <c r="A3301" s="7">
        <v>3300</v>
      </c>
      <c r="B3301" s="7" t="s">
        <v>3402</v>
      </c>
      <c r="C3301" s="7">
        <v>24</v>
      </c>
      <c r="D3301" s="7"/>
      <c r="E3301" s="7"/>
    </row>
    <row r="3302" spans="1:5" x14ac:dyDescent="0.15">
      <c r="A3302" s="7">
        <v>3301</v>
      </c>
      <c r="B3302" s="7" t="s">
        <v>3403</v>
      </c>
      <c r="C3302" s="7">
        <v>21</v>
      </c>
      <c r="D3302" s="7"/>
      <c r="E3302" s="7"/>
    </row>
    <row r="3303" spans="1:5" x14ac:dyDescent="0.15">
      <c r="A3303" s="7">
        <v>3302</v>
      </c>
      <c r="B3303" s="7" t="s">
        <v>3404</v>
      </c>
      <c r="C3303" s="7">
        <v>18</v>
      </c>
      <c r="D3303" s="7"/>
      <c r="E3303" s="7"/>
    </row>
    <row r="3304" spans="1:5" x14ac:dyDescent="0.15">
      <c r="A3304" s="7">
        <v>3303</v>
      </c>
      <c r="B3304" s="7" t="s">
        <v>3405</v>
      </c>
      <c r="C3304" s="7">
        <v>20</v>
      </c>
      <c r="D3304" s="7"/>
      <c r="E3304" s="7"/>
    </row>
    <row r="3305" spans="1:5" x14ac:dyDescent="0.15">
      <c r="A3305" s="7">
        <v>3304</v>
      </c>
      <c r="B3305" s="7" t="s">
        <v>3406</v>
      </c>
      <c r="C3305" s="7">
        <v>15</v>
      </c>
      <c r="D3305" s="7"/>
      <c r="E3305" s="7"/>
    </row>
    <row r="3306" spans="1:5" x14ac:dyDescent="0.15">
      <c r="A3306" s="7">
        <v>3305</v>
      </c>
      <c r="B3306" s="7" t="s">
        <v>3407</v>
      </c>
      <c r="C3306" s="7">
        <v>20</v>
      </c>
      <c r="D3306" s="7"/>
      <c r="E3306" s="7"/>
    </row>
    <row r="3307" spans="1:5" x14ac:dyDescent="0.15">
      <c r="A3307" s="7">
        <v>3306</v>
      </c>
      <c r="B3307" s="7" t="s">
        <v>3408</v>
      </c>
      <c r="C3307" s="7">
        <v>24</v>
      </c>
      <c r="D3307" s="7"/>
      <c r="E3307" s="7"/>
    </row>
    <row r="3308" spans="1:5" x14ac:dyDescent="0.15">
      <c r="A3308" s="7">
        <v>3307</v>
      </c>
      <c r="B3308" s="7" t="s">
        <v>3409</v>
      </c>
      <c r="C3308" s="7">
        <v>23</v>
      </c>
      <c r="D3308" s="7"/>
      <c r="E3308" s="7"/>
    </row>
    <row r="3309" spans="1:5" x14ac:dyDescent="0.15">
      <c r="A3309" s="7">
        <v>3308</v>
      </c>
      <c r="B3309" s="7" t="s">
        <v>3410</v>
      </c>
      <c r="C3309" s="7">
        <v>20</v>
      </c>
      <c r="D3309" s="7"/>
      <c r="E3309" s="7"/>
    </row>
    <row r="3310" spans="1:5" x14ac:dyDescent="0.15">
      <c r="A3310" s="7">
        <v>3309</v>
      </c>
      <c r="B3310" s="7" t="s">
        <v>3411</v>
      </c>
      <c r="C3310" s="7">
        <v>24</v>
      </c>
      <c r="D3310" s="7"/>
      <c r="E3310" s="7"/>
    </row>
    <row r="3311" spans="1:5" x14ac:dyDescent="0.15">
      <c r="A3311" s="7">
        <v>3310</v>
      </c>
      <c r="B3311" s="7" t="s">
        <v>3412</v>
      </c>
      <c r="C3311" s="7">
        <v>19</v>
      </c>
      <c r="D3311" s="7"/>
      <c r="E3311" s="7"/>
    </row>
    <row r="3312" spans="1:5" x14ac:dyDescent="0.15">
      <c r="A3312" s="7">
        <v>3311</v>
      </c>
      <c r="B3312" s="7" t="s">
        <v>3413</v>
      </c>
      <c r="C3312" s="7">
        <v>20</v>
      </c>
      <c r="D3312" s="7"/>
      <c r="E3312" s="7"/>
    </row>
    <row r="3313" spans="1:5" x14ac:dyDescent="0.15">
      <c r="A3313" s="7">
        <v>3312</v>
      </c>
      <c r="B3313" s="7" t="s">
        <v>3414</v>
      </c>
      <c r="C3313" s="7">
        <v>17</v>
      </c>
      <c r="D3313" s="7"/>
      <c r="E3313" s="7"/>
    </row>
    <row r="3314" spans="1:5" x14ac:dyDescent="0.15">
      <c r="A3314" s="7">
        <v>3313</v>
      </c>
      <c r="B3314" s="7" t="s">
        <v>3415</v>
      </c>
      <c r="C3314" s="7">
        <v>18</v>
      </c>
      <c r="D3314" s="7"/>
      <c r="E3314" s="7"/>
    </row>
    <row r="3315" spans="1:5" x14ac:dyDescent="0.15">
      <c r="A3315" s="7">
        <v>3314</v>
      </c>
      <c r="B3315" s="7" t="s">
        <v>3416</v>
      </c>
      <c r="C3315" s="7">
        <v>15</v>
      </c>
      <c r="D3315" s="7"/>
      <c r="E3315" s="7"/>
    </row>
    <row r="3316" spans="1:5" x14ac:dyDescent="0.15">
      <c r="A3316" s="7">
        <v>3315</v>
      </c>
      <c r="B3316" s="7" t="s">
        <v>3417</v>
      </c>
      <c r="C3316" s="7">
        <v>15</v>
      </c>
      <c r="D3316" s="7"/>
      <c r="E3316" s="7"/>
    </row>
    <row r="3317" spans="1:5" x14ac:dyDescent="0.15">
      <c r="A3317" s="7">
        <v>3316</v>
      </c>
      <c r="B3317" s="7" t="s">
        <v>3418</v>
      </c>
      <c r="C3317" s="7">
        <v>17</v>
      </c>
      <c r="D3317" s="7"/>
      <c r="E3317" s="7"/>
    </row>
    <row r="3318" spans="1:5" x14ac:dyDescent="0.15">
      <c r="A3318" s="7">
        <v>3317</v>
      </c>
      <c r="B3318" s="7" t="s">
        <v>3419</v>
      </c>
      <c r="C3318" s="7">
        <v>25</v>
      </c>
      <c r="D3318" s="7"/>
      <c r="E3318" s="7"/>
    </row>
    <row r="3319" spans="1:5" x14ac:dyDescent="0.15">
      <c r="A3319" s="7">
        <v>3318</v>
      </c>
      <c r="B3319" s="7" t="s">
        <v>3420</v>
      </c>
      <c r="C3319" s="7">
        <v>21</v>
      </c>
      <c r="D3319" s="7"/>
      <c r="E3319" s="7"/>
    </row>
    <row r="3320" spans="1:5" x14ac:dyDescent="0.15">
      <c r="A3320" s="7">
        <v>3319</v>
      </c>
      <c r="B3320" s="7" t="s">
        <v>3421</v>
      </c>
      <c r="C3320" s="7">
        <v>25</v>
      </c>
      <c r="D3320" s="7"/>
      <c r="E3320" s="7"/>
    </row>
    <row r="3321" spans="1:5" x14ac:dyDescent="0.15">
      <c r="A3321" s="7">
        <v>3320</v>
      </c>
      <c r="B3321" s="7" t="s">
        <v>3422</v>
      </c>
      <c r="C3321" s="7">
        <v>20</v>
      </c>
      <c r="D3321" s="7"/>
      <c r="E3321" s="7"/>
    </row>
    <row r="3322" spans="1:5" x14ac:dyDescent="0.15">
      <c r="A3322" s="7">
        <v>3321</v>
      </c>
      <c r="B3322" s="7" t="s">
        <v>3423</v>
      </c>
      <c r="C3322" s="7">
        <v>19</v>
      </c>
      <c r="D3322" s="7"/>
      <c r="E3322" s="7"/>
    </row>
    <row r="3323" spans="1:5" x14ac:dyDescent="0.15">
      <c r="A3323" s="7">
        <v>3322</v>
      </c>
      <c r="B3323" s="7" t="s">
        <v>3424</v>
      </c>
      <c r="C3323" s="7">
        <v>20</v>
      </c>
      <c r="D3323" s="7"/>
      <c r="E3323" s="7"/>
    </row>
    <row r="3324" spans="1:5" x14ac:dyDescent="0.15">
      <c r="A3324" s="7">
        <v>3323</v>
      </c>
      <c r="B3324" s="7" t="s">
        <v>3425</v>
      </c>
      <c r="C3324" s="7">
        <v>22</v>
      </c>
      <c r="D3324" s="7"/>
      <c r="E3324" s="7"/>
    </row>
    <row r="3325" spans="1:5" x14ac:dyDescent="0.15">
      <c r="A3325" s="7">
        <v>3324</v>
      </c>
      <c r="B3325" s="7" t="s">
        <v>3426</v>
      </c>
      <c r="C3325" s="7">
        <v>18</v>
      </c>
      <c r="D3325" s="7"/>
      <c r="E3325" s="7"/>
    </row>
    <row r="3326" spans="1:5" x14ac:dyDescent="0.15">
      <c r="A3326" s="7">
        <v>3325</v>
      </c>
      <c r="B3326" s="7" t="s">
        <v>3427</v>
      </c>
      <c r="C3326" s="7">
        <v>16</v>
      </c>
      <c r="D3326" s="7"/>
      <c r="E3326" s="7"/>
    </row>
    <row r="3327" spans="1:5" x14ac:dyDescent="0.15">
      <c r="A3327" s="7">
        <v>3326</v>
      </c>
      <c r="B3327" s="7" t="s">
        <v>3428</v>
      </c>
      <c r="C3327" s="7">
        <v>17</v>
      </c>
      <c r="D3327" s="7"/>
      <c r="E3327" s="7"/>
    </row>
    <row r="3328" spans="1:5" x14ac:dyDescent="0.15">
      <c r="A3328" s="7">
        <v>3327</v>
      </c>
      <c r="B3328" s="7" t="s">
        <v>3429</v>
      </c>
      <c r="C3328" s="7">
        <v>16</v>
      </c>
      <c r="D3328" s="7"/>
      <c r="E3328" s="7"/>
    </row>
    <row r="3329" spans="1:5" x14ac:dyDescent="0.15">
      <c r="A3329" s="7">
        <v>3328</v>
      </c>
      <c r="B3329" s="7" t="s">
        <v>3430</v>
      </c>
      <c r="C3329" s="7">
        <v>18</v>
      </c>
      <c r="D3329" s="7"/>
      <c r="E3329" s="7"/>
    </row>
    <row r="3330" spans="1:5" x14ac:dyDescent="0.15">
      <c r="A3330" s="7">
        <v>3329</v>
      </c>
      <c r="B3330" s="7" t="s">
        <v>3431</v>
      </c>
      <c r="C3330" s="7">
        <v>16</v>
      </c>
      <c r="D3330" s="7"/>
      <c r="E3330" s="7"/>
    </row>
    <row r="3331" spans="1:5" x14ac:dyDescent="0.15">
      <c r="A3331" s="7">
        <v>3330</v>
      </c>
      <c r="B3331" s="7" t="s">
        <v>3432</v>
      </c>
      <c r="C3331" s="7">
        <v>20</v>
      </c>
      <c r="D3331" s="7"/>
      <c r="E3331" s="7"/>
    </row>
    <row r="3332" spans="1:5" x14ac:dyDescent="0.15">
      <c r="A3332" s="7">
        <v>3331</v>
      </c>
      <c r="B3332" s="7" t="s">
        <v>3433</v>
      </c>
      <c r="C3332" s="7">
        <v>16</v>
      </c>
      <c r="D3332" s="7"/>
      <c r="E3332" s="7"/>
    </row>
    <row r="3333" spans="1:5" x14ac:dyDescent="0.15">
      <c r="A3333" s="7">
        <v>3332</v>
      </c>
      <c r="B3333" s="7" t="s">
        <v>3434</v>
      </c>
      <c r="C3333" s="7">
        <v>19</v>
      </c>
      <c r="D3333" s="7"/>
      <c r="E3333" s="7"/>
    </row>
    <row r="3334" spans="1:5" x14ac:dyDescent="0.15">
      <c r="A3334" s="7">
        <v>3333</v>
      </c>
      <c r="B3334" s="7" t="s">
        <v>3435</v>
      </c>
      <c r="C3334" s="7">
        <v>18</v>
      </c>
      <c r="D3334" s="7"/>
      <c r="E3334" s="7"/>
    </row>
    <row r="3335" spans="1:5" x14ac:dyDescent="0.15">
      <c r="A3335" s="7">
        <v>3334</v>
      </c>
      <c r="B3335" s="7" t="s">
        <v>3436</v>
      </c>
      <c r="C3335" s="7">
        <v>19</v>
      </c>
      <c r="D3335" s="7"/>
      <c r="E3335" s="7"/>
    </row>
    <row r="3336" spans="1:5" x14ac:dyDescent="0.15">
      <c r="A3336" s="7">
        <v>3335</v>
      </c>
      <c r="B3336" s="7" t="s">
        <v>3437</v>
      </c>
      <c r="C3336" s="7">
        <v>24</v>
      </c>
      <c r="D3336" s="7"/>
      <c r="E3336" s="7"/>
    </row>
    <row r="3337" spans="1:5" x14ac:dyDescent="0.15">
      <c r="A3337" s="7">
        <v>3336</v>
      </c>
      <c r="B3337" s="7" t="s">
        <v>3438</v>
      </c>
      <c r="C3337" s="7">
        <v>21</v>
      </c>
      <c r="D3337" s="7"/>
      <c r="E3337" s="7"/>
    </row>
    <row r="3338" spans="1:5" x14ac:dyDescent="0.15">
      <c r="A3338" s="7">
        <v>3337</v>
      </c>
      <c r="B3338" s="7" t="s">
        <v>3439</v>
      </c>
      <c r="C3338" s="7">
        <v>23</v>
      </c>
      <c r="D3338" s="7"/>
      <c r="E3338" s="7"/>
    </row>
    <row r="3339" spans="1:5" x14ac:dyDescent="0.15">
      <c r="A3339" s="7">
        <v>3338</v>
      </c>
      <c r="B3339" s="7" t="s">
        <v>3440</v>
      </c>
      <c r="C3339" s="7">
        <v>21</v>
      </c>
      <c r="D3339" s="7"/>
      <c r="E3339" s="7"/>
    </row>
    <row r="3340" spans="1:5" x14ac:dyDescent="0.15">
      <c r="A3340" s="7">
        <v>3339</v>
      </c>
      <c r="B3340" s="7" t="s">
        <v>3441</v>
      </c>
      <c r="C3340" s="7">
        <v>22</v>
      </c>
      <c r="D3340" s="7"/>
      <c r="E3340" s="7"/>
    </row>
    <row r="3341" spans="1:5" x14ac:dyDescent="0.15">
      <c r="A3341" s="7">
        <v>3340</v>
      </c>
      <c r="B3341" s="7" t="s">
        <v>3442</v>
      </c>
      <c r="C3341" s="7">
        <v>21</v>
      </c>
      <c r="D3341" s="7"/>
      <c r="E3341" s="7"/>
    </row>
    <row r="3342" spans="1:5" x14ac:dyDescent="0.15">
      <c r="A3342" s="7">
        <v>3341</v>
      </c>
      <c r="B3342" s="7" t="s">
        <v>3443</v>
      </c>
      <c r="C3342" s="7">
        <v>23</v>
      </c>
      <c r="D3342" s="7"/>
      <c r="E3342" s="7"/>
    </row>
    <row r="3343" spans="1:5" x14ac:dyDescent="0.15">
      <c r="A3343" s="7">
        <v>3342</v>
      </c>
      <c r="B3343" s="7" t="s">
        <v>3444</v>
      </c>
      <c r="C3343" s="7">
        <v>14</v>
      </c>
      <c r="D3343" s="7"/>
      <c r="E3343" s="7"/>
    </row>
    <row r="3344" spans="1:5" x14ac:dyDescent="0.15">
      <c r="A3344" s="7">
        <v>3343</v>
      </c>
      <c r="B3344" s="7" t="s">
        <v>3445</v>
      </c>
      <c r="C3344" s="7">
        <v>19</v>
      </c>
      <c r="D3344" s="7"/>
      <c r="E3344" s="7"/>
    </row>
    <row r="3345" spans="1:5" x14ac:dyDescent="0.15">
      <c r="A3345" s="7">
        <v>3344</v>
      </c>
      <c r="B3345" s="7" t="s">
        <v>3446</v>
      </c>
      <c r="C3345" s="7">
        <v>16</v>
      </c>
      <c r="D3345" s="7"/>
      <c r="E3345" s="7"/>
    </row>
    <row r="3346" spans="1:5" x14ac:dyDescent="0.15">
      <c r="A3346" s="7">
        <v>3345</v>
      </c>
      <c r="B3346" s="7" t="s">
        <v>3447</v>
      </c>
      <c r="C3346" s="7">
        <v>13</v>
      </c>
      <c r="D3346" s="7"/>
      <c r="E3346" s="7"/>
    </row>
    <row r="3347" spans="1:5" x14ac:dyDescent="0.15">
      <c r="A3347" s="7">
        <v>3346</v>
      </c>
      <c r="B3347" s="7" t="s">
        <v>3448</v>
      </c>
      <c r="C3347" s="7">
        <v>12</v>
      </c>
      <c r="D3347" s="7"/>
      <c r="E3347" s="7"/>
    </row>
    <row r="3348" spans="1:5" x14ac:dyDescent="0.15">
      <c r="A3348" s="7">
        <v>3347</v>
      </c>
      <c r="B3348" s="7" t="s">
        <v>3449</v>
      </c>
      <c r="C3348" s="7">
        <v>8</v>
      </c>
      <c r="D3348" s="7"/>
      <c r="E3348" s="7"/>
    </row>
    <row r="3349" spans="1:5" x14ac:dyDescent="0.15">
      <c r="A3349" s="7">
        <v>3348</v>
      </c>
      <c r="B3349" s="7" t="s">
        <v>3450</v>
      </c>
      <c r="C3349" s="7">
        <v>3</v>
      </c>
      <c r="D3349" s="7"/>
      <c r="E3349" s="7"/>
    </row>
    <row r="3350" spans="1:5" x14ac:dyDescent="0.15">
      <c r="A3350" s="7">
        <v>3349</v>
      </c>
      <c r="B3350" s="7" t="s">
        <v>3451</v>
      </c>
      <c r="C3350" s="7">
        <v>13</v>
      </c>
      <c r="D3350" s="7"/>
      <c r="E3350" s="7"/>
    </row>
    <row r="3351" spans="1:5" x14ac:dyDescent="0.15">
      <c r="A3351" s="7">
        <v>3350</v>
      </c>
      <c r="B3351" s="7" t="s">
        <v>3452</v>
      </c>
      <c r="C3351" s="7">
        <v>12</v>
      </c>
      <c r="D3351" s="7"/>
      <c r="E3351" s="7"/>
    </row>
    <row r="3352" spans="1:5" x14ac:dyDescent="0.15">
      <c r="A3352" s="7">
        <v>3351</v>
      </c>
      <c r="B3352" s="7" t="s">
        <v>3453</v>
      </c>
      <c r="C3352" s="7">
        <v>10</v>
      </c>
      <c r="D3352" s="7"/>
      <c r="E3352" s="7"/>
    </row>
    <row r="3353" spans="1:5" x14ac:dyDescent="0.15">
      <c r="A3353" s="7">
        <v>3352</v>
      </c>
      <c r="B3353" s="7" t="s">
        <v>3454</v>
      </c>
      <c r="C3353" s="7">
        <v>7</v>
      </c>
      <c r="D3353" s="7"/>
      <c r="E3353" s="7"/>
    </row>
    <row r="3354" spans="1:5" x14ac:dyDescent="0.15">
      <c r="A3354" s="7">
        <v>3353</v>
      </c>
      <c r="B3354" s="7" t="s">
        <v>3455</v>
      </c>
      <c r="C3354" s="7">
        <v>10</v>
      </c>
      <c r="D3354" s="7"/>
      <c r="E3354" s="7"/>
    </row>
    <row r="3355" spans="1:5" x14ac:dyDescent="0.15">
      <c r="A3355" s="7">
        <v>3354</v>
      </c>
      <c r="B3355" s="7" t="s">
        <v>3456</v>
      </c>
      <c r="C3355" s="7">
        <v>15</v>
      </c>
      <c r="D3355" s="7"/>
      <c r="E3355" s="7"/>
    </row>
    <row r="3356" spans="1:5" x14ac:dyDescent="0.15">
      <c r="A3356" s="7">
        <v>3355</v>
      </c>
      <c r="B3356" s="7" t="s">
        <v>3457</v>
      </c>
      <c r="C3356" s="7">
        <v>14</v>
      </c>
      <c r="D3356" s="7"/>
      <c r="E3356" s="7"/>
    </row>
    <row r="3357" spans="1:5" x14ac:dyDescent="0.15">
      <c r="A3357" s="7">
        <v>3356</v>
      </c>
      <c r="B3357" s="7" t="s">
        <v>3458</v>
      </c>
      <c r="C3357" s="7">
        <v>12</v>
      </c>
      <c r="D3357" s="7"/>
      <c r="E3357" s="7"/>
    </row>
    <row r="3358" spans="1:5" x14ac:dyDescent="0.15">
      <c r="A3358" s="7">
        <v>3357</v>
      </c>
      <c r="B3358" s="7" t="s">
        <v>3459</v>
      </c>
      <c r="C3358" s="7">
        <v>9</v>
      </c>
      <c r="D3358" s="7"/>
      <c r="E3358" s="7"/>
    </row>
    <row r="3359" spans="1:5" x14ac:dyDescent="0.15">
      <c r="A3359" s="7">
        <v>3358</v>
      </c>
      <c r="B3359" s="7" t="s">
        <v>3460</v>
      </c>
      <c r="C3359" s="7">
        <v>12</v>
      </c>
      <c r="D3359" s="7"/>
      <c r="E3359" s="7"/>
    </row>
    <row r="3360" spans="1:5" x14ac:dyDescent="0.15">
      <c r="A3360" s="7">
        <v>3359</v>
      </c>
      <c r="B3360" s="7" t="s">
        <v>3461</v>
      </c>
      <c r="C3360" s="7">
        <v>18</v>
      </c>
      <c r="D3360" s="7"/>
      <c r="E3360" s="7"/>
    </row>
    <row r="3361" spans="1:5" x14ac:dyDescent="0.15">
      <c r="A3361" s="7">
        <v>3360</v>
      </c>
      <c r="B3361" s="7" t="s">
        <v>3462</v>
      </c>
      <c r="C3361" s="7">
        <v>16</v>
      </c>
      <c r="D3361" s="7"/>
      <c r="E3361" s="7"/>
    </row>
    <row r="3362" spans="1:5" x14ac:dyDescent="0.15">
      <c r="A3362" s="7">
        <v>3361</v>
      </c>
      <c r="B3362" s="7" t="s">
        <v>3463</v>
      </c>
      <c r="C3362" s="7">
        <v>11</v>
      </c>
      <c r="D3362" s="7"/>
      <c r="E3362" s="7"/>
    </row>
    <row r="3363" spans="1:5" x14ac:dyDescent="0.15">
      <c r="A3363" s="7">
        <v>3362</v>
      </c>
      <c r="B3363" s="7" t="s">
        <v>3464</v>
      </c>
      <c r="C3363" s="7">
        <v>15</v>
      </c>
      <c r="D3363" s="7"/>
      <c r="E3363" s="7"/>
    </row>
    <row r="3364" spans="1:5" x14ac:dyDescent="0.15">
      <c r="A3364" s="7">
        <v>3363</v>
      </c>
      <c r="B3364" s="7" t="s">
        <v>3465</v>
      </c>
      <c r="C3364" s="7">
        <v>13</v>
      </c>
      <c r="D3364" s="7"/>
      <c r="E3364" s="7"/>
    </row>
    <row r="3365" spans="1:5" x14ac:dyDescent="0.15">
      <c r="A3365" s="7">
        <v>3364</v>
      </c>
      <c r="B3365" s="7" t="s">
        <v>3466</v>
      </c>
      <c r="C3365" s="7">
        <v>13</v>
      </c>
      <c r="D3365" s="7"/>
      <c r="E3365" s="7"/>
    </row>
    <row r="3366" spans="1:5" x14ac:dyDescent="0.15">
      <c r="A3366" s="7">
        <v>3365</v>
      </c>
      <c r="B3366" s="7" t="s">
        <v>3467</v>
      </c>
      <c r="C3366" s="7">
        <v>13</v>
      </c>
      <c r="D3366" s="7"/>
      <c r="E3366" s="7"/>
    </row>
    <row r="3367" spans="1:5" x14ac:dyDescent="0.15">
      <c r="A3367" s="7">
        <v>3366</v>
      </c>
      <c r="B3367" s="7" t="s">
        <v>3468</v>
      </c>
      <c r="C3367" s="7">
        <v>11</v>
      </c>
      <c r="D3367" s="7"/>
      <c r="E3367" s="7"/>
    </row>
    <row r="3368" spans="1:5" x14ac:dyDescent="0.15">
      <c r="A3368" s="7">
        <v>3367</v>
      </c>
      <c r="B3368" s="7" t="s">
        <v>3469</v>
      </c>
      <c r="C3368" s="7">
        <v>11</v>
      </c>
      <c r="D3368" s="7"/>
      <c r="E3368" s="7"/>
    </row>
    <row r="3369" spans="1:5" x14ac:dyDescent="0.15">
      <c r="A3369" s="7">
        <v>3368</v>
      </c>
      <c r="B3369" s="7" t="s">
        <v>3470</v>
      </c>
      <c r="C3369" s="7">
        <v>11</v>
      </c>
      <c r="D3369" s="7"/>
      <c r="E3369" s="7"/>
    </row>
    <row r="3370" spans="1:5" x14ac:dyDescent="0.15">
      <c r="A3370" s="7">
        <v>3369</v>
      </c>
      <c r="B3370" s="7" t="s">
        <v>3471</v>
      </c>
      <c r="C3370" s="7">
        <v>9</v>
      </c>
      <c r="D3370" s="7"/>
      <c r="E3370" s="7"/>
    </row>
    <row r="3371" spans="1:5" x14ac:dyDescent="0.15">
      <c r="A3371" s="7">
        <v>3370</v>
      </c>
      <c r="B3371" s="7" t="s">
        <v>3472</v>
      </c>
      <c r="C3371" s="7">
        <v>10</v>
      </c>
      <c r="D3371" s="7"/>
      <c r="E3371" s="7"/>
    </row>
    <row r="3372" spans="1:5" x14ac:dyDescent="0.15">
      <c r="A3372" s="7">
        <v>3371</v>
      </c>
      <c r="B3372" s="7" t="s">
        <v>3473</v>
      </c>
      <c r="C3372" s="7">
        <v>9</v>
      </c>
      <c r="D3372" s="7"/>
      <c r="E3372" s="7"/>
    </row>
    <row r="3373" spans="1:5" x14ac:dyDescent="0.15">
      <c r="A3373" s="7">
        <v>3372</v>
      </c>
      <c r="B3373" s="7" t="s">
        <v>3474</v>
      </c>
      <c r="C3373" s="7">
        <v>8</v>
      </c>
      <c r="D3373" s="7"/>
      <c r="E3373" s="7"/>
    </row>
    <row r="3374" spans="1:5" x14ac:dyDescent="0.15">
      <c r="A3374" s="7">
        <v>3373</v>
      </c>
      <c r="B3374" s="7" t="s">
        <v>3475</v>
      </c>
      <c r="C3374" s="7">
        <v>21</v>
      </c>
      <c r="D3374" s="7"/>
      <c r="E3374" s="7"/>
    </row>
    <row r="3375" spans="1:5" x14ac:dyDescent="0.15">
      <c r="A3375" s="7">
        <v>3374</v>
      </c>
      <c r="B3375" s="7" t="s">
        <v>3476</v>
      </c>
      <c r="C3375" s="7">
        <v>17</v>
      </c>
      <c r="D3375" s="7"/>
      <c r="E3375" s="7"/>
    </row>
    <row r="3376" spans="1:5" x14ac:dyDescent="0.15">
      <c r="A3376" s="7">
        <v>3375</v>
      </c>
      <c r="B3376" s="7" t="s">
        <v>3477</v>
      </c>
      <c r="C3376" s="7">
        <v>13</v>
      </c>
      <c r="D3376" s="7"/>
      <c r="E3376" s="7"/>
    </row>
    <row r="3377" spans="1:5" x14ac:dyDescent="0.15">
      <c r="A3377" s="7">
        <v>3376</v>
      </c>
      <c r="B3377" s="7" t="s">
        <v>3478</v>
      </c>
      <c r="C3377" s="7">
        <v>17</v>
      </c>
      <c r="D3377" s="7"/>
      <c r="E3377" s="7"/>
    </row>
    <row r="3378" spans="1:5" x14ac:dyDescent="0.15">
      <c r="A3378" s="7">
        <v>3377</v>
      </c>
      <c r="B3378" s="7" t="s">
        <v>3479</v>
      </c>
      <c r="C3378" s="7">
        <v>16</v>
      </c>
      <c r="D3378" s="7"/>
      <c r="E3378" s="7"/>
    </row>
    <row r="3379" spans="1:5" x14ac:dyDescent="0.15">
      <c r="A3379" s="7">
        <v>3378</v>
      </c>
      <c r="B3379" s="7" t="s">
        <v>3480</v>
      </c>
      <c r="C3379" s="7">
        <v>18</v>
      </c>
      <c r="D3379" s="7"/>
      <c r="E3379" s="7"/>
    </row>
    <row r="3380" spans="1:5" x14ac:dyDescent="0.15">
      <c r="A3380" s="7">
        <v>3379</v>
      </c>
      <c r="B3380" s="7" t="s">
        <v>3481</v>
      </c>
      <c r="C3380" s="7">
        <v>15</v>
      </c>
      <c r="D3380" s="7"/>
      <c r="E3380" s="7"/>
    </row>
    <row r="3381" spans="1:5" x14ac:dyDescent="0.15">
      <c r="A3381" s="7">
        <v>3380</v>
      </c>
      <c r="B3381" s="7" t="s">
        <v>3482</v>
      </c>
      <c r="C3381" s="7">
        <v>12</v>
      </c>
      <c r="D3381" s="7"/>
      <c r="E3381" s="7"/>
    </row>
    <row r="3382" spans="1:5" x14ac:dyDescent="0.15">
      <c r="A3382" s="7">
        <v>3381</v>
      </c>
      <c r="B3382" s="7" t="s">
        <v>3483</v>
      </c>
      <c r="C3382" s="7">
        <v>21</v>
      </c>
      <c r="D3382" s="7"/>
      <c r="E3382" s="7"/>
    </row>
    <row r="3383" spans="1:5" x14ac:dyDescent="0.15">
      <c r="A3383" s="7">
        <v>3382</v>
      </c>
      <c r="B3383" s="7" t="s">
        <v>3484</v>
      </c>
      <c r="C3383" s="7">
        <v>19</v>
      </c>
      <c r="D3383" s="7"/>
      <c r="E3383" s="7"/>
    </row>
    <row r="3384" spans="1:5" x14ac:dyDescent="0.15">
      <c r="A3384" s="7">
        <v>3383</v>
      </c>
      <c r="B3384" s="7" t="s">
        <v>3485</v>
      </c>
      <c r="C3384" s="7">
        <v>16</v>
      </c>
      <c r="D3384" s="7"/>
      <c r="E3384" s="7"/>
    </row>
    <row r="3385" spans="1:5" x14ac:dyDescent="0.15">
      <c r="A3385" s="7">
        <v>3384</v>
      </c>
      <c r="B3385" s="7" t="s">
        <v>3486</v>
      </c>
      <c r="C3385" s="7">
        <v>18</v>
      </c>
      <c r="D3385" s="7"/>
      <c r="E3385" s="7"/>
    </row>
    <row r="3386" spans="1:5" x14ac:dyDescent="0.15">
      <c r="A3386" s="7">
        <v>3385</v>
      </c>
      <c r="B3386" s="7" t="s">
        <v>3487</v>
      </c>
      <c r="C3386" s="7">
        <v>16</v>
      </c>
      <c r="D3386" s="7"/>
      <c r="E3386" s="7"/>
    </row>
    <row r="3387" spans="1:5" x14ac:dyDescent="0.15">
      <c r="A3387" s="7">
        <v>3386</v>
      </c>
      <c r="B3387" s="7" t="s">
        <v>3488</v>
      </c>
      <c r="C3387" s="7">
        <v>19</v>
      </c>
      <c r="D3387" s="7"/>
      <c r="E3387" s="7"/>
    </row>
    <row r="3388" spans="1:5" x14ac:dyDescent="0.15">
      <c r="A3388" s="7">
        <v>3387</v>
      </c>
      <c r="B3388" s="7" t="s">
        <v>3489</v>
      </c>
      <c r="C3388" s="7">
        <v>21</v>
      </c>
      <c r="D3388" s="7"/>
      <c r="E3388" s="7"/>
    </row>
    <row r="3389" spans="1:5" x14ac:dyDescent="0.15">
      <c r="A3389" s="7">
        <v>3388</v>
      </c>
      <c r="B3389" s="7" t="s">
        <v>3490</v>
      </c>
      <c r="C3389" s="7">
        <v>14</v>
      </c>
      <c r="D3389" s="7"/>
      <c r="E3389" s="7"/>
    </row>
    <row r="3390" spans="1:5" x14ac:dyDescent="0.15">
      <c r="A3390" s="7">
        <v>3389</v>
      </c>
      <c r="B3390" s="7" t="s">
        <v>3491</v>
      </c>
      <c r="C3390" s="7">
        <v>13</v>
      </c>
      <c r="D3390" s="7"/>
      <c r="E3390" s="7"/>
    </row>
    <row r="3391" spans="1:5" x14ac:dyDescent="0.15">
      <c r="A3391" s="7">
        <v>3390</v>
      </c>
      <c r="B3391" s="7" t="s">
        <v>3492</v>
      </c>
      <c r="C3391" s="7">
        <v>9</v>
      </c>
      <c r="D3391" s="7"/>
      <c r="E3391" s="7"/>
    </row>
    <row r="3392" spans="1:5" x14ac:dyDescent="0.15">
      <c r="A3392" s="7">
        <v>3391</v>
      </c>
      <c r="B3392" s="7" t="s">
        <v>3493</v>
      </c>
      <c r="C3392" s="7">
        <v>6</v>
      </c>
      <c r="D3392" s="7"/>
      <c r="E3392" s="7"/>
    </row>
    <row r="3393" spans="1:5" x14ac:dyDescent="0.15">
      <c r="A3393" s="7">
        <v>3392</v>
      </c>
      <c r="B3393" s="7" t="s">
        <v>3494</v>
      </c>
      <c r="C3393" s="7">
        <v>9</v>
      </c>
      <c r="D3393" s="7"/>
      <c r="E3393" s="7"/>
    </row>
    <row r="3394" spans="1:5" x14ac:dyDescent="0.15">
      <c r="A3394" s="7">
        <v>3393</v>
      </c>
      <c r="B3394" s="7" t="s">
        <v>3495</v>
      </c>
      <c r="C3394" s="7">
        <v>7</v>
      </c>
      <c r="D3394" s="7"/>
      <c r="E3394" s="7"/>
    </row>
    <row r="3395" spans="1:5" x14ac:dyDescent="0.15">
      <c r="A3395" s="7">
        <v>3394</v>
      </c>
      <c r="B3395" s="7" t="s">
        <v>3496</v>
      </c>
      <c r="C3395" s="7">
        <v>9</v>
      </c>
      <c r="D3395" s="7"/>
      <c r="E3395" s="7"/>
    </row>
    <row r="3396" spans="1:5" x14ac:dyDescent="0.15">
      <c r="A3396" s="7">
        <v>3395</v>
      </c>
      <c r="B3396" s="7" t="s">
        <v>3497</v>
      </c>
      <c r="C3396" s="7">
        <v>8</v>
      </c>
      <c r="D3396" s="7"/>
      <c r="E3396" s="7"/>
    </row>
    <row r="3397" spans="1:5" x14ac:dyDescent="0.15">
      <c r="A3397" s="7">
        <v>3396</v>
      </c>
      <c r="B3397" s="7" t="s">
        <v>3498</v>
      </c>
      <c r="C3397" s="7">
        <v>9</v>
      </c>
      <c r="D3397" s="7"/>
      <c r="E3397" s="7"/>
    </row>
    <row r="3398" spans="1:5" x14ac:dyDescent="0.15">
      <c r="A3398" s="7">
        <v>3397</v>
      </c>
      <c r="B3398" s="7" t="s">
        <v>3499</v>
      </c>
      <c r="C3398" s="7">
        <v>7</v>
      </c>
      <c r="D3398" s="7"/>
      <c r="E3398" s="7"/>
    </row>
    <row r="3399" spans="1:5" x14ac:dyDescent="0.15">
      <c r="A3399" s="7">
        <v>3398</v>
      </c>
      <c r="B3399" s="7" t="s">
        <v>3500</v>
      </c>
      <c r="C3399" s="7">
        <v>5</v>
      </c>
      <c r="D3399" s="7"/>
      <c r="E3399" s="7"/>
    </row>
    <row r="3400" spans="1:5" x14ac:dyDescent="0.15">
      <c r="A3400" s="7">
        <v>3399</v>
      </c>
      <c r="B3400" s="7" t="s">
        <v>3501</v>
      </c>
      <c r="C3400" s="7">
        <v>13</v>
      </c>
      <c r="D3400" s="7"/>
      <c r="E3400" s="7"/>
    </row>
    <row r="3401" spans="1:5" x14ac:dyDescent="0.15">
      <c r="A3401" s="7">
        <v>3400</v>
      </c>
      <c r="B3401" s="7" t="s">
        <v>3502</v>
      </c>
      <c r="C3401" s="7">
        <v>6</v>
      </c>
      <c r="D3401" s="7"/>
      <c r="E3401" s="7"/>
    </row>
    <row r="3402" spans="1:5" x14ac:dyDescent="0.15">
      <c r="A3402" s="7">
        <v>3401</v>
      </c>
      <c r="B3402" s="7" t="s">
        <v>3503</v>
      </c>
      <c r="C3402" s="7">
        <v>11</v>
      </c>
      <c r="D3402" s="7"/>
      <c r="E3402" s="7"/>
    </row>
    <row r="3403" spans="1:5" x14ac:dyDescent="0.15">
      <c r="A3403" s="7">
        <v>3402</v>
      </c>
      <c r="B3403" s="7" t="s">
        <v>3504</v>
      </c>
      <c r="C3403" s="7">
        <v>9</v>
      </c>
      <c r="D3403" s="7"/>
      <c r="E3403" s="7"/>
    </row>
    <row r="3404" spans="1:5" x14ac:dyDescent="0.15">
      <c r="A3404" s="7">
        <v>3403</v>
      </c>
      <c r="B3404" s="7" t="s">
        <v>3505</v>
      </c>
      <c r="C3404" s="7">
        <v>14</v>
      </c>
      <c r="D3404" s="7"/>
      <c r="E3404" s="7"/>
    </row>
    <row r="3405" spans="1:5" x14ac:dyDescent="0.15">
      <c r="A3405" s="7">
        <v>3404</v>
      </c>
      <c r="B3405" s="7" t="s">
        <v>3506</v>
      </c>
      <c r="C3405" s="7">
        <v>11</v>
      </c>
      <c r="D3405" s="7"/>
      <c r="E3405" s="7"/>
    </row>
    <row r="3406" spans="1:5" x14ac:dyDescent="0.15">
      <c r="A3406" s="7">
        <v>3405</v>
      </c>
      <c r="B3406" s="7" t="s">
        <v>3507</v>
      </c>
      <c r="C3406" s="7">
        <v>11</v>
      </c>
      <c r="D3406" s="7"/>
      <c r="E3406" s="7"/>
    </row>
    <row r="3407" spans="1:5" x14ac:dyDescent="0.15">
      <c r="A3407" s="7">
        <v>3406</v>
      </c>
      <c r="B3407" s="7" t="s">
        <v>3508</v>
      </c>
      <c r="C3407" s="7">
        <v>9</v>
      </c>
      <c r="D3407" s="7"/>
      <c r="E3407" s="7"/>
    </row>
    <row r="3408" spans="1:5" x14ac:dyDescent="0.15">
      <c r="A3408" s="7">
        <v>3407</v>
      </c>
      <c r="B3408" s="7" t="s">
        <v>3509</v>
      </c>
      <c r="C3408" s="7">
        <v>7</v>
      </c>
      <c r="D3408" s="7"/>
      <c r="E3408" s="7"/>
    </row>
    <row r="3409" spans="1:5" x14ac:dyDescent="0.15">
      <c r="A3409" s="7">
        <v>3408</v>
      </c>
      <c r="B3409" s="7" t="s">
        <v>3510</v>
      </c>
      <c r="C3409" s="7">
        <v>15</v>
      </c>
      <c r="D3409" s="7"/>
      <c r="E3409" s="7"/>
    </row>
    <row r="3410" spans="1:5" x14ac:dyDescent="0.15">
      <c r="A3410" s="7">
        <v>3409</v>
      </c>
      <c r="B3410" s="7" t="s">
        <v>3511</v>
      </c>
      <c r="C3410" s="7">
        <v>12</v>
      </c>
      <c r="D3410" s="7"/>
      <c r="E3410" s="7"/>
    </row>
    <row r="3411" spans="1:5" x14ac:dyDescent="0.15">
      <c r="A3411" s="7">
        <v>3410</v>
      </c>
      <c r="B3411" s="7" t="s">
        <v>3512</v>
      </c>
      <c r="C3411" s="7">
        <v>10</v>
      </c>
      <c r="D3411" s="7"/>
      <c r="E3411" s="7"/>
    </row>
    <row r="3412" spans="1:5" x14ac:dyDescent="0.15">
      <c r="A3412" s="7">
        <v>3411</v>
      </c>
      <c r="B3412" s="7" t="s">
        <v>3513</v>
      </c>
      <c r="C3412" s="7">
        <v>8</v>
      </c>
      <c r="D3412" s="7"/>
      <c r="E3412" s="7"/>
    </row>
    <row r="3413" spans="1:5" x14ac:dyDescent="0.15">
      <c r="A3413" s="7">
        <v>3412</v>
      </c>
      <c r="B3413" s="7" t="s">
        <v>3514</v>
      </c>
      <c r="C3413" s="7">
        <v>14</v>
      </c>
      <c r="D3413" s="7"/>
      <c r="E3413" s="7"/>
    </row>
    <row r="3414" spans="1:5" x14ac:dyDescent="0.15">
      <c r="A3414" s="7">
        <v>3413</v>
      </c>
      <c r="B3414" s="7" t="s">
        <v>3515</v>
      </c>
      <c r="C3414" s="7">
        <v>16</v>
      </c>
      <c r="D3414" s="7"/>
      <c r="E3414" s="7"/>
    </row>
    <row r="3415" spans="1:5" x14ac:dyDescent="0.15">
      <c r="A3415" s="7">
        <v>3414</v>
      </c>
      <c r="B3415" s="7" t="s">
        <v>3516</v>
      </c>
      <c r="C3415" s="7">
        <v>16</v>
      </c>
      <c r="D3415" s="7"/>
      <c r="E3415" s="7"/>
    </row>
    <row r="3416" spans="1:5" x14ac:dyDescent="0.15">
      <c r="A3416" s="7">
        <v>3415</v>
      </c>
      <c r="B3416" s="7" t="s">
        <v>3517</v>
      </c>
      <c r="C3416" s="7">
        <v>18</v>
      </c>
      <c r="D3416" s="7"/>
      <c r="E3416" s="7"/>
    </row>
    <row r="3417" spans="1:5" x14ac:dyDescent="0.15">
      <c r="A3417" s="7">
        <v>3416</v>
      </c>
      <c r="B3417" s="7" t="s">
        <v>3518</v>
      </c>
      <c r="C3417" s="7">
        <v>19</v>
      </c>
      <c r="D3417" s="7"/>
      <c r="E3417" s="7"/>
    </row>
    <row r="3418" spans="1:5" x14ac:dyDescent="0.15">
      <c r="A3418" s="7">
        <v>3417</v>
      </c>
      <c r="B3418" s="7" t="s">
        <v>3519</v>
      </c>
      <c r="C3418" s="7">
        <v>13</v>
      </c>
      <c r="D3418" s="7"/>
      <c r="E3418" s="7"/>
    </row>
    <row r="3419" spans="1:5" x14ac:dyDescent="0.15">
      <c r="A3419" s="7">
        <v>3418</v>
      </c>
      <c r="B3419" s="7" t="s">
        <v>3520</v>
      </c>
      <c r="C3419" s="7">
        <v>10</v>
      </c>
      <c r="D3419" s="7"/>
      <c r="E3419" s="7"/>
    </row>
    <row r="3420" spans="1:5" x14ac:dyDescent="0.15">
      <c r="A3420" s="7">
        <v>3419</v>
      </c>
      <c r="B3420" s="7" t="s">
        <v>3521</v>
      </c>
      <c r="C3420" s="7">
        <v>20</v>
      </c>
      <c r="D3420" s="7"/>
      <c r="E3420" s="7"/>
    </row>
    <row r="3421" spans="1:5" x14ac:dyDescent="0.15">
      <c r="A3421" s="7">
        <v>3420</v>
      </c>
      <c r="B3421" s="7" t="s">
        <v>3522</v>
      </c>
      <c r="C3421" s="7">
        <v>20</v>
      </c>
      <c r="D3421" s="7"/>
      <c r="E3421" s="7"/>
    </row>
    <row r="3422" spans="1:5" x14ac:dyDescent="0.15">
      <c r="A3422" s="7">
        <v>3421</v>
      </c>
      <c r="B3422" s="7" t="s">
        <v>3523</v>
      </c>
      <c r="C3422" s="7">
        <v>21</v>
      </c>
      <c r="D3422" s="7"/>
      <c r="E3422" s="7"/>
    </row>
    <row r="3423" spans="1:5" x14ac:dyDescent="0.15">
      <c r="A3423" s="7">
        <v>3422</v>
      </c>
      <c r="B3423" s="7" t="s">
        <v>3524</v>
      </c>
      <c r="C3423" s="7">
        <v>18</v>
      </c>
      <c r="D3423" s="7"/>
      <c r="E3423" s="7"/>
    </row>
    <row r="3424" spans="1:5" x14ac:dyDescent="0.15">
      <c r="A3424" s="7">
        <v>3423</v>
      </c>
      <c r="B3424" s="7" t="s">
        <v>3525</v>
      </c>
      <c r="C3424" s="7">
        <v>16</v>
      </c>
      <c r="D3424" s="7"/>
      <c r="E3424" s="7"/>
    </row>
    <row r="3425" spans="1:5" x14ac:dyDescent="0.15">
      <c r="A3425" s="7">
        <v>3424</v>
      </c>
      <c r="B3425" s="7" t="s">
        <v>3526</v>
      </c>
      <c r="C3425" s="7">
        <v>20</v>
      </c>
      <c r="D3425" s="7"/>
      <c r="E3425" s="7"/>
    </row>
    <row r="3426" spans="1:5" x14ac:dyDescent="0.15">
      <c r="A3426" s="7">
        <v>3425</v>
      </c>
      <c r="B3426" s="7" t="s">
        <v>3527</v>
      </c>
      <c r="C3426" s="7">
        <v>14</v>
      </c>
      <c r="D3426" s="7"/>
      <c r="E3426" s="7"/>
    </row>
    <row r="3427" spans="1:5" x14ac:dyDescent="0.15">
      <c r="A3427" s="7">
        <v>3426</v>
      </c>
      <c r="B3427" s="7" t="s">
        <v>3528</v>
      </c>
      <c r="C3427" s="7">
        <v>11</v>
      </c>
      <c r="D3427" s="7"/>
      <c r="E3427" s="7"/>
    </row>
    <row r="3428" spans="1:5" x14ac:dyDescent="0.15">
      <c r="A3428" s="7">
        <v>3427</v>
      </c>
      <c r="B3428" s="7" t="s">
        <v>3529</v>
      </c>
      <c r="C3428" s="7">
        <v>18</v>
      </c>
      <c r="D3428" s="7"/>
      <c r="E3428" s="7"/>
    </row>
    <row r="3429" spans="1:5" x14ac:dyDescent="0.15">
      <c r="A3429" s="7">
        <v>3428</v>
      </c>
      <c r="B3429" s="7" t="s">
        <v>3530</v>
      </c>
      <c r="C3429" s="7">
        <v>8</v>
      </c>
      <c r="D3429" s="7"/>
      <c r="E3429" s="7"/>
    </row>
    <row r="3430" spans="1:5" x14ac:dyDescent="0.15">
      <c r="A3430" s="7">
        <v>3429</v>
      </c>
      <c r="B3430" s="7" t="s">
        <v>3531</v>
      </c>
      <c r="C3430" s="7">
        <v>16</v>
      </c>
      <c r="D3430" s="7"/>
      <c r="E3430" s="7"/>
    </row>
    <row r="3431" spans="1:5" x14ac:dyDescent="0.15">
      <c r="A3431" s="7">
        <v>3430</v>
      </c>
      <c r="B3431" s="7" t="s">
        <v>3532</v>
      </c>
      <c r="C3431" s="7">
        <v>20</v>
      </c>
      <c r="D3431" s="7"/>
      <c r="E3431" s="7"/>
    </row>
    <row r="3432" spans="1:5" x14ac:dyDescent="0.15">
      <c r="A3432" s="7">
        <v>3431</v>
      </c>
      <c r="B3432" s="7" t="s">
        <v>3533</v>
      </c>
      <c r="C3432" s="7">
        <v>16</v>
      </c>
      <c r="D3432" s="7"/>
      <c r="E3432" s="7"/>
    </row>
    <row r="3433" spans="1:5" x14ac:dyDescent="0.15">
      <c r="A3433" s="7">
        <v>3432</v>
      </c>
      <c r="B3433" s="7" t="s">
        <v>3534</v>
      </c>
      <c r="C3433" s="7">
        <v>16</v>
      </c>
      <c r="D3433" s="7"/>
      <c r="E3433" s="7"/>
    </row>
    <row r="3434" spans="1:5" x14ac:dyDescent="0.15">
      <c r="A3434" s="7">
        <v>3433</v>
      </c>
      <c r="B3434" s="7" t="s">
        <v>3535</v>
      </c>
      <c r="C3434" s="7">
        <v>17</v>
      </c>
      <c r="D3434" s="7"/>
      <c r="E3434" s="7"/>
    </row>
    <row r="3435" spans="1:5" x14ac:dyDescent="0.15">
      <c r="A3435" s="7">
        <v>3434</v>
      </c>
      <c r="B3435" s="7" t="s">
        <v>3536</v>
      </c>
      <c r="C3435" s="7">
        <v>15</v>
      </c>
      <c r="D3435" s="7"/>
      <c r="E3435" s="7"/>
    </row>
    <row r="3436" spans="1:5" x14ac:dyDescent="0.15">
      <c r="A3436" s="7">
        <v>3435</v>
      </c>
      <c r="B3436" s="7" t="s">
        <v>3537</v>
      </c>
      <c r="C3436" s="7">
        <v>15</v>
      </c>
      <c r="D3436" s="7"/>
      <c r="E3436" s="7"/>
    </row>
    <row r="3437" spans="1:5" x14ac:dyDescent="0.15">
      <c r="A3437" s="7">
        <v>3436</v>
      </c>
      <c r="B3437" s="7" t="s">
        <v>3538</v>
      </c>
      <c r="C3437" s="7">
        <v>14</v>
      </c>
      <c r="D3437" s="7"/>
      <c r="E3437" s="7"/>
    </row>
    <row r="3438" spans="1:5" x14ac:dyDescent="0.15">
      <c r="A3438" s="7">
        <v>3437</v>
      </c>
      <c r="B3438" s="7" t="s">
        <v>3539</v>
      </c>
      <c r="C3438" s="7">
        <v>13</v>
      </c>
      <c r="D3438" s="7"/>
      <c r="E3438" s="7"/>
    </row>
    <row r="3439" spans="1:5" x14ac:dyDescent="0.15">
      <c r="A3439" s="7">
        <v>3438</v>
      </c>
      <c r="B3439" s="7" t="s">
        <v>3540</v>
      </c>
      <c r="C3439" s="7">
        <v>18</v>
      </c>
      <c r="D3439" s="7"/>
      <c r="E3439" s="7"/>
    </row>
    <row r="3440" spans="1:5" x14ac:dyDescent="0.15">
      <c r="A3440" s="7">
        <v>3439</v>
      </c>
      <c r="B3440" s="7" t="s">
        <v>3541</v>
      </c>
      <c r="C3440" s="7">
        <v>17</v>
      </c>
      <c r="D3440" s="7"/>
      <c r="E3440" s="7"/>
    </row>
    <row r="3441" spans="1:5" x14ac:dyDescent="0.15">
      <c r="A3441" s="7">
        <v>3440</v>
      </c>
      <c r="B3441" s="7" t="s">
        <v>3542</v>
      </c>
      <c r="C3441" s="7">
        <v>16</v>
      </c>
      <c r="D3441" s="7"/>
      <c r="E3441" s="7"/>
    </row>
    <row r="3442" spans="1:5" x14ac:dyDescent="0.15">
      <c r="A3442" s="7">
        <v>3441</v>
      </c>
      <c r="B3442" s="7" t="s">
        <v>3543</v>
      </c>
      <c r="C3442" s="7">
        <v>18</v>
      </c>
      <c r="D3442" s="7"/>
      <c r="E3442" s="7"/>
    </row>
    <row r="3443" spans="1:5" x14ac:dyDescent="0.15">
      <c r="A3443" s="7">
        <v>3442</v>
      </c>
      <c r="B3443" s="7" t="s">
        <v>3544</v>
      </c>
      <c r="C3443" s="7">
        <v>12</v>
      </c>
      <c r="D3443" s="7"/>
      <c r="E3443" s="7"/>
    </row>
    <row r="3444" spans="1:5" x14ac:dyDescent="0.15">
      <c r="A3444" s="7">
        <v>3443</v>
      </c>
      <c r="B3444" s="7" t="s">
        <v>3545</v>
      </c>
      <c r="C3444" s="7">
        <v>14</v>
      </c>
      <c r="D3444" s="7"/>
      <c r="E3444" s="7"/>
    </row>
    <row r="3445" spans="1:5" x14ac:dyDescent="0.15">
      <c r="A3445" s="7">
        <v>3444</v>
      </c>
      <c r="B3445" s="7" t="s">
        <v>3546</v>
      </c>
      <c r="C3445" s="7">
        <v>16</v>
      </c>
      <c r="D3445" s="7"/>
      <c r="E3445" s="7"/>
    </row>
    <row r="3446" spans="1:5" x14ac:dyDescent="0.15">
      <c r="A3446" s="7">
        <v>3445</v>
      </c>
      <c r="B3446" s="7" t="s">
        <v>3547</v>
      </c>
      <c r="C3446" s="7">
        <v>23</v>
      </c>
      <c r="D3446" s="7"/>
      <c r="E3446" s="7"/>
    </row>
    <row r="3447" spans="1:5" x14ac:dyDescent="0.15">
      <c r="A3447" s="7">
        <v>3446</v>
      </c>
      <c r="B3447" s="7" t="s">
        <v>3548</v>
      </c>
      <c r="C3447" s="7">
        <v>18</v>
      </c>
      <c r="D3447" s="7"/>
      <c r="E3447" s="7"/>
    </row>
    <row r="3448" spans="1:5" x14ac:dyDescent="0.15">
      <c r="A3448" s="7">
        <v>3447</v>
      </c>
      <c r="B3448" s="7" t="s">
        <v>3549</v>
      </c>
      <c r="C3448" s="7">
        <v>15</v>
      </c>
      <c r="D3448" s="7"/>
      <c r="E3448" s="7"/>
    </row>
    <row r="3449" spans="1:5" x14ac:dyDescent="0.15">
      <c r="A3449" s="7">
        <v>3448</v>
      </c>
      <c r="B3449" s="7" t="s">
        <v>3550</v>
      </c>
      <c r="C3449" s="7">
        <v>12</v>
      </c>
      <c r="D3449" s="7"/>
      <c r="E3449" s="7"/>
    </row>
    <row r="3450" spans="1:5" x14ac:dyDescent="0.15">
      <c r="A3450" s="7">
        <v>3449</v>
      </c>
      <c r="B3450" s="7" t="s">
        <v>3551</v>
      </c>
      <c r="C3450" s="7">
        <v>22</v>
      </c>
      <c r="D3450" s="7"/>
      <c r="E3450" s="7"/>
    </row>
    <row r="3451" spans="1:5" x14ac:dyDescent="0.15">
      <c r="A3451" s="7">
        <v>3450</v>
      </c>
      <c r="B3451" s="7" t="s">
        <v>3552</v>
      </c>
      <c r="C3451" s="7">
        <v>7</v>
      </c>
      <c r="D3451" s="7"/>
      <c r="E3451" s="7"/>
    </row>
    <row r="3452" spans="1:5" x14ac:dyDescent="0.15">
      <c r="A3452" s="7">
        <v>3451</v>
      </c>
      <c r="B3452" s="7" t="s">
        <v>3553</v>
      </c>
      <c r="C3452" s="7">
        <v>17</v>
      </c>
      <c r="D3452" s="7"/>
      <c r="E3452" s="7"/>
    </row>
    <row r="3453" spans="1:5" x14ac:dyDescent="0.15">
      <c r="A3453" s="7">
        <v>3452</v>
      </c>
      <c r="B3453" s="7" t="s">
        <v>3554</v>
      </c>
      <c r="C3453" s="7">
        <v>12</v>
      </c>
      <c r="D3453" s="7"/>
      <c r="E3453" s="7"/>
    </row>
    <row r="3454" spans="1:5" x14ac:dyDescent="0.15">
      <c r="A3454" s="7">
        <v>3453</v>
      </c>
      <c r="B3454" s="7" t="s">
        <v>3555</v>
      </c>
      <c r="C3454" s="7">
        <v>15</v>
      </c>
      <c r="D3454" s="7"/>
      <c r="E3454" s="7"/>
    </row>
    <row r="3455" spans="1:5" x14ac:dyDescent="0.15">
      <c r="A3455" s="7">
        <v>3454</v>
      </c>
      <c r="B3455" s="7" t="s">
        <v>3556</v>
      </c>
      <c r="C3455" s="7">
        <v>14</v>
      </c>
      <c r="D3455" s="7"/>
      <c r="E3455" s="7"/>
    </row>
    <row r="3456" spans="1:5" x14ac:dyDescent="0.15">
      <c r="A3456" s="7">
        <v>3455</v>
      </c>
      <c r="B3456" s="7" t="s">
        <v>3557</v>
      </c>
      <c r="C3456" s="7">
        <v>17</v>
      </c>
      <c r="D3456" s="7"/>
      <c r="E3456" s="7"/>
    </row>
    <row r="3457" spans="1:5" x14ac:dyDescent="0.15">
      <c r="A3457" s="7">
        <v>3456</v>
      </c>
      <c r="B3457" s="7" t="s">
        <v>3558</v>
      </c>
      <c r="C3457" s="7">
        <v>18</v>
      </c>
      <c r="D3457" s="7"/>
      <c r="E3457" s="7"/>
    </row>
    <row r="3458" spans="1:5" x14ac:dyDescent="0.15">
      <c r="A3458" s="7">
        <v>3457</v>
      </c>
      <c r="B3458" s="7" t="s">
        <v>3559</v>
      </c>
      <c r="C3458" s="7">
        <v>15</v>
      </c>
      <c r="D3458" s="7"/>
      <c r="E3458" s="7"/>
    </row>
    <row r="3459" spans="1:5" x14ac:dyDescent="0.15">
      <c r="A3459" s="7">
        <v>3458</v>
      </c>
      <c r="B3459" s="7" t="s">
        <v>3560</v>
      </c>
      <c r="C3459" s="7">
        <v>12</v>
      </c>
      <c r="D3459" s="7"/>
      <c r="E3459" s="7"/>
    </row>
    <row r="3460" spans="1:5" x14ac:dyDescent="0.15">
      <c r="A3460" s="7">
        <v>3459</v>
      </c>
      <c r="B3460" s="7" t="s">
        <v>3561</v>
      </c>
      <c r="C3460" s="7">
        <v>23</v>
      </c>
      <c r="D3460" s="7"/>
      <c r="E3460" s="7"/>
    </row>
    <row r="3461" spans="1:5" x14ac:dyDescent="0.15">
      <c r="A3461" s="7">
        <v>3460</v>
      </c>
      <c r="B3461" s="7" t="s">
        <v>3562</v>
      </c>
      <c r="C3461" s="7">
        <v>8</v>
      </c>
      <c r="D3461" s="7"/>
      <c r="E3461" s="7"/>
    </row>
    <row r="3462" spans="1:5" x14ac:dyDescent="0.15">
      <c r="A3462" s="7">
        <v>3461</v>
      </c>
      <c r="B3462" s="7" t="s">
        <v>3563</v>
      </c>
      <c r="C3462" s="7">
        <v>6</v>
      </c>
      <c r="D3462" s="7"/>
      <c r="E3462" s="7"/>
    </row>
    <row r="3463" spans="1:5" x14ac:dyDescent="0.15">
      <c r="A3463" s="7">
        <v>3462</v>
      </c>
      <c r="B3463" s="7" t="s">
        <v>3564</v>
      </c>
      <c r="C3463" s="7">
        <v>13</v>
      </c>
      <c r="D3463" s="7"/>
      <c r="E3463" s="7"/>
    </row>
    <row r="3464" spans="1:5" x14ac:dyDescent="0.15">
      <c r="A3464" s="7">
        <v>3463</v>
      </c>
      <c r="B3464" s="7" t="s">
        <v>3565</v>
      </c>
      <c r="C3464" s="7">
        <v>13</v>
      </c>
      <c r="D3464" s="7"/>
      <c r="E3464" s="7"/>
    </row>
    <row r="3465" spans="1:5" x14ac:dyDescent="0.15">
      <c r="A3465" s="7">
        <v>3464</v>
      </c>
      <c r="B3465" s="7" t="s">
        <v>3566</v>
      </c>
      <c r="C3465" s="7">
        <v>11</v>
      </c>
      <c r="D3465" s="7"/>
      <c r="E3465" s="7"/>
    </row>
    <row r="3466" spans="1:5" x14ac:dyDescent="0.15">
      <c r="A3466" s="7">
        <v>3465</v>
      </c>
      <c r="B3466" s="7" t="s">
        <v>3567</v>
      </c>
      <c r="C3466" s="7">
        <v>9</v>
      </c>
      <c r="D3466" s="7"/>
      <c r="E3466" s="7"/>
    </row>
    <row r="3467" spans="1:5" x14ac:dyDescent="0.15">
      <c r="A3467" s="7">
        <v>3466</v>
      </c>
      <c r="B3467" s="7" t="s">
        <v>3568</v>
      </c>
      <c r="C3467" s="7">
        <v>15</v>
      </c>
      <c r="D3467" s="7"/>
      <c r="E3467" s="7"/>
    </row>
    <row r="3468" spans="1:5" x14ac:dyDescent="0.15">
      <c r="A3468" s="7">
        <v>3467</v>
      </c>
      <c r="B3468" s="7" t="s">
        <v>3569</v>
      </c>
      <c r="C3468" s="7">
        <v>15</v>
      </c>
      <c r="D3468" s="7"/>
      <c r="E3468" s="7"/>
    </row>
    <row r="3469" spans="1:5" x14ac:dyDescent="0.15">
      <c r="A3469" s="7">
        <v>3468</v>
      </c>
      <c r="B3469" s="7" t="s">
        <v>3570</v>
      </c>
      <c r="C3469" s="7">
        <v>14</v>
      </c>
      <c r="D3469" s="7"/>
      <c r="E3469" s="7"/>
    </row>
    <row r="3470" spans="1:5" x14ac:dyDescent="0.15">
      <c r="A3470" s="7">
        <v>3469</v>
      </c>
      <c r="B3470" s="7" t="s">
        <v>3571</v>
      </c>
      <c r="C3470" s="7">
        <v>12</v>
      </c>
      <c r="D3470" s="7"/>
      <c r="E3470" s="7"/>
    </row>
    <row r="3471" spans="1:5" x14ac:dyDescent="0.15">
      <c r="A3471" s="7">
        <v>3470</v>
      </c>
      <c r="B3471" s="7" t="s">
        <v>3572</v>
      </c>
      <c r="C3471" s="7">
        <v>17</v>
      </c>
      <c r="D3471" s="7"/>
      <c r="E3471" s="7"/>
    </row>
    <row r="3472" spans="1:5" x14ac:dyDescent="0.15">
      <c r="A3472" s="7">
        <v>3471</v>
      </c>
      <c r="B3472" s="7" t="s">
        <v>3573</v>
      </c>
      <c r="C3472" s="7">
        <v>16</v>
      </c>
      <c r="D3472" s="7"/>
      <c r="E3472" s="7"/>
    </row>
    <row r="3473" spans="1:5" x14ac:dyDescent="0.15">
      <c r="A3473" s="7">
        <v>3472</v>
      </c>
      <c r="B3473" s="7" t="s">
        <v>3574</v>
      </c>
      <c r="C3473" s="7">
        <v>14</v>
      </c>
      <c r="D3473" s="7"/>
      <c r="E3473" s="7"/>
    </row>
    <row r="3474" spans="1:5" x14ac:dyDescent="0.15">
      <c r="A3474" s="7">
        <v>3473</v>
      </c>
      <c r="B3474" s="7" t="s">
        <v>3575</v>
      </c>
      <c r="C3474" s="7">
        <v>19</v>
      </c>
      <c r="D3474" s="7"/>
      <c r="E3474" s="7"/>
    </row>
    <row r="3475" spans="1:5" x14ac:dyDescent="0.15">
      <c r="A3475" s="7">
        <v>3474</v>
      </c>
      <c r="B3475" s="7" t="s">
        <v>3576</v>
      </c>
      <c r="C3475" s="7">
        <v>17</v>
      </c>
      <c r="D3475" s="7"/>
      <c r="E3475" s="7"/>
    </row>
    <row r="3476" spans="1:5" x14ac:dyDescent="0.15">
      <c r="A3476" s="7">
        <v>3475</v>
      </c>
      <c r="B3476" s="7" t="s">
        <v>3577</v>
      </c>
      <c r="C3476" s="7">
        <v>18</v>
      </c>
      <c r="D3476" s="7"/>
      <c r="E3476" s="7"/>
    </row>
    <row r="3477" spans="1:5" x14ac:dyDescent="0.15">
      <c r="A3477" s="7">
        <v>3476</v>
      </c>
      <c r="B3477" s="7" t="s">
        <v>3578</v>
      </c>
      <c r="C3477" s="7">
        <v>16</v>
      </c>
      <c r="D3477" s="7"/>
      <c r="E3477" s="7"/>
    </row>
    <row r="3478" spans="1:5" x14ac:dyDescent="0.15">
      <c r="A3478" s="7">
        <v>3477</v>
      </c>
      <c r="B3478" s="7" t="s">
        <v>3579</v>
      </c>
      <c r="C3478" s="7">
        <v>15</v>
      </c>
      <c r="D3478" s="7"/>
      <c r="E3478" s="7"/>
    </row>
    <row r="3479" spans="1:5" x14ac:dyDescent="0.15">
      <c r="A3479" s="7">
        <v>3478</v>
      </c>
      <c r="B3479" s="7" t="s">
        <v>3580</v>
      </c>
      <c r="C3479" s="7">
        <v>19</v>
      </c>
      <c r="D3479" s="7"/>
      <c r="E3479" s="7"/>
    </row>
    <row r="3480" spans="1:5" x14ac:dyDescent="0.15">
      <c r="A3480" s="7">
        <v>3479</v>
      </c>
      <c r="B3480" s="7" t="s">
        <v>3581</v>
      </c>
      <c r="C3480" s="7">
        <v>12</v>
      </c>
      <c r="D3480" s="7"/>
      <c r="E3480" s="7"/>
    </row>
    <row r="3481" spans="1:5" x14ac:dyDescent="0.15">
      <c r="A3481" s="7">
        <v>3480</v>
      </c>
      <c r="B3481" s="7" t="s">
        <v>3582</v>
      </c>
      <c r="C3481" s="7">
        <v>15</v>
      </c>
      <c r="D3481" s="7"/>
      <c r="E3481" s="7"/>
    </row>
    <row r="3482" spans="1:5" x14ac:dyDescent="0.15">
      <c r="A3482" s="7">
        <v>3481</v>
      </c>
      <c r="B3482" s="7" t="s">
        <v>3583</v>
      </c>
      <c r="C3482" s="7">
        <v>17</v>
      </c>
      <c r="D3482" s="7"/>
      <c r="E3482" s="7"/>
    </row>
    <row r="3483" spans="1:5" x14ac:dyDescent="0.15">
      <c r="A3483" s="7">
        <v>3482</v>
      </c>
      <c r="B3483" s="7" t="s">
        <v>3584</v>
      </c>
      <c r="C3483" s="7">
        <v>18</v>
      </c>
      <c r="D3483" s="7"/>
      <c r="E3483" s="7"/>
    </row>
    <row r="3484" spans="1:5" x14ac:dyDescent="0.15">
      <c r="A3484" s="7">
        <v>3483</v>
      </c>
      <c r="B3484" s="7" t="s">
        <v>3585</v>
      </c>
      <c r="C3484" s="7">
        <v>19</v>
      </c>
      <c r="D3484" s="7"/>
      <c r="E3484" s="7"/>
    </row>
    <row r="3485" spans="1:5" x14ac:dyDescent="0.15">
      <c r="A3485" s="7">
        <v>3484</v>
      </c>
      <c r="B3485" s="7" t="s">
        <v>3586</v>
      </c>
      <c r="C3485" s="7">
        <v>9</v>
      </c>
      <c r="D3485" s="7"/>
      <c r="E3485" s="7"/>
    </row>
    <row r="3486" spans="1:5" x14ac:dyDescent="0.15">
      <c r="A3486" s="7">
        <v>3485</v>
      </c>
      <c r="B3486" s="7" t="s">
        <v>3587</v>
      </c>
      <c r="C3486" s="7">
        <v>13</v>
      </c>
      <c r="D3486" s="7"/>
      <c r="E3486" s="7"/>
    </row>
    <row r="3487" spans="1:5" x14ac:dyDescent="0.15">
      <c r="A3487" s="7">
        <v>3486</v>
      </c>
      <c r="B3487" s="7" t="s">
        <v>3588</v>
      </c>
      <c r="C3487" s="7">
        <v>17</v>
      </c>
      <c r="D3487" s="7"/>
      <c r="E3487" s="7"/>
    </row>
    <row r="3488" spans="1:5" x14ac:dyDescent="0.15">
      <c r="A3488" s="7">
        <v>3487</v>
      </c>
      <c r="B3488" s="7" t="s">
        <v>3589</v>
      </c>
      <c r="C3488" s="7">
        <v>16</v>
      </c>
      <c r="D3488" s="7"/>
      <c r="E3488" s="7"/>
    </row>
    <row r="3489" spans="1:5" x14ac:dyDescent="0.15">
      <c r="A3489" s="7">
        <v>3488</v>
      </c>
      <c r="B3489" s="7" t="s">
        <v>3590</v>
      </c>
      <c r="C3489" s="7">
        <v>17</v>
      </c>
      <c r="D3489" s="7"/>
      <c r="E3489" s="7"/>
    </row>
    <row r="3490" spans="1:5" x14ac:dyDescent="0.15">
      <c r="A3490" s="7">
        <v>3489</v>
      </c>
      <c r="B3490" s="7" t="s">
        <v>3591</v>
      </c>
      <c r="C3490" s="7">
        <v>10</v>
      </c>
      <c r="D3490" s="7"/>
      <c r="E3490" s="7"/>
    </row>
    <row r="3491" spans="1:5" x14ac:dyDescent="0.15">
      <c r="A3491" s="7">
        <v>3490</v>
      </c>
      <c r="B3491" s="7" t="s">
        <v>3592</v>
      </c>
      <c r="C3491" s="7">
        <v>14</v>
      </c>
      <c r="D3491" s="7"/>
      <c r="E3491" s="7"/>
    </row>
    <row r="3492" spans="1:5" x14ac:dyDescent="0.15">
      <c r="A3492" s="7">
        <v>3491</v>
      </c>
      <c r="B3492" s="7" t="s">
        <v>3593</v>
      </c>
      <c r="C3492" s="7">
        <v>14</v>
      </c>
      <c r="D3492" s="7"/>
      <c r="E3492" s="7"/>
    </row>
    <row r="3493" spans="1:5" x14ac:dyDescent="0.15">
      <c r="A3493" s="7">
        <v>3492</v>
      </c>
      <c r="B3493" s="7" t="s">
        <v>3594</v>
      </c>
      <c r="C3493" s="7">
        <v>14</v>
      </c>
      <c r="D3493" s="7"/>
      <c r="E3493" s="7"/>
    </row>
    <row r="3494" spans="1:5" x14ac:dyDescent="0.15">
      <c r="A3494" s="7">
        <v>3493</v>
      </c>
      <c r="B3494" s="7" t="s">
        <v>3595</v>
      </c>
      <c r="C3494" s="7">
        <v>21</v>
      </c>
      <c r="D3494" s="7"/>
      <c r="E3494" s="7"/>
    </row>
    <row r="3495" spans="1:5" x14ac:dyDescent="0.15">
      <c r="A3495" s="7">
        <v>3494</v>
      </c>
      <c r="B3495" s="7" t="s">
        <v>3596</v>
      </c>
      <c r="C3495" s="7">
        <v>20</v>
      </c>
      <c r="D3495" s="7"/>
      <c r="E3495" s="7"/>
    </row>
    <row r="3496" spans="1:5" x14ac:dyDescent="0.15">
      <c r="A3496" s="7">
        <v>3495</v>
      </c>
      <c r="B3496" s="7" t="s">
        <v>3597</v>
      </c>
      <c r="C3496" s="7">
        <v>18</v>
      </c>
      <c r="D3496" s="7"/>
      <c r="E3496" s="7"/>
    </row>
    <row r="3497" spans="1:5" x14ac:dyDescent="0.15">
      <c r="A3497" s="7">
        <v>3496</v>
      </c>
      <c r="B3497" s="7" t="s">
        <v>3598</v>
      </c>
      <c r="C3497" s="7">
        <v>18</v>
      </c>
      <c r="D3497" s="7"/>
      <c r="E3497" s="7"/>
    </row>
    <row r="3498" spans="1:5" x14ac:dyDescent="0.15">
      <c r="A3498" s="7">
        <v>3497</v>
      </c>
      <c r="B3498" s="7" t="s">
        <v>3599</v>
      </c>
      <c r="C3498" s="7">
        <v>21</v>
      </c>
      <c r="D3498" s="7"/>
      <c r="E3498" s="7"/>
    </row>
    <row r="3499" spans="1:5" x14ac:dyDescent="0.15">
      <c r="A3499" s="7">
        <v>3498</v>
      </c>
      <c r="B3499" s="7" t="s">
        <v>3600</v>
      </c>
      <c r="C3499" s="7">
        <v>17</v>
      </c>
      <c r="D3499" s="7"/>
      <c r="E3499" s="7"/>
    </row>
    <row r="3500" spans="1:5" x14ac:dyDescent="0.15">
      <c r="A3500" s="7">
        <v>3499</v>
      </c>
      <c r="B3500" s="7" t="s">
        <v>3601</v>
      </c>
      <c r="C3500" s="7">
        <v>20</v>
      </c>
      <c r="D3500" s="7"/>
      <c r="E3500" s="7"/>
    </row>
    <row r="3501" spans="1:5" x14ac:dyDescent="0.15">
      <c r="A3501" s="7">
        <v>3500</v>
      </c>
      <c r="B3501" s="7" t="s">
        <v>3602</v>
      </c>
      <c r="C3501" s="7">
        <v>21</v>
      </c>
      <c r="D3501" s="7"/>
      <c r="E3501" s="7"/>
    </row>
    <row r="3502" spans="1:5" x14ac:dyDescent="0.15">
      <c r="A3502" s="7">
        <v>3501</v>
      </c>
      <c r="B3502" s="7" t="s">
        <v>3603</v>
      </c>
      <c r="C3502" s="7">
        <v>19</v>
      </c>
      <c r="D3502" s="7"/>
      <c r="E3502" s="7"/>
    </row>
    <row r="3503" spans="1:5" x14ac:dyDescent="0.15">
      <c r="A3503" s="7">
        <v>3502</v>
      </c>
      <c r="B3503" s="7" t="s">
        <v>3604</v>
      </c>
      <c r="C3503" s="7">
        <v>17</v>
      </c>
      <c r="D3503" s="7"/>
      <c r="E3503" s="7"/>
    </row>
    <row r="3504" spans="1:5" x14ac:dyDescent="0.15">
      <c r="A3504" s="7">
        <v>3503</v>
      </c>
      <c r="B3504" s="7" t="s">
        <v>3605</v>
      </c>
      <c r="C3504" s="7">
        <v>14</v>
      </c>
      <c r="D3504" s="7"/>
      <c r="E3504" s="7"/>
    </row>
    <row r="3505" spans="1:5" x14ac:dyDescent="0.15">
      <c r="A3505" s="7">
        <v>3504</v>
      </c>
      <c r="B3505" s="7" t="s">
        <v>3606</v>
      </c>
      <c r="C3505" s="7">
        <v>21</v>
      </c>
      <c r="D3505" s="7"/>
      <c r="E3505" s="7"/>
    </row>
    <row r="3506" spans="1:5" x14ac:dyDescent="0.15">
      <c r="A3506" s="7">
        <v>3505</v>
      </c>
      <c r="B3506" s="7" t="s">
        <v>3607</v>
      </c>
      <c r="C3506" s="7">
        <v>23</v>
      </c>
      <c r="D3506" s="7"/>
      <c r="E3506" s="7"/>
    </row>
    <row r="3507" spans="1:5" x14ac:dyDescent="0.15">
      <c r="A3507" s="7">
        <v>3506</v>
      </c>
      <c r="B3507" s="7" t="s">
        <v>3608</v>
      </c>
      <c r="C3507" s="7">
        <v>23</v>
      </c>
      <c r="D3507" s="7"/>
      <c r="E3507" s="7"/>
    </row>
    <row r="3508" spans="1:5" x14ac:dyDescent="0.15">
      <c r="A3508" s="7">
        <v>3507</v>
      </c>
      <c r="B3508" s="7" t="s">
        <v>3609</v>
      </c>
      <c r="C3508" s="7">
        <v>22</v>
      </c>
      <c r="D3508" s="7"/>
      <c r="E3508" s="7"/>
    </row>
    <row r="3509" spans="1:5" x14ac:dyDescent="0.15">
      <c r="A3509" s="7">
        <v>3508</v>
      </c>
      <c r="B3509" s="7" t="s">
        <v>3610</v>
      </c>
      <c r="C3509" s="7">
        <v>21</v>
      </c>
      <c r="D3509" s="7"/>
      <c r="E3509" s="7"/>
    </row>
    <row r="3510" spans="1:5" x14ac:dyDescent="0.15">
      <c r="A3510" s="7">
        <v>3509</v>
      </c>
      <c r="B3510" s="7" t="s">
        <v>3611</v>
      </c>
      <c r="C3510" s="7">
        <v>22</v>
      </c>
      <c r="D3510" s="7"/>
      <c r="E3510" s="7"/>
    </row>
    <row r="3511" spans="1:5" x14ac:dyDescent="0.15">
      <c r="A3511" s="7">
        <v>3510</v>
      </c>
      <c r="B3511" s="7" t="s">
        <v>3612</v>
      </c>
      <c r="C3511" s="7">
        <v>23</v>
      </c>
      <c r="D3511" s="7"/>
      <c r="E3511" s="7"/>
    </row>
    <row r="3512" spans="1:5" x14ac:dyDescent="0.15">
      <c r="A3512" s="7">
        <v>3511</v>
      </c>
      <c r="B3512" s="7" t="s">
        <v>3613</v>
      </c>
      <c r="C3512" s="7">
        <v>23</v>
      </c>
      <c r="D3512" s="7"/>
      <c r="E3512" s="7"/>
    </row>
    <row r="3513" spans="1:5" x14ac:dyDescent="0.15">
      <c r="A3513" s="7">
        <v>3512</v>
      </c>
      <c r="B3513" s="7" t="s">
        <v>3614</v>
      </c>
      <c r="C3513" s="7">
        <v>14</v>
      </c>
      <c r="D3513" s="7"/>
      <c r="E3513" s="7"/>
    </row>
    <row r="3514" spans="1:5" x14ac:dyDescent="0.15">
      <c r="A3514" s="7">
        <v>3513</v>
      </c>
      <c r="B3514" s="7" t="s">
        <v>3615</v>
      </c>
      <c r="C3514" s="7">
        <v>12</v>
      </c>
      <c r="D3514" s="7"/>
      <c r="E3514" s="7"/>
    </row>
    <row r="3515" spans="1:5" x14ac:dyDescent="0.15">
      <c r="A3515" s="7">
        <v>3514</v>
      </c>
      <c r="B3515" s="7" t="s">
        <v>3616</v>
      </c>
      <c r="C3515" s="7">
        <v>10</v>
      </c>
      <c r="D3515" s="7"/>
      <c r="E3515" s="7"/>
    </row>
    <row r="3516" spans="1:5" x14ac:dyDescent="0.15">
      <c r="A3516" s="7">
        <v>3515</v>
      </c>
      <c r="B3516" s="7" t="s">
        <v>3617</v>
      </c>
      <c r="C3516" s="7">
        <v>16</v>
      </c>
      <c r="D3516" s="7"/>
      <c r="E3516" s="7"/>
    </row>
    <row r="3517" spans="1:5" x14ac:dyDescent="0.15">
      <c r="A3517" s="7">
        <v>3516</v>
      </c>
      <c r="B3517" s="7" t="s">
        <v>3618</v>
      </c>
      <c r="C3517" s="7">
        <v>13</v>
      </c>
      <c r="D3517" s="7"/>
      <c r="E3517" s="7"/>
    </row>
    <row r="3518" spans="1:5" x14ac:dyDescent="0.15">
      <c r="A3518" s="7">
        <v>3517</v>
      </c>
      <c r="B3518" s="7" t="s">
        <v>3619</v>
      </c>
      <c r="C3518" s="7">
        <v>21</v>
      </c>
      <c r="D3518" s="7"/>
      <c r="E3518" s="7"/>
    </row>
    <row r="3519" spans="1:5" x14ac:dyDescent="0.15">
      <c r="A3519" s="7">
        <v>3518</v>
      </c>
      <c r="B3519" s="7" t="s">
        <v>3620</v>
      </c>
      <c r="C3519" s="7">
        <v>23</v>
      </c>
      <c r="D3519" s="7"/>
      <c r="E3519" s="7"/>
    </row>
    <row r="3520" spans="1:5" x14ac:dyDescent="0.15">
      <c r="A3520" s="7">
        <v>3519</v>
      </c>
      <c r="B3520" s="7" t="s">
        <v>3621</v>
      </c>
      <c r="C3520" s="7">
        <v>20</v>
      </c>
      <c r="D3520" s="7"/>
      <c r="E3520" s="7"/>
    </row>
    <row r="3521" spans="1:5" x14ac:dyDescent="0.15">
      <c r="A3521" s="7">
        <v>3520</v>
      </c>
      <c r="B3521" s="7" t="s">
        <v>3622</v>
      </c>
      <c r="C3521" s="7">
        <v>20</v>
      </c>
      <c r="D3521" s="7"/>
      <c r="E3521" s="7"/>
    </row>
    <row r="3522" spans="1:5" x14ac:dyDescent="0.15">
      <c r="A3522" s="7">
        <v>3521</v>
      </c>
      <c r="B3522" s="7" t="s">
        <v>3623</v>
      </c>
      <c r="C3522" s="7">
        <v>19</v>
      </c>
      <c r="D3522" s="7"/>
      <c r="E3522" s="7"/>
    </row>
    <row r="3523" spans="1:5" x14ac:dyDescent="0.15">
      <c r="A3523" s="7">
        <v>3522</v>
      </c>
      <c r="B3523" s="7" t="s">
        <v>3624</v>
      </c>
      <c r="C3523" s="7">
        <v>22</v>
      </c>
      <c r="D3523" s="7"/>
      <c r="E3523" s="7"/>
    </row>
    <row r="3524" spans="1:5" x14ac:dyDescent="0.15">
      <c r="A3524" s="7">
        <v>3523</v>
      </c>
      <c r="B3524" s="7" t="s">
        <v>3625</v>
      </c>
      <c r="C3524" s="7">
        <v>16</v>
      </c>
      <c r="D3524" s="7"/>
      <c r="E3524" s="7"/>
    </row>
    <row r="3525" spans="1:5" x14ac:dyDescent="0.15">
      <c r="A3525" s="7">
        <v>3524</v>
      </c>
      <c r="B3525" s="7" t="s">
        <v>3626</v>
      </c>
      <c r="C3525" s="7">
        <v>19</v>
      </c>
      <c r="D3525" s="7"/>
      <c r="E3525" s="7"/>
    </row>
    <row r="3526" spans="1:5" x14ac:dyDescent="0.15">
      <c r="A3526" s="7">
        <v>3525</v>
      </c>
      <c r="B3526" s="7" t="s">
        <v>3627</v>
      </c>
      <c r="C3526" s="7">
        <v>22</v>
      </c>
      <c r="D3526" s="7"/>
      <c r="E3526" s="7"/>
    </row>
    <row r="3527" spans="1:5" x14ac:dyDescent="0.15">
      <c r="A3527" s="7">
        <v>3526</v>
      </c>
      <c r="B3527" s="7" t="s">
        <v>3628</v>
      </c>
      <c r="C3527" s="7">
        <v>18</v>
      </c>
      <c r="D3527" s="7"/>
      <c r="E3527" s="7"/>
    </row>
    <row r="3528" spans="1:5" x14ac:dyDescent="0.15">
      <c r="A3528" s="7">
        <v>3527</v>
      </c>
      <c r="B3528" s="7" t="s">
        <v>3629</v>
      </c>
      <c r="C3528" s="7">
        <v>15</v>
      </c>
      <c r="D3528" s="7"/>
      <c r="E3528" s="7"/>
    </row>
    <row r="3529" spans="1:5" x14ac:dyDescent="0.15">
      <c r="A3529" s="7">
        <v>3528</v>
      </c>
      <c r="B3529" s="7" t="s">
        <v>3630</v>
      </c>
      <c r="C3529" s="7">
        <v>17</v>
      </c>
      <c r="D3529" s="7"/>
      <c r="E3529" s="7"/>
    </row>
    <row r="3530" spans="1:5" x14ac:dyDescent="0.15">
      <c r="A3530" s="7">
        <v>3529</v>
      </c>
      <c r="B3530" s="7" t="s">
        <v>3631</v>
      </c>
      <c r="C3530" s="7">
        <v>14</v>
      </c>
      <c r="D3530" s="7"/>
      <c r="E3530" s="7"/>
    </row>
    <row r="3531" spans="1:5" x14ac:dyDescent="0.15">
      <c r="A3531" s="7">
        <v>3530</v>
      </c>
      <c r="B3531" s="7" t="s">
        <v>3632</v>
      </c>
      <c r="C3531" s="7">
        <v>11</v>
      </c>
      <c r="D3531" s="7"/>
      <c r="E3531" s="7"/>
    </row>
    <row r="3532" spans="1:5" x14ac:dyDescent="0.15">
      <c r="A3532" s="7">
        <v>3531</v>
      </c>
      <c r="B3532" s="7" t="s">
        <v>3633</v>
      </c>
      <c r="C3532" s="7">
        <v>23</v>
      </c>
      <c r="D3532" s="7"/>
      <c r="E3532" s="7"/>
    </row>
    <row r="3533" spans="1:5" x14ac:dyDescent="0.15">
      <c r="A3533" s="7">
        <v>3532</v>
      </c>
      <c r="B3533" s="7" t="s">
        <v>3634</v>
      </c>
      <c r="C3533" s="7">
        <v>21</v>
      </c>
      <c r="D3533" s="7"/>
      <c r="E3533" s="7"/>
    </row>
    <row r="3534" spans="1:5" x14ac:dyDescent="0.15">
      <c r="A3534" s="7">
        <v>3533</v>
      </c>
      <c r="B3534" s="7" t="s">
        <v>3635</v>
      </c>
      <c r="C3534" s="7">
        <v>17</v>
      </c>
      <c r="D3534" s="7"/>
      <c r="E3534" s="7"/>
    </row>
    <row r="3535" spans="1:5" x14ac:dyDescent="0.15">
      <c r="A3535" s="7">
        <v>3534</v>
      </c>
      <c r="B3535" s="7" t="s">
        <v>3636</v>
      </c>
      <c r="C3535" s="7">
        <v>21</v>
      </c>
      <c r="D3535" s="7"/>
      <c r="E3535" s="7"/>
    </row>
    <row r="3536" spans="1:5" x14ac:dyDescent="0.15">
      <c r="A3536" s="7">
        <v>3535</v>
      </c>
      <c r="B3536" s="7" t="s">
        <v>3637</v>
      </c>
      <c r="C3536" s="7">
        <v>17</v>
      </c>
      <c r="D3536" s="7"/>
      <c r="E3536" s="7"/>
    </row>
    <row r="3537" spans="1:5" x14ac:dyDescent="0.15">
      <c r="A3537" s="7">
        <v>3536</v>
      </c>
      <c r="B3537" s="7" t="s">
        <v>3638</v>
      </c>
      <c r="C3537" s="7">
        <v>18</v>
      </c>
      <c r="D3537" s="7"/>
      <c r="E3537" s="7"/>
    </row>
    <row r="3538" spans="1:5" x14ac:dyDescent="0.15">
      <c r="A3538" s="7">
        <v>3537</v>
      </c>
      <c r="B3538" s="7" t="s">
        <v>3639</v>
      </c>
      <c r="C3538" s="7">
        <v>20</v>
      </c>
      <c r="D3538" s="7"/>
      <c r="E3538" s="7"/>
    </row>
    <row r="3539" spans="1:5" x14ac:dyDescent="0.15">
      <c r="A3539" s="7">
        <v>3538</v>
      </c>
      <c r="B3539" s="7" t="s">
        <v>3640</v>
      </c>
      <c r="C3539" s="7">
        <v>18</v>
      </c>
      <c r="D3539" s="7"/>
      <c r="E3539" s="7"/>
    </row>
    <row r="3540" spans="1:5" x14ac:dyDescent="0.15">
      <c r="A3540" s="7">
        <v>3539</v>
      </c>
      <c r="B3540" s="7" t="s">
        <v>3641</v>
      </c>
      <c r="C3540" s="7">
        <v>21</v>
      </c>
      <c r="D3540" s="7"/>
      <c r="E3540" s="7"/>
    </row>
    <row r="3541" spans="1:5" x14ac:dyDescent="0.15">
      <c r="A3541" s="7">
        <v>3540</v>
      </c>
      <c r="B3541" s="7" t="s">
        <v>3642</v>
      </c>
      <c r="C3541" s="7">
        <v>19</v>
      </c>
      <c r="D3541" s="7"/>
      <c r="E3541" s="7"/>
    </row>
    <row r="3542" spans="1:5" x14ac:dyDescent="0.15">
      <c r="A3542" s="7">
        <v>3541</v>
      </c>
      <c r="B3542" s="7" t="s">
        <v>3643</v>
      </c>
      <c r="C3542" s="7">
        <v>14</v>
      </c>
      <c r="D3542" s="7"/>
      <c r="E3542" s="7"/>
    </row>
    <row r="3543" spans="1:5" x14ac:dyDescent="0.15">
      <c r="A3543" s="7">
        <v>3542</v>
      </c>
      <c r="B3543" s="7" t="s">
        <v>3644</v>
      </c>
      <c r="C3543" s="7">
        <v>16</v>
      </c>
      <c r="D3543" s="7"/>
      <c r="E3543" s="7"/>
    </row>
    <row r="3544" spans="1:5" x14ac:dyDescent="0.15">
      <c r="A3544" s="7">
        <v>3543</v>
      </c>
      <c r="B3544" s="7" t="s">
        <v>3645</v>
      </c>
      <c r="C3544" s="7">
        <v>12</v>
      </c>
      <c r="D3544" s="7"/>
      <c r="E3544" s="7"/>
    </row>
    <row r="3545" spans="1:5" x14ac:dyDescent="0.15">
      <c r="A3545" s="7">
        <v>3544</v>
      </c>
      <c r="B3545" s="7" t="s">
        <v>3646</v>
      </c>
      <c r="C3545" s="7">
        <v>10</v>
      </c>
      <c r="D3545" s="7"/>
      <c r="E3545" s="7"/>
    </row>
    <row r="3546" spans="1:5" x14ac:dyDescent="0.15">
      <c r="A3546" s="7">
        <v>3545</v>
      </c>
      <c r="B3546" s="7" t="s">
        <v>3647</v>
      </c>
      <c r="C3546" s="7">
        <v>13</v>
      </c>
      <c r="D3546" s="7"/>
      <c r="E3546" s="7"/>
    </row>
    <row r="3547" spans="1:5" x14ac:dyDescent="0.15">
      <c r="A3547" s="7">
        <v>3546</v>
      </c>
      <c r="B3547" s="7" t="s">
        <v>3648</v>
      </c>
      <c r="C3547" s="7">
        <v>16</v>
      </c>
      <c r="D3547" s="7"/>
      <c r="E3547" s="7"/>
    </row>
    <row r="3548" spans="1:5" x14ac:dyDescent="0.15">
      <c r="A3548" s="7">
        <v>3547</v>
      </c>
      <c r="B3548" s="7" t="s">
        <v>3649</v>
      </c>
      <c r="C3548" s="7">
        <v>14</v>
      </c>
      <c r="D3548" s="7"/>
      <c r="E3548" s="7"/>
    </row>
    <row r="3549" spans="1:5" x14ac:dyDescent="0.15">
      <c r="A3549" s="7">
        <v>3548</v>
      </c>
      <c r="B3549" s="7" t="s">
        <v>3650</v>
      </c>
      <c r="C3549" s="7">
        <v>12</v>
      </c>
      <c r="D3549" s="7"/>
      <c r="E3549" s="7"/>
    </row>
    <row r="3550" spans="1:5" x14ac:dyDescent="0.15">
      <c r="A3550" s="7">
        <v>3549</v>
      </c>
      <c r="B3550" s="7" t="s">
        <v>3651</v>
      </c>
      <c r="C3550" s="7">
        <v>19</v>
      </c>
      <c r="D3550" s="7"/>
      <c r="E3550" s="7"/>
    </row>
    <row r="3551" spans="1:5" x14ac:dyDescent="0.15">
      <c r="A3551" s="7">
        <v>3550</v>
      </c>
      <c r="B3551" s="7" t="s">
        <v>3652</v>
      </c>
      <c r="C3551" s="7">
        <v>14</v>
      </c>
      <c r="D3551" s="7"/>
      <c r="E3551" s="7"/>
    </row>
    <row r="3552" spans="1:5" x14ac:dyDescent="0.15">
      <c r="A3552" s="7">
        <v>3551</v>
      </c>
      <c r="B3552" s="7" t="s">
        <v>3653</v>
      </c>
      <c r="C3552" s="7">
        <v>16</v>
      </c>
      <c r="D3552" s="7"/>
      <c r="E3552" s="7"/>
    </row>
    <row r="3553" spans="1:5" x14ac:dyDescent="0.15">
      <c r="A3553" s="7">
        <v>3552</v>
      </c>
      <c r="B3553" s="7" t="s">
        <v>3654</v>
      </c>
      <c r="C3553" s="7">
        <v>14</v>
      </c>
      <c r="D3553" s="7"/>
      <c r="E3553" s="7"/>
    </row>
    <row r="3554" spans="1:5" x14ac:dyDescent="0.15">
      <c r="A3554" s="7">
        <v>3553</v>
      </c>
      <c r="B3554" s="7" t="s">
        <v>3655</v>
      </c>
      <c r="C3554" s="7">
        <v>11</v>
      </c>
      <c r="D3554" s="7"/>
      <c r="E3554" s="7"/>
    </row>
    <row r="3555" spans="1:5" x14ac:dyDescent="0.15">
      <c r="A3555" s="7">
        <v>3554</v>
      </c>
      <c r="B3555" s="7" t="s">
        <v>3656</v>
      </c>
      <c r="C3555" s="7">
        <v>19</v>
      </c>
      <c r="D3555" s="7"/>
      <c r="E3555" s="7"/>
    </row>
    <row r="3556" spans="1:5" x14ac:dyDescent="0.15">
      <c r="A3556" s="7">
        <v>3555</v>
      </c>
      <c r="B3556" s="7" t="s">
        <v>3657</v>
      </c>
      <c r="C3556" s="7">
        <v>14</v>
      </c>
      <c r="D3556" s="7"/>
      <c r="E3556" s="7"/>
    </row>
    <row r="3557" spans="1:5" x14ac:dyDescent="0.15">
      <c r="A3557" s="7">
        <v>3556</v>
      </c>
      <c r="B3557" s="7" t="s">
        <v>3658</v>
      </c>
      <c r="C3557" s="7">
        <v>12</v>
      </c>
      <c r="D3557" s="7"/>
      <c r="E3557" s="7"/>
    </row>
    <row r="3558" spans="1:5" x14ac:dyDescent="0.15">
      <c r="A3558" s="7">
        <v>3557</v>
      </c>
      <c r="B3558" s="7" t="s">
        <v>3659</v>
      </c>
      <c r="C3558" s="7">
        <v>10</v>
      </c>
      <c r="D3558" s="7"/>
      <c r="E3558" s="7"/>
    </row>
    <row r="3559" spans="1:5" x14ac:dyDescent="0.15">
      <c r="A3559" s="7">
        <v>3558</v>
      </c>
      <c r="B3559" s="7" t="s">
        <v>3660</v>
      </c>
      <c r="C3559" s="7">
        <v>16</v>
      </c>
      <c r="D3559" s="7"/>
      <c r="E3559" s="7"/>
    </row>
    <row r="3560" spans="1:5" x14ac:dyDescent="0.15">
      <c r="A3560" s="7">
        <v>3559</v>
      </c>
      <c r="B3560" s="7" t="s">
        <v>3661</v>
      </c>
      <c r="C3560" s="7">
        <v>25</v>
      </c>
      <c r="D3560" s="7"/>
      <c r="E3560" s="7"/>
    </row>
    <row r="3561" spans="1:5" x14ac:dyDescent="0.15">
      <c r="A3561" s="7">
        <v>3560</v>
      </c>
      <c r="B3561" s="7" t="s">
        <v>3662</v>
      </c>
      <c r="C3561" s="7">
        <v>19</v>
      </c>
      <c r="D3561" s="7"/>
      <c r="E3561" s="7"/>
    </row>
    <row r="3562" spans="1:5" x14ac:dyDescent="0.15">
      <c r="A3562" s="7">
        <v>3561</v>
      </c>
      <c r="B3562" s="7" t="s">
        <v>3663</v>
      </c>
      <c r="C3562" s="7">
        <v>23</v>
      </c>
      <c r="D3562" s="7"/>
      <c r="E3562" s="7"/>
    </row>
    <row r="3563" spans="1:5" x14ac:dyDescent="0.15">
      <c r="A3563" s="7">
        <v>3562</v>
      </c>
      <c r="B3563" s="7" t="s">
        <v>3664</v>
      </c>
      <c r="C3563" s="7">
        <v>18</v>
      </c>
      <c r="D3563" s="7"/>
      <c r="E3563" s="7"/>
    </row>
    <row r="3564" spans="1:5" x14ac:dyDescent="0.15">
      <c r="A3564" s="7">
        <v>3563</v>
      </c>
      <c r="B3564" s="7" t="s">
        <v>3665</v>
      </c>
      <c r="C3564" s="7">
        <v>15</v>
      </c>
      <c r="D3564" s="7"/>
      <c r="E3564" s="7"/>
    </row>
    <row r="3565" spans="1:5" x14ac:dyDescent="0.15">
      <c r="A3565" s="7">
        <v>3564</v>
      </c>
      <c r="B3565" s="7" t="s">
        <v>3666</v>
      </c>
      <c r="C3565" s="7">
        <v>23</v>
      </c>
      <c r="D3565" s="7"/>
      <c r="E3565" s="7"/>
    </row>
    <row r="3566" spans="1:5" x14ac:dyDescent="0.15">
      <c r="A3566" s="7">
        <v>3565</v>
      </c>
      <c r="B3566" s="7" t="s">
        <v>3667</v>
      </c>
      <c r="C3566" s="7">
        <v>14</v>
      </c>
      <c r="D3566" s="7"/>
      <c r="E3566" s="7"/>
    </row>
    <row r="3567" spans="1:5" x14ac:dyDescent="0.15">
      <c r="A3567" s="7">
        <v>3566</v>
      </c>
      <c r="B3567" s="7" t="s">
        <v>3668</v>
      </c>
      <c r="C3567" s="7">
        <v>17</v>
      </c>
      <c r="D3567" s="7"/>
      <c r="E3567" s="7"/>
    </row>
    <row r="3568" spans="1:5" x14ac:dyDescent="0.15">
      <c r="A3568" s="7">
        <v>3567</v>
      </c>
      <c r="B3568" s="7" t="s">
        <v>3669</v>
      </c>
      <c r="C3568" s="7">
        <v>22</v>
      </c>
      <c r="D3568" s="7"/>
      <c r="E3568" s="7"/>
    </row>
    <row r="3569" spans="1:5" x14ac:dyDescent="0.15">
      <c r="A3569" s="7">
        <v>3568</v>
      </c>
      <c r="B3569" s="7" t="s">
        <v>3670</v>
      </c>
      <c r="C3569" s="7">
        <v>20</v>
      </c>
      <c r="D3569" s="7"/>
      <c r="E3569" s="7"/>
    </row>
    <row r="3570" spans="1:5" x14ac:dyDescent="0.15">
      <c r="A3570" s="7">
        <v>3569</v>
      </c>
      <c r="B3570" s="7" t="s">
        <v>3671</v>
      </c>
      <c r="C3570" s="7">
        <v>18</v>
      </c>
      <c r="D3570" s="7"/>
      <c r="E3570" s="7"/>
    </row>
    <row r="3571" spans="1:5" x14ac:dyDescent="0.15">
      <c r="A3571" s="7">
        <v>3570</v>
      </c>
      <c r="B3571" s="7" t="s">
        <v>3672</v>
      </c>
      <c r="C3571" s="7">
        <v>15</v>
      </c>
      <c r="D3571" s="7"/>
      <c r="E3571" s="7"/>
    </row>
    <row r="3572" spans="1:5" x14ac:dyDescent="0.15">
      <c r="A3572" s="7">
        <v>3571</v>
      </c>
      <c r="B3572" s="7" t="s">
        <v>3673</v>
      </c>
      <c r="C3572" s="7">
        <v>12</v>
      </c>
      <c r="D3572" s="7"/>
      <c r="E3572" s="7"/>
    </row>
    <row r="3573" spans="1:5" x14ac:dyDescent="0.15">
      <c r="A3573" s="7">
        <v>3572</v>
      </c>
      <c r="B3573" s="7" t="s">
        <v>3674</v>
      </c>
      <c r="C3573" s="7">
        <v>19</v>
      </c>
      <c r="D3573" s="7"/>
      <c r="E3573" s="7"/>
    </row>
    <row r="3574" spans="1:5" x14ac:dyDescent="0.15">
      <c r="A3574" s="7">
        <v>3573</v>
      </c>
      <c r="B3574" s="7" t="s">
        <v>3675</v>
      </c>
      <c r="C3574" s="7">
        <v>8</v>
      </c>
      <c r="D3574" s="7"/>
      <c r="E3574" s="7"/>
    </row>
    <row r="3575" spans="1:5" x14ac:dyDescent="0.15">
      <c r="A3575" s="7">
        <v>3574</v>
      </c>
      <c r="B3575" s="7" t="s">
        <v>3676</v>
      </c>
      <c r="C3575" s="7">
        <v>17</v>
      </c>
      <c r="D3575" s="7"/>
      <c r="E3575" s="7"/>
    </row>
    <row r="3576" spans="1:5" x14ac:dyDescent="0.15">
      <c r="A3576" s="7">
        <v>3575</v>
      </c>
      <c r="B3576" s="7" t="s">
        <v>3677</v>
      </c>
      <c r="C3576" s="7">
        <v>14</v>
      </c>
      <c r="D3576" s="7"/>
      <c r="E3576" s="7"/>
    </row>
    <row r="3577" spans="1:5" x14ac:dyDescent="0.15">
      <c r="A3577" s="7">
        <v>3576</v>
      </c>
      <c r="B3577" s="7" t="s">
        <v>3678</v>
      </c>
      <c r="C3577" s="7">
        <v>18</v>
      </c>
      <c r="D3577" s="7"/>
      <c r="E3577" s="7"/>
    </row>
    <row r="3578" spans="1:5" x14ac:dyDescent="0.15">
      <c r="A3578" s="7">
        <v>3577</v>
      </c>
      <c r="B3578" s="7" t="s">
        <v>3679</v>
      </c>
      <c r="C3578" s="7">
        <v>21</v>
      </c>
      <c r="D3578" s="7"/>
      <c r="E3578" s="7"/>
    </row>
    <row r="3579" spans="1:5" x14ac:dyDescent="0.15">
      <c r="A3579" s="7">
        <v>3578</v>
      </c>
      <c r="B3579" s="7" t="s">
        <v>3680</v>
      </c>
      <c r="C3579" s="7">
        <v>24</v>
      </c>
      <c r="D3579" s="7"/>
      <c r="E3579" s="7"/>
    </row>
    <row r="3580" spans="1:5" x14ac:dyDescent="0.15">
      <c r="A3580" s="7">
        <v>3579</v>
      </c>
      <c r="B3580" s="7" t="s">
        <v>3681</v>
      </c>
      <c r="C3580" s="7">
        <v>25</v>
      </c>
      <c r="D3580" s="7"/>
      <c r="E3580" s="7"/>
    </row>
    <row r="3581" spans="1:5" x14ac:dyDescent="0.15">
      <c r="A3581" s="7">
        <v>3580</v>
      </c>
      <c r="B3581" s="7" t="s">
        <v>3682</v>
      </c>
      <c r="C3581" s="7">
        <v>16</v>
      </c>
      <c r="D3581" s="7"/>
      <c r="E3581" s="7"/>
    </row>
    <row r="3582" spans="1:5" x14ac:dyDescent="0.15">
      <c r="A3582" s="7">
        <v>3581</v>
      </c>
      <c r="B3582" s="7" t="s">
        <v>3683</v>
      </c>
      <c r="C3582" s="7">
        <v>13</v>
      </c>
      <c r="D3582" s="7"/>
      <c r="E3582" s="7"/>
    </row>
    <row r="3583" spans="1:5" x14ac:dyDescent="0.15">
      <c r="A3583" s="7">
        <v>3582</v>
      </c>
      <c r="B3583" s="7" t="s">
        <v>3684</v>
      </c>
      <c r="C3583" s="7">
        <v>17</v>
      </c>
      <c r="D3583" s="7"/>
      <c r="E3583" s="7"/>
    </row>
    <row r="3584" spans="1:5" x14ac:dyDescent="0.15">
      <c r="A3584" s="7">
        <v>3583</v>
      </c>
      <c r="B3584" s="7" t="s">
        <v>3685</v>
      </c>
      <c r="C3584" s="7">
        <v>14</v>
      </c>
      <c r="D3584" s="7"/>
      <c r="E3584" s="7"/>
    </row>
    <row r="3585" spans="1:5" x14ac:dyDescent="0.15">
      <c r="A3585" s="7">
        <v>3584</v>
      </c>
      <c r="B3585" s="7" t="s">
        <v>3686</v>
      </c>
      <c r="C3585" s="7">
        <v>11</v>
      </c>
      <c r="D3585" s="7"/>
      <c r="E3585" s="7"/>
    </row>
    <row r="3586" spans="1:5" x14ac:dyDescent="0.15">
      <c r="A3586" s="7">
        <v>3585</v>
      </c>
      <c r="B3586" s="7" t="s">
        <v>3687</v>
      </c>
      <c r="C3586" s="7">
        <v>20</v>
      </c>
      <c r="D3586" s="7"/>
      <c r="E3586" s="7"/>
    </row>
    <row r="3587" spans="1:5" x14ac:dyDescent="0.15">
      <c r="A3587" s="7">
        <v>3586</v>
      </c>
      <c r="B3587" s="7" t="s">
        <v>3688</v>
      </c>
      <c r="C3587" s="7">
        <v>15</v>
      </c>
      <c r="D3587" s="7"/>
      <c r="E3587" s="7"/>
    </row>
    <row r="3588" spans="1:5" x14ac:dyDescent="0.15">
      <c r="A3588" s="7">
        <v>3587</v>
      </c>
      <c r="B3588" s="7" t="s">
        <v>3689</v>
      </c>
      <c r="C3588" s="7">
        <v>13</v>
      </c>
      <c r="D3588" s="7"/>
      <c r="E3588" s="7"/>
    </row>
    <row r="3589" spans="1:5" x14ac:dyDescent="0.15">
      <c r="A3589" s="7">
        <v>3588</v>
      </c>
      <c r="B3589" s="7" t="s">
        <v>3690</v>
      </c>
      <c r="C3589" s="7">
        <v>12</v>
      </c>
      <c r="D3589" s="7"/>
      <c r="E3589" s="7"/>
    </row>
    <row r="3590" spans="1:5" x14ac:dyDescent="0.15">
      <c r="A3590" s="7">
        <v>3589</v>
      </c>
      <c r="B3590" s="7" t="s">
        <v>3691</v>
      </c>
      <c r="C3590" s="7">
        <v>17</v>
      </c>
      <c r="D3590" s="7"/>
      <c r="E3590" s="7"/>
    </row>
    <row r="3591" spans="1:5" x14ac:dyDescent="0.15">
      <c r="A3591" s="7">
        <v>3590</v>
      </c>
      <c r="B3591" s="7" t="s">
        <v>3692</v>
      </c>
      <c r="C3591" s="7">
        <v>15</v>
      </c>
      <c r="D3591" s="7"/>
      <c r="E3591" s="7"/>
    </row>
    <row r="3592" spans="1:5" x14ac:dyDescent="0.15">
      <c r="A3592" s="7">
        <v>3591</v>
      </c>
      <c r="B3592" s="7" t="s">
        <v>3693</v>
      </c>
      <c r="C3592" s="7">
        <v>13</v>
      </c>
      <c r="D3592" s="7"/>
      <c r="E3592" s="7"/>
    </row>
    <row r="3593" spans="1:5" x14ac:dyDescent="0.15">
      <c r="A3593" s="7">
        <v>3592</v>
      </c>
      <c r="B3593" s="7" t="s">
        <v>3694</v>
      </c>
      <c r="C3593" s="7">
        <v>19</v>
      </c>
      <c r="D3593" s="7"/>
      <c r="E3593" s="7"/>
    </row>
    <row r="3594" spans="1:5" x14ac:dyDescent="0.15">
      <c r="A3594" s="7">
        <v>3593</v>
      </c>
      <c r="B3594" s="7" t="s">
        <v>3695</v>
      </c>
      <c r="C3594" s="7">
        <v>19</v>
      </c>
      <c r="D3594" s="7"/>
      <c r="E3594" s="7"/>
    </row>
    <row r="3595" spans="1:5" x14ac:dyDescent="0.15">
      <c r="A3595" s="7">
        <v>3594</v>
      </c>
      <c r="B3595" s="7" t="s">
        <v>3696</v>
      </c>
      <c r="C3595" s="7">
        <v>17</v>
      </c>
      <c r="D3595" s="7"/>
      <c r="E3595" s="7"/>
    </row>
    <row r="3596" spans="1:5" x14ac:dyDescent="0.15">
      <c r="A3596" s="7">
        <v>3595</v>
      </c>
      <c r="B3596" s="7" t="s">
        <v>3697</v>
      </c>
      <c r="C3596" s="7">
        <v>16</v>
      </c>
      <c r="D3596" s="7"/>
      <c r="E3596" s="7"/>
    </row>
    <row r="3597" spans="1:5" x14ac:dyDescent="0.15">
      <c r="A3597" s="7">
        <v>3596</v>
      </c>
      <c r="B3597" s="7" t="s">
        <v>3698</v>
      </c>
      <c r="C3597" s="7">
        <v>20</v>
      </c>
      <c r="D3597" s="7"/>
      <c r="E3597" s="7"/>
    </row>
    <row r="3598" spans="1:5" x14ac:dyDescent="0.15">
      <c r="A3598" s="7">
        <v>3597</v>
      </c>
      <c r="B3598" s="7" t="s">
        <v>3699</v>
      </c>
      <c r="C3598" s="7">
        <v>15</v>
      </c>
      <c r="D3598" s="7"/>
      <c r="E3598" s="7"/>
    </row>
    <row r="3599" spans="1:5" x14ac:dyDescent="0.15">
      <c r="A3599" s="7">
        <v>3598</v>
      </c>
      <c r="B3599" s="7" t="s">
        <v>3700</v>
      </c>
      <c r="C3599" s="7">
        <v>15</v>
      </c>
      <c r="D3599" s="7"/>
      <c r="E3599" s="7"/>
    </row>
    <row r="3600" spans="1:5" x14ac:dyDescent="0.15">
      <c r="A3600" s="7">
        <v>3599</v>
      </c>
      <c r="B3600" s="7" t="s">
        <v>3701</v>
      </c>
      <c r="C3600" s="7">
        <v>13</v>
      </c>
      <c r="D3600" s="7"/>
      <c r="E3600" s="7"/>
    </row>
    <row r="3601" spans="1:5" x14ac:dyDescent="0.15">
      <c r="A3601" s="7">
        <v>3600</v>
      </c>
      <c r="B3601" s="7" t="s">
        <v>3702</v>
      </c>
      <c r="C3601" s="7">
        <v>13</v>
      </c>
      <c r="D3601" s="7"/>
      <c r="E3601" s="7"/>
    </row>
    <row r="3602" spans="1:5" x14ac:dyDescent="0.15">
      <c r="A3602" s="7">
        <v>3601</v>
      </c>
      <c r="B3602" s="7" t="s">
        <v>3703</v>
      </c>
      <c r="C3602" s="7">
        <v>12</v>
      </c>
      <c r="D3602" s="7"/>
      <c r="E3602" s="7"/>
    </row>
    <row r="3603" spans="1:5" x14ac:dyDescent="0.15">
      <c r="A3603" s="7">
        <v>3602</v>
      </c>
      <c r="B3603" s="7" t="s">
        <v>3704</v>
      </c>
      <c r="C3603" s="7">
        <v>11</v>
      </c>
      <c r="D3603" s="7"/>
      <c r="E3603" s="7"/>
    </row>
    <row r="3604" spans="1:5" x14ac:dyDescent="0.15">
      <c r="A3604" s="7">
        <v>3603</v>
      </c>
      <c r="B3604" s="7" t="s">
        <v>3705</v>
      </c>
      <c r="C3604" s="7">
        <v>17</v>
      </c>
      <c r="D3604" s="7"/>
      <c r="E3604" s="7"/>
    </row>
    <row r="3605" spans="1:5" x14ac:dyDescent="0.15">
      <c r="A3605" s="7">
        <v>3604</v>
      </c>
      <c r="B3605" s="7" t="s">
        <v>3706</v>
      </c>
      <c r="C3605" s="7">
        <v>17</v>
      </c>
      <c r="D3605" s="7"/>
      <c r="E3605" s="7"/>
    </row>
    <row r="3606" spans="1:5" x14ac:dyDescent="0.15">
      <c r="A3606" s="7">
        <v>3605</v>
      </c>
      <c r="B3606" s="7" t="s">
        <v>3707</v>
      </c>
      <c r="C3606" s="7">
        <v>17</v>
      </c>
      <c r="D3606" s="7"/>
      <c r="E3606" s="7"/>
    </row>
    <row r="3607" spans="1:5" x14ac:dyDescent="0.15">
      <c r="A3607" s="7">
        <v>3606</v>
      </c>
      <c r="B3607" s="7" t="s">
        <v>3708</v>
      </c>
      <c r="C3607" s="7">
        <v>15</v>
      </c>
      <c r="D3607" s="7"/>
      <c r="E3607" s="7"/>
    </row>
    <row r="3608" spans="1:5" x14ac:dyDescent="0.15">
      <c r="A3608" s="7">
        <v>3607</v>
      </c>
      <c r="B3608" s="7" t="s">
        <v>3709</v>
      </c>
      <c r="C3608" s="7">
        <v>25</v>
      </c>
      <c r="D3608" s="7"/>
      <c r="E3608" s="7"/>
    </row>
    <row r="3609" spans="1:5" x14ac:dyDescent="0.15">
      <c r="A3609" s="7">
        <v>3608</v>
      </c>
      <c r="B3609" s="7" t="s">
        <v>3710</v>
      </c>
      <c r="C3609" s="7">
        <v>28</v>
      </c>
      <c r="D3609" s="7"/>
      <c r="E3609" s="7"/>
    </row>
    <row r="3610" spans="1:5" x14ac:dyDescent="0.15">
      <c r="A3610" s="7">
        <v>3609</v>
      </c>
      <c r="B3610" s="7" t="s">
        <v>3711</v>
      </c>
      <c r="C3610" s="7">
        <v>21</v>
      </c>
      <c r="D3610" s="7"/>
      <c r="E3610" s="7"/>
    </row>
    <row r="3611" spans="1:5" x14ac:dyDescent="0.15">
      <c r="A3611" s="7">
        <v>3610</v>
      </c>
      <c r="B3611" s="7" t="s">
        <v>3712</v>
      </c>
      <c r="C3611" s="7">
        <v>25</v>
      </c>
      <c r="D3611" s="7"/>
      <c r="E3611" s="7"/>
    </row>
    <row r="3612" spans="1:5" x14ac:dyDescent="0.15">
      <c r="A3612" s="7">
        <v>3611</v>
      </c>
      <c r="B3612" s="7" t="s">
        <v>3713</v>
      </c>
      <c r="C3612" s="7">
        <v>26</v>
      </c>
      <c r="D3612" s="7"/>
      <c r="E3612" s="7"/>
    </row>
    <row r="3613" spans="1:5" x14ac:dyDescent="0.15">
      <c r="A3613" s="7">
        <v>3612</v>
      </c>
      <c r="B3613" s="7" t="s">
        <v>3714</v>
      </c>
      <c r="C3613" s="7">
        <v>15</v>
      </c>
      <c r="D3613" s="7"/>
      <c r="E3613" s="7"/>
    </row>
    <row r="3614" spans="1:5" x14ac:dyDescent="0.15">
      <c r="A3614" s="7">
        <v>3613</v>
      </c>
      <c r="B3614" s="7" t="s">
        <v>3715</v>
      </c>
      <c r="C3614" s="7">
        <v>15</v>
      </c>
      <c r="D3614" s="7"/>
      <c r="E3614" s="7"/>
    </row>
    <row r="3615" spans="1:5" x14ac:dyDescent="0.15">
      <c r="A3615" s="7">
        <v>3614</v>
      </c>
      <c r="B3615" s="7" t="s">
        <v>3716</v>
      </c>
      <c r="C3615" s="7">
        <v>22</v>
      </c>
      <c r="D3615" s="7"/>
      <c r="E3615" s="7"/>
    </row>
    <row r="3616" spans="1:5" x14ac:dyDescent="0.15">
      <c r="A3616" s="7">
        <v>3615</v>
      </c>
      <c r="B3616" s="7" t="s">
        <v>3717</v>
      </c>
      <c r="C3616" s="7">
        <v>24</v>
      </c>
      <c r="D3616" s="7"/>
      <c r="E3616" s="7"/>
    </row>
    <row r="3617" spans="1:5" x14ac:dyDescent="0.15">
      <c r="A3617" s="7">
        <v>3616</v>
      </c>
      <c r="B3617" s="7" t="s">
        <v>3718</v>
      </c>
      <c r="C3617" s="7">
        <v>26</v>
      </c>
      <c r="D3617" s="7"/>
      <c r="E3617" s="7"/>
    </row>
    <row r="3618" spans="1:5" x14ac:dyDescent="0.15">
      <c r="A3618" s="7">
        <v>3617</v>
      </c>
      <c r="B3618" s="7" t="s">
        <v>3719</v>
      </c>
      <c r="C3618" s="7">
        <v>27</v>
      </c>
      <c r="D3618" s="7"/>
      <c r="E3618" s="7"/>
    </row>
    <row r="3619" spans="1:5" x14ac:dyDescent="0.15">
      <c r="A3619" s="7">
        <v>3618</v>
      </c>
      <c r="B3619" s="7" t="s">
        <v>3720</v>
      </c>
      <c r="C3619" s="7">
        <v>27</v>
      </c>
      <c r="D3619" s="7"/>
      <c r="E3619" s="7"/>
    </row>
    <row r="3620" spans="1:5" x14ac:dyDescent="0.15">
      <c r="A3620" s="7">
        <v>3619</v>
      </c>
      <c r="B3620" s="7" t="s">
        <v>3721</v>
      </c>
      <c r="C3620" s="7">
        <v>25</v>
      </c>
      <c r="D3620" s="7"/>
      <c r="E3620" s="7"/>
    </row>
    <row r="3621" spans="1:5" x14ac:dyDescent="0.15">
      <c r="A3621" s="7">
        <v>3620</v>
      </c>
      <c r="B3621" s="7" t="s">
        <v>3722</v>
      </c>
      <c r="C3621" s="7">
        <v>25</v>
      </c>
      <c r="D3621" s="7"/>
      <c r="E3621" s="7"/>
    </row>
    <row r="3622" spans="1:5" x14ac:dyDescent="0.15">
      <c r="A3622" s="7">
        <v>3621</v>
      </c>
      <c r="B3622" s="7" t="s">
        <v>3723</v>
      </c>
      <c r="C3622" s="7">
        <v>22</v>
      </c>
      <c r="D3622" s="7"/>
      <c r="E3622" s="7"/>
    </row>
    <row r="3623" spans="1:5" x14ac:dyDescent="0.15">
      <c r="A3623" s="7">
        <v>3622</v>
      </c>
      <c r="B3623" s="7" t="s">
        <v>3724</v>
      </c>
      <c r="C3623" s="7">
        <v>22</v>
      </c>
      <c r="D3623" s="7"/>
      <c r="E3623" s="7"/>
    </row>
    <row r="3624" spans="1:5" x14ac:dyDescent="0.15">
      <c r="A3624" s="7">
        <v>3623</v>
      </c>
      <c r="B3624" s="7" t="s">
        <v>3725</v>
      </c>
      <c r="C3624" s="7">
        <v>23</v>
      </c>
      <c r="D3624" s="7"/>
      <c r="E3624" s="7"/>
    </row>
    <row r="3625" spans="1:5" x14ac:dyDescent="0.15">
      <c r="A3625" s="7">
        <v>3624</v>
      </c>
      <c r="B3625" s="7" t="s">
        <v>3726</v>
      </c>
      <c r="C3625" s="7">
        <v>23</v>
      </c>
      <c r="D3625" s="7"/>
      <c r="E3625" s="7"/>
    </row>
    <row r="3626" spans="1:5" x14ac:dyDescent="0.15">
      <c r="A3626" s="7">
        <v>3625</v>
      </c>
      <c r="B3626" s="7" t="s">
        <v>3727</v>
      </c>
      <c r="C3626" s="7">
        <v>17</v>
      </c>
      <c r="D3626" s="7"/>
      <c r="E3626" s="7"/>
    </row>
    <row r="3627" spans="1:5" x14ac:dyDescent="0.15">
      <c r="A3627" s="7">
        <v>3626</v>
      </c>
      <c r="B3627" s="7" t="s">
        <v>3728</v>
      </c>
      <c r="C3627" s="7">
        <v>14</v>
      </c>
      <c r="D3627" s="7"/>
      <c r="E3627" s="7"/>
    </row>
    <row r="3628" spans="1:5" x14ac:dyDescent="0.15">
      <c r="A3628" s="7">
        <v>3627</v>
      </c>
      <c r="B3628" s="7" t="s">
        <v>3729</v>
      </c>
      <c r="C3628" s="7">
        <v>11</v>
      </c>
      <c r="D3628" s="7"/>
      <c r="E3628" s="7"/>
    </row>
    <row r="3629" spans="1:5" x14ac:dyDescent="0.15">
      <c r="A3629" s="7">
        <v>3628</v>
      </c>
      <c r="B3629" s="7" t="s">
        <v>3730</v>
      </c>
      <c r="C3629" s="7">
        <v>26</v>
      </c>
      <c r="D3629" s="7"/>
      <c r="E3629" s="7"/>
    </row>
    <row r="3630" spans="1:5" x14ac:dyDescent="0.15">
      <c r="A3630" s="7">
        <v>3629</v>
      </c>
      <c r="B3630" s="7" t="s">
        <v>3731</v>
      </c>
      <c r="C3630" s="7">
        <v>11</v>
      </c>
      <c r="D3630" s="7"/>
      <c r="E3630" s="7"/>
    </row>
    <row r="3631" spans="1:5" x14ac:dyDescent="0.15">
      <c r="A3631" s="7">
        <v>3630</v>
      </c>
      <c r="B3631" s="7" t="s">
        <v>3732</v>
      </c>
      <c r="C3631" s="7">
        <v>18</v>
      </c>
      <c r="D3631" s="7"/>
      <c r="E3631" s="7"/>
    </row>
    <row r="3632" spans="1:5" x14ac:dyDescent="0.15">
      <c r="A3632" s="7">
        <v>3631</v>
      </c>
      <c r="B3632" s="7" t="s">
        <v>3733</v>
      </c>
      <c r="C3632" s="7">
        <v>17</v>
      </c>
      <c r="D3632" s="7"/>
      <c r="E3632" s="7"/>
    </row>
    <row r="3633" spans="1:5" x14ac:dyDescent="0.15">
      <c r="A3633" s="7">
        <v>3632</v>
      </c>
      <c r="B3633" s="7" t="s">
        <v>3734</v>
      </c>
      <c r="C3633" s="7">
        <v>13</v>
      </c>
      <c r="D3633" s="7"/>
      <c r="E3633" s="7"/>
    </row>
    <row r="3634" spans="1:5" x14ac:dyDescent="0.15">
      <c r="A3634" s="7">
        <v>3633</v>
      </c>
      <c r="B3634" s="7" t="s">
        <v>3735</v>
      </c>
      <c r="C3634" s="7">
        <v>13</v>
      </c>
      <c r="D3634" s="7"/>
      <c r="E3634" s="7"/>
    </row>
    <row r="3635" spans="1:5" x14ac:dyDescent="0.15">
      <c r="A3635" s="7">
        <v>3634</v>
      </c>
      <c r="B3635" s="7" t="s">
        <v>3736</v>
      </c>
      <c r="C3635" s="7">
        <v>13</v>
      </c>
      <c r="D3635" s="7"/>
      <c r="E3635" s="7"/>
    </row>
    <row r="3636" spans="1:5" x14ac:dyDescent="0.15">
      <c r="A3636" s="7">
        <v>3635</v>
      </c>
      <c r="B3636" s="7" t="s">
        <v>3737</v>
      </c>
      <c r="C3636" s="7">
        <v>13</v>
      </c>
      <c r="D3636" s="7"/>
      <c r="E3636" s="7"/>
    </row>
    <row r="3637" spans="1:5" x14ac:dyDescent="0.15">
      <c r="A3637" s="7">
        <v>3636</v>
      </c>
      <c r="B3637" s="7" t="s">
        <v>3738</v>
      </c>
      <c r="C3637" s="7">
        <v>13</v>
      </c>
      <c r="D3637" s="7"/>
      <c r="E3637" s="7"/>
    </row>
    <row r="3638" spans="1:5" x14ac:dyDescent="0.15">
      <c r="A3638" s="7">
        <v>3637</v>
      </c>
      <c r="B3638" s="7" t="s">
        <v>3739</v>
      </c>
      <c r="C3638" s="7">
        <v>17</v>
      </c>
      <c r="D3638" s="7"/>
      <c r="E3638" s="7"/>
    </row>
    <row r="3639" spans="1:5" x14ac:dyDescent="0.15">
      <c r="A3639" s="7">
        <v>3638</v>
      </c>
      <c r="B3639" s="7" t="s">
        <v>3740</v>
      </c>
      <c r="C3639" s="7">
        <v>18</v>
      </c>
      <c r="D3639" s="7"/>
      <c r="E3639" s="7"/>
    </row>
    <row r="3640" spans="1:5" x14ac:dyDescent="0.15">
      <c r="A3640" s="7">
        <v>3639</v>
      </c>
      <c r="B3640" s="7" t="s">
        <v>3741</v>
      </c>
      <c r="C3640" s="7">
        <v>19</v>
      </c>
      <c r="D3640" s="7"/>
      <c r="E3640" s="7"/>
    </row>
    <row r="3641" spans="1:5" x14ac:dyDescent="0.15">
      <c r="A3641" s="7">
        <v>3640</v>
      </c>
      <c r="B3641" s="7" t="s">
        <v>3742</v>
      </c>
      <c r="C3641" s="7">
        <v>14</v>
      </c>
      <c r="D3641" s="7"/>
      <c r="E3641" s="7"/>
    </row>
    <row r="3642" spans="1:5" x14ac:dyDescent="0.15">
      <c r="A3642" s="7">
        <v>3641</v>
      </c>
      <c r="B3642" s="7" t="s">
        <v>3743</v>
      </c>
      <c r="C3642" s="7">
        <v>19</v>
      </c>
      <c r="D3642" s="7"/>
      <c r="E3642" s="7"/>
    </row>
    <row r="3643" spans="1:5" x14ac:dyDescent="0.15">
      <c r="A3643" s="7">
        <v>3642</v>
      </c>
      <c r="B3643" s="7" t="s">
        <v>3744</v>
      </c>
      <c r="C3643" s="7">
        <v>10</v>
      </c>
      <c r="D3643" s="7"/>
      <c r="E3643" s="7"/>
    </row>
    <row r="3644" spans="1:5" x14ac:dyDescent="0.15">
      <c r="A3644" s="7">
        <v>3643</v>
      </c>
      <c r="B3644" s="7" t="s">
        <v>3745</v>
      </c>
      <c r="C3644" s="7">
        <v>18</v>
      </c>
      <c r="D3644" s="7"/>
      <c r="E3644" s="7"/>
    </row>
    <row r="3645" spans="1:5" x14ac:dyDescent="0.15">
      <c r="A3645" s="7">
        <v>3644</v>
      </c>
      <c r="B3645" s="7" t="s">
        <v>3746</v>
      </c>
      <c r="C3645" s="7">
        <v>18</v>
      </c>
      <c r="D3645" s="7"/>
      <c r="E3645" s="7"/>
    </row>
    <row r="3646" spans="1:5" x14ac:dyDescent="0.15">
      <c r="A3646" s="7">
        <v>3645</v>
      </c>
      <c r="B3646" s="7" t="s">
        <v>3747</v>
      </c>
      <c r="C3646" s="7">
        <v>7</v>
      </c>
      <c r="D3646" s="7"/>
      <c r="E3646" s="7"/>
    </row>
    <row r="3647" spans="1:5" x14ac:dyDescent="0.15">
      <c r="A3647" s="7">
        <v>3646</v>
      </c>
      <c r="B3647" s="7" t="s">
        <v>3748</v>
      </c>
      <c r="C3647" s="7">
        <v>14</v>
      </c>
      <c r="D3647" s="7"/>
      <c r="E3647" s="7"/>
    </row>
    <row r="3648" spans="1:5" x14ac:dyDescent="0.15">
      <c r="A3648" s="7">
        <v>3647</v>
      </c>
      <c r="B3648" s="7" t="s">
        <v>3749</v>
      </c>
      <c r="C3648" s="7">
        <v>18</v>
      </c>
      <c r="D3648" s="7"/>
      <c r="E3648" s="7"/>
    </row>
    <row r="3649" spans="1:5" x14ac:dyDescent="0.15">
      <c r="A3649" s="7">
        <v>3648</v>
      </c>
      <c r="B3649" s="7" t="s">
        <v>3750</v>
      </c>
      <c r="C3649" s="7">
        <v>11</v>
      </c>
      <c r="D3649" s="7"/>
      <c r="E3649" s="7"/>
    </row>
    <row r="3650" spans="1:5" x14ac:dyDescent="0.15">
      <c r="A3650" s="7">
        <v>3649</v>
      </c>
      <c r="B3650" s="7" t="s">
        <v>3751</v>
      </c>
      <c r="C3650" s="7">
        <v>15</v>
      </c>
      <c r="D3650" s="7"/>
      <c r="E3650" s="7"/>
    </row>
    <row r="3651" spans="1:5" x14ac:dyDescent="0.15">
      <c r="A3651" s="7">
        <v>3650</v>
      </c>
      <c r="B3651" s="7" t="s">
        <v>3752</v>
      </c>
      <c r="C3651" s="7">
        <v>9</v>
      </c>
      <c r="D3651" s="7"/>
      <c r="E3651" s="7"/>
    </row>
    <row r="3652" spans="1:5" x14ac:dyDescent="0.15">
      <c r="A3652" s="7">
        <v>3651</v>
      </c>
      <c r="B3652" s="7" t="s">
        <v>3753</v>
      </c>
      <c r="C3652" s="7">
        <v>13</v>
      </c>
      <c r="D3652" s="7"/>
      <c r="E3652" s="7"/>
    </row>
    <row r="3653" spans="1:5" x14ac:dyDescent="0.15">
      <c r="A3653" s="7">
        <v>3652</v>
      </c>
      <c r="B3653" s="7" t="s">
        <v>3754</v>
      </c>
      <c r="C3653" s="7">
        <v>11</v>
      </c>
      <c r="D3653" s="7"/>
      <c r="E3653" s="7"/>
    </row>
    <row r="3654" spans="1:5" x14ac:dyDescent="0.15">
      <c r="A3654" s="7">
        <v>3653</v>
      </c>
      <c r="B3654" s="7" t="s">
        <v>3755</v>
      </c>
      <c r="C3654" s="7">
        <v>16</v>
      </c>
      <c r="D3654" s="7"/>
      <c r="E3654" s="7"/>
    </row>
    <row r="3655" spans="1:5" x14ac:dyDescent="0.15">
      <c r="A3655" s="7">
        <v>3654</v>
      </c>
      <c r="B3655" s="7" t="s">
        <v>3756</v>
      </c>
      <c r="C3655" s="7">
        <v>9</v>
      </c>
      <c r="D3655" s="7"/>
      <c r="E3655" s="7"/>
    </row>
    <row r="3656" spans="1:5" x14ac:dyDescent="0.15">
      <c r="A3656" s="7">
        <v>3655</v>
      </c>
      <c r="B3656" s="7" t="s">
        <v>3757</v>
      </c>
      <c r="C3656" s="7">
        <v>13</v>
      </c>
      <c r="D3656" s="7"/>
      <c r="E3656" s="7"/>
    </row>
    <row r="3657" spans="1:5" x14ac:dyDescent="0.15">
      <c r="A3657" s="7">
        <v>3656</v>
      </c>
      <c r="B3657" s="7" t="s">
        <v>3758</v>
      </c>
      <c r="C3657" s="7">
        <v>6</v>
      </c>
      <c r="D3657" s="7"/>
      <c r="E3657" s="7"/>
    </row>
    <row r="3658" spans="1:5" x14ac:dyDescent="0.15">
      <c r="A3658" s="7">
        <v>3657</v>
      </c>
      <c r="B3658" s="7" t="s">
        <v>3759</v>
      </c>
      <c r="C3658" s="7">
        <v>10</v>
      </c>
      <c r="D3658" s="7"/>
      <c r="E3658" s="7"/>
    </row>
    <row r="3659" spans="1:5" x14ac:dyDescent="0.15">
      <c r="A3659" s="7">
        <v>3658</v>
      </c>
      <c r="B3659" s="7" t="s">
        <v>3760</v>
      </c>
      <c r="C3659" s="7">
        <v>13</v>
      </c>
      <c r="D3659" s="7"/>
      <c r="E3659" s="7"/>
    </row>
    <row r="3660" spans="1:5" x14ac:dyDescent="0.15">
      <c r="A3660" s="7">
        <v>3659</v>
      </c>
      <c r="B3660" s="7" t="s">
        <v>3761</v>
      </c>
      <c r="C3660" s="7">
        <v>18</v>
      </c>
      <c r="D3660" s="7"/>
      <c r="E3660" s="7"/>
    </row>
    <row r="3661" spans="1:5" x14ac:dyDescent="0.15">
      <c r="A3661" s="7">
        <v>3660</v>
      </c>
      <c r="B3661" s="7" t="s">
        <v>3762</v>
      </c>
      <c r="C3661" s="7">
        <v>15</v>
      </c>
      <c r="D3661" s="7"/>
      <c r="E3661" s="7"/>
    </row>
    <row r="3662" spans="1:5" x14ac:dyDescent="0.15">
      <c r="A3662" s="7">
        <v>3661</v>
      </c>
      <c r="B3662" s="7" t="s">
        <v>3763</v>
      </c>
      <c r="C3662" s="7">
        <v>16</v>
      </c>
      <c r="D3662" s="7"/>
      <c r="E3662" s="7"/>
    </row>
    <row r="3663" spans="1:5" x14ac:dyDescent="0.15">
      <c r="A3663" s="7">
        <v>3662</v>
      </c>
      <c r="B3663" s="7" t="s">
        <v>3764</v>
      </c>
      <c r="C3663" s="7">
        <v>13</v>
      </c>
      <c r="D3663" s="7"/>
      <c r="E3663" s="7"/>
    </row>
    <row r="3664" spans="1:5" x14ac:dyDescent="0.15">
      <c r="A3664" s="7">
        <v>3663</v>
      </c>
      <c r="B3664" s="7" t="s">
        <v>3765</v>
      </c>
      <c r="C3664" s="7">
        <v>10</v>
      </c>
      <c r="D3664" s="7"/>
      <c r="E3664" s="7"/>
    </row>
    <row r="3665" spans="1:5" x14ac:dyDescent="0.15">
      <c r="A3665" s="7">
        <v>3664</v>
      </c>
      <c r="B3665" s="7" t="s">
        <v>3766</v>
      </c>
      <c r="C3665" s="7">
        <v>10</v>
      </c>
      <c r="D3665" s="7"/>
      <c r="E3665" s="7"/>
    </row>
    <row r="3666" spans="1:5" x14ac:dyDescent="0.15">
      <c r="A3666" s="7">
        <v>3665</v>
      </c>
      <c r="B3666" s="7" t="s">
        <v>3767</v>
      </c>
      <c r="C3666" s="7">
        <v>7</v>
      </c>
      <c r="D3666" s="7"/>
      <c r="E3666" s="7"/>
    </row>
    <row r="3667" spans="1:5" x14ac:dyDescent="0.15">
      <c r="A3667" s="7">
        <v>3666</v>
      </c>
      <c r="B3667" s="7" t="s">
        <v>3768</v>
      </c>
      <c r="C3667" s="7">
        <v>8</v>
      </c>
      <c r="D3667" s="7"/>
      <c r="E3667" s="7"/>
    </row>
    <row r="3668" spans="1:5" x14ac:dyDescent="0.15">
      <c r="A3668" s="7">
        <v>3667</v>
      </c>
      <c r="B3668" s="7" t="s">
        <v>3769</v>
      </c>
      <c r="C3668" s="7">
        <v>6</v>
      </c>
      <c r="D3668" s="7"/>
      <c r="E3668" s="7"/>
    </row>
    <row r="3669" spans="1:5" x14ac:dyDescent="0.15">
      <c r="A3669" s="7">
        <v>3668</v>
      </c>
      <c r="B3669" s="7" t="s">
        <v>3770</v>
      </c>
      <c r="C3669" s="7">
        <v>6</v>
      </c>
      <c r="D3669" s="7"/>
      <c r="E3669" s="7"/>
    </row>
    <row r="3670" spans="1:5" x14ac:dyDescent="0.15">
      <c r="A3670" s="7">
        <v>3669</v>
      </c>
      <c r="B3670" s="7" t="s">
        <v>3771</v>
      </c>
      <c r="C3670" s="7">
        <v>5</v>
      </c>
      <c r="D3670" s="7"/>
      <c r="E3670" s="7"/>
    </row>
    <row r="3671" spans="1:5" x14ac:dyDescent="0.15">
      <c r="A3671" s="7">
        <v>3670</v>
      </c>
      <c r="B3671" s="7" t="s">
        <v>3772</v>
      </c>
      <c r="C3671" s="7">
        <v>9</v>
      </c>
      <c r="D3671" s="7"/>
      <c r="E3671" s="7"/>
    </row>
    <row r="3672" spans="1:5" x14ac:dyDescent="0.15">
      <c r="A3672" s="7">
        <v>3671</v>
      </c>
      <c r="B3672" s="7" t="s">
        <v>3773</v>
      </c>
      <c r="C3672" s="7">
        <v>12</v>
      </c>
      <c r="D3672" s="7"/>
      <c r="E3672" s="7"/>
    </row>
    <row r="3673" spans="1:5" x14ac:dyDescent="0.15">
      <c r="A3673" s="7">
        <v>3672</v>
      </c>
      <c r="B3673" s="7" t="s">
        <v>3774</v>
      </c>
      <c r="C3673" s="7">
        <v>22</v>
      </c>
      <c r="D3673" s="7"/>
      <c r="E3673" s="7"/>
    </row>
    <row r="3674" spans="1:5" x14ac:dyDescent="0.15">
      <c r="A3674" s="7">
        <v>3673</v>
      </c>
      <c r="B3674" s="7" t="s">
        <v>3775</v>
      </c>
      <c r="C3674" s="7">
        <v>16</v>
      </c>
      <c r="D3674" s="7"/>
      <c r="E3674" s="7"/>
    </row>
    <row r="3675" spans="1:5" x14ac:dyDescent="0.15">
      <c r="A3675" s="7">
        <v>3674</v>
      </c>
      <c r="B3675" s="7" t="s">
        <v>3776</v>
      </c>
      <c r="C3675" s="7">
        <v>11</v>
      </c>
      <c r="D3675" s="7"/>
      <c r="E3675" s="7"/>
    </row>
    <row r="3676" spans="1:5" x14ac:dyDescent="0.15">
      <c r="A3676" s="7">
        <v>3675</v>
      </c>
      <c r="B3676" s="7" t="s">
        <v>3777</v>
      </c>
      <c r="C3676" s="7">
        <v>9</v>
      </c>
      <c r="D3676" s="7"/>
      <c r="E3676" s="7"/>
    </row>
    <row r="3677" spans="1:5" x14ac:dyDescent="0.15">
      <c r="A3677" s="7">
        <v>3676</v>
      </c>
      <c r="B3677" s="7" t="s">
        <v>3778</v>
      </c>
      <c r="C3677" s="7">
        <v>9</v>
      </c>
      <c r="D3677" s="7"/>
      <c r="E3677" s="7"/>
    </row>
    <row r="3678" spans="1:5" x14ac:dyDescent="0.15">
      <c r="A3678" s="7">
        <v>3677</v>
      </c>
      <c r="B3678" s="7" t="s">
        <v>3779</v>
      </c>
      <c r="C3678" s="7">
        <v>7</v>
      </c>
      <c r="D3678" s="7"/>
      <c r="E3678" s="7"/>
    </row>
    <row r="3679" spans="1:5" x14ac:dyDescent="0.15">
      <c r="A3679" s="7">
        <v>3678</v>
      </c>
      <c r="B3679" s="7" t="s">
        <v>3780</v>
      </c>
      <c r="C3679" s="7">
        <v>7</v>
      </c>
      <c r="D3679" s="7"/>
      <c r="E3679" s="7"/>
    </row>
    <row r="3680" spans="1:5" x14ac:dyDescent="0.15">
      <c r="A3680" s="7">
        <v>3679</v>
      </c>
      <c r="B3680" s="7" t="s">
        <v>3781</v>
      </c>
      <c r="C3680" s="7">
        <v>11</v>
      </c>
      <c r="D3680" s="7"/>
      <c r="E3680" s="7"/>
    </row>
    <row r="3681" spans="1:5" x14ac:dyDescent="0.15">
      <c r="A3681" s="7">
        <v>3680</v>
      </c>
      <c r="B3681" s="7" t="s">
        <v>3782</v>
      </c>
      <c r="C3681" s="7">
        <v>36</v>
      </c>
      <c r="D3681" s="7"/>
      <c r="E3681" s="7"/>
    </row>
    <row r="3682" spans="1:5" x14ac:dyDescent="0.15">
      <c r="A3682" s="7">
        <v>3681</v>
      </c>
      <c r="B3682" s="7" t="s">
        <v>3783</v>
      </c>
      <c r="C3682" s="7">
        <v>35</v>
      </c>
      <c r="D3682" s="7"/>
      <c r="E3682" s="7"/>
    </row>
    <row r="3683" spans="1:5" x14ac:dyDescent="0.15">
      <c r="A3683" s="7">
        <v>3682</v>
      </c>
      <c r="B3683" s="7" t="s">
        <v>3784</v>
      </c>
      <c r="C3683" s="7">
        <v>36</v>
      </c>
      <c r="D3683" s="7"/>
      <c r="E3683" s="7"/>
    </row>
    <row r="3684" spans="1:5" x14ac:dyDescent="0.15">
      <c r="A3684" s="7">
        <v>3683</v>
      </c>
      <c r="B3684" s="7" t="s">
        <v>3785</v>
      </c>
      <c r="C3684" s="7">
        <v>35</v>
      </c>
      <c r="D3684" s="7"/>
      <c r="E3684" s="7"/>
    </row>
    <row r="3685" spans="1:5" x14ac:dyDescent="0.15">
      <c r="A3685" s="7">
        <v>3684</v>
      </c>
      <c r="B3685" s="7" t="s">
        <v>3786</v>
      </c>
      <c r="C3685" s="7">
        <v>37</v>
      </c>
      <c r="D3685" s="7"/>
      <c r="E3685" s="7"/>
    </row>
    <row r="3686" spans="1:5" x14ac:dyDescent="0.15">
      <c r="A3686" s="7">
        <v>3685</v>
      </c>
      <c r="B3686" s="7" t="s">
        <v>3787</v>
      </c>
      <c r="C3686" s="7">
        <v>36</v>
      </c>
      <c r="D3686" s="7"/>
      <c r="E3686" s="7"/>
    </row>
    <row r="3687" spans="1:5" x14ac:dyDescent="0.15">
      <c r="A3687" s="7">
        <v>3686</v>
      </c>
      <c r="B3687" s="7" t="s">
        <v>3788</v>
      </c>
      <c r="C3687" s="7">
        <v>36</v>
      </c>
      <c r="D3687" s="7"/>
      <c r="E3687" s="7"/>
    </row>
    <row r="3688" spans="1:5" x14ac:dyDescent="0.15">
      <c r="A3688" s="7">
        <v>3687</v>
      </c>
      <c r="B3688" s="7" t="s">
        <v>3789</v>
      </c>
      <c r="C3688" s="7">
        <v>37</v>
      </c>
      <c r="D3688" s="7"/>
      <c r="E3688" s="7"/>
    </row>
    <row r="3689" spans="1:5" x14ac:dyDescent="0.15">
      <c r="A3689" s="7">
        <v>3688</v>
      </c>
      <c r="B3689" s="7" t="s">
        <v>3790</v>
      </c>
      <c r="C3689" s="7">
        <v>34</v>
      </c>
      <c r="D3689" s="7"/>
      <c r="E3689" s="7"/>
    </row>
    <row r="3690" spans="1:5" x14ac:dyDescent="0.15">
      <c r="A3690" s="7">
        <v>3689</v>
      </c>
      <c r="B3690" s="7" t="s">
        <v>3791</v>
      </c>
      <c r="C3690" s="7">
        <v>36</v>
      </c>
      <c r="D3690" s="7"/>
      <c r="E3690" s="7"/>
    </row>
    <row r="3691" spans="1:5" x14ac:dyDescent="0.15">
      <c r="A3691" s="7">
        <v>3690</v>
      </c>
      <c r="B3691" s="7" t="s">
        <v>3792</v>
      </c>
      <c r="C3691" s="7">
        <v>36</v>
      </c>
      <c r="D3691" s="7"/>
      <c r="E3691" s="7"/>
    </row>
    <row r="3692" spans="1:5" x14ac:dyDescent="0.15">
      <c r="A3692" s="7">
        <v>3691</v>
      </c>
      <c r="B3692" s="7" t="s">
        <v>3793</v>
      </c>
      <c r="C3692" s="7">
        <v>37</v>
      </c>
      <c r="D3692" s="7"/>
      <c r="E3692" s="7"/>
    </row>
    <row r="3693" spans="1:5" x14ac:dyDescent="0.15">
      <c r="A3693" s="7">
        <v>3692</v>
      </c>
      <c r="B3693" s="7" t="s">
        <v>3794</v>
      </c>
      <c r="C3693" s="7">
        <v>38</v>
      </c>
      <c r="D3693" s="7"/>
      <c r="E3693" s="7"/>
    </row>
    <row r="3694" spans="1:5" x14ac:dyDescent="0.15">
      <c r="A3694" s="7">
        <v>3693</v>
      </c>
      <c r="B3694" s="7" t="s">
        <v>3795</v>
      </c>
      <c r="C3694" s="7">
        <v>36</v>
      </c>
      <c r="D3694" s="7"/>
      <c r="E3694" s="7"/>
    </row>
    <row r="3695" spans="1:5" x14ac:dyDescent="0.15">
      <c r="A3695" s="7">
        <v>3694</v>
      </c>
      <c r="B3695" s="7" t="s">
        <v>3796</v>
      </c>
      <c r="C3695" s="7">
        <v>36</v>
      </c>
      <c r="D3695" s="7"/>
      <c r="E3695" s="7"/>
    </row>
    <row r="3696" spans="1:5" x14ac:dyDescent="0.15">
      <c r="A3696" s="7">
        <v>3695</v>
      </c>
      <c r="B3696" s="7" t="s">
        <v>3797</v>
      </c>
      <c r="C3696" s="7">
        <v>37</v>
      </c>
      <c r="D3696" s="7"/>
      <c r="E3696" s="7"/>
    </row>
    <row r="3697" spans="1:5" x14ac:dyDescent="0.15">
      <c r="A3697" s="7">
        <v>3696</v>
      </c>
      <c r="B3697" s="7" t="s">
        <v>3798</v>
      </c>
      <c r="C3697" s="7">
        <v>16</v>
      </c>
      <c r="D3697" s="7"/>
      <c r="E3697" s="7"/>
    </row>
    <row r="3698" spans="1:5" x14ac:dyDescent="0.15">
      <c r="A3698" s="7">
        <v>3697</v>
      </c>
      <c r="B3698" s="7" t="s">
        <v>3799</v>
      </c>
      <c r="C3698" s="7">
        <v>19</v>
      </c>
      <c r="D3698" s="7"/>
      <c r="E3698" s="7"/>
    </row>
    <row r="3699" spans="1:5" x14ac:dyDescent="0.15">
      <c r="A3699" s="7">
        <v>3698</v>
      </c>
      <c r="B3699" s="7" t="s">
        <v>3800</v>
      </c>
      <c r="C3699" s="7">
        <v>17</v>
      </c>
      <c r="D3699" s="7"/>
      <c r="E3699" s="7"/>
    </row>
    <row r="3700" spans="1:5" x14ac:dyDescent="0.15">
      <c r="A3700" s="7">
        <v>3699</v>
      </c>
      <c r="B3700" s="7" t="s">
        <v>3801</v>
      </c>
      <c r="C3700" s="7">
        <v>14</v>
      </c>
      <c r="D3700" s="7"/>
      <c r="E3700" s="7"/>
    </row>
    <row r="3701" spans="1:5" x14ac:dyDescent="0.15">
      <c r="A3701" s="7">
        <v>3700</v>
      </c>
      <c r="B3701" s="7" t="s">
        <v>3802</v>
      </c>
      <c r="C3701" s="7">
        <v>21</v>
      </c>
      <c r="D3701" s="7"/>
      <c r="E3701" s="7"/>
    </row>
    <row r="3702" spans="1:5" x14ac:dyDescent="0.15">
      <c r="A3702" s="7">
        <v>3701</v>
      </c>
      <c r="B3702" s="7" t="s">
        <v>3803</v>
      </c>
      <c r="C3702" s="7">
        <v>8</v>
      </c>
      <c r="D3702" s="7"/>
      <c r="E3702" s="7"/>
    </row>
    <row r="3703" spans="1:5" x14ac:dyDescent="0.15">
      <c r="A3703" s="7">
        <v>3702</v>
      </c>
      <c r="B3703" s="7" t="s">
        <v>3804</v>
      </c>
      <c r="C3703" s="7">
        <v>13</v>
      </c>
      <c r="D3703" s="7"/>
      <c r="E3703" s="7"/>
    </row>
    <row r="3704" spans="1:5" x14ac:dyDescent="0.15">
      <c r="A3704" s="7">
        <v>3703</v>
      </c>
      <c r="B3704" s="7" t="s">
        <v>3805</v>
      </c>
      <c r="C3704" s="7">
        <v>13</v>
      </c>
      <c r="D3704" s="7"/>
      <c r="E3704" s="7"/>
    </row>
    <row r="3705" spans="1:5" x14ac:dyDescent="0.15">
      <c r="A3705" s="7">
        <v>3704</v>
      </c>
      <c r="B3705" s="7" t="s">
        <v>3806</v>
      </c>
      <c r="C3705" s="7" t="e">
        <v>#N/A</v>
      </c>
      <c r="D3705" s="7"/>
      <c r="E3705" s="7"/>
    </row>
    <row r="3706" spans="1:5" x14ac:dyDescent="0.15">
      <c r="A3706" s="7">
        <v>3705</v>
      </c>
      <c r="B3706" s="7" t="s">
        <v>3807</v>
      </c>
      <c r="C3706" s="7">
        <v>8</v>
      </c>
      <c r="D3706" s="7"/>
      <c r="E3706" s="7"/>
    </row>
    <row r="3707" spans="1:5" x14ac:dyDescent="0.15">
      <c r="A3707" s="7">
        <v>3706</v>
      </c>
      <c r="B3707" s="7" t="s">
        <v>3808</v>
      </c>
      <c r="C3707" s="7">
        <v>11</v>
      </c>
      <c r="D3707" s="7"/>
      <c r="E3707" s="7"/>
    </row>
    <row r="3708" spans="1:5" x14ac:dyDescent="0.15">
      <c r="A3708" s="7">
        <v>3707</v>
      </c>
      <c r="B3708" s="7" t="s">
        <v>3809</v>
      </c>
      <c r="C3708" s="7">
        <v>14</v>
      </c>
      <c r="D3708" s="7"/>
      <c r="E3708" s="7"/>
    </row>
    <row r="3709" spans="1:5" x14ac:dyDescent="0.15">
      <c r="A3709" s="7">
        <v>3708</v>
      </c>
      <c r="B3709" s="7" t="s">
        <v>3810</v>
      </c>
      <c r="C3709" s="7">
        <v>14</v>
      </c>
      <c r="D3709" s="7"/>
      <c r="E3709" s="7"/>
    </row>
    <row r="3710" spans="1:5" x14ac:dyDescent="0.15">
      <c r="A3710" s="7">
        <v>3709</v>
      </c>
      <c r="B3710" s="7" t="s">
        <v>3811</v>
      </c>
      <c r="C3710" s="7">
        <v>11</v>
      </c>
      <c r="D3710" s="7"/>
      <c r="E3710" s="7"/>
    </row>
    <row r="3711" spans="1:5" x14ac:dyDescent="0.15">
      <c r="A3711" s="7">
        <v>3710</v>
      </c>
      <c r="B3711" s="7" t="s">
        <v>3812</v>
      </c>
      <c r="C3711" s="7">
        <v>8</v>
      </c>
      <c r="D3711" s="7"/>
      <c r="E3711" s="7"/>
    </row>
    <row r="3712" spans="1:5" x14ac:dyDescent="0.15">
      <c r="A3712" s="7">
        <v>3711</v>
      </c>
      <c r="B3712" s="7" t="s">
        <v>3813</v>
      </c>
      <c r="C3712" s="7">
        <v>17</v>
      </c>
      <c r="D3712" s="7"/>
      <c r="E3712" s="7"/>
    </row>
    <row r="3713" spans="1:5" x14ac:dyDescent="0.15">
      <c r="A3713" s="7">
        <v>3712</v>
      </c>
      <c r="B3713" s="7" t="s">
        <v>3814</v>
      </c>
      <c r="C3713" s="7">
        <v>21</v>
      </c>
      <c r="D3713" s="7"/>
      <c r="E3713" s="7"/>
    </row>
    <row r="3714" spans="1:5" x14ac:dyDescent="0.15">
      <c r="A3714" s="7">
        <v>3713</v>
      </c>
      <c r="B3714" s="7" t="s">
        <v>3815</v>
      </c>
      <c r="C3714" s="7">
        <v>23</v>
      </c>
      <c r="D3714" s="7"/>
      <c r="E3714" s="7"/>
    </row>
    <row r="3715" spans="1:5" x14ac:dyDescent="0.15">
      <c r="A3715" s="7">
        <v>3714</v>
      </c>
      <c r="B3715" s="7" t="s">
        <v>3816</v>
      </c>
      <c r="C3715" s="7">
        <v>19</v>
      </c>
      <c r="D3715" s="7"/>
      <c r="E3715" s="7"/>
    </row>
    <row r="3716" spans="1:5" x14ac:dyDescent="0.15">
      <c r="A3716" s="7">
        <v>3715</v>
      </c>
      <c r="B3716" s="7" t="s">
        <v>3817</v>
      </c>
      <c r="C3716" s="7">
        <v>16</v>
      </c>
      <c r="D3716" s="7"/>
      <c r="E3716" s="7"/>
    </row>
    <row r="3717" spans="1:5" x14ac:dyDescent="0.15">
      <c r="A3717" s="7">
        <v>3716</v>
      </c>
      <c r="B3717" s="7" t="s">
        <v>3818</v>
      </c>
      <c r="C3717" s="7">
        <v>13</v>
      </c>
      <c r="D3717" s="7"/>
      <c r="E3717" s="7"/>
    </row>
    <row r="3718" spans="1:5" x14ac:dyDescent="0.15">
      <c r="A3718" s="7">
        <v>3717</v>
      </c>
      <c r="B3718" s="7" t="s">
        <v>3819</v>
      </c>
      <c r="C3718" s="7">
        <v>21</v>
      </c>
      <c r="D3718" s="7"/>
      <c r="E3718" s="7"/>
    </row>
    <row r="3719" spans="1:5" x14ac:dyDescent="0.15">
      <c r="A3719" s="7">
        <v>3718</v>
      </c>
      <c r="B3719" s="7" t="s">
        <v>3820</v>
      </c>
      <c r="C3719" s="7">
        <v>13</v>
      </c>
      <c r="D3719" s="7"/>
      <c r="E3719" s="7"/>
    </row>
    <row r="3720" spans="1:5" x14ac:dyDescent="0.15">
      <c r="A3720" s="7">
        <v>3719</v>
      </c>
      <c r="B3720" s="7" t="s">
        <v>3821</v>
      </c>
      <c r="C3720" s="7">
        <v>13</v>
      </c>
      <c r="D3720" s="7"/>
      <c r="E3720" s="7"/>
    </row>
    <row r="3721" spans="1:5" x14ac:dyDescent="0.15">
      <c r="A3721" s="7">
        <v>3720</v>
      </c>
      <c r="B3721" s="7" t="s">
        <v>3822</v>
      </c>
      <c r="C3721" s="7">
        <v>15</v>
      </c>
      <c r="D3721" s="7"/>
      <c r="E3721" s="7"/>
    </row>
    <row r="3722" spans="1:5" x14ac:dyDescent="0.15">
      <c r="A3722" s="7">
        <v>3721</v>
      </c>
      <c r="B3722" s="7" t="s">
        <v>3823</v>
      </c>
      <c r="C3722" s="7">
        <v>17</v>
      </c>
      <c r="D3722" s="7"/>
      <c r="E3722" s="7"/>
    </row>
    <row r="3723" spans="1:5" x14ac:dyDescent="0.15">
      <c r="A3723" s="7">
        <v>3722</v>
      </c>
      <c r="B3723" s="7" t="s">
        <v>3824</v>
      </c>
      <c r="C3723" s="7">
        <v>13</v>
      </c>
      <c r="D3723" s="7"/>
      <c r="E3723" s="7"/>
    </row>
    <row r="3724" spans="1:5" x14ac:dyDescent="0.15">
      <c r="A3724" s="7">
        <v>3723</v>
      </c>
      <c r="B3724" s="7" t="s">
        <v>3825</v>
      </c>
      <c r="C3724" s="7">
        <v>8</v>
      </c>
      <c r="D3724" s="7"/>
      <c r="E3724" s="7"/>
    </row>
    <row r="3725" spans="1:5" x14ac:dyDescent="0.15">
      <c r="A3725" s="7">
        <v>3724</v>
      </c>
      <c r="B3725" s="7" t="s">
        <v>3826</v>
      </c>
      <c r="C3725" s="7">
        <v>15</v>
      </c>
      <c r="D3725" s="7"/>
      <c r="E3725" s="7"/>
    </row>
    <row r="3726" spans="1:5" x14ac:dyDescent="0.15">
      <c r="A3726" s="7">
        <v>3725</v>
      </c>
      <c r="B3726" s="7" t="s">
        <v>3827</v>
      </c>
      <c r="C3726" s="7">
        <v>17</v>
      </c>
      <c r="D3726" s="7"/>
      <c r="E3726" s="7"/>
    </row>
    <row r="3727" spans="1:5" x14ac:dyDescent="0.15">
      <c r="A3727" s="7">
        <v>3726</v>
      </c>
      <c r="B3727" s="7" t="s">
        <v>3828</v>
      </c>
      <c r="C3727" s="7">
        <v>5</v>
      </c>
      <c r="D3727" s="7"/>
      <c r="E3727" s="7"/>
    </row>
    <row r="3728" spans="1:5" x14ac:dyDescent="0.15">
      <c r="A3728" s="7">
        <v>3727</v>
      </c>
      <c r="B3728" s="7" t="s">
        <v>3829</v>
      </c>
      <c r="C3728" s="7">
        <v>15</v>
      </c>
      <c r="D3728" s="7"/>
      <c r="E3728" s="7"/>
    </row>
    <row r="3729" spans="1:5" x14ac:dyDescent="0.15">
      <c r="A3729" s="7">
        <v>3728</v>
      </c>
      <c r="B3729" s="7" t="s">
        <v>3830</v>
      </c>
      <c r="C3729" s="7">
        <v>15</v>
      </c>
      <c r="D3729" s="7"/>
      <c r="E3729" s="7"/>
    </row>
    <row r="3730" spans="1:5" x14ac:dyDescent="0.15">
      <c r="A3730" s="7">
        <v>3729</v>
      </c>
      <c r="B3730" s="7" t="s">
        <v>3831</v>
      </c>
      <c r="C3730" s="7">
        <v>4</v>
      </c>
      <c r="D3730" s="7"/>
      <c r="E3730" s="7"/>
    </row>
    <row r="3731" spans="1:5" x14ac:dyDescent="0.15">
      <c r="A3731" s="7">
        <v>3730</v>
      </c>
      <c r="B3731" s="7" t="s">
        <v>3832</v>
      </c>
      <c r="C3731" s="7">
        <v>13</v>
      </c>
      <c r="D3731" s="7"/>
      <c r="E3731" s="7"/>
    </row>
    <row r="3732" spans="1:5" x14ac:dyDescent="0.15">
      <c r="A3732" s="7">
        <v>3731</v>
      </c>
      <c r="B3732" s="7" t="s">
        <v>3833</v>
      </c>
      <c r="C3732" s="7">
        <v>19</v>
      </c>
      <c r="D3732" s="7"/>
      <c r="E3732" s="7"/>
    </row>
    <row r="3733" spans="1:5" x14ac:dyDescent="0.15">
      <c r="A3733" s="7">
        <v>3732</v>
      </c>
      <c r="B3733" s="7" t="s">
        <v>3834</v>
      </c>
      <c r="C3733" s="7">
        <v>16</v>
      </c>
      <c r="D3733" s="7"/>
      <c r="E3733" s="7"/>
    </row>
    <row r="3734" spans="1:5" x14ac:dyDescent="0.15">
      <c r="A3734" s="7">
        <v>3733</v>
      </c>
      <c r="B3734" s="7" t="s">
        <v>3835</v>
      </c>
      <c r="C3734" s="7">
        <v>17</v>
      </c>
      <c r="D3734" s="7"/>
      <c r="E3734" s="7"/>
    </row>
    <row r="3735" spans="1:5" x14ac:dyDescent="0.15">
      <c r="A3735" s="7">
        <v>3734</v>
      </c>
      <c r="B3735" s="7" t="s">
        <v>3836</v>
      </c>
      <c r="C3735" s="7">
        <v>19</v>
      </c>
      <c r="D3735" s="7"/>
      <c r="E3735" s="7"/>
    </row>
    <row r="3736" spans="1:5" x14ac:dyDescent="0.15">
      <c r="A3736" s="7">
        <v>3735</v>
      </c>
      <c r="B3736" s="7" t="s">
        <v>3837</v>
      </c>
      <c r="C3736" s="7">
        <v>8</v>
      </c>
      <c r="D3736" s="7"/>
      <c r="E3736" s="7"/>
    </row>
    <row r="3737" spans="1:5" x14ac:dyDescent="0.15">
      <c r="A3737" s="7">
        <v>3736</v>
      </c>
      <c r="B3737" s="7" t="s">
        <v>3838</v>
      </c>
      <c r="C3737" s="7">
        <v>6</v>
      </c>
      <c r="D3737" s="7"/>
      <c r="E3737" s="7"/>
    </row>
    <row r="3738" spans="1:5" x14ac:dyDescent="0.15">
      <c r="A3738" s="7">
        <v>3737</v>
      </c>
      <c r="B3738" s="7" t="s">
        <v>3839</v>
      </c>
      <c r="C3738" s="7">
        <v>11</v>
      </c>
      <c r="D3738" s="7"/>
      <c r="E3738" s="7"/>
    </row>
    <row r="3739" spans="1:5" x14ac:dyDescent="0.15">
      <c r="A3739" s="7">
        <v>3738</v>
      </c>
      <c r="B3739" s="7" t="s">
        <v>3840</v>
      </c>
      <c r="C3739" s="7">
        <v>9</v>
      </c>
      <c r="D3739" s="7"/>
      <c r="E3739" s="7"/>
    </row>
    <row r="3740" spans="1:5" x14ac:dyDescent="0.15">
      <c r="A3740" s="7">
        <v>3739</v>
      </c>
      <c r="B3740" s="7" t="s">
        <v>3841</v>
      </c>
      <c r="C3740" s="7">
        <v>5</v>
      </c>
      <c r="D3740" s="7"/>
      <c r="E3740" s="7"/>
    </row>
    <row r="3741" spans="1:5" x14ac:dyDescent="0.15">
      <c r="A3741" s="7">
        <v>3740</v>
      </c>
      <c r="B3741" s="7" t="s">
        <v>3842</v>
      </c>
      <c r="C3741" s="7">
        <v>6</v>
      </c>
      <c r="D3741" s="7"/>
      <c r="E3741" s="7"/>
    </row>
    <row r="3742" spans="1:5" x14ac:dyDescent="0.15">
      <c r="A3742" s="7">
        <v>3741</v>
      </c>
      <c r="B3742" s="7" t="s">
        <v>3843</v>
      </c>
      <c r="C3742" s="7">
        <v>5</v>
      </c>
      <c r="D3742" s="7"/>
      <c r="E3742" s="7"/>
    </row>
    <row r="3743" spans="1:5" x14ac:dyDescent="0.15">
      <c r="A3743" s="7">
        <v>3742</v>
      </c>
      <c r="B3743" s="7" t="s">
        <v>3844</v>
      </c>
      <c r="C3743" s="7">
        <v>16</v>
      </c>
      <c r="D3743" s="7"/>
      <c r="E3743" s="7"/>
    </row>
    <row r="3744" spans="1:5" x14ac:dyDescent="0.15">
      <c r="A3744" s="7">
        <v>3743</v>
      </c>
      <c r="B3744" s="7" t="s">
        <v>3845</v>
      </c>
      <c r="C3744" s="7">
        <v>14</v>
      </c>
      <c r="D3744" s="7"/>
      <c r="E3744" s="7"/>
    </row>
    <row r="3745" spans="1:5" x14ac:dyDescent="0.15">
      <c r="A3745" s="7">
        <v>3744</v>
      </c>
      <c r="B3745" s="7" t="s">
        <v>3846</v>
      </c>
      <c r="C3745" s="7">
        <v>17</v>
      </c>
      <c r="D3745" s="7"/>
      <c r="E3745" s="7"/>
    </row>
    <row r="3746" spans="1:5" x14ac:dyDescent="0.15">
      <c r="A3746" s="7">
        <v>3745</v>
      </c>
      <c r="B3746" s="7" t="s">
        <v>3847</v>
      </c>
      <c r="C3746" s="7">
        <v>13</v>
      </c>
      <c r="D3746" s="7"/>
      <c r="E3746" s="7"/>
    </row>
    <row r="3747" spans="1:5" x14ac:dyDescent="0.15">
      <c r="A3747" s="7">
        <v>3746</v>
      </c>
      <c r="B3747" s="7" t="s">
        <v>3848</v>
      </c>
      <c r="C3747" s="7">
        <v>13</v>
      </c>
      <c r="D3747" s="7"/>
      <c r="E3747" s="7"/>
    </row>
    <row r="3748" spans="1:5" x14ac:dyDescent="0.15">
      <c r="A3748" s="7">
        <v>3747</v>
      </c>
      <c r="B3748" s="7" t="s">
        <v>3849</v>
      </c>
      <c r="C3748" s="7">
        <v>19</v>
      </c>
      <c r="D3748" s="7"/>
      <c r="E3748" s="7"/>
    </row>
    <row r="3749" spans="1:5" x14ac:dyDescent="0.15">
      <c r="A3749" s="7">
        <v>3748</v>
      </c>
      <c r="B3749" s="7" t="s">
        <v>3850</v>
      </c>
      <c r="C3749" s="7">
        <v>20</v>
      </c>
      <c r="D3749" s="7"/>
      <c r="E3749" s="7"/>
    </row>
    <row r="3750" spans="1:5" x14ac:dyDescent="0.15">
      <c r="A3750" s="7">
        <v>3749</v>
      </c>
      <c r="B3750" s="7" t="s">
        <v>3851</v>
      </c>
      <c r="C3750" s="7">
        <v>10</v>
      </c>
      <c r="D3750" s="7"/>
      <c r="E3750" s="7"/>
    </row>
    <row r="3751" spans="1:5" x14ac:dyDescent="0.15">
      <c r="A3751" s="7">
        <v>3750</v>
      </c>
      <c r="B3751" s="7" t="s">
        <v>3852</v>
      </c>
      <c r="C3751" s="7">
        <v>10</v>
      </c>
      <c r="D3751" s="7"/>
      <c r="E3751" s="7"/>
    </row>
    <row r="3752" spans="1:5" x14ac:dyDescent="0.15">
      <c r="A3752" s="7">
        <v>3751</v>
      </c>
      <c r="B3752" s="7" t="s">
        <v>3853</v>
      </c>
      <c r="C3752" s="7">
        <v>10</v>
      </c>
      <c r="D3752" s="7"/>
      <c r="E3752" s="7"/>
    </row>
    <row r="3753" spans="1:5" x14ac:dyDescent="0.15">
      <c r="A3753" s="7">
        <v>3752</v>
      </c>
      <c r="B3753" s="7" t="s">
        <v>3854</v>
      </c>
      <c r="C3753" s="7">
        <v>13</v>
      </c>
      <c r="D3753" s="7"/>
      <c r="E3753" s="7"/>
    </row>
    <row r="3754" spans="1:5" x14ac:dyDescent="0.15">
      <c r="A3754" s="7">
        <v>3753</v>
      </c>
      <c r="B3754" s="7" t="s">
        <v>3855</v>
      </c>
      <c r="C3754" s="7">
        <v>10</v>
      </c>
      <c r="D3754" s="7"/>
      <c r="E3754" s="7"/>
    </row>
    <row r="3755" spans="1:5" x14ac:dyDescent="0.15">
      <c r="A3755" s="7">
        <v>3754</v>
      </c>
      <c r="B3755" s="7" t="s">
        <v>3856</v>
      </c>
      <c r="C3755" s="7">
        <v>14</v>
      </c>
      <c r="D3755" s="7"/>
      <c r="E3755" s="7"/>
    </row>
    <row r="3756" spans="1:5" x14ac:dyDescent="0.15">
      <c r="A3756" s="7">
        <v>3755</v>
      </c>
      <c r="B3756" s="7" t="s">
        <v>3857</v>
      </c>
      <c r="C3756" s="7">
        <v>19</v>
      </c>
      <c r="D3756" s="7"/>
      <c r="E3756" s="7"/>
    </row>
    <row r="3757" spans="1:5" x14ac:dyDescent="0.15">
      <c r="A3757" s="7">
        <v>3756</v>
      </c>
      <c r="B3757" s="7" t="s">
        <v>3858</v>
      </c>
      <c r="C3757" s="7">
        <v>14</v>
      </c>
      <c r="D3757" s="7"/>
      <c r="E3757" s="7"/>
    </row>
    <row r="3758" spans="1:5" x14ac:dyDescent="0.15">
      <c r="A3758" s="7">
        <v>3757</v>
      </c>
      <c r="B3758" s="7" t="s">
        <v>3859</v>
      </c>
      <c r="C3758" s="7">
        <v>14</v>
      </c>
      <c r="D3758" s="7"/>
      <c r="E3758" s="7"/>
    </row>
    <row r="3759" spans="1:5" x14ac:dyDescent="0.15">
      <c r="A3759" s="7">
        <v>3758</v>
      </c>
      <c r="B3759" s="7" t="s">
        <v>3860</v>
      </c>
      <c r="C3759" s="7">
        <v>19</v>
      </c>
      <c r="D3759" s="7"/>
      <c r="E3759" s="7"/>
    </row>
    <row r="3760" spans="1:5" x14ac:dyDescent="0.15">
      <c r="A3760" s="7">
        <v>3759</v>
      </c>
      <c r="B3760" s="7" t="s">
        <v>3861</v>
      </c>
      <c r="C3760" s="7">
        <v>13</v>
      </c>
      <c r="D3760" s="7"/>
      <c r="E3760" s="7"/>
    </row>
    <row r="3761" spans="1:5" x14ac:dyDescent="0.15">
      <c r="A3761" s="7">
        <v>3760</v>
      </c>
      <c r="B3761" s="7" t="s">
        <v>3862</v>
      </c>
      <c r="C3761" s="7">
        <v>19</v>
      </c>
      <c r="D3761" s="7"/>
      <c r="E3761" s="7"/>
    </row>
    <row r="3762" spans="1:5" x14ac:dyDescent="0.15">
      <c r="A3762" s="7">
        <v>3761</v>
      </c>
      <c r="B3762" s="7" t="s">
        <v>3863</v>
      </c>
      <c r="C3762" s="7">
        <v>10</v>
      </c>
      <c r="D3762" s="7"/>
      <c r="E3762" s="7"/>
    </row>
    <row r="3763" spans="1:5" x14ac:dyDescent="0.15">
      <c r="A3763" s="7">
        <v>3762</v>
      </c>
      <c r="B3763" s="7" t="s">
        <v>3864</v>
      </c>
      <c r="C3763" s="7">
        <v>13</v>
      </c>
      <c r="D3763" s="7"/>
      <c r="E3763" s="7"/>
    </row>
    <row r="3764" spans="1:5" x14ac:dyDescent="0.15">
      <c r="A3764" s="7">
        <v>3763</v>
      </c>
      <c r="B3764" s="7" t="s">
        <v>3865</v>
      </c>
      <c r="C3764" s="7">
        <v>16</v>
      </c>
      <c r="D3764" s="7"/>
      <c r="E3764" s="7"/>
    </row>
    <row r="3765" spans="1:5" x14ac:dyDescent="0.15">
      <c r="A3765" s="7">
        <v>3764</v>
      </c>
      <c r="B3765" s="7" t="s">
        <v>3866</v>
      </c>
      <c r="C3765" s="7">
        <v>16</v>
      </c>
      <c r="D3765" s="7"/>
      <c r="E3765" s="7"/>
    </row>
    <row r="3766" spans="1:5" x14ac:dyDescent="0.15">
      <c r="A3766" s="7">
        <v>3765</v>
      </c>
      <c r="B3766" s="7" t="s">
        <v>3867</v>
      </c>
      <c r="C3766" s="7">
        <v>20</v>
      </c>
      <c r="D3766" s="7"/>
      <c r="E3766" s="7"/>
    </row>
    <row r="3767" spans="1:5" x14ac:dyDescent="0.15">
      <c r="A3767" s="7">
        <v>3766</v>
      </c>
      <c r="B3767" s="7" t="s">
        <v>3868</v>
      </c>
      <c r="C3767" s="7">
        <v>19</v>
      </c>
      <c r="D3767" s="7"/>
      <c r="E3767" s="7"/>
    </row>
    <row r="3768" spans="1:5" x14ac:dyDescent="0.15">
      <c r="A3768" s="7">
        <v>3767</v>
      </c>
      <c r="B3768" s="7" t="s">
        <v>3869</v>
      </c>
      <c r="C3768" s="7">
        <v>20</v>
      </c>
      <c r="D3768" s="7"/>
      <c r="E3768" s="7"/>
    </row>
    <row r="3769" spans="1:5" x14ac:dyDescent="0.15">
      <c r="A3769" s="7">
        <v>3768</v>
      </c>
      <c r="B3769" s="7" t="s">
        <v>3870</v>
      </c>
      <c r="C3769" s="7">
        <v>17</v>
      </c>
      <c r="D3769" s="7"/>
      <c r="E3769" s="7"/>
    </row>
    <row r="3770" spans="1:5" x14ac:dyDescent="0.15">
      <c r="A3770" s="7">
        <v>3769</v>
      </c>
      <c r="B3770" s="7" t="s">
        <v>3871</v>
      </c>
      <c r="C3770" s="7">
        <v>10</v>
      </c>
      <c r="D3770" s="7"/>
      <c r="E3770" s="7"/>
    </row>
    <row r="3771" spans="1:5" x14ac:dyDescent="0.15">
      <c r="A3771" s="7">
        <v>3770</v>
      </c>
      <c r="B3771" s="7" t="s">
        <v>3872</v>
      </c>
      <c r="C3771" s="7">
        <v>16</v>
      </c>
      <c r="D3771" s="7"/>
      <c r="E3771" s="7"/>
    </row>
    <row r="3772" spans="1:5" x14ac:dyDescent="0.15">
      <c r="A3772" s="7">
        <v>3771</v>
      </c>
      <c r="B3772" s="7" t="s">
        <v>3873</v>
      </c>
      <c r="C3772" s="7">
        <v>14</v>
      </c>
      <c r="D3772" s="7"/>
      <c r="E3772" s="7"/>
    </row>
    <row r="3773" spans="1:5" x14ac:dyDescent="0.15">
      <c r="A3773" s="7">
        <v>3772</v>
      </c>
      <c r="B3773" s="7" t="s">
        <v>3874</v>
      </c>
      <c r="C3773" s="7">
        <v>11</v>
      </c>
      <c r="D3773" s="7"/>
      <c r="E3773" s="7"/>
    </row>
    <row r="3774" spans="1:5" x14ac:dyDescent="0.15">
      <c r="A3774" s="7">
        <v>3773</v>
      </c>
      <c r="B3774" s="7" t="s">
        <v>3875</v>
      </c>
      <c r="C3774" s="7">
        <v>17</v>
      </c>
      <c r="D3774" s="7"/>
      <c r="E3774" s="7"/>
    </row>
    <row r="3775" spans="1:5" x14ac:dyDescent="0.15">
      <c r="A3775" s="7">
        <v>3774</v>
      </c>
      <c r="B3775" s="7" t="s">
        <v>3876</v>
      </c>
      <c r="C3775" s="7">
        <v>14</v>
      </c>
      <c r="D3775" s="7"/>
      <c r="E3775" s="7"/>
    </row>
    <row r="3776" spans="1:5" x14ac:dyDescent="0.15">
      <c r="A3776" s="7">
        <v>3775</v>
      </c>
      <c r="B3776" s="7" t="s">
        <v>3877</v>
      </c>
      <c r="C3776" s="7">
        <v>14</v>
      </c>
      <c r="D3776" s="7"/>
      <c r="E3776" s="7"/>
    </row>
    <row r="3777" spans="1:5" x14ac:dyDescent="0.15">
      <c r="A3777" s="7">
        <v>3776</v>
      </c>
      <c r="B3777" s="7" t="s">
        <v>3878</v>
      </c>
      <c r="C3777" s="7">
        <v>7</v>
      </c>
      <c r="D3777" s="7"/>
      <c r="E3777" s="7"/>
    </row>
    <row r="3778" spans="1:5" x14ac:dyDescent="0.15">
      <c r="A3778" s="7">
        <v>3777</v>
      </c>
      <c r="B3778" s="7" t="s">
        <v>3879</v>
      </c>
      <c r="C3778" s="7">
        <v>20</v>
      </c>
      <c r="D3778" s="7"/>
      <c r="E3778" s="7"/>
    </row>
    <row r="3779" spans="1:5" x14ac:dyDescent="0.15">
      <c r="A3779" s="7">
        <v>3778</v>
      </c>
      <c r="B3779" s="7" t="s">
        <v>3880</v>
      </c>
      <c r="C3779" s="7">
        <v>21</v>
      </c>
      <c r="D3779" s="7"/>
      <c r="E3779" s="7"/>
    </row>
    <row r="3780" spans="1:5" x14ac:dyDescent="0.15">
      <c r="A3780" s="7">
        <v>3779</v>
      </c>
      <c r="B3780" s="7" t="s">
        <v>3881</v>
      </c>
      <c r="C3780" s="7">
        <v>19</v>
      </c>
      <c r="D3780" s="7"/>
      <c r="E3780" s="7"/>
    </row>
    <row r="3781" spans="1:5" x14ac:dyDescent="0.15">
      <c r="A3781" s="7">
        <v>3780</v>
      </c>
      <c r="B3781" s="7" t="s">
        <v>3882</v>
      </c>
      <c r="C3781" s="7">
        <v>21</v>
      </c>
      <c r="D3781" s="7"/>
      <c r="E3781" s="7"/>
    </row>
    <row r="3782" spans="1:5" x14ac:dyDescent="0.15">
      <c r="A3782" s="7">
        <v>3781</v>
      </c>
      <c r="B3782" s="7" t="s">
        <v>3883</v>
      </c>
      <c r="C3782" s="7">
        <v>16</v>
      </c>
      <c r="D3782" s="7"/>
      <c r="E3782" s="7"/>
    </row>
    <row r="3783" spans="1:5" x14ac:dyDescent="0.15">
      <c r="A3783" s="7">
        <v>3782</v>
      </c>
      <c r="B3783" s="7" t="s">
        <v>3884</v>
      </c>
      <c r="C3783" s="7">
        <v>10</v>
      </c>
      <c r="D3783" s="7"/>
      <c r="E3783" s="7"/>
    </row>
    <row r="3784" spans="1:5" x14ac:dyDescent="0.15">
      <c r="A3784" s="7">
        <v>3783</v>
      </c>
      <c r="B3784" s="7" t="s">
        <v>3885</v>
      </c>
      <c r="C3784" s="7">
        <v>18</v>
      </c>
      <c r="D3784" s="7"/>
      <c r="E3784" s="7"/>
    </row>
    <row r="3785" spans="1:5" x14ac:dyDescent="0.15">
      <c r="A3785" s="7">
        <v>3784</v>
      </c>
      <c r="B3785" s="7" t="s">
        <v>3886</v>
      </c>
      <c r="C3785" s="7">
        <v>19</v>
      </c>
      <c r="D3785" s="7"/>
      <c r="E3785" s="7"/>
    </row>
    <row r="3786" spans="1:5" x14ac:dyDescent="0.15">
      <c r="A3786" s="7">
        <v>3785</v>
      </c>
      <c r="B3786" s="7" t="s">
        <v>3887</v>
      </c>
      <c r="C3786" s="7">
        <v>14</v>
      </c>
      <c r="D3786" s="7"/>
      <c r="E3786" s="7"/>
    </row>
    <row r="3787" spans="1:5" x14ac:dyDescent="0.15">
      <c r="A3787" s="7">
        <v>3786</v>
      </c>
      <c r="B3787" s="7" t="s">
        <v>3888</v>
      </c>
      <c r="C3787" s="7">
        <v>17</v>
      </c>
      <c r="D3787" s="7"/>
      <c r="E3787" s="7"/>
    </row>
    <row r="3788" spans="1:5" x14ac:dyDescent="0.15">
      <c r="A3788" s="7">
        <v>3787</v>
      </c>
      <c r="B3788" s="7" t="s">
        <v>3889</v>
      </c>
      <c r="C3788" s="7">
        <v>19</v>
      </c>
      <c r="D3788" s="7"/>
      <c r="E3788" s="7"/>
    </row>
    <row r="3789" spans="1:5" x14ac:dyDescent="0.15">
      <c r="A3789" s="7">
        <v>3788</v>
      </c>
      <c r="B3789" s="7" t="s">
        <v>3890</v>
      </c>
      <c r="C3789" s="7">
        <v>15</v>
      </c>
      <c r="D3789" s="7"/>
      <c r="E3789" s="7"/>
    </row>
    <row r="3790" spans="1:5" x14ac:dyDescent="0.15">
      <c r="A3790" s="7">
        <v>3789</v>
      </c>
      <c r="B3790" s="7" t="s">
        <v>3891</v>
      </c>
      <c r="C3790" s="7">
        <v>20</v>
      </c>
      <c r="D3790" s="7"/>
      <c r="E3790" s="7"/>
    </row>
    <row r="3791" spans="1:5" x14ac:dyDescent="0.15">
      <c r="A3791" s="7">
        <v>3790</v>
      </c>
      <c r="B3791" s="7" t="s">
        <v>3892</v>
      </c>
      <c r="C3791" s="7">
        <v>20</v>
      </c>
      <c r="D3791" s="7"/>
      <c r="E3791" s="7"/>
    </row>
    <row r="3792" spans="1:5" x14ac:dyDescent="0.15">
      <c r="A3792" s="7">
        <v>3791</v>
      </c>
      <c r="B3792" s="7" t="s">
        <v>3893</v>
      </c>
      <c r="C3792" s="7">
        <v>10</v>
      </c>
      <c r="D3792" s="7"/>
      <c r="E3792" s="7"/>
    </row>
    <row r="3793" spans="1:5" x14ac:dyDescent="0.15">
      <c r="A3793" s="7">
        <v>3792</v>
      </c>
      <c r="B3793" s="7" t="s">
        <v>3894</v>
      </c>
      <c r="C3793" s="7">
        <v>21</v>
      </c>
      <c r="D3793" s="7"/>
      <c r="E3793" s="7"/>
    </row>
    <row r="3794" spans="1:5" x14ac:dyDescent="0.15">
      <c r="A3794" s="7">
        <v>3793</v>
      </c>
      <c r="B3794" s="7" t="s">
        <v>3895</v>
      </c>
      <c r="C3794" s="7">
        <v>19</v>
      </c>
      <c r="D3794" s="7"/>
      <c r="E3794" s="7"/>
    </row>
    <row r="3795" spans="1:5" x14ac:dyDescent="0.15">
      <c r="A3795" s="7">
        <v>3794</v>
      </c>
      <c r="B3795" s="7" t="s">
        <v>3896</v>
      </c>
      <c r="C3795" s="7">
        <v>16</v>
      </c>
      <c r="D3795" s="7"/>
      <c r="E3795" s="7"/>
    </row>
    <row r="3796" spans="1:5" x14ac:dyDescent="0.15">
      <c r="A3796" s="7">
        <v>3795</v>
      </c>
      <c r="B3796" s="7" t="s">
        <v>3897</v>
      </c>
      <c r="C3796" s="7">
        <v>15</v>
      </c>
      <c r="D3796" s="7"/>
      <c r="E3796" s="7"/>
    </row>
    <row r="3797" spans="1:5" x14ac:dyDescent="0.15">
      <c r="A3797" s="7">
        <v>3796</v>
      </c>
      <c r="B3797" s="7" t="s">
        <v>3898</v>
      </c>
      <c r="C3797" s="7">
        <v>9</v>
      </c>
      <c r="D3797" s="7"/>
      <c r="E3797" s="7"/>
    </row>
    <row r="3798" spans="1:5" x14ac:dyDescent="0.15">
      <c r="A3798" s="7">
        <v>3797</v>
      </c>
      <c r="B3798" s="7" t="s">
        <v>3899</v>
      </c>
      <c r="C3798" s="7">
        <v>7</v>
      </c>
      <c r="D3798" s="7"/>
      <c r="E3798" s="7"/>
    </row>
    <row r="3799" spans="1:5" x14ac:dyDescent="0.15">
      <c r="A3799" s="7">
        <v>3798</v>
      </c>
      <c r="B3799" s="7" t="s">
        <v>3900</v>
      </c>
      <c r="C3799" s="7">
        <v>8</v>
      </c>
      <c r="D3799" s="7"/>
      <c r="E3799" s="7"/>
    </row>
    <row r="3800" spans="1:5" x14ac:dyDescent="0.15">
      <c r="A3800" s="7">
        <v>3799</v>
      </c>
      <c r="B3800" s="7" t="s">
        <v>3901</v>
      </c>
      <c r="C3800" s="7">
        <v>9</v>
      </c>
      <c r="D3800" s="7"/>
      <c r="E3800" s="7"/>
    </row>
    <row r="3801" spans="1:5" x14ac:dyDescent="0.15">
      <c r="A3801" s="7">
        <v>3800</v>
      </c>
      <c r="B3801" s="7" t="s">
        <v>3902</v>
      </c>
      <c r="C3801" s="7">
        <v>12</v>
      </c>
      <c r="D3801" s="7"/>
      <c r="E3801" s="7"/>
    </row>
    <row r="3802" spans="1:5" x14ac:dyDescent="0.15">
      <c r="A3802" s="7">
        <v>3801</v>
      </c>
      <c r="B3802" s="7" t="s">
        <v>3903</v>
      </c>
      <c r="C3802" s="7">
        <v>12</v>
      </c>
      <c r="D3802" s="7"/>
      <c r="E3802" s="7"/>
    </row>
    <row r="3803" spans="1:5" x14ac:dyDescent="0.15">
      <c r="A3803" s="7">
        <v>3802</v>
      </c>
      <c r="B3803" s="7" t="s">
        <v>3904</v>
      </c>
      <c r="C3803" s="7">
        <v>11</v>
      </c>
      <c r="D3803" s="7"/>
      <c r="E3803" s="7"/>
    </row>
    <row r="3804" spans="1:5" x14ac:dyDescent="0.15">
      <c r="A3804" s="7">
        <v>3803</v>
      </c>
      <c r="B3804" s="7" t="s">
        <v>3905</v>
      </c>
      <c r="C3804" s="7">
        <v>14</v>
      </c>
      <c r="D3804" s="7"/>
      <c r="E3804" s="7"/>
    </row>
    <row r="3805" spans="1:5" x14ac:dyDescent="0.15">
      <c r="A3805" s="7">
        <v>3804</v>
      </c>
      <c r="B3805" s="7" t="s">
        <v>3906</v>
      </c>
      <c r="C3805" s="7">
        <v>13</v>
      </c>
      <c r="D3805" s="7"/>
      <c r="E3805" s="7"/>
    </row>
    <row r="3806" spans="1:5" x14ac:dyDescent="0.15">
      <c r="A3806" s="7">
        <v>3805</v>
      </c>
      <c r="B3806" s="7" t="s">
        <v>3907</v>
      </c>
      <c r="C3806" s="7">
        <v>16</v>
      </c>
      <c r="D3806" s="7"/>
      <c r="E3806" s="7"/>
    </row>
    <row r="3807" spans="1:5" x14ac:dyDescent="0.15">
      <c r="A3807" s="7">
        <v>3806</v>
      </c>
      <c r="B3807" s="7" t="s">
        <v>3908</v>
      </c>
      <c r="C3807" s="7">
        <v>16</v>
      </c>
      <c r="D3807" s="7"/>
      <c r="E3807" s="7"/>
    </row>
    <row r="3808" spans="1:5" x14ac:dyDescent="0.15">
      <c r="A3808" s="7">
        <v>3807</v>
      </c>
      <c r="B3808" s="7" t="s">
        <v>3909</v>
      </c>
      <c r="C3808" s="7">
        <v>13</v>
      </c>
      <c r="D3808" s="7"/>
      <c r="E3808" s="7"/>
    </row>
    <row r="3809" spans="1:5" x14ac:dyDescent="0.15">
      <c r="A3809" s="7">
        <v>3808</v>
      </c>
      <c r="B3809" s="7" t="s">
        <v>3910</v>
      </c>
      <c r="C3809" s="7">
        <v>13</v>
      </c>
      <c r="D3809" s="7"/>
      <c r="E3809" s="7"/>
    </row>
    <row r="3810" spans="1:5" x14ac:dyDescent="0.15">
      <c r="A3810" s="7">
        <v>3809</v>
      </c>
      <c r="B3810" s="7" t="s">
        <v>3911</v>
      </c>
      <c r="C3810" s="7">
        <v>10</v>
      </c>
      <c r="D3810" s="7"/>
      <c r="E3810" s="7"/>
    </row>
    <row r="3811" spans="1:5" x14ac:dyDescent="0.15">
      <c r="A3811" s="7">
        <v>3810</v>
      </c>
      <c r="B3811" s="7" t="s">
        <v>3912</v>
      </c>
      <c r="C3811" s="7">
        <v>14</v>
      </c>
      <c r="D3811" s="7"/>
      <c r="E3811" s="7"/>
    </row>
    <row r="3812" spans="1:5" x14ac:dyDescent="0.15">
      <c r="A3812" s="7">
        <v>3811</v>
      </c>
      <c r="B3812" s="7" t="s">
        <v>3913</v>
      </c>
      <c r="C3812" s="7">
        <v>16</v>
      </c>
      <c r="D3812" s="7"/>
      <c r="E3812" s="7"/>
    </row>
    <row r="3813" spans="1:5" x14ac:dyDescent="0.15">
      <c r="A3813" s="7">
        <v>3812</v>
      </c>
      <c r="B3813" s="7" t="s">
        <v>3914</v>
      </c>
      <c r="C3813" s="7">
        <v>12</v>
      </c>
      <c r="D3813" s="7"/>
      <c r="E3813" s="7"/>
    </row>
    <row r="3814" spans="1:5" x14ac:dyDescent="0.15">
      <c r="A3814" s="7">
        <v>3813</v>
      </c>
      <c r="B3814" s="7" t="s">
        <v>3915</v>
      </c>
      <c r="C3814" s="7">
        <v>7</v>
      </c>
      <c r="D3814" s="7"/>
      <c r="E3814" s="7"/>
    </row>
    <row r="3815" spans="1:5" x14ac:dyDescent="0.15">
      <c r="A3815" s="7">
        <v>3814</v>
      </c>
      <c r="B3815" s="7" t="s">
        <v>3916</v>
      </c>
      <c r="C3815" s="7">
        <v>12</v>
      </c>
      <c r="D3815" s="7"/>
      <c r="E3815" s="7"/>
    </row>
    <row r="3816" spans="1:5" x14ac:dyDescent="0.15">
      <c r="A3816" s="7">
        <v>3815</v>
      </c>
      <c r="B3816" s="7" t="s">
        <v>3917</v>
      </c>
      <c r="C3816" s="7">
        <v>13</v>
      </c>
      <c r="D3816" s="7"/>
      <c r="E3816" s="7"/>
    </row>
    <row r="3817" spans="1:5" x14ac:dyDescent="0.15">
      <c r="A3817" s="7">
        <v>3816</v>
      </c>
      <c r="B3817" s="7" t="s">
        <v>3918</v>
      </c>
      <c r="C3817" s="7">
        <v>9</v>
      </c>
      <c r="D3817" s="7"/>
      <c r="E3817" s="7"/>
    </row>
    <row r="3818" spans="1:5" x14ac:dyDescent="0.15">
      <c r="A3818" s="7">
        <v>3817</v>
      </c>
      <c r="B3818" s="7" t="s">
        <v>3919</v>
      </c>
      <c r="C3818" s="7">
        <v>10</v>
      </c>
      <c r="D3818" s="7"/>
      <c r="E3818" s="7"/>
    </row>
    <row r="3819" spans="1:5" x14ac:dyDescent="0.15">
      <c r="A3819" s="7">
        <v>3818</v>
      </c>
      <c r="B3819" s="7" t="s">
        <v>3920</v>
      </c>
      <c r="C3819" s="7">
        <v>10</v>
      </c>
      <c r="D3819" s="7"/>
      <c r="E3819" s="7"/>
    </row>
    <row r="3820" spans="1:5" x14ac:dyDescent="0.15">
      <c r="A3820" s="7">
        <v>3819</v>
      </c>
      <c r="B3820" s="7" t="s">
        <v>3921</v>
      </c>
      <c r="C3820" s="7">
        <v>15</v>
      </c>
      <c r="D3820" s="7"/>
      <c r="E3820" s="7"/>
    </row>
    <row r="3821" spans="1:5" x14ac:dyDescent="0.15">
      <c r="A3821" s="7">
        <v>3820</v>
      </c>
      <c r="B3821" s="7" t="s">
        <v>3922</v>
      </c>
      <c r="C3821" s="7">
        <v>18</v>
      </c>
      <c r="D3821" s="7"/>
      <c r="E3821" s="7"/>
    </row>
    <row r="3822" spans="1:5" x14ac:dyDescent="0.15">
      <c r="A3822" s="7">
        <v>3821</v>
      </c>
      <c r="B3822" s="7" t="s">
        <v>3923</v>
      </c>
      <c r="C3822" s="7">
        <v>1</v>
      </c>
      <c r="D3822" s="7"/>
      <c r="E3822" s="7"/>
    </row>
    <row r="3823" spans="1:5" x14ac:dyDescent="0.15">
      <c r="A3823" s="7">
        <v>3822</v>
      </c>
      <c r="B3823" s="7" t="s">
        <v>3924</v>
      </c>
      <c r="C3823" s="7">
        <v>16</v>
      </c>
      <c r="D3823" s="7"/>
      <c r="E3823" s="7"/>
    </row>
    <row r="3824" spans="1:5" x14ac:dyDescent="0.15">
      <c r="A3824" s="7">
        <v>3823</v>
      </c>
      <c r="B3824" s="7" t="s">
        <v>3925</v>
      </c>
      <c r="C3824" s="7">
        <v>15</v>
      </c>
      <c r="D3824" s="7"/>
      <c r="E3824" s="7"/>
    </row>
    <row r="3825" spans="1:5" x14ac:dyDescent="0.15">
      <c r="A3825" s="7">
        <v>3824</v>
      </c>
      <c r="B3825" s="7" t="s">
        <v>3926</v>
      </c>
      <c r="C3825" s="7">
        <v>11</v>
      </c>
      <c r="D3825" s="7"/>
      <c r="E3825" s="7"/>
    </row>
    <row r="3826" spans="1:5" x14ac:dyDescent="0.15">
      <c r="A3826" s="7">
        <v>3825</v>
      </c>
      <c r="B3826" s="7" t="s">
        <v>3927</v>
      </c>
      <c r="C3826" s="7">
        <v>17</v>
      </c>
      <c r="D3826" s="7"/>
      <c r="E3826" s="7"/>
    </row>
    <row r="3827" spans="1:5" x14ac:dyDescent="0.15">
      <c r="A3827" s="7">
        <v>3826</v>
      </c>
      <c r="B3827" s="7" t="s">
        <v>3928</v>
      </c>
      <c r="C3827" s="7">
        <v>13</v>
      </c>
      <c r="D3827" s="7"/>
      <c r="E3827" s="7"/>
    </row>
    <row r="3828" spans="1:5" x14ac:dyDescent="0.15">
      <c r="A3828" s="7">
        <v>3827</v>
      </c>
      <c r="B3828" s="7" t="s">
        <v>3929</v>
      </c>
      <c r="C3828" s="7">
        <v>11</v>
      </c>
      <c r="D3828" s="7"/>
      <c r="E3828" s="7"/>
    </row>
    <row r="3829" spans="1:5" x14ac:dyDescent="0.15">
      <c r="A3829" s="7">
        <v>3828</v>
      </c>
      <c r="B3829" s="7" t="s">
        <v>3930</v>
      </c>
      <c r="C3829" s="7">
        <v>15</v>
      </c>
      <c r="D3829" s="7"/>
      <c r="E3829" s="7"/>
    </row>
    <row r="3830" spans="1:5" x14ac:dyDescent="0.15">
      <c r="A3830" s="7">
        <v>3829</v>
      </c>
      <c r="B3830" s="7" t="s">
        <v>3931</v>
      </c>
      <c r="C3830" s="7">
        <v>12</v>
      </c>
      <c r="D3830" s="7"/>
      <c r="E3830" s="7"/>
    </row>
    <row r="3831" spans="1:5" x14ac:dyDescent="0.15">
      <c r="A3831" s="7">
        <v>3830</v>
      </c>
      <c r="B3831" s="7" t="s">
        <v>3932</v>
      </c>
      <c r="C3831" s="7">
        <v>19</v>
      </c>
      <c r="D3831" s="7"/>
      <c r="E3831" s="7"/>
    </row>
    <row r="3832" spans="1:5" x14ac:dyDescent="0.15">
      <c r="A3832" s="7">
        <v>3831</v>
      </c>
      <c r="B3832" s="7" t="s">
        <v>3933</v>
      </c>
      <c r="C3832" s="7">
        <v>15</v>
      </c>
      <c r="D3832" s="7"/>
      <c r="E3832" s="7"/>
    </row>
    <row r="3833" spans="1:5" x14ac:dyDescent="0.15">
      <c r="A3833" s="7">
        <v>3832</v>
      </c>
      <c r="B3833" s="7" t="s">
        <v>3934</v>
      </c>
      <c r="C3833" s="7">
        <v>15</v>
      </c>
      <c r="D3833" s="7"/>
      <c r="E3833" s="7"/>
    </row>
    <row r="3834" spans="1:5" x14ac:dyDescent="0.15">
      <c r="A3834" s="7">
        <v>3833</v>
      </c>
      <c r="B3834" s="7" t="s">
        <v>3935</v>
      </c>
      <c r="C3834" s="7">
        <v>14</v>
      </c>
      <c r="D3834" s="7"/>
      <c r="E3834" s="7"/>
    </row>
    <row r="3835" spans="1:5" x14ac:dyDescent="0.15">
      <c r="A3835" s="7">
        <v>3834</v>
      </c>
      <c r="B3835" s="7" t="s">
        <v>3936</v>
      </c>
      <c r="C3835" s="7">
        <v>18</v>
      </c>
      <c r="D3835" s="7"/>
      <c r="E3835" s="7"/>
    </row>
    <row r="3836" spans="1:5" x14ac:dyDescent="0.15">
      <c r="A3836" s="7">
        <v>3835</v>
      </c>
      <c r="B3836" s="7" t="s">
        <v>3937</v>
      </c>
      <c r="C3836" s="7">
        <v>8</v>
      </c>
      <c r="D3836" s="7"/>
      <c r="E3836" s="7"/>
    </row>
    <row r="3837" spans="1:5" x14ac:dyDescent="0.15">
      <c r="A3837" s="7">
        <v>3836</v>
      </c>
      <c r="B3837" s="7" t="s">
        <v>3938</v>
      </c>
      <c r="C3837" s="7">
        <v>18</v>
      </c>
      <c r="D3837" s="7"/>
      <c r="E3837" s="7"/>
    </row>
    <row r="3838" spans="1:5" x14ac:dyDescent="0.15">
      <c r="A3838" s="7">
        <v>3837</v>
      </c>
      <c r="B3838" s="7" t="s">
        <v>3939</v>
      </c>
      <c r="C3838" s="7">
        <v>14</v>
      </c>
      <c r="D3838" s="7"/>
      <c r="E3838" s="7"/>
    </row>
    <row r="3839" spans="1:5" x14ac:dyDescent="0.15">
      <c r="A3839" s="7">
        <v>3838</v>
      </c>
      <c r="B3839" s="7" t="s">
        <v>3940</v>
      </c>
      <c r="C3839" s="7">
        <v>17</v>
      </c>
      <c r="D3839" s="7"/>
      <c r="E3839" s="7"/>
    </row>
    <row r="3840" spans="1:5" x14ac:dyDescent="0.15">
      <c r="A3840" s="7">
        <v>3839</v>
      </c>
      <c r="B3840" s="7" t="s">
        <v>3941</v>
      </c>
      <c r="C3840" s="7">
        <v>13</v>
      </c>
      <c r="D3840" s="7"/>
      <c r="E3840" s="7"/>
    </row>
    <row r="3841" spans="1:5" x14ac:dyDescent="0.15">
      <c r="A3841" s="7">
        <v>3840</v>
      </c>
      <c r="B3841" s="7" t="s">
        <v>3942</v>
      </c>
      <c r="C3841" s="7">
        <v>15</v>
      </c>
      <c r="D3841" s="7"/>
      <c r="E3841" s="7"/>
    </row>
    <row r="3842" spans="1:5" x14ac:dyDescent="0.15">
      <c r="A3842" s="7">
        <v>3841</v>
      </c>
      <c r="B3842" s="7" t="s">
        <v>3943</v>
      </c>
      <c r="C3842" s="7">
        <v>17</v>
      </c>
      <c r="D3842" s="7"/>
      <c r="E3842" s="7"/>
    </row>
    <row r="3843" spans="1:5" x14ac:dyDescent="0.15">
      <c r="A3843" s="7">
        <v>3842</v>
      </c>
      <c r="B3843" s="7" t="s">
        <v>3944</v>
      </c>
      <c r="C3843" s="7">
        <v>16</v>
      </c>
      <c r="D3843" s="7"/>
      <c r="E3843" s="7"/>
    </row>
    <row r="3844" spans="1:5" x14ac:dyDescent="0.15">
      <c r="A3844" s="7">
        <v>3843</v>
      </c>
      <c r="B3844" s="7" t="s">
        <v>3945</v>
      </c>
      <c r="C3844" s="7">
        <v>19</v>
      </c>
      <c r="D3844" s="7"/>
      <c r="E3844" s="7"/>
    </row>
    <row r="3845" spans="1:5" x14ac:dyDescent="0.15">
      <c r="A3845" s="7">
        <v>3844</v>
      </c>
      <c r="B3845" s="7" t="s">
        <v>3946</v>
      </c>
      <c r="C3845" s="7">
        <v>13</v>
      </c>
      <c r="D3845" s="7"/>
      <c r="E3845" s="7"/>
    </row>
    <row r="3846" spans="1:5" x14ac:dyDescent="0.15">
      <c r="A3846" s="7">
        <v>3845</v>
      </c>
      <c r="B3846" s="7" t="s">
        <v>3947</v>
      </c>
      <c r="C3846" s="7">
        <v>16</v>
      </c>
      <c r="D3846" s="7"/>
      <c r="E3846" s="7"/>
    </row>
    <row r="3847" spans="1:5" x14ac:dyDescent="0.15">
      <c r="A3847" s="7">
        <v>3846</v>
      </c>
      <c r="B3847" s="7" t="s">
        <v>3948</v>
      </c>
      <c r="C3847" s="7">
        <v>11</v>
      </c>
      <c r="D3847" s="7"/>
      <c r="E3847" s="7"/>
    </row>
    <row r="3848" spans="1:5" x14ac:dyDescent="0.15">
      <c r="A3848" s="7">
        <v>3847</v>
      </c>
      <c r="B3848" s="7" t="s">
        <v>3949</v>
      </c>
      <c r="C3848" s="7">
        <v>13</v>
      </c>
      <c r="D3848" s="7"/>
      <c r="E3848" s="7"/>
    </row>
    <row r="3849" spans="1:5" x14ac:dyDescent="0.15">
      <c r="A3849" s="7">
        <v>3848</v>
      </c>
      <c r="B3849" s="7" t="s">
        <v>3950</v>
      </c>
      <c r="C3849" s="7">
        <v>19</v>
      </c>
      <c r="D3849" s="7"/>
      <c r="E3849" s="7"/>
    </row>
    <row r="3850" spans="1:5" x14ac:dyDescent="0.15">
      <c r="A3850" s="7">
        <v>3849</v>
      </c>
      <c r="B3850" s="7" t="s">
        <v>3951</v>
      </c>
      <c r="C3850" s="7">
        <v>19</v>
      </c>
      <c r="D3850" s="7"/>
      <c r="E3850" s="7"/>
    </row>
    <row r="3851" spans="1:5" x14ac:dyDescent="0.15">
      <c r="A3851" s="7">
        <v>3850</v>
      </c>
      <c r="B3851" s="7" t="s">
        <v>3952</v>
      </c>
      <c r="C3851" s="7">
        <v>21</v>
      </c>
      <c r="D3851" s="7"/>
      <c r="E3851" s="7"/>
    </row>
    <row r="3852" spans="1:5" x14ac:dyDescent="0.15">
      <c r="A3852" s="7">
        <v>3851</v>
      </c>
      <c r="B3852" s="7" t="s">
        <v>3953</v>
      </c>
      <c r="C3852" s="7">
        <v>20</v>
      </c>
      <c r="D3852" s="7"/>
      <c r="E3852" s="7"/>
    </row>
    <row r="3853" spans="1:5" x14ac:dyDescent="0.15">
      <c r="A3853" s="7">
        <v>3852</v>
      </c>
      <c r="B3853" s="7" t="s">
        <v>3954</v>
      </c>
      <c r="C3853" s="7">
        <v>19</v>
      </c>
      <c r="D3853" s="7"/>
      <c r="E3853" s="7"/>
    </row>
    <row r="3854" spans="1:5" x14ac:dyDescent="0.15">
      <c r="A3854" s="7">
        <v>3853</v>
      </c>
      <c r="B3854" s="7" t="s">
        <v>3955</v>
      </c>
      <c r="C3854" s="7">
        <v>17</v>
      </c>
      <c r="D3854" s="7"/>
      <c r="E3854" s="7"/>
    </row>
    <row r="3855" spans="1:5" x14ac:dyDescent="0.15">
      <c r="A3855" s="7">
        <v>3854</v>
      </c>
      <c r="B3855" s="7" t="s">
        <v>3956</v>
      </c>
      <c r="C3855" s="7">
        <v>21</v>
      </c>
      <c r="D3855" s="7"/>
      <c r="E3855" s="7"/>
    </row>
    <row r="3856" spans="1:5" x14ac:dyDescent="0.15">
      <c r="A3856" s="7">
        <v>3855</v>
      </c>
      <c r="B3856" s="7" t="s">
        <v>3957</v>
      </c>
      <c r="C3856" s="7">
        <v>17</v>
      </c>
      <c r="D3856" s="7"/>
      <c r="E3856" s="7"/>
    </row>
    <row r="3857" spans="1:5" x14ac:dyDescent="0.15">
      <c r="A3857" s="7">
        <v>3856</v>
      </c>
      <c r="B3857" s="7" t="s">
        <v>3958</v>
      </c>
      <c r="C3857" s="7">
        <v>14</v>
      </c>
      <c r="D3857" s="7"/>
      <c r="E3857" s="7"/>
    </row>
    <row r="3858" spans="1:5" x14ac:dyDescent="0.15">
      <c r="A3858" s="7">
        <v>3857</v>
      </c>
      <c r="B3858" s="7" t="s">
        <v>3959</v>
      </c>
      <c r="C3858" s="7">
        <v>17</v>
      </c>
      <c r="D3858" s="7"/>
      <c r="E3858" s="7"/>
    </row>
    <row r="3859" spans="1:5" x14ac:dyDescent="0.15">
      <c r="A3859" s="7">
        <v>3858</v>
      </c>
      <c r="B3859" s="7" t="s">
        <v>3960</v>
      </c>
      <c r="C3859" s="7">
        <v>14</v>
      </c>
      <c r="D3859" s="7"/>
      <c r="E3859" s="7"/>
    </row>
    <row r="3860" spans="1:5" x14ac:dyDescent="0.15">
      <c r="A3860" s="7">
        <v>3859</v>
      </c>
      <c r="B3860" s="7" t="s">
        <v>3961</v>
      </c>
      <c r="C3860" s="7">
        <v>14</v>
      </c>
      <c r="D3860" s="7"/>
      <c r="E3860" s="7"/>
    </row>
    <row r="3861" spans="1:5" x14ac:dyDescent="0.15">
      <c r="A3861" s="7">
        <v>3860</v>
      </c>
      <c r="B3861" s="7" t="s">
        <v>3962</v>
      </c>
      <c r="C3861" s="7">
        <v>12</v>
      </c>
      <c r="D3861" s="7"/>
      <c r="E3861" s="7"/>
    </row>
    <row r="3862" spans="1:5" x14ac:dyDescent="0.15">
      <c r="A3862" s="7">
        <v>3861</v>
      </c>
      <c r="B3862" s="7" t="s">
        <v>3963</v>
      </c>
      <c r="C3862" s="7">
        <v>19</v>
      </c>
      <c r="D3862" s="7"/>
      <c r="E3862" s="7"/>
    </row>
    <row r="3863" spans="1:5" x14ac:dyDescent="0.15">
      <c r="A3863" s="7">
        <v>3862</v>
      </c>
      <c r="B3863" s="7" t="s">
        <v>3964</v>
      </c>
      <c r="C3863" s="7">
        <v>14</v>
      </c>
      <c r="D3863" s="7"/>
      <c r="E3863" s="7"/>
    </row>
    <row r="3864" spans="1:5" x14ac:dyDescent="0.15">
      <c r="A3864" s="7">
        <v>3863</v>
      </c>
      <c r="B3864" s="7" t="s">
        <v>3965</v>
      </c>
      <c r="C3864" s="7">
        <v>22</v>
      </c>
      <c r="D3864" s="7"/>
      <c r="E3864" s="7"/>
    </row>
    <row r="3865" spans="1:5" x14ac:dyDescent="0.15">
      <c r="A3865" s="7">
        <v>3864</v>
      </c>
      <c r="B3865" s="7" t="s">
        <v>3966</v>
      </c>
      <c r="C3865" s="7">
        <v>20</v>
      </c>
      <c r="D3865" s="7"/>
      <c r="E3865" s="7"/>
    </row>
    <row r="3866" spans="1:5" x14ac:dyDescent="0.15">
      <c r="A3866" s="7">
        <v>3865</v>
      </c>
      <c r="B3866" s="7" t="s">
        <v>3967</v>
      </c>
      <c r="C3866" s="7">
        <v>20</v>
      </c>
      <c r="D3866" s="7"/>
      <c r="E3866" s="7"/>
    </row>
    <row r="3867" spans="1:5" x14ac:dyDescent="0.15">
      <c r="A3867" s="7">
        <v>3866</v>
      </c>
      <c r="B3867" s="7" t="s">
        <v>3968</v>
      </c>
      <c r="C3867" s="7">
        <v>22</v>
      </c>
      <c r="D3867" s="7"/>
      <c r="E3867" s="7"/>
    </row>
    <row r="3868" spans="1:5" x14ac:dyDescent="0.15">
      <c r="A3868" s="7">
        <v>3867</v>
      </c>
      <c r="B3868" s="7" t="s">
        <v>3969</v>
      </c>
      <c r="C3868" s="7">
        <v>13</v>
      </c>
      <c r="D3868" s="7"/>
      <c r="E3868" s="7"/>
    </row>
    <row r="3869" spans="1:5" x14ac:dyDescent="0.15">
      <c r="A3869" s="7">
        <v>3868</v>
      </c>
      <c r="B3869" s="7" t="s">
        <v>3970</v>
      </c>
      <c r="C3869" s="7">
        <v>14</v>
      </c>
      <c r="D3869" s="7"/>
      <c r="E3869" s="7"/>
    </row>
    <row r="3870" spans="1:5" x14ac:dyDescent="0.15">
      <c r="A3870" s="7">
        <v>3869</v>
      </c>
      <c r="B3870" s="7" t="s">
        <v>3971</v>
      </c>
      <c r="C3870" s="7">
        <v>13</v>
      </c>
      <c r="D3870" s="7"/>
      <c r="E3870" s="7"/>
    </row>
    <row r="3871" spans="1:5" x14ac:dyDescent="0.15">
      <c r="A3871" s="7">
        <v>3870</v>
      </c>
      <c r="B3871" s="7" t="s">
        <v>3972</v>
      </c>
      <c r="C3871" s="7">
        <v>11</v>
      </c>
      <c r="D3871" s="7"/>
      <c r="E3871" s="7"/>
    </row>
    <row r="3872" spans="1:5" x14ac:dyDescent="0.15">
      <c r="A3872" s="7">
        <v>3871</v>
      </c>
      <c r="B3872" s="7" t="s">
        <v>3973</v>
      </c>
      <c r="C3872" s="7">
        <v>17</v>
      </c>
      <c r="D3872" s="7"/>
      <c r="E3872" s="7"/>
    </row>
    <row r="3873" spans="1:5" x14ac:dyDescent="0.15">
      <c r="A3873" s="7">
        <v>3872</v>
      </c>
      <c r="B3873" s="7" t="s">
        <v>3974</v>
      </c>
      <c r="C3873" s="7">
        <v>25</v>
      </c>
      <c r="D3873" s="7"/>
      <c r="E3873" s="7"/>
    </row>
    <row r="3874" spans="1:5" x14ac:dyDescent="0.15">
      <c r="A3874" s="7">
        <v>3873</v>
      </c>
      <c r="B3874" s="7" t="s">
        <v>3975</v>
      </c>
      <c r="C3874" s="7">
        <v>14</v>
      </c>
      <c r="D3874" s="7"/>
      <c r="E3874" s="7"/>
    </row>
    <row r="3875" spans="1:5" x14ac:dyDescent="0.15">
      <c r="A3875" s="7">
        <v>3874</v>
      </c>
      <c r="B3875" s="7" t="s">
        <v>3976</v>
      </c>
      <c r="C3875" s="7">
        <v>16</v>
      </c>
      <c r="D3875" s="7"/>
      <c r="E3875" s="7"/>
    </row>
    <row r="3876" spans="1:5" x14ac:dyDescent="0.15">
      <c r="A3876" s="7">
        <v>3875</v>
      </c>
      <c r="B3876" s="7" t="s">
        <v>3977</v>
      </c>
      <c r="C3876" s="7">
        <v>14</v>
      </c>
      <c r="D3876" s="7"/>
      <c r="E3876" s="7"/>
    </row>
    <row r="3877" spans="1:5" x14ac:dyDescent="0.15">
      <c r="A3877" s="7">
        <v>3876</v>
      </c>
      <c r="B3877" s="7" t="s">
        <v>3978</v>
      </c>
      <c r="C3877" s="7">
        <v>12</v>
      </c>
      <c r="D3877" s="7"/>
      <c r="E3877" s="7"/>
    </row>
    <row r="3878" spans="1:5" x14ac:dyDescent="0.15">
      <c r="A3878" s="7">
        <v>3877</v>
      </c>
      <c r="B3878" s="7" t="s">
        <v>3979</v>
      </c>
      <c r="C3878" s="7">
        <v>22</v>
      </c>
      <c r="D3878" s="7"/>
      <c r="E3878" s="7"/>
    </row>
    <row r="3879" spans="1:5" x14ac:dyDescent="0.15">
      <c r="A3879" s="7">
        <v>3878</v>
      </c>
      <c r="B3879" s="7" t="s">
        <v>3980</v>
      </c>
      <c r="C3879" s="7">
        <v>23</v>
      </c>
      <c r="D3879" s="7"/>
      <c r="E3879" s="7"/>
    </row>
    <row r="3880" spans="1:5" x14ac:dyDescent="0.15">
      <c r="A3880" s="7">
        <v>3879</v>
      </c>
      <c r="B3880" s="7" t="s">
        <v>3981</v>
      </c>
      <c r="C3880" s="7">
        <v>14</v>
      </c>
      <c r="D3880" s="7"/>
      <c r="E3880" s="7"/>
    </row>
    <row r="3881" spans="1:5" x14ac:dyDescent="0.15">
      <c r="A3881" s="7">
        <v>3880</v>
      </c>
      <c r="B3881" s="7" t="s">
        <v>3982</v>
      </c>
      <c r="C3881" s="7">
        <v>7</v>
      </c>
      <c r="D3881" s="7"/>
      <c r="E3881" s="7"/>
    </row>
    <row r="3882" spans="1:5" x14ac:dyDescent="0.15">
      <c r="A3882" s="7">
        <v>3881</v>
      </c>
      <c r="B3882" s="7" t="s">
        <v>3983</v>
      </c>
      <c r="C3882" s="7">
        <v>18</v>
      </c>
      <c r="D3882" s="7"/>
      <c r="E3882" s="7"/>
    </row>
    <row r="3883" spans="1:5" x14ac:dyDescent="0.15">
      <c r="A3883" s="7">
        <v>3882</v>
      </c>
      <c r="B3883" s="7" t="s">
        <v>3984</v>
      </c>
      <c r="C3883" s="7">
        <v>17</v>
      </c>
      <c r="D3883" s="7"/>
      <c r="E3883" s="7"/>
    </row>
    <row r="3884" spans="1:5" x14ac:dyDescent="0.15">
      <c r="A3884" s="7">
        <v>3883</v>
      </c>
      <c r="B3884" s="7" t="s">
        <v>3985</v>
      </c>
      <c r="C3884" s="7">
        <v>13</v>
      </c>
      <c r="D3884" s="7"/>
      <c r="E3884" s="7"/>
    </row>
    <row r="3885" spans="1:5" x14ac:dyDescent="0.15">
      <c r="A3885" s="7">
        <v>3884</v>
      </c>
      <c r="B3885" s="7" t="s">
        <v>3986</v>
      </c>
      <c r="C3885" s="7">
        <v>16</v>
      </c>
      <c r="D3885" s="7"/>
      <c r="E3885" s="7"/>
    </row>
    <row r="3886" spans="1:5" x14ac:dyDescent="0.15">
      <c r="A3886" s="7">
        <v>3885</v>
      </c>
      <c r="B3886" s="7" t="s">
        <v>3987</v>
      </c>
      <c r="C3886" s="7">
        <v>10</v>
      </c>
      <c r="D3886" s="7"/>
      <c r="E3886" s="7"/>
    </row>
    <row r="3887" spans="1:5" x14ac:dyDescent="0.15">
      <c r="A3887" s="7">
        <v>3886</v>
      </c>
      <c r="B3887" s="7" t="s">
        <v>3988</v>
      </c>
      <c r="C3887" s="7">
        <v>13</v>
      </c>
      <c r="D3887" s="7"/>
      <c r="E3887" s="7"/>
    </row>
    <row r="3888" spans="1:5" x14ac:dyDescent="0.15">
      <c r="A3888" s="7">
        <v>3887</v>
      </c>
      <c r="B3888" s="7" t="s">
        <v>3989</v>
      </c>
      <c r="C3888" s="7">
        <v>8</v>
      </c>
      <c r="D3888" s="7"/>
      <c r="E3888" s="7"/>
    </row>
    <row r="3889" spans="1:5" x14ac:dyDescent="0.15">
      <c r="A3889" s="7">
        <v>3888</v>
      </c>
      <c r="B3889" s="7" t="s">
        <v>3990</v>
      </c>
      <c r="C3889" s="7">
        <v>16</v>
      </c>
      <c r="D3889" s="7"/>
      <c r="E3889" s="7"/>
    </row>
    <row r="3890" spans="1:5" x14ac:dyDescent="0.15">
      <c r="A3890" s="7">
        <v>3889</v>
      </c>
      <c r="B3890" s="7" t="s">
        <v>3991</v>
      </c>
      <c r="C3890" s="7">
        <v>19</v>
      </c>
      <c r="D3890" s="7"/>
      <c r="E3890" s="7"/>
    </row>
    <row r="3891" spans="1:5" x14ac:dyDescent="0.15">
      <c r="A3891" s="7">
        <v>3890</v>
      </c>
      <c r="B3891" s="7" t="s">
        <v>3992</v>
      </c>
      <c r="C3891" s="7">
        <v>16</v>
      </c>
      <c r="D3891" s="7"/>
      <c r="E3891" s="7"/>
    </row>
    <row r="3892" spans="1:5" x14ac:dyDescent="0.15">
      <c r="A3892" s="7">
        <v>3891</v>
      </c>
      <c r="B3892" s="7" t="s">
        <v>3993</v>
      </c>
      <c r="C3892" s="7">
        <v>12</v>
      </c>
      <c r="D3892" s="7"/>
      <c r="E3892" s="7"/>
    </row>
    <row r="3893" spans="1:5" x14ac:dyDescent="0.15">
      <c r="A3893" s="7">
        <v>3892</v>
      </c>
      <c r="B3893" s="7" t="s">
        <v>3994</v>
      </c>
      <c r="C3893" s="7">
        <v>13</v>
      </c>
      <c r="D3893" s="7"/>
      <c r="E3893" s="7"/>
    </row>
    <row r="3894" spans="1:5" x14ac:dyDescent="0.15">
      <c r="A3894" s="7">
        <v>3893</v>
      </c>
      <c r="B3894" s="7" t="s">
        <v>3995</v>
      </c>
      <c r="C3894" s="7">
        <v>11</v>
      </c>
      <c r="D3894" s="7"/>
      <c r="E3894" s="7"/>
    </row>
    <row r="3895" spans="1:5" x14ac:dyDescent="0.15">
      <c r="A3895" s="7">
        <v>3894</v>
      </c>
      <c r="B3895" s="7" t="s">
        <v>3996</v>
      </c>
      <c r="C3895" s="7">
        <v>9</v>
      </c>
      <c r="D3895" s="7"/>
      <c r="E3895" s="7"/>
    </row>
    <row r="3896" spans="1:5" x14ac:dyDescent="0.15">
      <c r="A3896" s="7">
        <v>3895</v>
      </c>
      <c r="B3896" s="7" t="s">
        <v>3997</v>
      </c>
      <c r="C3896" s="7">
        <v>16</v>
      </c>
      <c r="D3896" s="7"/>
      <c r="E3896" s="7"/>
    </row>
    <row r="3897" spans="1:5" x14ac:dyDescent="0.15">
      <c r="A3897" s="7">
        <v>3896</v>
      </c>
      <c r="B3897" s="7" t="s">
        <v>3998</v>
      </c>
      <c r="C3897" s="7">
        <v>16</v>
      </c>
      <c r="D3897" s="7"/>
      <c r="E3897" s="7"/>
    </row>
    <row r="3898" spans="1:5" x14ac:dyDescent="0.15">
      <c r="A3898" s="7">
        <v>3897</v>
      </c>
      <c r="B3898" s="7" t="s">
        <v>3999</v>
      </c>
      <c r="C3898" s="7">
        <v>18</v>
      </c>
      <c r="D3898" s="7"/>
      <c r="E3898" s="7"/>
    </row>
    <row r="3899" spans="1:5" x14ac:dyDescent="0.15">
      <c r="A3899" s="7">
        <v>3898</v>
      </c>
      <c r="B3899" s="7" t="s">
        <v>4000</v>
      </c>
      <c r="C3899" s="7">
        <v>8</v>
      </c>
      <c r="D3899" s="7"/>
      <c r="E3899" s="7"/>
    </row>
    <row r="3900" spans="1:5" x14ac:dyDescent="0.15">
      <c r="A3900" s="7">
        <v>3899</v>
      </c>
      <c r="B3900" s="7" t="s">
        <v>4001</v>
      </c>
      <c r="C3900" s="7" t="e">
        <v>#N/A</v>
      </c>
      <c r="D3900" s="7"/>
      <c r="E3900" s="7"/>
    </row>
    <row r="3901" spans="1:5" x14ac:dyDescent="0.15">
      <c r="A3901" s="7">
        <v>3900</v>
      </c>
      <c r="B3901" s="7" t="s">
        <v>4002</v>
      </c>
      <c r="C3901" s="7">
        <v>18</v>
      </c>
      <c r="D3901" s="7"/>
      <c r="E3901" s="7"/>
    </row>
    <row r="3902" spans="1:5" x14ac:dyDescent="0.15">
      <c r="A3902" s="7">
        <v>3901</v>
      </c>
      <c r="B3902" s="7" t="s">
        <v>4003</v>
      </c>
      <c r="C3902" s="7">
        <v>20</v>
      </c>
      <c r="D3902" s="7"/>
      <c r="E3902" s="7"/>
    </row>
    <row r="3903" spans="1:5" x14ac:dyDescent="0.15">
      <c r="A3903" s="7">
        <v>3902</v>
      </c>
      <c r="B3903" s="7" t="s">
        <v>4004</v>
      </c>
      <c r="C3903" s="7">
        <v>17</v>
      </c>
      <c r="D3903" s="7"/>
      <c r="E3903" s="7"/>
    </row>
    <row r="3904" spans="1:5" x14ac:dyDescent="0.15">
      <c r="A3904" s="7">
        <v>3903</v>
      </c>
      <c r="B3904" s="7" t="s">
        <v>4005</v>
      </c>
      <c r="C3904" s="7">
        <v>15</v>
      </c>
      <c r="D3904" s="7"/>
      <c r="E3904" s="7"/>
    </row>
    <row r="3905" spans="1:5" x14ac:dyDescent="0.15">
      <c r="A3905" s="7">
        <v>3904</v>
      </c>
      <c r="B3905" s="7" t="s">
        <v>4006</v>
      </c>
      <c r="C3905" s="7">
        <v>18</v>
      </c>
      <c r="D3905" s="7"/>
      <c r="E3905" s="7"/>
    </row>
    <row r="3906" spans="1:5" x14ac:dyDescent="0.15">
      <c r="A3906" s="7">
        <v>3905</v>
      </c>
      <c r="B3906" s="7" t="s">
        <v>4007</v>
      </c>
      <c r="C3906" s="7" t="e">
        <v>#N/A</v>
      </c>
      <c r="D3906" s="7"/>
      <c r="E3906" s="7"/>
    </row>
    <row r="3907" spans="1:5" x14ac:dyDescent="0.15">
      <c r="A3907" s="7">
        <v>3906</v>
      </c>
      <c r="B3907" s="7" t="s">
        <v>4008</v>
      </c>
      <c r="C3907" s="7">
        <v>6</v>
      </c>
      <c r="D3907" s="7"/>
      <c r="E3907" s="7"/>
    </row>
    <row r="3908" spans="1:5" x14ac:dyDescent="0.15">
      <c r="A3908" s="7">
        <v>3907</v>
      </c>
      <c r="B3908" s="7" t="s">
        <v>4009</v>
      </c>
      <c r="C3908" s="7">
        <v>10</v>
      </c>
      <c r="D3908" s="7"/>
      <c r="E3908" s="7"/>
    </row>
    <row r="3909" spans="1:5" x14ac:dyDescent="0.15">
      <c r="A3909" s="7">
        <v>3908</v>
      </c>
      <c r="B3909" s="7" t="s">
        <v>4010</v>
      </c>
      <c r="C3909" s="7">
        <v>4</v>
      </c>
      <c r="D3909" s="7"/>
      <c r="E3909" s="7"/>
    </row>
    <row r="3910" spans="1:5" x14ac:dyDescent="0.15">
      <c r="A3910" s="7">
        <v>3909</v>
      </c>
      <c r="B3910" s="7" t="s">
        <v>4011</v>
      </c>
      <c r="C3910" s="7">
        <v>9</v>
      </c>
      <c r="D3910" s="7"/>
      <c r="E3910" s="7"/>
    </row>
    <row r="3911" spans="1:5" x14ac:dyDescent="0.15">
      <c r="A3911" s="7">
        <v>3910</v>
      </c>
      <c r="B3911" s="7" t="s">
        <v>4012</v>
      </c>
      <c r="C3911" s="7">
        <v>3</v>
      </c>
      <c r="D3911" s="7"/>
      <c r="E3911" s="7"/>
    </row>
    <row r="3912" spans="1:5" x14ac:dyDescent="0.15">
      <c r="A3912" s="7">
        <v>3911</v>
      </c>
      <c r="B3912" s="7" t="s">
        <v>4013</v>
      </c>
      <c r="C3912" s="7">
        <v>8</v>
      </c>
      <c r="D3912" s="7"/>
      <c r="E3912" s="7"/>
    </row>
    <row r="3913" spans="1:5" x14ac:dyDescent="0.15">
      <c r="A3913" s="7">
        <v>3912</v>
      </c>
      <c r="B3913" s="7" t="s">
        <v>4014</v>
      </c>
      <c r="C3913" s="7">
        <v>7</v>
      </c>
      <c r="D3913" s="7"/>
      <c r="E3913" s="7"/>
    </row>
    <row r="3914" spans="1:5" x14ac:dyDescent="0.15">
      <c r="A3914" s="7">
        <v>3913</v>
      </c>
      <c r="B3914" s="7" t="s">
        <v>4015</v>
      </c>
      <c r="C3914" s="7">
        <v>3</v>
      </c>
      <c r="D3914" s="7"/>
      <c r="E3914" s="7"/>
    </row>
    <row r="3915" spans="1:5" x14ac:dyDescent="0.15">
      <c r="A3915" s="7">
        <v>3914</v>
      </c>
      <c r="B3915" s="7" t="s">
        <v>4016</v>
      </c>
      <c r="C3915" s="7">
        <v>6</v>
      </c>
      <c r="D3915" s="7"/>
      <c r="E3915" s="7"/>
    </row>
    <row r="3916" spans="1:5" x14ac:dyDescent="0.15">
      <c r="A3916" s="7">
        <v>3915</v>
      </c>
      <c r="B3916" s="7" t="s">
        <v>4017</v>
      </c>
      <c r="C3916" s="7">
        <v>12</v>
      </c>
      <c r="D3916" s="7"/>
      <c r="E3916" s="7"/>
    </row>
    <row r="3917" spans="1:5" x14ac:dyDescent="0.15">
      <c r="A3917" s="7">
        <v>3916</v>
      </c>
      <c r="B3917" s="7" t="s">
        <v>4018</v>
      </c>
      <c r="C3917" s="7">
        <v>9</v>
      </c>
      <c r="D3917" s="7"/>
      <c r="E3917" s="7"/>
    </row>
    <row r="3918" spans="1:5" x14ac:dyDescent="0.15">
      <c r="A3918" s="7">
        <v>3917</v>
      </c>
      <c r="B3918" s="7" t="s">
        <v>4019</v>
      </c>
      <c r="C3918" s="7">
        <v>13</v>
      </c>
      <c r="D3918" s="7"/>
      <c r="E3918" s="7"/>
    </row>
    <row r="3919" spans="1:5" x14ac:dyDescent="0.15">
      <c r="A3919" s="7">
        <v>3918</v>
      </c>
      <c r="B3919" s="7" t="s">
        <v>4020</v>
      </c>
      <c r="C3919" s="7">
        <v>10</v>
      </c>
      <c r="D3919" s="7"/>
      <c r="E3919" s="7"/>
    </row>
    <row r="3920" spans="1:5" x14ac:dyDescent="0.15">
      <c r="A3920" s="7">
        <v>3919</v>
      </c>
      <c r="B3920" s="7" t="s">
        <v>4021</v>
      </c>
      <c r="C3920" s="7">
        <v>8</v>
      </c>
      <c r="D3920" s="7"/>
      <c r="E3920" s="7"/>
    </row>
    <row r="3921" spans="1:5" x14ac:dyDescent="0.15">
      <c r="A3921" s="7">
        <v>3920</v>
      </c>
      <c r="B3921" s="7" t="s">
        <v>4022</v>
      </c>
      <c r="C3921" s="7">
        <v>6</v>
      </c>
      <c r="D3921" s="7"/>
      <c r="E3921" s="7"/>
    </row>
    <row r="3922" spans="1:5" x14ac:dyDescent="0.15">
      <c r="A3922" s="7">
        <v>3921</v>
      </c>
      <c r="B3922" s="7" t="s">
        <v>4023</v>
      </c>
      <c r="C3922" s="7">
        <v>6</v>
      </c>
      <c r="D3922" s="7"/>
      <c r="E3922" s="7"/>
    </row>
    <row r="3923" spans="1:5" x14ac:dyDescent="0.15">
      <c r="A3923" s="7">
        <v>3922</v>
      </c>
      <c r="B3923" s="7" t="s">
        <v>4024</v>
      </c>
      <c r="C3923" s="7">
        <v>13</v>
      </c>
      <c r="D3923" s="7"/>
      <c r="E3923" s="7"/>
    </row>
    <row r="3924" spans="1:5" x14ac:dyDescent="0.15">
      <c r="A3924" s="7">
        <v>3923</v>
      </c>
      <c r="B3924" s="7" t="s">
        <v>4025</v>
      </c>
      <c r="C3924" s="7">
        <v>11</v>
      </c>
      <c r="D3924" s="7"/>
      <c r="E3924" s="7"/>
    </row>
    <row r="3925" spans="1:5" x14ac:dyDescent="0.15">
      <c r="A3925" s="7">
        <v>3924</v>
      </c>
      <c r="B3925" s="7" t="s">
        <v>4026</v>
      </c>
      <c r="C3925" s="7">
        <v>16</v>
      </c>
      <c r="D3925" s="7"/>
      <c r="E3925" s="7"/>
    </row>
    <row r="3926" spans="1:5" x14ac:dyDescent="0.15">
      <c r="A3926" s="7">
        <v>3925</v>
      </c>
      <c r="B3926" s="7" t="s">
        <v>4027</v>
      </c>
      <c r="C3926" s="7">
        <v>7</v>
      </c>
      <c r="D3926" s="7"/>
      <c r="E3926" s="7"/>
    </row>
    <row r="3927" spans="1:5" x14ac:dyDescent="0.15">
      <c r="A3927" s="7">
        <v>3926</v>
      </c>
      <c r="B3927" s="7" t="s">
        <v>4028</v>
      </c>
      <c r="C3927" s="7">
        <v>5</v>
      </c>
      <c r="D3927" s="7"/>
      <c r="E3927" s="7"/>
    </row>
    <row r="3928" spans="1:5" x14ac:dyDescent="0.15">
      <c r="A3928" s="7">
        <v>3927</v>
      </c>
      <c r="B3928" s="7" t="s">
        <v>4029</v>
      </c>
      <c r="C3928" s="7">
        <v>4</v>
      </c>
      <c r="D3928" s="7"/>
      <c r="E3928" s="7"/>
    </row>
    <row r="3929" spans="1:5" x14ac:dyDescent="0.15">
      <c r="A3929" s="7">
        <v>3928</v>
      </c>
      <c r="B3929" s="7" t="s">
        <v>4030</v>
      </c>
      <c r="C3929" s="7">
        <v>8</v>
      </c>
      <c r="D3929" s="7"/>
      <c r="E3929" s="7"/>
    </row>
    <row r="3930" spans="1:5" x14ac:dyDescent="0.15">
      <c r="A3930" s="7">
        <v>3929</v>
      </c>
      <c r="B3930" s="7" t="s">
        <v>4031</v>
      </c>
      <c r="C3930" s="7">
        <v>36</v>
      </c>
      <c r="D3930" s="7"/>
      <c r="E3930" s="7"/>
    </row>
    <row r="3931" spans="1:5" x14ac:dyDescent="0.15">
      <c r="A3931" s="7">
        <v>3930</v>
      </c>
      <c r="B3931" s="7" t="s">
        <v>4032</v>
      </c>
      <c r="C3931" s="7">
        <v>13</v>
      </c>
      <c r="D3931" s="7"/>
      <c r="E3931" s="7"/>
    </row>
    <row r="3932" spans="1:5" x14ac:dyDescent="0.15">
      <c r="A3932" s="7">
        <v>3931</v>
      </c>
      <c r="B3932" s="7" t="s">
        <v>4033</v>
      </c>
      <c r="C3932" s="7">
        <v>11</v>
      </c>
      <c r="D3932" s="7"/>
      <c r="E3932" s="7"/>
    </row>
    <row r="3933" spans="1:5" x14ac:dyDescent="0.15">
      <c r="A3933" s="7">
        <v>3932</v>
      </c>
      <c r="B3933" s="7" t="s">
        <v>4034</v>
      </c>
      <c r="C3933" s="7">
        <v>9</v>
      </c>
      <c r="D3933" s="7"/>
      <c r="E3933" s="7"/>
    </row>
    <row r="3934" spans="1:5" x14ac:dyDescent="0.15">
      <c r="A3934" s="7">
        <v>3933</v>
      </c>
      <c r="B3934" s="7" t="s">
        <v>4035</v>
      </c>
      <c r="C3934" s="7">
        <v>15</v>
      </c>
      <c r="D3934" s="7"/>
      <c r="E3934" s="7"/>
    </row>
    <row r="3935" spans="1:5" x14ac:dyDescent="0.15">
      <c r="A3935" s="7">
        <v>3934</v>
      </c>
      <c r="B3935" s="7" t="s">
        <v>4036</v>
      </c>
      <c r="C3935" s="7">
        <v>9</v>
      </c>
      <c r="D3935" s="7"/>
      <c r="E3935" s="7"/>
    </row>
    <row r="3936" spans="1:5" x14ac:dyDescent="0.15">
      <c r="A3936" s="7">
        <v>3935</v>
      </c>
      <c r="B3936" s="7" t="s">
        <v>4037</v>
      </c>
      <c r="C3936" s="7">
        <v>7</v>
      </c>
      <c r="D3936" s="7"/>
      <c r="E3936" s="7"/>
    </row>
    <row r="3937" spans="1:5" x14ac:dyDescent="0.15">
      <c r="A3937" s="7">
        <v>3936</v>
      </c>
      <c r="B3937" s="7" t="s">
        <v>4038</v>
      </c>
      <c r="C3937" s="7">
        <v>5</v>
      </c>
      <c r="D3937" s="7"/>
      <c r="E3937" s="7"/>
    </row>
    <row r="3938" spans="1:5" x14ac:dyDescent="0.15">
      <c r="A3938" s="7">
        <v>3937</v>
      </c>
      <c r="B3938" s="7" t="s">
        <v>4039</v>
      </c>
      <c r="C3938" s="7">
        <v>16</v>
      </c>
      <c r="D3938" s="7"/>
      <c r="E3938" s="7"/>
    </row>
    <row r="3939" spans="1:5" x14ac:dyDescent="0.15">
      <c r="A3939" s="7">
        <v>3938</v>
      </c>
      <c r="B3939" s="7" t="s">
        <v>4040</v>
      </c>
      <c r="C3939" s="7">
        <v>14</v>
      </c>
      <c r="D3939" s="7"/>
      <c r="E3939" s="7"/>
    </row>
    <row r="3940" spans="1:5" x14ac:dyDescent="0.15">
      <c r="A3940" s="7">
        <v>3939</v>
      </c>
      <c r="B3940" s="7" t="s">
        <v>4041</v>
      </c>
      <c r="C3940" s="7">
        <v>12</v>
      </c>
      <c r="D3940" s="7"/>
      <c r="E3940" s="7"/>
    </row>
    <row r="3941" spans="1:5" x14ac:dyDescent="0.15">
      <c r="A3941" s="7">
        <v>3940</v>
      </c>
      <c r="B3941" s="7" t="s">
        <v>4042</v>
      </c>
      <c r="C3941" s="7">
        <v>18</v>
      </c>
      <c r="D3941" s="7"/>
      <c r="E3941" s="7"/>
    </row>
    <row r="3942" spans="1:5" x14ac:dyDescent="0.15">
      <c r="A3942" s="7">
        <v>3941</v>
      </c>
      <c r="B3942" s="7" t="s">
        <v>4043</v>
      </c>
      <c r="C3942" s="7">
        <v>19</v>
      </c>
      <c r="D3942" s="7"/>
      <c r="E3942" s="7"/>
    </row>
    <row r="3943" spans="1:5" x14ac:dyDescent="0.15">
      <c r="A3943" s="7">
        <v>3942</v>
      </c>
      <c r="B3943" s="7" t="s">
        <v>4044</v>
      </c>
      <c r="C3943" s="7">
        <v>17</v>
      </c>
      <c r="D3943" s="7"/>
      <c r="E3943" s="7"/>
    </row>
    <row r="3944" spans="1:5" x14ac:dyDescent="0.15">
      <c r="A3944" s="7">
        <v>3943</v>
      </c>
      <c r="B3944" s="7" t="s">
        <v>4045</v>
      </c>
      <c r="C3944" s="7">
        <v>16</v>
      </c>
      <c r="D3944" s="7"/>
      <c r="E3944" s="7"/>
    </row>
    <row r="3945" spans="1:5" x14ac:dyDescent="0.15">
      <c r="A3945" s="7">
        <v>3944</v>
      </c>
      <c r="B3945" s="7" t="s">
        <v>4046</v>
      </c>
      <c r="C3945" s="7">
        <v>19</v>
      </c>
      <c r="D3945" s="7"/>
      <c r="E3945" s="7"/>
    </row>
    <row r="3946" spans="1:5" x14ac:dyDescent="0.15">
      <c r="A3946" s="7">
        <v>3945</v>
      </c>
      <c r="B3946" s="7" t="s">
        <v>4047</v>
      </c>
      <c r="C3946" s="7">
        <v>16</v>
      </c>
      <c r="D3946" s="7"/>
      <c r="E3946" s="7"/>
    </row>
    <row r="3947" spans="1:5" x14ac:dyDescent="0.15">
      <c r="A3947" s="7">
        <v>3946</v>
      </c>
      <c r="B3947" s="7" t="s">
        <v>4048</v>
      </c>
      <c r="C3947" s="7">
        <v>14</v>
      </c>
      <c r="D3947" s="7"/>
      <c r="E3947" s="7"/>
    </row>
    <row r="3948" spans="1:5" x14ac:dyDescent="0.15">
      <c r="A3948" s="7">
        <v>3947</v>
      </c>
      <c r="B3948" s="7" t="s">
        <v>4049</v>
      </c>
      <c r="C3948" s="7">
        <v>21</v>
      </c>
      <c r="D3948" s="7"/>
      <c r="E3948" s="7"/>
    </row>
    <row r="3949" spans="1:5" x14ac:dyDescent="0.15">
      <c r="A3949" s="7">
        <v>3948</v>
      </c>
      <c r="B3949" s="7" t="s">
        <v>4050</v>
      </c>
      <c r="C3949" s="7">
        <v>17</v>
      </c>
      <c r="D3949" s="7"/>
      <c r="E3949" s="7"/>
    </row>
    <row r="3950" spans="1:5" x14ac:dyDescent="0.15">
      <c r="A3950" s="7">
        <v>3949</v>
      </c>
      <c r="B3950" s="7" t="s">
        <v>4051</v>
      </c>
      <c r="C3950" s="7" t="e">
        <v>#N/A</v>
      </c>
      <c r="D3950" s="7"/>
      <c r="E3950" s="7"/>
    </row>
    <row r="3951" spans="1:5" x14ac:dyDescent="0.15">
      <c r="A3951" s="7">
        <v>3950</v>
      </c>
      <c r="B3951" s="7" t="s">
        <v>4052</v>
      </c>
      <c r="C3951" s="7" t="e">
        <v>#N/A</v>
      </c>
      <c r="D3951" s="7"/>
      <c r="E3951" s="7"/>
    </row>
    <row r="3952" spans="1:5" x14ac:dyDescent="0.15">
      <c r="A3952" s="7">
        <v>3951</v>
      </c>
      <c r="B3952" s="7" t="s">
        <v>4053</v>
      </c>
      <c r="C3952" s="7">
        <v>14</v>
      </c>
      <c r="D3952" s="7"/>
      <c r="E3952" s="7"/>
    </row>
    <row r="3953" spans="1:5" x14ac:dyDescent="0.15">
      <c r="A3953" s="7">
        <v>3952</v>
      </c>
      <c r="B3953" s="7" t="s">
        <v>4054</v>
      </c>
      <c r="C3953" s="7">
        <v>12</v>
      </c>
      <c r="D3953" s="7"/>
      <c r="E3953" s="7"/>
    </row>
    <row r="3954" spans="1:5" x14ac:dyDescent="0.15">
      <c r="A3954" s="7">
        <v>3953</v>
      </c>
      <c r="B3954" s="7" t="s">
        <v>4055</v>
      </c>
      <c r="C3954" s="7">
        <v>8</v>
      </c>
      <c r="D3954" s="7"/>
      <c r="E3954" s="7"/>
    </row>
    <row r="3955" spans="1:5" x14ac:dyDescent="0.15">
      <c r="A3955" s="7">
        <v>3954</v>
      </c>
      <c r="B3955" s="7" t="s">
        <v>4056</v>
      </c>
      <c r="C3955" s="7">
        <v>13</v>
      </c>
      <c r="D3955" s="7"/>
      <c r="E3955" s="7"/>
    </row>
    <row r="3956" spans="1:5" x14ac:dyDescent="0.15">
      <c r="A3956" s="7">
        <v>3955</v>
      </c>
      <c r="B3956" s="7" t="s">
        <v>4057</v>
      </c>
      <c r="C3956" s="7">
        <v>9</v>
      </c>
      <c r="D3956" s="7"/>
      <c r="E3956" s="7"/>
    </row>
    <row r="3957" spans="1:5" x14ac:dyDescent="0.15">
      <c r="A3957" s="7">
        <v>3956</v>
      </c>
      <c r="B3957" s="7" t="s">
        <v>4058</v>
      </c>
      <c r="C3957" s="7">
        <v>6</v>
      </c>
      <c r="D3957" s="7"/>
      <c r="E3957" s="7"/>
    </row>
    <row r="3958" spans="1:5" x14ac:dyDescent="0.15">
      <c r="A3958" s="7">
        <v>3957</v>
      </c>
      <c r="B3958" s="7" t="s">
        <v>4059</v>
      </c>
      <c r="C3958" s="7">
        <v>10</v>
      </c>
      <c r="D3958" s="7"/>
      <c r="E3958" s="7"/>
    </row>
    <row r="3959" spans="1:5" x14ac:dyDescent="0.15">
      <c r="A3959" s="7">
        <v>3958</v>
      </c>
      <c r="B3959" s="7" t="s">
        <v>4060</v>
      </c>
      <c r="C3959" s="7">
        <v>21</v>
      </c>
      <c r="D3959" s="7"/>
      <c r="E3959" s="7"/>
    </row>
    <row r="3960" spans="1:5" x14ac:dyDescent="0.15">
      <c r="A3960" s="7">
        <v>3959</v>
      </c>
      <c r="B3960" s="7" t="s">
        <v>4061</v>
      </c>
      <c r="C3960" s="7">
        <v>21</v>
      </c>
      <c r="D3960" s="7"/>
      <c r="E3960" s="7"/>
    </row>
    <row r="3961" spans="1:5" x14ac:dyDescent="0.15">
      <c r="A3961" s="7">
        <v>3960</v>
      </c>
      <c r="B3961" s="7" t="s">
        <v>4062</v>
      </c>
      <c r="C3961" s="7">
        <v>19</v>
      </c>
      <c r="D3961" s="7"/>
      <c r="E3961" s="7"/>
    </row>
    <row r="3962" spans="1:5" x14ac:dyDescent="0.15">
      <c r="A3962" s="7">
        <v>3961</v>
      </c>
      <c r="B3962" s="7" t="s">
        <v>4063</v>
      </c>
      <c r="C3962" s="7">
        <v>17</v>
      </c>
      <c r="D3962" s="7"/>
      <c r="E3962" s="7"/>
    </row>
    <row r="3963" spans="1:5" x14ac:dyDescent="0.15">
      <c r="A3963" s="7">
        <v>3962</v>
      </c>
      <c r="B3963" s="7" t="s">
        <v>4064</v>
      </c>
      <c r="C3963" s="7">
        <v>20</v>
      </c>
      <c r="D3963" s="7"/>
      <c r="E3963" s="7"/>
    </row>
    <row r="3964" spans="1:5" x14ac:dyDescent="0.15">
      <c r="A3964" s="7">
        <v>3963</v>
      </c>
      <c r="B3964" s="7" t="s">
        <v>4065</v>
      </c>
      <c r="C3964" s="7">
        <v>21</v>
      </c>
      <c r="D3964" s="7"/>
      <c r="E3964" s="7"/>
    </row>
    <row r="3965" spans="1:5" x14ac:dyDescent="0.15">
      <c r="A3965" s="7">
        <v>3964</v>
      </c>
      <c r="B3965" s="7" t="s">
        <v>4066</v>
      </c>
      <c r="C3965" s="7">
        <v>16</v>
      </c>
      <c r="D3965" s="7"/>
      <c r="E3965" s="7"/>
    </row>
    <row r="3966" spans="1:5" x14ac:dyDescent="0.15">
      <c r="A3966" s="7">
        <v>3965</v>
      </c>
      <c r="B3966" s="7" t="s">
        <v>4067</v>
      </c>
      <c r="C3966" s="7">
        <v>18</v>
      </c>
      <c r="D3966" s="7"/>
      <c r="E3966" s="7"/>
    </row>
    <row r="3967" spans="1:5" x14ac:dyDescent="0.15">
      <c r="A3967" s="7">
        <v>3966</v>
      </c>
      <c r="B3967" s="7" t="s">
        <v>4068</v>
      </c>
      <c r="C3967" s="7">
        <v>14</v>
      </c>
      <c r="D3967" s="7"/>
      <c r="E3967" s="7"/>
    </row>
    <row r="3968" spans="1:5" x14ac:dyDescent="0.15">
      <c r="A3968" s="7">
        <v>3967</v>
      </c>
      <c r="B3968" s="7" t="s">
        <v>4069</v>
      </c>
      <c r="C3968" s="7">
        <v>16</v>
      </c>
      <c r="D3968" s="7"/>
      <c r="E3968" s="7"/>
    </row>
    <row r="3969" spans="1:5" x14ac:dyDescent="0.15">
      <c r="A3969" s="7">
        <v>3968</v>
      </c>
      <c r="B3969" s="7" t="s">
        <v>4070</v>
      </c>
      <c r="C3969" s="7">
        <v>12</v>
      </c>
      <c r="D3969" s="7"/>
      <c r="E3969" s="7"/>
    </row>
    <row r="3970" spans="1:5" x14ac:dyDescent="0.15">
      <c r="A3970" s="7">
        <v>3969</v>
      </c>
      <c r="B3970" s="7" t="s">
        <v>4071</v>
      </c>
      <c r="C3970" s="7">
        <v>14</v>
      </c>
      <c r="D3970" s="7"/>
      <c r="E3970" s="7"/>
    </row>
    <row r="3971" spans="1:5" x14ac:dyDescent="0.15">
      <c r="A3971" s="7">
        <v>3970</v>
      </c>
      <c r="B3971" s="7" t="s">
        <v>4072</v>
      </c>
      <c r="C3971" s="7">
        <v>18</v>
      </c>
      <c r="D3971" s="7"/>
      <c r="E3971" s="7"/>
    </row>
    <row r="3972" spans="1:5" x14ac:dyDescent="0.15">
      <c r="A3972" s="7">
        <v>3971</v>
      </c>
      <c r="B3972" s="7" t="s">
        <v>4073</v>
      </c>
      <c r="C3972" s="7">
        <v>20</v>
      </c>
      <c r="D3972" s="7"/>
      <c r="E3972" s="7"/>
    </row>
    <row r="3973" spans="1:5" x14ac:dyDescent="0.15">
      <c r="A3973" s="7">
        <v>3972</v>
      </c>
      <c r="B3973" s="7" t="s">
        <v>4074</v>
      </c>
      <c r="C3973" s="7">
        <v>17</v>
      </c>
      <c r="D3973" s="7"/>
      <c r="E3973" s="7"/>
    </row>
    <row r="3974" spans="1:5" x14ac:dyDescent="0.15">
      <c r="A3974" s="7">
        <v>3973</v>
      </c>
      <c r="B3974" s="7" t="s">
        <v>4075</v>
      </c>
      <c r="C3974" s="7" t="e">
        <v>#N/A</v>
      </c>
      <c r="D3974" s="7"/>
      <c r="E3974" s="7"/>
    </row>
    <row r="3975" spans="1:5" x14ac:dyDescent="0.15">
      <c r="A3975" s="7">
        <v>3974</v>
      </c>
      <c r="B3975" s="7" t="s">
        <v>4076</v>
      </c>
      <c r="C3975" s="7">
        <v>34</v>
      </c>
      <c r="D3975" s="7"/>
      <c r="E3975" s="7"/>
    </row>
    <row r="3976" spans="1:5" x14ac:dyDescent="0.15">
      <c r="A3976" s="7">
        <v>3975</v>
      </c>
      <c r="B3976" s="7" t="s">
        <v>4077</v>
      </c>
      <c r="C3976" s="7" t="e">
        <v>#N/A</v>
      </c>
      <c r="D3976" s="7"/>
      <c r="E3976" s="7"/>
    </row>
    <row r="3977" spans="1:5" x14ac:dyDescent="0.15">
      <c r="A3977" s="7">
        <v>3976</v>
      </c>
      <c r="B3977" s="7" t="s">
        <v>4078</v>
      </c>
      <c r="C3977" s="7">
        <v>34</v>
      </c>
      <c r="D3977" s="7"/>
      <c r="E3977" s="7"/>
    </row>
    <row r="3978" spans="1:5" x14ac:dyDescent="0.15">
      <c r="A3978" s="7">
        <v>3977</v>
      </c>
      <c r="B3978" s="7" t="s">
        <v>4079</v>
      </c>
      <c r="C3978" s="7">
        <v>34</v>
      </c>
      <c r="D3978" s="7"/>
      <c r="E3978" s="7"/>
    </row>
    <row r="3979" spans="1:5" x14ac:dyDescent="0.15">
      <c r="A3979" s="7">
        <v>3978</v>
      </c>
      <c r="B3979" s="7" t="s">
        <v>4080</v>
      </c>
      <c r="C3979" s="7">
        <v>34</v>
      </c>
      <c r="D3979" s="7"/>
      <c r="E3979" s="7"/>
    </row>
    <row r="3980" spans="1:5" x14ac:dyDescent="0.15">
      <c r="A3980" s="7">
        <v>3979</v>
      </c>
      <c r="B3980" s="7" t="s">
        <v>4081</v>
      </c>
      <c r="C3980" s="7" t="e">
        <v>#N/A</v>
      </c>
      <c r="D3980" s="7"/>
      <c r="E3980" s="7"/>
    </row>
    <row r="3981" spans="1:5" x14ac:dyDescent="0.15">
      <c r="A3981" s="7">
        <v>3980</v>
      </c>
      <c r="B3981" s="7" t="s">
        <v>4082</v>
      </c>
      <c r="C3981" s="7">
        <v>34</v>
      </c>
      <c r="D3981" s="7"/>
      <c r="E3981" s="7"/>
    </row>
    <row r="3982" spans="1:5" x14ac:dyDescent="0.15">
      <c r="A3982" s="7">
        <v>3981</v>
      </c>
      <c r="B3982" s="7" t="s">
        <v>4083</v>
      </c>
      <c r="C3982" s="7">
        <v>35</v>
      </c>
      <c r="D3982" s="7"/>
      <c r="E3982" s="7"/>
    </row>
    <row r="3983" spans="1:5" x14ac:dyDescent="0.15">
      <c r="A3983" s="7">
        <v>3982</v>
      </c>
      <c r="B3983" s="7" t="s">
        <v>4084</v>
      </c>
      <c r="C3983" s="7">
        <v>34</v>
      </c>
      <c r="D3983" s="7"/>
      <c r="E3983" s="7"/>
    </row>
    <row r="3984" spans="1:5" x14ac:dyDescent="0.15">
      <c r="A3984" s="7">
        <v>3983</v>
      </c>
      <c r="B3984" s="7" t="s">
        <v>4085</v>
      </c>
      <c r="C3984" s="7" t="e">
        <v>#N/A</v>
      </c>
      <c r="D3984" s="7"/>
      <c r="E3984" s="7"/>
    </row>
    <row r="3985" spans="1:5" x14ac:dyDescent="0.15">
      <c r="A3985" s="7">
        <v>3984</v>
      </c>
      <c r="B3985" s="7" t="s">
        <v>4086</v>
      </c>
      <c r="C3985" s="7">
        <v>35</v>
      </c>
      <c r="D3985" s="7"/>
      <c r="E3985" s="7"/>
    </row>
    <row r="3986" spans="1:5" x14ac:dyDescent="0.15">
      <c r="A3986" s="7">
        <v>3985</v>
      </c>
      <c r="B3986" s="7" t="s">
        <v>4087</v>
      </c>
      <c r="C3986" s="7" t="e">
        <v>#N/A</v>
      </c>
      <c r="D3986" s="7"/>
      <c r="E3986" s="7"/>
    </row>
    <row r="3987" spans="1:5" x14ac:dyDescent="0.15">
      <c r="A3987" s="7">
        <v>3986</v>
      </c>
      <c r="B3987" s="7" t="s">
        <v>4088</v>
      </c>
      <c r="C3987" s="7" t="e">
        <v>#N/A</v>
      </c>
      <c r="D3987" s="7"/>
      <c r="E3987" s="7"/>
    </row>
    <row r="3988" spans="1:5" x14ac:dyDescent="0.15">
      <c r="A3988" s="7">
        <v>3987</v>
      </c>
      <c r="B3988" s="7" t="s">
        <v>4089</v>
      </c>
      <c r="C3988" s="7" t="e">
        <v>#N/A</v>
      </c>
      <c r="D3988" s="7"/>
      <c r="E3988" s="7"/>
    </row>
    <row r="3989" spans="1:5" x14ac:dyDescent="0.15">
      <c r="A3989" s="7">
        <v>3988</v>
      </c>
      <c r="B3989" s="7" t="s">
        <v>4090</v>
      </c>
      <c r="C3989" s="7">
        <v>34</v>
      </c>
      <c r="D3989" s="7"/>
      <c r="E3989" s="7"/>
    </row>
    <row r="3990" spans="1:5" x14ac:dyDescent="0.15">
      <c r="A3990" s="7">
        <v>3989</v>
      </c>
      <c r="B3990" s="7" t="s">
        <v>4091</v>
      </c>
      <c r="C3990" s="7" t="e">
        <v>#N/A</v>
      </c>
      <c r="D3990" s="7"/>
      <c r="E3990" s="7"/>
    </row>
    <row r="3991" spans="1:5" x14ac:dyDescent="0.15">
      <c r="A3991" s="7">
        <v>3990</v>
      </c>
      <c r="B3991" s="7" t="s">
        <v>4092</v>
      </c>
      <c r="C3991" s="7" t="e">
        <v>#N/A</v>
      </c>
      <c r="D3991" s="7"/>
      <c r="E3991" s="7"/>
    </row>
    <row r="3992" spans="1:5" x14ac:dyDescent="0.15">
      <c r="A3992" s="7">
        <v>3991</v>
      </c>
      <c r="B3992" s="7" t="s">
        <v>4093</v>
      </c>
      <c r="C3992" s="7">
        <v>34</v>
      </c>
      <c r="D3992" s="7"/>
      <c r="E3992" s="7"/>
    </row>
    <row r="3993" spans="1:5" x14ac:dyDescent="0.15">
      <c r="A3993" s="7">
        <v>3992</v>
      </c>
      <c r="B3993" s="7" t="s">
        <v>4094</v>
      </c>
      <c r="C3993" s="7">
        <v>34</v>
      </c>
      <c r="D3993" s="7"/>
      <c r="E3993" s="7"/>
    </row>
    <row r="3994" spans="1:5" x14ac:dyDescent="0.15">
      <c r="A3994" s="7">
        <v>3993</v>
      </c>
      <c r="B3994" s="7" t="s">
        <v>4095</v>
      </c>
      <c r="C3994" s="7">
        <v>34</v>
      </c>
      <c r="D3994" s="7"/>
      <c r="E3994" s="7"/>
    </row>
    <row r="3995" spans="1:5" x14ac:dyDescent="0.15">
      <c r="A3995" s="7">
        <v>3994</v>
      </c>
      <c r="B3995" s="7" t="s">
        <v>4096</v>
      </c>
      <c r="C3995" s="7">
        <v>34</v>
      </c>
      <c r="D3995" s="7"/>
      <c r="E3995" s="7"/>
    </row>
    <row r="3996" spans="1:5" x14ac:dyDescent="0.15">
      <c r="A3996" s="7">
        <v>3995</v>
      </c>
      <c r="B3996" s="7" t="s">
        <v>4097</v>
      </c>
      <c r="C3996" s="7">
        <v>34</v>
      </c>
      <c r="D3996" s="7"/>
      <c r="E3996" s="7"/>
    </row>
    <row r="3997" spans="1:5" x14ac:dyDescent="0.15">
      <c r="A3997" s="7">
        <v>3996</v>
      </c>
      <c r="B3997" s="7" t="s">
        <v>4098</v>
      </c>
      <c r="C3997" s="7">
        <v>34</v>
      </c>
      <c r="D3997" s="7"/>
      <c r="E3997" s="7"/>
    </row>
    <row r="3998" spans="1:5" x14ac:dyDescent="0.15">
      <c r="A3998" s="7">
        <v>3997</v>
      </c>
      <c r="B3998" s="7" t="s">
        <v>4099</v>
      </c>
      <c r="C3998" s="7">
        <v>34</v>
      </c>
      <c r="D3998" s="7"/>
      <c r="E3998" s="7"/>
    </row>
    <row r="3999" spans="1:5" x14ac:dyDescent="0.15">
      <c r="A3999" s="7">
        <v>3998</v>
      </c>
      <c r="B3999" s="7" t="s">
        <v>4100</v>
      </c>
      <c r="C3999" s="7">
        <v>34</v>
      </c>
      <c r="D3999" s="7"/>
      <c r="E3999" s="7"/>
    </row>
    <row r="4000" spans="1:5" x14ac:dyDescent="0.15">
      <c r="A4000" s="7">
        <v>3999</v>
      </c>
      <c r="B4000" s="7" t="s">
        <v>4101</v>
      </c>
      <c r="C4000" s="7">
        <v>34</v>
      </c>
      <c r="D4000" s="7"/>
      <c r="E4000" s="7"/>
    </row>
    <row r="4001" spans="1:5" x14ac:dyDescent="0.15">
      <c r="A4001" s="7">
        <v>4000</v>
      </c>
      <c r="B4001" s="7" t="s">
        <v>4102</v>
      </c>
      <c r="C4001" s="7">
        <v>34</v>
      </c>
      <c r="D4001" s="7"/>
      <c r="E4001" s="7"/>
    </row>
    <row r="4002" spans="1:5" x14ac:dyDescent="0.15">
      <c r="A4002" s="7">
        <v>4001</v>
      </c>
      <c r="B4002" s="7" t="s">
        <v>4103</v>
      </c>
      <c r="C4002" s="7">
        <v>34</v>
      </c>
      <c r="D4002" s="7"/>
      <c r="E4002" s="7"/>
    </row>
    <row r="4003" spans="1:5" x14ac:dyDescent="0.15">
      <c r="A4003" s="7">
        <v>4002</v>
      </c>
      <c r="B4003" s="7" t="s">
        <v>4104</v>
      </c>
      <c r="C4003" s="7" t="e">
        <v>#N/A</v>
      </c>
      <c r="D4003" s="7"/>
      <c r="E4003" s="7"/>
    </row>
    <row r="4004" spans="1:5" x14ac:dyDescent="0.15">
      <c r="A4004" s="7">
        <v>4003</v>
      </c>
      <c r="B4004" s="7" t="s">
        <v>4105</v>
      </c>
      <c r="C4004" s="7">
        <v>35</v>
      </c>
      <c r="D4004" s="7"/>
      <c r="E4004" s="7"/>
    </row>
    <row r="4005" spans="1:5" x14ac:dyDescent="0.15">
      <c r="A4005" s="7">
        <v>4004</v>
      </c>
      <c r="B4005" s="7" t="s">
        <v>4106</v>
      </c>
      <c r="C4005" s="7">
        <v>34</v>
      </c>
      <c r="D4005" s="7"/>
      <c r="E4005" s="7"/>
    </row>
    <row r="4006" spans="1:5" x14ac:dyDescent="0.15">
      <c r="A4006" s="7">
        <v>4005</v>
      </c>
      <c r="B4006" s="7" t="s">
        <v>4107</v>
      </c>
      <c r="C4006" s="7">
        <v>35</v>
      </c>
      <c r="D4006" s="7"/>
      <c r="E4006" s="7"/>
    </row>
    <row r="4007" spans="1:5" x14ac:dyDescent="0.15">
      <c r="A4007" s="7">
        <v>4006</v>
      </c>
      <c r="B4007" s="7" t="s">
        <v>4108</v>
      </c>
      <c r="C4007" s="7" t="e">
        <v>#N/A</v>
      </c>
      <c r="D4007" s="7"/>
      <c r="E4007" s="7"/>
    </row>
    <row r="4008" spans="1:5" x14ac:dyDescent="0.15">
      <c r="A4008" s="7">
        <v>4007</v>
      </c>
      <c r="B4008" s="7" t="s">
        <v>4109</v>
      </c>
      <c r="C4008" s="7">
        <v>36</v>
      </c>
      <c r="D4008" s="7"/>
      <c r="E4008" s="7"/>
    </row>
    <row r="4009" spans="1:5" x14ac:dyDescent="0.15">
      <c r="A4009" s="7">
        <v>4008</v>
      </c>
      <c r="B4009" s="7" t="s">
        <v>4110</v>
      </c>
      <c r="C4009" s="7" t="e">
        <v>#N/A</v>
      </c>
      <c r="D4009" s="7"/>
      <c r="E4009" s="7"/>
    </row>
    <row r="4010" spans="1:5" x14ac:dyDescent="0.15">
      <c r="A4010" s="7">
        <v>4009</v>
      </c>
      <c r="B4010" s="7" t="s">
        <v>4111</v>
      </c>
      <c r="C4010" s="7">
        <v>34</v>
      </c>
      <c r="D4010" s="7"/>
      <c r="E4010" s="7"/>
    </row>
    <row r="4011" spans="1:5" x14ac:dyDescent="0.15">
      <c r="A4011" s="7">
        <v>4010</v>
      </c>
      <c r="B4011" s="7" t="s">
        <v>4112</v>
      </c>
      <c r="C4011" s="7" t="e">
        <v>#N/A</v>
      </c>
      <c r="D4011" s="7"/>
      <c r="E4011" s="7"/>
    </row>
    <row r="4012" spans="1:5" x14ac:dyDescent="0.15">
      <c r="A4012" s="7">
        <v>4011</v>
      </c>
      <c r="B4012" s="7" t="s">
        <v>4113</v>
      </c>
      <c r="C4012" s="7" t="e">
        <v>#N/A</v>
      </c>
      <c r="D4012" s="7"/>
      <c r="E4012" s="7"/>
    </row>
    <row r="4013" spans="1:5" x14ac:dyDescent="0.15">
      <c r="A4013" s="7">
        <v>4012</v>
      </c>
      <c r="B4013" s="7" t="s">
        <v>4114</v>
      </c>
      <c r="C4013" s="7" t="e">
        <v>#N/A</v>
      </c>
      <c r="D4013" s="7"/>
      <c r="E4013" s="7"/>
    </row>
    <row r="4014" spans="1:5" x14ac:dyDescent="0.15">
      <c r="A4014" s="7">
        <v>4013</v>
      </c>
      <c r="B4014" s="7" t="s">
        <v>4115</v>
      </c>
      <c r="C4014" s="7" t="e">
        <v>#N/A</v>
      </c>
      <c r="D4014" s="7"/>
      <c r="E4014" s="7"/>
    </row>
    <row r="4015" spans="1:5" x14ac:dyDescent="0.15">
      <c r="A4015" s="7">
        <v>4014</v>
      </c>
      <c r="B4015" s="7" t="s">
        <v>4116</v>
      </c>
      <c r="C4015" s="7">
        <v>34</v>
      </c>
      <c r="D4015" s="7"/>
      <c r="E4015" s="7"/>
    </row>
    <row r="4016" spans="1:5" x14ac:dyDescent="0.15">
      <c r="A4016" s="7">
        <v>4015</v>
      </c>
      <c r="B4016" s="7" t="s">
        <v>4117</v>
      </c>
      <c r="C4016" s="7">
        <v>34</v>
      </c>
      <c r="D4016" s="7"/>
      <c r="E4016" s="7"/>
    </row>
    <row r="4017" spans="1:5" x14ac:dyDescent="0.15">
      <c r="A4017" s="7">
        <v>4016</v>
      </c>
      <c r="B4017" s="7" t="s">
        <v>4118</v>
      </c>
      <c r="C4017" s="7">
        <v>34</v>
      </c>
      <c r="D4017" s="7"/>
      <c r="E4017" s="7"/>
    </row>
    <row r="4018" spans="1:5" x14ac:dyDescent="0.15">
      <c r="A4018" s="7">
        <v>4017</v>
      </c>
      <c r="B4018" s="7" t="s">
        <v>4119</v>
      </c>
      <c r="C4018" s="7">
        <v>34</v>
      </c>
      <c r="D4018" s="7"/>
      <c r="E4018" s="7"/>
    </row>
    <row r="4019" spans="1:5" x14ac:dyDescent="0.15">
      <c r="A4019" s="7">
        <v>4018</v>
      </c>
      <c r="B4019" s="7" t="s">
        <v>4120</v>
      </c>
      <c r="C4019" s="7">
        <v>34</v>
      </c>
      <c r="D4019" s="7"/>
      <c r="E4019" s="7"/>
    </row>
    <row r="4020" spans="1:5" x14ac:dyDescent="0.15">
      <c r="A4020" s="7">
        <v>4019</v>
      </c>
      <c r="B4020" s="7" t="s">
        <v>4121</v>
      </c>
      <c r="C4020" s="7" t="e">
        <v>#N/A</v>
      </c>
      <c r="D4020" s="7"/>
      <c r="E4020" s="7"/>
    </row>
    <row r="4021" spans="1:5" x14ac:dyDescent="0.15">
      <c r="A4021" s="7">
        <v>4020</v>
      </c>
      <c r="B4021" s="7" t="s">
        <v>4122</v>
      </c>
      <c r="C4021" s="7" t="e">
        <v>#N/A</v>
      </c>
      <c r="D4021" s="7"/>
      <c r="E4021" s="7"/>
    </row>
    <row r="4022" spans="1:5" x14ac:dyDescent="0.15">
      <c r="A4022" s="7">
        <v>4021</v>
      </c>
      <c r="B4022" s="7" t="s">
        <v>4123</v>
      </c>
      <c r="C4022" s="7">
        <v>35</v>
      </c>
      <c r="D4022" s="7"/>
      <c r="E4022" s="7"/>
    </row>
    <row r="4023" spans="1:5" x14ac:dyDescent="0.15">
      <c r="A4023" s="7">
        <v>4022</v>
      </c>
      <c r="B4023" s="7" t="s">
        <v>4124</v>
      </c>
      <c r="C4023" s="7">
        <v>35</v>
      </c>
      <c r="D4023" s="7"/>
      <c r="E4023" s="7"/>
    </row>
    <row r="4024" spans="1:5" x14ac:dyDescent="0.15">
      <c r="A4024" s="7">
        <v>4023</v>
      </c>
      <c r="B4024" s="7" t="s">
        <v>4125</v>
      </c>
      <c r="C4024" s="7" t="e">
        <v>#N/A</v>
      </c>
      <c r="D4024" s="7"/>
      <c r="E4024" s="7"/>
    </row>
    <row r="4025" spans="1:5" x14ac:dyDescent="0.15">
      <c r="A4025" s="7">
        <v>4024</v>
      </c>
      <c r="B4025" s="7" t="s">
        <v>4126</v>
      </c>
      <c r="C4025" s="7">
        <v>34</v>
      </c>
      <c r="D4025" s="7"/>
      <c r="E4025" s="7"/>
    </row>
    <row r="4026" spans="1:5" x14ac:dyDescent="0.15">
      <c r="A4026" s="7">
        <v>4025</v>
      </c>
      <c r="B4026" s="7" t="s">
        <v>4127</v>
      </c>
      <c r="C4026" s="7">
        <v>35</v>
      </c>
      <c r="D4026" s="7"/>
      <c r="E4026" s="7"/>
    </row>
    <row r="4027" spans="1:5" x14ac:dyDescent="0.15">
      <c r="A4027" s="7">
        <v>4026</v>
      </c>
      <c r="B4027" s="7" t="s">
        <v>4128</v>
      </c>
      <c r="C4027" s="7" t="e">
        <v>#N/A</v>
      </c>
      <c r="D4027" s="7"/>
      <c r="E4027" s="7"/>
    </row>
    <row r="4028" spans="1:5" x14ac:dyDescent="0.15">
      <c r="A4028" s="7">
        <v>4027</v>
      </c>
      <c r="B4028" s="7" t="s">
        <v>4129</v>
      </c>
      <c r="C4028" s="7">
        <v>35</v>
      </c>
      <c r="D4028" s="7"/>
      <c r="E4028" s="7"/>
    </row>
    <row r="4029" spans="1:5" x14ac:dyDescent="0.15">
      <c r="A4029" s="7">
        <v>4028</v>
      </c>
      <c r="B4029" s="7" t="s">
        <v>4130</v>
      </c>
      <c r="C4029" s="7">
        <v>34</v>
      </c>
      <c r="D4029" s="7"/>
      <c r="E4029" s="7"/>
    </row>
    <row r="4030" spans="1:5" x14ac:dyDescent="0.15">
      <c r="A4030" s="7">
        <v>4029</v>
      </c>
      <c r="B4030" s="7" t="s">
        <v>4131</v>
      </c>
      <c r="C4030" s="7">
        <v>34</v>
      </c>
      <c r="D4030" s="7"/>
      <c r="E4030" s="7"/>
    </row>
    <row r="4031" spans="1:5" x14ac:dyDescent="0.15">
      <c r="A4031" s="7">
        <v>4030</v>
      </c>
      <c r="B4031" s="7" t="s">
        <v>4132</v>
      </c>
      <c r="C4031" s="7">
        <v>35</v>
      </c>
      <c r="D4031" s="7"/>
      <c r="E4031" s="7"/>
    </row>
    <row r="4032" spans="1:5" x14ac:dyDescent="0.15">
      <c r="A4032" s="7">
        <v>4031</v>
      </c>
      <c r="B4032" s="7" t="s">
        <v>4133</v>
      </c>
      <c r="C4032" s="7" t="e">
        <v>#N/A</v>
      </c>
      <c r="D4032" s="7"/>
      <c r="E4032" s="7"/>
    </row>
    <row r="4033" spans="1:5" x14ac:dyDescent="0.15">
      <c r="A4033" s="7">
        <v>4032</v>
      </c>
      <c r="B4033" s="7" t="s">
        <v>4134</v>
      </c>
      <c r="C4033" s="7" t="e">
        <v>#N/A</v>
      </c>
      <c r="D4033" s="7"/>
      <c r="E4033" s="7"/>
    </row>
    <row r="4034" spans="1:5" x14ac:dyDescent="0.15">
      <c r="A4034" s="7">
        <v>4033</v>
      </c>
      <c r="B4034" s="7" t="s">
        <v>4135</v>
      </c>
      <c r="C4034" s="7" t="e">
        <v>#N/A</v>
      </c>
      <c r="D4034" s="7"/>
      <c r="E4034" s="7"/>
    </row>
    <row r="4035" spans="1:5" x14ac:dyDescent="0.15">
      <c r="A4035" s="7">
        <v>4034</v>
      </c>
      <c r="B4035" s="7" t="s">
        <v>4136</v>
      </c>
      <c r="C4035" s="7" t="e">
        <v>#N/A</v>
      </c>
      <c r="D4035" s="7"/>
      <c r="E4035" s="7"/>
    </row>
    <row r="4036" spans="1:5" x14ac:dyDescent="0.15">
      <c r="A4036" s="7">
        <v>4035</v>
      </c>
      <c r="B4036" s="7" t="s">
        <v>4137</v>
      </c>
      <c r="C4036" s="7">
        <v>34</v>
      </c>
      <c r="D4036" s="7"/>
      <c r="E4036" s="7"/>
    </row>
    <row r="4037" spans="1:5" x14ac:dyDescent="0.15">
      <c r="A4037" s="7">
        <v>4036</v>
      </c>
      <c r="B4037" s="7" t="s">
        <v>4138</v>
      </c>
      <c r="C4037" s="7" t="e">
        <v>#N/A</v>
      </c>
      <c r="D4037" s="7"/>
      <c r="E4037" s="7"/>
    </row>
    <row r="4038" spans="1:5" x14ac:dyDescent="0.15">
      <c r="A4038" s="7">
        <v>4037</v>
      </c>
      <c r="B4038" s="7" t="s">
        <v>4139</v>
      </c>
      <c r="C4038" s="7" t="e">
        <v>#N/A</v>
      </c>
      <c r="D4038" s="7"/>
      <c r="E4038" s="7"/>
    </row>
    <row r="4039" spans="1:5" x14ac:dyDescent="0.15">
      <c r="A4039" s="7">
        <v>4038</v>
      </c>
      <c r="B4039" s="7" t="s">
        <v>4140</v>
      </c>
      <c r="C4039" s="7">
        <v>35</v>
      </c>
      <c r="D4039" s="7"/>
      <c r="E4039" s="7"/>
    </row>
    <row r="4040" spans="1:5" x14ac:dyDescent="0.15">
      <c r="A4040" s="7">
        <v>4039</v>
      </c>
      <c r="B4040" s="7" t="s">
        <v>4141</v>
      </c>
      <c r="C4040" s="7" t="e">
        <v>#N/A</v>
      </c>
      <c r="D4040" s="7"/>
      <c r="E4040" s="7"/>
    </row>
    <row r="4041" spans="1:5" x14ac:dyDescent="0.15">
      <c r="A4041" s="7">
        <v>4040</v>
      </c>
      <c r="B4041" s="7" t="s">
        <v>4142</v>
      </c>
      <c r="C4041" s="7" t="e">
        <v>#N/A</v>
      </c>
      <c r="D4041" s="7"/>
      <c r="E4041" s="7"/>
    </row>
    <row r="4042" spans="1:5" x14ac:dyDescent="0.15">
      <c r="A4042" s="7">
        <v>4041</v>
      </c>
      <c r="B4042" s="7" t="s">
        <v>4143</v>
      </c>
      <c r="C4042" s="7" t="e">
        <v>#N/A</v>
      </c>
      <c r="D4042" s="7"/>
      <c r="E4042" s="7"/>
    </row>
    <row r="4043" spans="1:5" x14ac:dyDescent="0.15">
      <c r="A4043" s="7">
        <v>4042</v>
      </c>
      <c r="B4043" s="7" t="s">
        <v>4144</v>
      </c>
      <c r="C4043" s="7">
        <v>35</v>
      </c>
      <c r="D4043" s="7"/>
      <c r="E4043" s="7"/>
    </row>
    <row r="4044" spans="1:5" x14ac:dyDescent="0.15">
      <c r="A4044" s="7">
        <v>4043</v>
      </c>
      <c r="B4044" s="7" t="s">
        <v>4145</v>
      </c>
      <c r="C4044" s="7" t="e">
        <v>#N/A</v>
      </c>
      <c r="D4044" s="7"/>
      <c r="E4044" s="7"/>
    </row>
    <row r="4045" spans="1:5" x14ac:dyDescent="0.15">
      <c r="A4045" s="7">
        <v>4044</v>
      </c>
      <c r="B4045" s="7" t="s">
        <v>4146</v>
      </c>
      <c r="C4045" s="7">
        <v>35</v>
      </c>
      <c r="D4045" s="7"/>
      <c r="E4045" s="7"/>
    </row>
    <row r="4046" spans="1:5" x14ac:dyDescent="0.15">
      <c r="A4046" s="7">
        <v>4045</v>
      </c>
      <c r="B4046" s="7" t="s">
        <v>4147</v>
      </c>
      <c r="C4046" s="7">
        <v>34</v>
      </c>
      <c r="D4046" s="7"/>
      <c r="E4046" s="7"/>
    </row>
    <row r="4047" spans="1:5" x14ac:dyDescent="0.15">
      <c r="A4047" s="7">
        <v>4046</v>
      </c>
      <c r="B4047" s="7" t="s">
        <v>4148</v>
      </c>
      <c r="C4047" s="7">
        <v>35</v>
      </c>
      <c r="D4047" s="7"/>
      <c r="E4047" s="7"/>
    </row>
    <row r="4048" spans="1:5" x14ac:dyDescent="0.15">
      <c r="A4048" s="7">
        <v>4047</v>
      </c>
      <c r="B4048" s="7" t="s">
        <v>4149</v>
      </c>
      <c r="C4048" s="7">
        <v>35</v>
      </c>
      <c r="D4048" s="7"/>
      <c r="E4048" s="7"/>
    </row>
    <row r="4049" spans="1:5" x14ac:dyDescent="0.15">
      <c r="A4049" s="7">
        <v>4048</v>
      </c>
      <c r="B4049" s="7" t="s">
        <v>4150</v>
      </c>
      <c r="C4049" s="7" t="e">
        <v>#N/A</v>
      </c>
      <c r="D4049" s="7"/>
      <c r="E4049" s="7"/>
    </row>
    <row r="4050" spans="1:5" x14ac:dyDescent="0.15">
      <c r="A4050" s="7">
        <v>4049</v>
      </c>
      <c r="B4050" s="7" t="s">
        <v>4151</v>
      </c>
      <c r="C4050" s="7" t="e">
        <v>#N/A</v>
      </c>
      <c r="D4050" s="7"/>
      <c r="E4050" s="7"/>
    </row>
    <row r="4051" spans="1:5" x14ac:dyDescent="0.15">
      <c r="A4051" s="7">
        <v>4050</v>
      </c>
      <c r="B4051" s="7" t="s">
        <v>4152</v>
      </c>
      <c r="C4051" s="7">
        <v>35</v>
      </c>
      <c r="D4051" s="7"/>
      <c r="E4051" s="7"/>
    </row>
    <row r="4052" spans="1:5" x14ac:dyDescent="0.15">
      <c r="A4052" s="7">
        <v>4051</v>
      </c>
      <c r="B4052" s="7" t="s">
        <v>4153</v>
      </c>
      <c r="C4052" s="7">
        <v>34</v>
      </c>
      <c r="D4052" s="7"/>
      <c r="E4052" s="7"/>
    </row>
    <row r="4053" spans="1:5" x14ac:dyDescent="0.15">
      <c r="A4053" s="7">
        <v>4052</v>
      </c>
      <c r="B4053" s="7" t="s">
        <v>4154</v>
      </c>
      <c r="C4053" s="7" t="e">
        <v>#N/A</v>
      </c>
      <c r="D4053" s="7"/>
      <c r="E4053" s="7"/>
    </row>
    <row r="4054" spans="1:5" x14ac:dyDescent="0.15">
      <c r="A4054" s="7">
        <v>4053</v>
      </c>
      <c r="B4054" s="7" t="s">
        <v>4155</v>
      </c>
      <c r="C4054" s="7">
        <v>35</v>
      </c>
      <c r="D4054" s="7"/>
      <c r="E4054" s="7"/>
    </row>
    <row r="4055" spans="1:5" x14ac:dyDescent="0.15">
      <c r="A4055" s="7">
        <v>4054</v>
      </c>
      <c r="B4055" s="7" t="s">
        <v>4156</v>
      </c>
      <c r="C4055" s="7" t="e">
        <v>#N/A</v>
      </c>
      <c r="D4055" s="7"/>
      <c r="E4055" s="7"/>
    </row>
    <row r="4056" spans="1:5" x14ac:dyDescent="0.15">
      <c r="A4056" s="7">
        <v>4055</v>
      </c>
      <c r="B4056" s="7" t="s">
        <v>4157</v>
      </c>
      <c r="C4056" s="7">
        <v>34</v>
      </c>
      <c r="D4056" s="7"/>
      <c r="E4056" s="7"/>
    </row>
    <row r="4057" spans="1:5" x14ac:dyDescent="0.15">
      <c r="A4057" s="7">
        <v>4056</v>
      </c>
      <c r="B4057" s="7" t="s">
        <v>4158</v>
      </c>
      <c r="C4057" s="7">
        <v>35</v>
      </c>
      <c r="D4057" s="7"/>
      <c r="E4057" s="7"/>
    </row>
    <row r="4058" spans="1:5" x14ac:dyDescent="0.15">
      <c r="A4058" s="7">
        <v>4057</v>
      </c>
      <c r="B4058" s="7" t="s">
        <v>4159</v>
      </c>
      <c r="C4058" s="7" t="e">
        <v>#N/A</v>
      </c>
      <c r="D4058" s="7"/>
      <c r="E4058" s="7"/>
    </row>
    <row r="4059" spans="1:5" x14ac:dyDescent="0.15">
      <c r="A4059" s="7">
        <v>4058</v>
      </c>
      <c r="B4059" s="7" t="s">
        <v>4160</v>
      </c>
      <c r="C4059" s="7">
        <v>35</v>
      </c>
      <c r="D4059" s="7"/>
      <c r="E4059" s="7"/>
    </row>
    <row r="4060" spans="1:5" x14ac:dyDescent="0.15">
      <c r="A4060" s="7">
        <v>4059</v>
      </c>
      <c r="B4060" s="7" t="s">
        <v>4161</v>
      </c>
      <c r="C4060" s="7">
        <v>34</v>
      </c>
      <c r="D4060" s="7"/>
      <c r="E4060" s="7"/>
    </row>
    <row r="4061" spans="1:5" x14ac:dyDescent="0.15">
      <c r="A4061" s="7">
        <v>4060</v>
      </c>
      <c r="B4061" s="7" t="s">
        <v>4162</v>
      </c>
      <c r="C4061" s="7">
        <v>34</v>
      </c>
      <c r="D4061" s="7"/>
      <c r="E4061" s="7"/>
    </row>
    <row r="4062" spans="1:5" x14ac:dyDescent="0.15">
      <c r="A4062" s="7">
        <v>4061</v>
      </c>
      <c r="B4062" s="7" t="s">
        <v>4163</v>
      </c>
      <c r="C4062" s="7">
        <v>35</v>
      </c>
      <c r="D4062" s="7"/>
      <c r="E4062" s="7"/>
    </row>
    <row r="4063" spans="1:5" x14ac:dyDescent="0.15">
      <c r="A4063" s="7">
        <v>4062</v>
      </c>
      <c r="B4063" s="7" t="s">
        <v>4164</v>
      </c>
      <c r="C4063" s="7">
        <v>35</v>
      </c>
      <c r="D4063" s="7"/>
      <c r="E4063" s="7"/>
    </row>
    <row r="4064" spans="1:5" x14ac:dyDescent="0.15">
      <c r="A4064" s="7">
        <v>4063</v>
      </c>
      <c r="B4064" s="7" t="s">
        <v>4165</v>
      </c>
      <c r="C4064" s="7">
        <v>35</v>
      </c>
      <c r="D4064" s="7"/>
      <c r="E4064" s="7"/>
    </row>
    <row r="4065" spans="1:5" x14ac:dyDescent="0.15">
      <c r="A4065" s="7">
        <v>4064</v>
      </c>
      <c r="B4065" s="7" t="s">
        <v>4166</v>
      </c>
      <c r="C4065" s="7">
        <v>37</v>
      </c>
      <c r="D4065" s="7"/>
      <c r="E4065" s="7"/>
    </row>
    <row r="4066" spans="1:5" x14ac:dyDescent="0.15">
      <c r="A4066" s="7">
        <v>4065</v>
      </c>
      <c r="B4066" s="7" t="s">
        <v>4167</v>
      </c>
      <c r="C4066" s="7">
        <v>13</v>
      </c>
      <c r="D4066" s="7"/>
      <c r="E4066" s="7"/>
    </row>
    <row r="4067" spans="1:5" x14ac:dyDescent="0.15">
      <c r="A4067" s="7">
        <v>4066</v>
      </c>
      <c r="B4067" s="7" t="s">
        <v>4168</v>
      </c>
      <c r="C4067" s="7">
        <v>12</v>
      </c>
      <c r="D4067" s="7"/>
      <c r="E4067" s="7"/>
    </row>
    <row r="4068" spans="1:5" x14ac:dyDescent="0.15">
      <c r="A4068" s="7">
        <v>4067</v>
      </c>
      <c r="B4068" s="7" t="s">
        <v>4169</v>
      </c>
      <c r="C4068" s="7">
        <v>17</v>
      </c>
      <c r="D4068" s="7"/>
      <c r="E4068" s="7"/>
    </row>
    <row r="4069" spans="1:5" x14ac:dyDescent="0.15">
      <c r="A4069" s="7">
        <v>4068</v>
      </c>
      <c r="B4069" s="7" t="s">
        <v>4170</v>
      </c>
      <c r="C4069" s="7">
        <v>10</v>
      </c>
      <c r="D4069" s="7"/>
      <c r="E4069" s="7"/>
    </row>
    <row r="4070" spans="1:5" x14ac:dyDescent="0.15">
      <c r="A4070" s="7">
        <v>4069</v>
      </c>
      <c r="B4070" s="7" t="s">
        <v>4171</v>
      </c>
      <c r="C4070" s="7">
        <v>15</v>
      </c>
      <c r="D4070" s="7"/>
      <c r="E4070" s="7"/>
    </row>
    <row r="4071" spans="1:5" x14ac:dyDescent="0.15">
      <c r="A4071" s="7">
        <v>4070</v>
      </c>
      <c r="B4071" s="7" t="s">
        <v>4172</v>
      </c>
      <c r="C4071" s="7">
        <v>8</v>
      </c>
      <c r="D4071" s="7"/>
      <c r="E4071" s="7"/>
    </row>
    <row r="4072" spans="1:5" x14ac:dyDescent="0.15">
      <c r="A4072" s="7">
        <v>4071</v>
      </c>
      <c r="B4072" s="7" t="s">
        <v>4173</v>
      </c>
      <c r="C4072" s="7">
        <v>10</v>
      </c>
      <c r="D4072" s="7"/>
      <c r="E4072" s="7"/>
    </row>
    <row r="4073" spans="1:5" x14ac:dyDescent="0.15">
      <c r="A4073" s="7">
        <v>4072</v>
      </c>
      <c r="B4073" s="7" t="s">
        <v>4174</v>
      </c>
      <c r="C4073" s="7">
        <v>14</v>
      </c>
      <c r="D4073" s="7"/>
      <c r="E4073" s="7"/>
    </row>
    <row r="4074" spans="1:5" x14ac:dyDescent="0.15">
      <c r="A4074" s="7">
        <v>4073</v>
      </c>
      <c r="B4074" s="7" t="s">
        <v>4175</v>
      </c>
      <c r="C4074" s="7">
        <v>19</v>
      </c>
      <c r="D4074" s="7"/>
      <c r="E4074" s="7"/>
    </row>
    <row r="4075" spans="1:5" x14ac:dyDescent="0.15">
      <c r="A4075" s="7">
        <v>4074</v>
      </c>
      <c r="B4075" s="7" t="s">
        <v>4176</v>
      </c>
      <c r="C4075" s="7">
        <v>16</v>
      </c>
      <c r="D4075" s="7"/>
      <c r="E4075" s="7"/>
    </row>
    <row r="4076" spans="1:5" x14ac:dyDescent="0.15">
      <c r="A4076" s="7">
        <v>4075</v>
      </c>
      <c r="B4076" s="7" t="s">
        <v>4177</v>
      </c>
      <c r="C4076" s="7">
        <v>13</v>
      </c>
      <c r="D4076" s="7"/>
      <c r="E4076" s="7"/>
    </row>
    <row r="4077" spans="1:5" x14ac:dyDescent="0.15">
      <c r="A4077" s="7">
        <v>4076</v>
      </c>
      <c r="B4077" s="7" t="s">
        <v>4178</v>
      </c>
      <c r="C4077" s="7">
        <v>12</v>
      </c>
      <c r="D4077" s="7"/>
      <c r="E4077" s="7"/>
    </row>
    <row r="4078" spans="1:5" x14ac:dyDescent="0.15">
      <c r="A4078" s="7">
        <v>4077</v>
      </c>
      <c r="B4078" s="7" t="s">
        <v>4179</v>
      </c>
      <c r="C4078" s="7">
        <v>18</v>
      </c>
      <c r="D4078" s="7"/>
      <c r="E4078" s="7"/>
    </row>
    <row r="4079" spans="1:5" x14ac:dyDescent="0.15">
      <c r="A4079" s="7">
        <v>4078</v>
      </c>
      <c r="B4079" s="7" t="s">
        <v>4180</v>
      </c>
      <c r="C4079" s="7">
        <v>12</v>
      </c>
      <c r="D4079" s="7"/>
      <c r="E4079" s="7"/>
    </row>
    <row r="4080" spans="1:5" x14ac:dyDescent="0.15">
      <c r="A4080" s="7">
        <v>4079</v>
      </c>
      <c r="B4080" s="7" t="s">
        <v>4181</v>
      </c>
      <c r="C4080" s="7">
        <v>9</v>
      </c>
      <c r="D4080" s="7"/>
      <c r="E4080" s="7"/>
    </row>
    <row r="4081" spans="1:5" x14ac:dyDescent="0.15">
      <c r="A4081" s="7">
        <v>4080</v>
      </c>
      <c r="B4081" s="7" t="s">
        <v>4182</v>
      </c>
      <c r="C4081" s="7">
        <v>14</v>
      </c>
      <c r="D4081" s="7"/>
      <c r="E4081" s="7"/>
    </row>
    <row r="4082" spans="1:5" x14ac:dyDescent="0.15">
      <c r="A4082" s="7">
        <v>4081</v>
      </c>
      <c r="B4082" s="7" t="s">
        <v>4183</v>
      </c>
      <c r="C4082" s="7">
        <v>11</v>
      </c>
      <c r="D4082" s="7"/>
      <c r="E4082" s="7"/>
    </row>
    <row r="4083" spans="1:5" x14ac:dyDescent="0.15">
      <c r="A4083" s="7">
        <v>4082</v>
      </c>
      <c r="B4083" s="7" t="s">
        <v>4184</v>
      </c>
      <c r="C4083" s="7">
        <v>16</v>
      </c>
      <c r="D4083" s="7"/>
      <c r="E4083" s="7"/>
    </row>
    <row r="4084" spans="1:5" x14ac:dyDescent="0.15">
      <c r="A4084" s="7">
        <v>4083</v>
      </c>
      <c r="B4084" s="7" t="s">
        <v>4185</v>
      </c>
      <c r="C4084" s="7">
        <v>14</v>
      </c>
      <c r="D4084" s="7"/>
      <c r="E4084" s="7"/>
    </row>
    <row r="4085" spans="1:5" x14ac:dyDescent="0.15">
      <c r="A4085" s="7">
        <v>4084</v>
      </c>
      <c r="B4085" s="7" t="s">
        <v>4186</v>
      </c>
      <c r="C4085" s="7">
        <v>12</v>
      </c>
      <c r="D4085" s="7"/>
      <c r="E4085" s="7"/>
    </row>
    <row r="4086" spans="1:5" x14ac:dyDescent="0.15">
      <c r="A4086" s="7">
        <v>4085</v>
      </c>
      <c r="B4086" s="7" t="s">
        <v>4187</v>
      </c>
      <c r="C4086" s="7">
        <v>16</v>
      </c>
      <c r="D4086" s="7"/>
      <c r="E4086" s="7"/>
    </row>
    <row r="4087" spans="1:5" x14ac:dyDescent="0.15">
      <c r="A4087" s="7">
        <v>4086</v>
      </c>
      <c r="B4087" s="7" t="s">
        <v>4188</v>
      </c>
      <c r="C4087" s="7">
        <v>8</v>
      </c>
      <c r="D4087" s="7"/>
      <c r="E4087" s="7"/>
    </row>
    <row r="4088" spans="1:5" x14ac:dyDescent="0.15">
      <c r="A4088" s="7">
        <v>4087</v>
      </c>
      <c r="B4088" s="7" t="s">
        <v>4189</v>
      </c>
      <c r="C4088" s="7">
        <v>16</v>
      </c>
      <c r="D4088" s="7"/>
      <c r="E4088" s="7"/>
    </row>
    <row r="4089" spans="1:5" x14ac:dyDescent="0.15">
      <c r="A4089" s="7">
        <v>4088</v>
      </c>
      <c r="B4089" s="7" t="s">
        <v>4190</v>
      </c>
      <c r="C4089" s="7">
        <v>14</v>
      </c>
      <c r="D4089" s="7"/>
      <c r="E4089" s="7"/>
    </row>
    <row r="4090" spans="1:5" x14ac:dyDescent="0.15">
      <c r="A4090" s="7">
        <v>4089</v>
      </c>
      <c r="B4090" s="7" t="s">
        <v>4191</v>
      </c>
      <c r="C4090" s="7">
        <v>5</v>
      </c>
      <c r="D4090" s="7"/>
      <c r="E4090" s="7"/>
    </row>
    <row r="4091" spans="1:5" x14ac:dyDescent="0.15">
      <c r="A4091" s="7">
        <v>4090</v>
      </c>
      <c r="B4091" s="7" t="s">
        <v>4192</v>
      </c>
      <c r="C4091" s="7">
        <v>13</v>
      </c>
      <c r="D4091" s="7"/>
      <c r="E4091" s="7"/>
    </row>
    <row r="4092" spans="1:5" x14ac:dyDescent="0.15">
      <c r="A4092" s="7">
        <v>4091</v>
      </c>
      <c r="B4092" s="7" t="s">
        <v>4193</v>
      </c>
      <c r="C4092" s="7">
        <v>11</v>
      </c>
      <c r="D4092" s="7"/>
      <c r="E4092" s="7"/>
    </row>
    <row r="4093" spans="1:5" x14ac:dyDescent="0.15">
      <c r="A4093" s="7">
        <v>4092</v>
      </c>
      <c r="B4093" s="7" t="s">
        <v>4194</v>
      </c>
      <c r="C4093" s="7">
        <v>10</v>
      </c>
      <c r="D4093" s="7"/>
      <c r="E4093" s="7"/>
    </row>
    <row r="4094" spans="1:5" x14ac:dyDescent="0.15">
      <c r="A4094" s="7">
        <v>4093</v>
      </c>
      <c r="B4094" s="7" t="s">
        <v>4195</v>
      </c>
      <c r="C4094" s="7">
        <v>15</v>
      </c>
      <c r="D4094" s="7"/>
      <c r="E4094" s="7"/>
    </row>
    <row r="4095" spans="1:5" x14ac:dyDescent="0.15">
      <c r="A4095" s="7">
        <v>4094</v>
      </c>
      <c r="B4095" s="7" t="s">
        <v>4196</v>
      </c>
      <c r="C4095" s="7">
        <v>18</v>
      </c>
      <c r="D4095" s="7"/>
      <c r="E4095" s="7"/>
    </row>
    <row r="4096" spans="1:5" x14ac:dyDescent="0.15">
      <c r="A4096" s="7">
        <v>4095</v>
      </c>
      <c r="B4096" s="7" t="s">
        <v>4197</v>
      </c>
      <c r="C4096" s="7">
        <v>17</v>
      </c>
      <c r="D4096" s="7"/>
      <c r="E4096" s="7"/>
    </row>
    <row r="4097" spans="1:5" x14ac:dyDescent="0.15">
      <c r="A4097" s="7">
        <v>4096</v>
      </c>
      <c r="B4097" s="7" t="s">
        <v>4198</v>
      </c>
      <c r="C4097" s="7">
        <v>10</v>
      </c>
      <c r="D4097" s="7"/>
      <c r="E4097" s="7"/>
    </row>
    <row r="4098" spans="1:5" x14ac:dyDescent="0.15">
      <c r="A4098" s="7">
        <v>4097</v>
      </c>
      <c r="B4098" s="7" t="s">
        <v>4199</v>
      </c>
      <c r="C4098" s="7">
        <v>15</v>
      </c>
      <c r="D4098" s="7"/>
      <c r="E4098" s="7"/>
    </row>
    <row r="4099" spans="1:5" x14ac:dyDescent="0.15">
      <c r="A4099" s="7">
        <v>4098</v>
      </c>
      <c r="B4099" s="7" t="s">
        <v>4200</v>
      </c>
      <c r="C4099" s="7">
        <v>12</v>
      </c>
      <c r="D4099" s="7"/>
      <c r="E4099" s="7"/>
    </row>
    <row r="4100" spans="1:5" x14ac:dyDescent="0.15">
      <c r="A4100" s="7">
        <v>4099</v>
      </c>
      <c r="B4100" s="7" t="s">
        <v>4201</v>
      </c>
      <c r="C4100" s="7">
        <v>9</v>
      </c>
      <c r="D4100" s="7"/>
      <c r="E4100" s="7"/>
    </row>
    <row r="4101" spans="1:5" x14ac:dyDescent="0.15">
      <c r="A4101" s="7">
        <v>4100</v>
      </c>
      <c r="B4101" s="7" t="s">
        <v>4202</v>
      </c>
      <c r="C4101" s="7">
        <v>21</v>
      </c>
      <c r="D4101" s="7"/>
      <c r="E4101" s="7"/>
    </row>
    <row r="4102" spans="1:5" x14ac:dyDescent="0.15">
      <c r="A4102" s="7">
        <v>4101</v>
      </c>
      <c r="B4102" s="7" t="s">
        <v>4203</v>
      </c>
      <c r="C4102" s="7">
        <v>19</v>
      </c>
      <c r="D4102" s="7"/>
      <c r="E4102" s="7"/>
    </row>
    <row r="4103" spans="1:5" x14ac:dyDescent="0.15">
      <c r="A4103" s="7">
        <v>4102</v>
      </c>
      <c r="B4103" s="7" t="s">
        <v>4204</v>
      </c>
      <c r="C4103" s="7">
        <v>20</v>
      </c>
      <c r="D4103" s="7"/>
      <c r="E4103" s="7"/>
    </row>
    <row r="4104" spans="1:5" x14ac:dyDescent="0.15">
      <c r="A4104" s="7">
        <v>4103</v>
      </c>
      <c r="B4104" s="7" t="s">
        <v>4205</v>
      </c>
      <c r="C4104" s="7">
        <v>15</v>
      </c>
      <c r="D4104" s="7"/>
      <c r="E4104" s="7"/>
    </row>
    <row r="4105" spans="1:5" x14ac:dyDescent="0.15">
      <c r="A4105" s="7">
        <v>4104</v>
      </c>
      <c r="B4105" s="7" t="s">
        <v>4206</v>
      </c>
      <c r="C4105" s="7">
        <v>16</v>
      </c>
      <c r="D4105" s="7"/>
      <c r="E4105" s="7"/>
    </row>
    <row r="4106" spans="1:5" x14ac:dyDescent="0.15">
      <c r="A4106" s="7">
        <v>4105</v>
      </c>
      <c r="B4106" s="7" t="s">
        <v>4207</v>
      </c>
      <c r="C4106" s="7">
        <v>13</v>
      </c>
      <c r="D4106" s="7"/>
      <c r="E4106" s="7"/>
    </row>
    <row r="4107" spans="1:5" x14ac:dyDescent="0.15">
      <c r="A4107" s="7">
        <v>4106</v>
      </c>
      <c r="B4107" s="7" t="s">
        <v>4208</v>
      </c>
      <c r="C4107" s="7">
        <v>14</v>
      </c>
      <c r="D4107" s="7"/>
      <c r="E4107" s="7"/>
    </row>
    <row r="4108" spans="1:5" x14ac:dyDescent="0.15">
      <c r="A4108" s="7">
        <v>4107</v>
      </c>
      <c r="B4108" s="7" t="s">
        <v>4209</v>
      </c>
      <c r="C4108" s="7">
        <v>11</v>
      </c>
      <c r="D4108" s="7"/>
      <c r="E4108" s="7"/>
    </row>
    <row r="4109" spans="1:5" x14ac:dyDescent="0.15">
      <c r="A4109" s="7">
        <v>4108</v>
      </c>
      <c r="B4109" s="7" t="s">
        <v>4210</v>
      </c>
      <c r="C4109" s="7">
        <v>11</v>
      </c>
      <c r="D4109" s="7"/>
      <c r="E4109" s="7"/>
    </row>
    <row r="4110" spans="1:5" x14ac:dyDescent="0.15">
      <c r="A4110" s="7">
        <v>4109</v>
      </c>
      <c r="B4110" s="7" t="s">
        <v>4211</v>
      </c>
      <c r="C4110" s="7">
        <v>17</v>
      </c>
      <c r="D4110" s="7"/>
      <c r="E4110" s="7"/>
    </row>
    <row r="4111" spans="1:5" x14ac:dyDescent="0.15">
      <c r="A4111" s="7">
        <v>4110</v>
      </c>
      <c r="B4111" s="7" t="s">
        <v>4212</v>
      </c>
      <c r="C4111" s="7">
        <v>18</v>
      </c>
      <c r="D4111" s="7"/>
      <c r="E4111" s="7"/>
    </row>
    <row r="4112" spans="1:5" x14ac:dyDescent="0.15">
      <c r="A4112" s="7">
        <v>4111</v>
      </c>
      <c r="B4112" s="7" t="s">
        <v>4213</v>
      </c>
      <c r="C4112" s="7">
        <v>16</v>
      </c>
      <c r="D4112" s="7"/>
      <c r="E4112" s="7"/>
    </row>
    <row r="4113" spans="1:5" x14ac:dyDescent="0.15">
      <c r="A4113" s="7">
        <v>4112</v>
      </c>
      <c r="B4113" s="7" t="s">
        <v>4214</v>
      </c>
      <c r="C4113" s="7">
        <v>17</v>
      </c>
      <c r="D4113" s="7"/>
      <c r="E4113" s="7"/>
    </row>
    <row r="4114" spans="1:5" x14ac:dyDescent="0.15">
      <c r="A4114" s="7">
        <v>4113</v>
      </c>
      <c r="B4114" s="7" t="s">
        <v>4215</v>
      </c>
      <c r="C4114" s="7">
        <v>14</v>
      </c>
      <c r="D4114" s="7"/>
      <c r="E4114" s="7"/>
    </row>
    <row r="4115" spans="1:5" x14ac:dyDescent="0.15">
      <c r="A4115" s="7">
        <v>4114</v>
      </c>
      <c r="B4115" s="7" t="s">
        <v>4216</v>
      </c>
      <c r="C4115" s="7">
        <v>15</v>
      </c>
      <c r="D4115" s="7"/>
      <c r="E4115" s="7"/>
    </row>
    <row r="4116" spans="1:5" x14ac:dyDescent="0.15">
      <c r="A4116" s="7">
        <v>4115</v>
      </c>
      <c r="B4116" s="7" t="s">
        <v>4217</v>
      </c>
      <c r="C4116" s="7">
        <v>12</v>
      </c>
      <c r="D4116" s="7"/>
      <c r="E4116" s="7"/>
    </row>
    <row r="4117" spans="1:5" x14ac:dyDescent="0.15">
      <c r="A4117" s="7">
        <v>4116</v>
      </c>
      <c r="B4117" s="7" t="s">
        <v>4218</v>
      </c>
      <c r="C4117" s="7">
        <v>12</v>
      </c>
      <c r="D4117" s="7"/>
      <c r="E4117" s="7"/>
    </row>
    <row r="4118" spans="1:5" x14ac:dyDescent="0.15">
      <c r="A4118" s="7">
        <v>4117</v>
      </c>
      <c r="B4118" s="7" t="s">
        <v>4219</v>
      </c>
      <c r="C4118" s="7">
        <v>15</v>
      </c>
      <c r="D4118" s="7"/>
      <c r="E4118" s="7"/>
    </row>
    <row r="4119" spans="1:5" x14ac:dyDescent="0.15">
      <c r="A4119" s="7">
        <v>4118</v>
      </c>
      <c r="B4119" s="7" t="s">
        <v>4220</v>
      </c>
      <c r="C4119" s="7">
        <v>14</v>
      </c>
      <c r="D4119" s="7"/>
      <c r="E4119" s="7"/>
    </row>
    <row r="4120" spans="1:5" x14ac:dyDescent="0.15">
      <c r="A4120" s="7">
        <v>4119</v>
      </c>
      <c r="B4120" s="7" t="s">
        <v>4221</v>
      </c>
      <c r="C4120" s="7">
        <v>12</v>
      </c>
      <c r="D4120" s="7"/>
      <c r="E4120" s="7"/>
    </row>
    <row r="4121" spans="1:5" x14ac:dyDescent="0.15">
      <c r="A4121" s="7">
        <v>4120</v>
      </c>
      <c r="B4121" s="7" t="s">
        <v>4222</v>
      </c>
      <c r="C4121" s="7">
        <v>21</v>
      </c>
      <c r="D4121" s="7"/>
      <c r="E4121" s="7"/>
    </row>
    <row r="4122" spans="1:5" x14ac:dyDescent="0.15">
      <c r="A4122" s="7">
        <v>4121</v>
      </c>
      <c r="B4122" s="7" t="s">
        <v>4223</v>
      </c>
      <c r="C4122" s="7">
        <v>18</v>
      </c>
      <c r="D4122" s="7"/>
      <c r="E4122" s="7"/>
    </row>
    <row r="4123" spans="1:5" x14ac:dyDescent="0.15">
      <c r="A4123" s="7">
        <v>4122</v>
      </c>
      <c r="B4123" s="7" t="s">
        <v>4224</v>
      </c>
      <c r="C4123" s="7">
        <v>19</v>
      </c>
      <c r="D4123" s="7"/>
      <c r="E4123" s="7"/>
    </row>
    <row r="4124" spans="1:5" x14ac:dyDescent="0.15">
      <c r="A4124" s="7">
        <v>4123</v>
      </c>
      <c r="B4124" s="7" t="s">
        <v>4225</v>
      </c>
      <c r="C4124" s="7">
        <v>15</v>
      </c>
      <c r="D4124" s="7"/>
      <c r="E4124" s="7"/>
    </row>
    <row r="4125" spans="1:5" x14ac:dyDescent="0.15">
      <c r="A4125" s="7">
        <v>4124</v>
      </c>
      <c r="B4125" s="7" t="s">
        <v>4226</v>
      </c>
      <c r="C4125" s="7">
        <v>13</v>
      </c>
      <c r="D4125" s="7"/>
      <c r="E4125" s="7"/>
    </row>
    <row r="4126" spans="1:5" x14ac:dyDescent="0.15">
      <c r="A4126" s="7">
        <v>4125</v>
      </c>
      <c r="B4126" s="7" t="s">
        <v>4227</v>
      </c>
      <c r="C4126" s="7">
        <v>10</v>
      </c>
      <c r="D4126" s="7"/>
      <c r="E4126" s="7"/>
    </row>
    <row r="4127" spans="1:5" x14ac:dyDescent="0.15">
      <c r="A4127" s="7">
        <v>4126</v>
      </c>
      <c r="B4127" s="7" t="s">
        <v>4228</v>
      </c>
      <c r="C4127" s="7">
        <v>15</v>
      </c>
      <c r="D4127" s="7"/>
      <c r="E4127" s="7"/>
    </row>
    <row r="4128" spans="1:5" x14ac:dyDescent="0.15">
      <c r="A4128" s="7">
        <v>4127</v>
      </c>
      <c r="B4128" s="7" t="s">
        <v>4229</v>
      </c>
      <c r="C4128" s="7">
        <v>13</v>
      </c>
      <c r="D4128" s="7"/>
      <c r="E4128" s="7"/>
    </row>
    <row r="4129" spans="1:5" x14ac:dyDescent="0.15">
      <c r="A4129" s="7">
        <v>4128</v>
      </c>
      <c r="B4129" s="7" t="s">
        <v>4230</v>
      </c>
      <c r="C4129" s="7">
        <v>11</v>
      </c>
      <c r="D4129" s="7"/>
      <c r="E4129" s="7"/>
    </row>
    <row r="4130" spans="1:5" x14ac:dyDescent="0.15">
      <c r="A4130" s="7">
        <v>4129</v>
      </c>
      <c r="B4130" s="7" t="s">
        <v>4231</v>
      </c>
      <c r="C4130" s="7">
        <v>17</v>
      </c>
      <c r="D4130" s="7"/>
      <c r="E4130" s="7"/>
    </row>
    <row r="4131" spans="1:5" x14ac:dyDescent="0.15">
      <c r="A4131" s="7">
        <v>4130</v>
      </c>
      <c r="B4131" s="7" t="s">
        <v>4232</v>
      </c>
      <c r="C4131" s="7">
        <v>16</v>
      </c>
      <c r="D4131" s="7"/>
      <c r="E4131" s="7"/>
    </row>
    <row r="4132" spans="1:5" x14ac:dyDescent="0.15">
      <c r="A4132" s="7">
        <v>4131</v>
      </c>
      <c r="B4132" s="7" t="s">
        <v>4233</v>
      </c>
      <c r="C4132" s="7">
        <v>17</v>
      </c>
      <c r="D4132" s="7"/>
      <c r="E4132" s="7"/>
    </row>
    <row r="4133" spans="1:5" x14ac:dyDescent="0.15">
      <c r="A4133" s="7">
        <v>4132</v>
      </c>
      <c r="B4133" s="7" t="s">
        <v>4234</v>
      </c>
      <c r="C4133" s="7">
        <v>18</v>
      </c>
      <c r="D4133" s="7"/>
      <c r="E4133" s="7"/>
    </row>
    <row r="4134" spans="1:5" x14ac:dyDescent="0.15">
      <c r="A4134" s="7">
        <v>4133</v>
      </c>
      <c r="B4134" s="7" t="s">
        <v>4235</v>
      </c>
      <c r="C4134" s="7">
        <v>17</v>
      </c>
      <c r="D4134" s="7"/>
      <c r="E4134" s="7"/>
    </row>
    <row r="4135" spans="1:5" x14ac:dyDescent="0.15">
      <c r="A4135" s="7">
        <v>4134</v>
      </c>
      <c r="B4135" s="7" t="s">
        <v>4236</v>
      </c>
      <c r="C4135" s="7">
        <v>19</v>
      </c>
      <c r="D4135" s="7"/>
      <c r="E4135" s="7"/>
    </row>
    <row r="4136" spans="1:5" x14ac:dyDescent="0.15">
      <c r="A4136" s="7">
        <v>4135</v>
      </c>
      <c r="B4136" s="7" t="s">
        <v>4237</v>
      </c>
      <c r="C4136" s="7">
        <v>16</v>
      </c>
      <c r="D4136" s="7"/>
      <c r="E4136" s="7"/>
    </row>
    <row r="4137" spans="1:5" x14ac:dyDescent="0.15">
      <c r="A4137" s="7">
        <v>4136</v>
      </c>
      <c r="B4137" s="7" t="s">
        <v>4238</v>
      </c>
      <c r="C4137" s="7">
        <v>18</v>
      </c>
      <c r="D4137" s="7"/>
      <c r="E4137" s="7"/>
    </row>
    <row r="4138" spans="1:5" x14ac:dyDescent="0.15">
      <c r="A4138" s="7">
        <v>4137</v>
      </c>
      <c r="B4138" s="7" t="s">
        <v>4239</v>
      </c>
      <c r="C4138" s="7">
        <v>13</v>
      </c>
      <c r="D4138" s="7"/>
      <c r="E4138" s="7"/>
    </row>
    <row r="4139" spans="1:5" x14ac:dyDescent="0.15">
      <c r="A4139" s="7">
        <v>4138</v>
      </c>
      <c r="B4139" s="7" t="s">
        <v>4240</v>
      </c>
      <c r="C4139" s="7">
        <v>17</v>
      </c>
      <c r="D4139" s="7"/>
      <c r="E4139" s="7"/>
    </row>
    <row r="4140" spans="1:5" x14ac:dyDescent="0.15">
      <c r="A4140" s="7">
        <v>4139</v>
      </c>
      <c r="B4140" s="7" t="s">
        <v>4241</v>
      </c>
      <c r="C4140" s="7">
        <v>19</v>
      </c>
      <c r="D4140" s="7"/>
      <c r="E4140" s="7"/>
    </row>
    <row r="4141" spans="1:5" x14ac:dyDescent="0.15">
      <c r="A4141" s="7">
        <v>4140</v>
      </c>
      <c r="B4141" s="7" t="s">
        <v>4242</v>
      </c>
      <c r="C4141" s="7">
        <v>20</v>
      </c>
      <c r="D4141" s="7"/>
      <c r="E4141" s="7"/>
    </row>
    <row r="4142" spans="1:5" x14ac:dyDescent="0.15">
      <c r="A4142" s="7">
        <v>4141</v>
      </c>
      <c r="B4142" s="7" t="s">
        <v>4243</v>
      </c>
      <c r="C4142" s="7">
        <v>7</v>
      </c>
      <c r="D4142" s="7"/>
      <c r="E4142" s="7"/>
    </row>
    <row r="4143" spans="1:5" x14ac:dyDescent="0.15">
      <c r="A4143" s="7">
        <v>4142</v>
      </c>
      <c r="B4143" s="7" t="s">
        <v>4244</v>
      </c>
      <c r="C4143" s="7">
        <v>21</v>
      </c>
      <c r="D4143" s="7"/>
      <c r="E4143" s="7"/>
    </row>
    <row r="4144" spans="1:5" x14ac:dyDescent="0.15">
      <c r="A4144" s="7">
        <v>4143</v>
      </c>
      <c r="B4144" s="7" t="s">
        <v>4245</v>
      </c>
      <c r="C4144" s="7">
        <v>18</v>
      </c>
      <c r="D4144" s="7"/>
      <c r="E4144" s="7"/>
    </row>
    <row r="4145" spans="1:5" x14ac:dyDescent="0.15">
      <c r="A4145" s="7">
        <v>4144</v>
      </c>
      <c r="B4145" s="7" t="s">
        <v>4246</v>
      </c>
      <c r="C4145" s="7">
        <v>16</v>
      </c>
      <c r="D4145" s="7"/>
      <c r="E4145" s="7"/>
    </row>
    <row r="4146" spans="1:5" x14ac:dyDescent="0.15">
      <c r="A4146" s="7">
        <v>4145</v>
      </c>
      <c r="B4146" s="7" t="s">
        <v>4247</v>
      </c>
      <c r="C4146" s="7">
        <v>17</v>
      </c>
      <c r="D4146" s="7"/>
      <c r="E4146" s="7"/>
    </row>
    <row r="4147" spans="1:5" x14ac:dyDescent="0.15">
      <c r="A4147" s="7">
        <v>4146</v>
      </c>
      <c r="B4147" s="7" t="s">
        <v>4248</v>
      </c>
      <c r="C4147" s="7">
        <v>12</v>
      </c>
      <c r="D4147" s="7"/>
      <c r="E4147" s="7"/>
    </row>
    <row r="4148" spans="1:5" x14ac:dyDescent="0.15">
      <c r="A4148" s="7">
        <v>4147</v>
      </c>
      <c r="B4148" s="7" t="s">
        <v>4249</v>
      </c>
      <c r="C4148" s="7">
        <v>14</v>
      </c>
      <c r="D4148" s="7"/>
      <c r="E4148" s="7"/>
    </row>
  </sheetData>
  <autoFilter ref="A1:C4148" xr:uid="{00000000-0009-0000-0000-000000000000}"/>
  <conditionalFormatting sqref="F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29"/>
  <sheetViews>
    <sheetView workbookViewId="0">
      <pane ySplit="1" topLeftCell="A2" activePane="bottomLeft" state="frozen"/>
      <selection activeCell="A13" sqref="A13"/>
      <selection pane="bottomLeft" activeCell="A2" sqref="A2"/>
    </sheetView>
  </sheetViews>
  <sheetFormatPr baseColWidth="10" defaultColWidth="8.83203125" defaultRowHeight="13" x14ac:dyDescent="0.15"/>
  <cols>
    <col min="1" max="1" width="13.83203125" bestFit="1" customWidth="1"/>
    <col min="2" max="2" width="22.6640625" style="7" customWidth="1"/>
    <col min="3" max="3" width="19.83203125" style="7" bestFit="1" customWidth="1"/>
    <col min="4" max="4" width="19" style="39" bestFit="1" customWidth="1"/>
    <col min="5" max="5" width="17.6640625" bestFit="1" customWidth="1"/>
    <col min="6" max="6" width="17.1640625" bestFit="1" customWidth="1"/>
    <col min="7" max="7" width="13.5" customWidth="1"/>
    <col min="8" max="8" width="12.1640625" bestFit="1" customWidth="1"/>
    <col min="9" max="9" width="14.5" bestFit="1" customWidth="1"/>
    <col min="10" max="10" width="18.5" bestFit="1" customWidth="1"/>
  </cols>
  <sheetData>
    <row r="1" spans="1:11" s="2" customFormat="1" x14ac:dyDescent="0.15">
      <c r="A1" s="1" t="s">
        <v>0</v>
      </c>
      <c r="B1" s="1" t="s">
        <v>4250</v>
      </c>
      <c r="C1" s="1" t="s">
        <v>1</v>
      </c>
      <c r="D1" s="38" t="s">
        <v>2</v>
      </c>
      <c r="E1" s="1" t="s">
        <v>3</v>
      </c>
      <c r="F1" s="1" t="s">
        <v>6</v>
      </c>
      <c r="G1" s="1" t="s">
        <v>4251</v>
      </c>
      <c r="H1" s="1" t="s">
        <v>4252</v>
      </c>
      <c r="I1" s="1" t="s">
        <v>4253</v>
      </c>
      <c r="J1" s="1" t="s">
        <v>9</v>
      </c>
    </row>
    <row r="2" spans="1:11" x14ac:dyDescent="0.15">
      <c r="A2" s="8">
        <v>4</v>
      </c>
      <c r="B2" s="8" t="s">
        <v>106</v>
      </c>
      <c r="C2" s="7" t="s">
        <v>4</v>
      </c>
      <c r="D2" s="39">
        <v>42551.294768518521</v>
      </c>
      <c r="E2" s="7">
        <v>37.79</v>
      </c>
      <c r="F2" s="7" t="s">
        <v>29</v>
      </c>
      <c r="G2">
        <f t="shared" ref="G2:G65" si="0">YEAR(D2)</f>
        <v>2016</v>
      </c>
      <c r="H2">
        <f t="shared" ref="H2:H65" si="1">MONTH(D2)</f>
        <v>6</v>
      </c>
      <c r="I2" t="str">
        <f t="shared" ref="I2:I65" si="2">IF(H2&lt;=3,"Q1",IF(H2&lt;=6,"Q2",IF(H2&lt;=9,"Q3","Q4")))</f>
        <v>Q2</v>
      </c>
      <c r="J2">
        <f>VLOOKUP(A2,'Job Catalog'!A:C,3,FALSE)</f>
        <v>12</v>
      </c>
    </row>
    <row r="3" spans="1:11" x14ac:dyDescent="0.15">
      <c r="A3" s="8">
        <v>6</v>
      </c>
      <c r="B3" s="8" t="s">
        <v>108</v>
      </c>
      <c r="C3" s="7" t="s">
        <v>4</v>
      </c>
      <c r="D3" s="39">
        <v>42422.227546296293</v>
      </c>
      <c r="E3" s="7">
        <v>23.92</v>
      </c>
      <c r="F3" s="7" t="s">
        <v>52</v>
      </c>
      <c r="G3" s="7">
        <f t="shared" si="0"/>
        <v>2016</v>
      </c>
      <c r="H3" s="7">
        <f t="shared" si="1"/>
        <v>2</v>
      </c>
      <c r="I3" s="7" t="str">
        <f t="shared" si="2"/>
        <v>Q1</v>
      </c>
      <c r="J3" s="7">
        <f>VLOOKUP(A3,'Job Catalog'!A:C,3,FALSE)</f>
        <v>7</v>
      </c>
      <c r="K3" s="7"/>
    </row>
    <row r="4" spans="1:11" x14ac:dyDescent="0.15">
      <c r="A4" s="8">
        <v>6</v>
      </c>
      <c r="B4" s="8" t="s">
        <v>108</v>
      </c>
      <c r="C4" s="7" t="s">
        <v>4</v>
      </c>
      <c r="D4" s="39">
        <v>42969.19</v>
      </c>
      <c r="E4" s="7">
        <v>38.630000000000003</v>
      </c>
      <c r="F4" s="7" t="s">
        <v>11</v>
      </c>
      <c r="G4" s="7">
        <f t="shared" si="0"/>
        <v>2017</v>
      </c>
      <c r="H4" s="7">
        <f t="shared" si="1"/>
        <v>8</v>
      </c>
      <c r="I4" s="7" t="str">
        <f t="shared" si="2"/>
        <v>Q3</v>
      </c>
      <c r="J4" s="7">
        <f>VLOOKUP(A4,'Job Catalog'!A:C,3,FALSE)</f>
        <v>7</v>
      </c>
      <c r="K4" s="7"/>
    </row>
    <row r="5" spans="1:11" x14ac:dyDescent="0.15">
      <c r="A5" s="8">
        <v>10</v>
      </c>
      <c r="B5" s="8" t="s">
        <v>112</v>
      </c>
      <c r="C5" s="7" t="s">
        <v>4</v>
      </c>
      <c r="D5" s="39">
        <v>41855.470370370371</v>
      </c>
      <c r="E5" s="7">
        <v>98.08</v>
      </c>
      <c r="F5" s="7" t="s">
        <v>92</v>
      </c>
      <c r="G5" s="7">
        <f t="shared" si="0"/>
        <v>2014</v>
      </c>
      <c r="H5" s="7">
        <f t="shared" si="1"/>
        <v>8</v>
      </c>
      <c r="I5" s="7" t="str">
        <f t="shared" si="2"/>
        <v>Q3</v>
      </c>
      <c r="J5" s="7">
        <f>VLOOKUP(A5,'Job Catalog'!A:C,3,FALSE)</f>
        <v>4</v>
      </c>
      <c r="K5" s="7"/>
    </row>
    <row r="6" spans="1:11" x14ac:dyDescent="0.15">
      <c r="A6" s="8">
        <v>12</v>
      </c>
      <c r="B6" s="8" t="s">
        <v>114</v>
      </c>
      <c r="C6" s="7" t="s">
        <v>4</v>
      </c>
      <c r="D6" s="39">
        <v>42074.261261574073</v>
      </c>
      <c r="E6" s="7">
        <v>9</v>
      </c>
      <c r="F6" s="7" t="s">
        <v>94</v>
      </c>
      <c r="G6" s="7">
        <f t="shared" si="0"/>
        <v>2015</v>
      </c>
      <c r="H6" s="7">
        <f t="shared" si="1"/>
        <v>3</v>
      </c>
      <c r="I6" s="7" t="str">
        <f t="shared" si="2"/>
        <v>Q1</v>
      </c>
      <c r="J6" s="7">
        <f>VLOOKUP(A6,'Job Catalog'!A:C,3,FALSE)</f>
        <v>7</v>
      </c>
    </row>
    <row r="7" spans="1:11" x14ac:dyDescent="0.15">
      <c r="A7" s="8">
        <v>13</v>
      </c>
      <c r="B7" s="8" t="s">
        <v>115</v>
      </c>
      <c r="C7" s="7" t="s">
        <v>4</v>
      </c>
      <c r="D7" s="39">
        <v>41921.488055555557</v>
      </c>
      <c r="E7" s="7">
        <v>27.5</v>
      </c>
      <c r="F7" s="7" t="s">
        <v>37</v>
      </c>
      <c r="G7" s="7">
        <f t="shared" si="0"/>
        <v>2014</v>
      </c>
      <c r="H7" s="7">
        <f t="shared" si="1"/>
        <v>10</v>
      </c>
      <c r="I7" s="7" t="str">
        <f t="shared" si="2"/>
        <v>Q4</v>
      </c>
      <c r="J7" s="7">
        <f>VLOOKUP(A7,'Job Catalog'!A:C,3,FALSE)</f>
        <v>9</v>
      </c>
    </row>
    <row r="8" spans="1:11" x14ac:dyDescent="0.15">
      <c r="A8" s="8">
        <v>14</v>
      </c>
      <c r="B8" s="8" t="s">
        <v>116</v>
      </c>
      <c r="C8" s="7" t="s">
        <v>4</v>
      </c>
      <c r="D8" s="39">
        <v>42171.247291666667</v>
      </c>
      <c r="E8" s="7">
        <v>181.75</v>
      </c>
      <c r="F8" s="7" t="s">
        <v>94</v>
      </c>
      <c r="G8" s="7">
        <f t="shared" si="0"/>
        <v>2015</v>
      </c>
      <c r="H8" s="7">
        <f t="shared" si="1"/>
        <v>6</v>
      </c>
      <c r="I8" s="7" t="str">
        <f t="shared" si="2"/>
        <v>Q2</v>
      </c>
      <c r="J8" s="7">
        <f>VLOOKUP(A8,'Job Catalog'!A:C,3,FALSE)</f>
        <v>5</v>
      </c>
    </row>
    <row r="9" spans="1:11" x14ac:dyDescent="0.15">
      <c r="A9" s="8">
        <v>14</v>
      </c>
      <c r="B9" s="8" t="s">
        <v>116</v>
      </c>
      <c r="C9" s="7" t="s">
        <v>4</v>
      </c>
      <c r="D9" s="39">
        <v>42069.121469907404</v>
      </c>
      <c r="E9" s="7">
        <v>79.63</v>
      </c>
      <c r="F9" s="7" t="s">
        <v>94</v>
      </c>
      <c r="G9" s="7">
        <f t="shared" si="0"/>
        <v>2015</v>
      </c>
      <c r="H9" s="7">
        <f t="shared" si="1"/>
        <v>3</v>
      </c>
      <c r="I9" s="7" t="str">
        <f t="shared" si="2"/>
        <v>Q1</v>
      </c>
      <c r="J9" s="7">
        <f>VLOOKUP(A9,'Job Catalog'!A:C,3,FALSE)</f>
        <v>5</v>
      </c>
    </row>
    <row r="10" spans="1:11" x14ac:dyDescent="0.15">
      <c r="A10" s="8">
        <v>14</v>
      </c>
      <c r="B10" s="8" t="s">
        <v>116</v>
      </c>
      <c r="C10" s="7" t="s">
        <v>4</v>
      </c>
      <c r="D10" s="39">
        <v>42150.183715277781</v>
      </c>
      <c r="E10" s="7">
        <v>40.58</v>
      </c>
      <c r="F10" s="7" t="s">
        <v>94</v>
      </c>
      <c r="G10" s="7">
        <f t="shared" si="0"/>
        <v>2015</v>
      </c>
      <c r="H10" s="7">
        <f t="shared" si="1"/>
        <v>5</v>
      </c>
      <c r="I10" s="7" t="str">
        <f t="shared" si="2"/>
        <v>Q2</v>
      </c>
      <c r="J10" s="7">
        <f>VLOOKUP(A10,'Job Catalog'!A:C,3,FALSE)</f>
        <v>5</v>
      </c>
    </row>
    <row r="11" spans="1:11" x14ac:dyDescent="0.15">
      <c r="A11" s="8">
        <v>14</v>
      </c>
      <c r="B11" s="8" t="s">
        <v>116</v>
      </c>
      <c r="C11" s="7" t="s">
        <v>4</v>
      </c>
      <c r="D11" s="39">
        <v>42118.333761574075</v>
      </c>
      <c r="E11" s="7">
        <v>8.75</v>
      </c>
      <c r="F11" s="7" t="s">
        <v>94</v>
      </c>
      <c r="G11" s="7">
        <f t="shared" si="0"/>
        <v>2015</v>
      </c>
      <c r="H11" s="7">
        <f t="shared" si="1"/>
        <v>4</v>
      </c>
      <c r="I11" s="7" t="str">
        <f t="shared" si="2"/>
        <v>Q2</v>
      </c>
      <c r="J11" s="7">
        <f>VLOOKUP(A11,'Job Catalog'!A:C,3,FALSE)</f>
        <v>5</v>
      </c>
    </row>
    <row r="12" spans="1:11" x14ac:dyDescent="0.15">
      <c r="A12" s="8">
        <v>15</v>
      </c>
      <c r="B12" s="8" t="s">
        <v>117</v>
      </c>
      <c r="C12" s="7" t="s">
        <v>4</v>
      </c>
      <c r="D12" s="39">
        <v>41696.337002314816</v>
      </c>
      <c r="E12" s="7">
        <v>36.880000000000003</v>
      </c>
      <c r="F12" s="7" t="s">
        <v>73</v>
      </c>
      <c r="G12" s="7">
        <f t="shared" si="0"/>
        <v>2014</v>
      </c>
      <c r="H12" s="7">
        <f t="shared" si="1"/>
        <v>2</v>
      </c>
      <c r="I12" s="7" t="str">
        <f t="shared" si="2"/>
        <v>Q1</v>
      </c>
      <c r="J12" s="7">
        <f>VLOOKUP(A12,'Job Catalog'!A:C,3,FALSE)</f>
        <v>7</v>
      </c>
    </row>
    <row r="13" spans="1:11" x14ac:dyDescent="0.15">
      <c r="A13" s="8">
        <v>17</v>
      </c>
      <c r="B13" s="8" t="s">
        <v>119</v>
      </c>
      <c r="C13" s="7" t="s">
        <v>4</v>
      </c>
      <c r="D13" s="39">
        <v>41814.890439814815</v>
      </c>
      <c r="E13" s="7">
        <v>35.380000000000003</v>
      </c>
      <c r="F13" s="7" t="s">
        <v>35</v>
      </c>
      <c r="G13" s="7">
        <f t="shared" si="0"/>
        <v>2014</v>
      </c>
      <c r="H13" s="7">
        <f t="shared" si="1"/>
        <v>6</v>
      </c>
      <c r="I13" s="7" t="str">
        <f t="shared" si="2"/>
        <v>Q2</v>
      </c>
      <c r="J13" s="7">
        <f>VLOOKUP(A13,'Job Catalog'!A:C,3,FALSE)</f>
        <v>6</v>
      </c>
    </row>
    <row r="14" spans="1:11" x14ac:dyDescent="0.15">
      <c r="A14" s="8">
        <v>17</v>
      </c>
      <c r="B14" s="8" t="s">
        <v>119</v>
      </c>
      <c r="C14" s="7" t="s">
        <v>4</v>
      </c>
      <c r="D14" s="39">
        <v>42199.395324074074</v>
      </c>
      <c r="E14" s="7">
        <v>19.71</v>
      </c>
      <c r="F14" s="7" t="s">
        <v>20</v>
      </c>
      <c r="G14" s="7">
        <f t="shared" si="0"/>
        <v>2015</v>
      </c>
      <c r="H14" s="7">
        <f t="shared" si="1"/>
        <v>7</v>
      </c>
      <c r="I14" s="7" t="str">
        <f t="shared" si="2"/>
        <v>Q3</v>
      </c>
      <c r="J14" s="7">
        <f>VLOOKUP(A14,'Job Catalog'!A:C,3,FALSE)</f>
        <v>6</v>
      </c>
    </row>
    <row r="15" spans="1:11" x14ac:dyDescent="0.15">
      <c r="A15" s="8">
        <v>17</v>
      </c>
      <c r="B15" s="8" t="s">
        <v>119</v>
      </c>
      <c r="C15" s="7" t="s">
        <v>4</v>
      </c>
      <c r="D15" s="39">
        <v>42199.628842592596</v>
      </c>
      <c r="E15" s="7">
        <v>19.96</v>
      </c>
      <c r="F15" s="7" t="s">
        <v>20</v>
      </c>
      <c r="G15" s="7">
        <f t="shared" si="0"/>
        <v>2015</v>
      </c>
      <c r="H15" s="7">
        <f t="shared" si="1"/>
        <v>7</v>
      </c>
      <c r="I15" s="7" t="str">
        <f t="shared" si="2"/>
        <v>Q3</v>
      </c>
      <c r="J15" s="7">
        <f>VLOOKUP(A15,'Job Catalog'!A:C,3,FALSE)</f>
        <v>6</v>
      </c>
    </row>
    <row r="16" spans="1:11" x14ac:dyDescent="0.15">
      <c r="A16" s="8">
        <v>17</v>
      </c>
      <c r="B16" s="8" t="s">
        <v>119</v>
      </c>
      <c r="C16" s="7" t="s">
        <v>4</v>
      </c>
      <c r="D16" s="39">
        <v>42199.387812499997</v>
      </c>
      <c r="E16" s="7">
        <v>19.71</v>
      </c>
      <c r="F16" s="7" t="s">
        <v>20</v>
      </c>
      <c r="G16" s="7">
        <f t="shared" si="0"/>
        <v>2015</v>
      </c>
      <c r="H16" s="7">
        <f t="shared" si="1"/>
        <v>7</v>
      </c>
      <c r="I16" s="7" t="str">
        <f t="shared" si="2"/>
        <v>Q3</v>
      </c>
      <c r="J16" s="7">
        <f>VLOOKUP(A16,'Job Catalog'!A:C,3,FALSE)</f>
        <v>6</v>
      </c>
    </row>
    <row r="17" spans="1:10" x14ac:dyDescent="0.15">
      <c r="A17" s="8">
        <v>17</v>
      </c>
      <c r="B17" s="8" t="s">
        <v>119</v>
      </c>
      <c r="C17" s="7" t="s">
        <v>4</v>
      </c>
      <c r="D17" s="39">
        <v>42272.713472222225</v>
      </c>
      <c r="E17" s="7">
        <v>1.25</v>
      </c>
      <c r="F17" s="7" t="s">
        <v>20</v>
      </c>
      <c r="G17" s="7">
        <f t="shared" si="0"/>
        <v>2015</v>
      </c>
      <c r="H17" s="7">
        <f t="shared" si="1"/>
        <v>9</v>
      </c>
      <c r="I17" s="7" t="str">
        <f t="shared" si="2"/>
        <v>Q3</v>
      </c>
      <c r="J17" s="7">
        <f>VLOOKUP(A17,'Job Catalog'!A:C,3,FALSE)</f>
        <v>6</v>
      </c>
    </row>
    <row r="18" spans="1:10" x14ac:dyDescent="0.15">
      <c r="A18" s="8">
        <v>17</v>
      </c>
      <c r="B18" s="8" t="s">
        <v>119</v>
      </c>
      <c r="C18" s="7" t="s">
        <v>4</v>
      </c>
      <c r="D18" s="39">
        <v>42376.617569444446</v>
      </c>
      <c r="E18" s="7">
        <v>30.21</v>
      </c>
      <c r="F18" s="7" t="s">
        <v>20</v>
      </c>
      <c r="G18" s="7">
        <f t="shared" si="0"/>
        <v>2016</v>
      </c>
      <c r="H18" s="7">
        <f t="shared" si="1"/>
        <v>1</v>
      </c>
      <c r="I18" s="7" t="str">
        <f t="shared" si="2"/>
        <v>Q1</v>
      </c>
      <c r="J18" s="7">
        <f>VLOOKUP(A18,'Job Catalog'!A:C,3,FALSE)</f>
        <v>6</v>
      </c>
    </row>
    <row r="19" spans="1:10" x14ac:dyDescent="0.15">
      <c r="A19" s="8">
        <v>17</v>
      </c>
      <c r="B19" s="8" t="s">
        <v>119</v>
      </c>
      <c r="C19" s="7" t="s">
        <v>4</v>
      </c>
      <c r="D19" s="39">
        <v>42376.674317129633</v>
      </c>
      <c r="E19" s="7">
        <v>24.13</v>
      </c>
      <c r="F19" s="7" t="s">
        <v>20</v>
      </c>
      <c r="G19" s="7">
        <f t="shared" si="0"/>
        <v>2016</v>
      </c>
      <c r="H19" s="7">
        <f t="shared" si="1"/>
        <v>1</v>
      </c>
      <c r="I19" s="7" t="str">
        <f t="shared" si="2"/>
        <v>Q1</v>
      </c>
      <c r="J19" s="7">
        <f>VLOOKUP(A19,'Job Catalog'!A:C,3,FALSE)</f>
        <v>6</v>
      </c>
    </row>
    <row r="20" spans="1:10" x14ac:dyDescent="0.15">
      <c r="A20" s="8">
        <v>17</v>
      </c>
      <c r="B20" s="8" t="s">
        <v>119</v>
      </c>
      <c r="C20" s="7" t="s">
        <v>5</v>
      </c>
      <c r="D20" s="39">
        <v>42373.623923611114</v>
      </c>
      <c r="E20" s="7">
        <v>21</v>
      </c>
      <c r="F20" s="7" t="s">
        <v>65</v>
      </c>
      <c r="G20" s="7">
        <f t="shared" si="0"/>
        <v>2016</v>
      </c>
      <c r="H20" s="7">
        <f t="shared" si="1"/>
        <v>1</v>
      </c>
      <c r="I20" s="7" t="str">
        <f t="shared" si="2"/>
        <v>Q1</v>
      </c>
      <c r="J20" s="7">
        <f>VLOOKUP(A20,'Job Catalog'!A:C,3,FALSE)</f>
        <v>6</v>
      </c>
    </row>
    <row r="21" spans="1:10" x14ac:dyDescent="0.15">
      <c r="A21" s="8">
        <v>17</v>
      </c>
      <c r="B21" s="8" t="s">
        <v>119</v>
      </c>
      <c r="C21" s="7" t="s">
        <v>4</v>
      </c>
      <c r="D21" s="39">
        <v>42383.432152777779</v>
      </c>
      <c r="E21" s="7">
        <v>30.71</v>
      </c>
      <c r="F21" s="7" t="s">
        <v>20</v>
      </c>
      <c r="G21" s="7">
        <f t="shared" si="0"/>
        <v>2016</v>
      </c>
      <c r="H21" s="7">
        <f t="shared" si="1"/>
        <v>1</v>
      </c>
      <c r="I21" s="7" t="str">
        <f t="shared" si="2"/>
        <v>Q1</v>
      </c>
      <c r="J21" s="7">
        <f>VLOOKUP(A21,'Job Catalog'!A:C,3,FALSE)</f>
        <v>6</v>
      </c>
    </row>
    <row r="22" spans="1:10" x14ac:dyDescent="0.15">
      <c r="A22" s="8">
        <v>17</v>
      </c>
      <c r="B22" s="8" t="s">
        <v>119</v>
      </c>
      <c r="C22" s="7" t="s">
        <v>5</v>
      </c>
      <c r="D22" s="39">
        <v>42375.712418981479</v>
      </c>
      <c r="E22" s="7">
        <v>19.079999999999998</v>
      </c>
      <c r="F22" s="7" t="s">
        <v>65</v>
      </c>
      <c r="G22" s="7">
        <f t="shared" si="0"/>
        <v>2016</v>
      </c>
      <c r="H22" s="7">
        <f t="shared" si="1"/>
        <v>1</v>
      </c>
      <c r="I22" s="7" t="str">
        <f t="shared" si="2"/>
        <v>Q1</v>
      </c>
      <c r="J22" s="7">
        <f>VLOOKUP(A22,'Job Catalog'!A:C,3,FALSE)</f>
        <v>6</v>
      </c>
    </row>
    <row r="23" spans="1:10" x14ac:dyDescent="0.15">
      <c r="A23" s="8">
        <v>17</v>
      </c>
      <c r="B23" s="8" t="s">
        <v>119</v>
      </c>
      <c r="C23" s="7" t="s">
        <v>5</v>
      </c>
      <c r="D23" s="39">
        <v>42375.690416666665</v>
      </c>
      <c r="E23" s="7">
        <v>19.04</v>
      </c>
      <c r="F23" s="7" t="s">
        <v>65</v>
      </c>
      <c r="G23" s="7">
        <f t="shared" si="0"/>
        <v>2016</v>
      </c>
      <c r="H23" s="7">
        <f t="shared" si="1"/>
        <v>1</v>
      </c>
      <c r="I23" s="7" t="str">
        <f t="shared" si="2"/>
        <v>Q1</v>
      </c>
      <c r="J23" s="7">
        <f>VLOOKUP(A23,'Job Catalog'!A:C,3,FALSE)</f>
        <v>6</v>
      </c>
    </row>
    <row r="24" spans="1:10" x14ac:dyDescent="0.15">
      <c r="A24" s="8">
        <v>17</v>
      </c>
      <c r="B24" s="8" t="s">
        <v>119</v>
      </c>
      <c r="C24" s="7" t="s">
        <v>4</v>
      </c>
      <c r="D24" s="39">
        <v>42482.612083333333</v>
      </c>
      <c r="E24" s="7">
        <v>51.79</v>
      </c>
      <c r="F24" s="7" t="s">
        <v>37</v>
      </c>
      <c r="G24" s="7">
        <f t="shared" si="0"/>
        <v>2016</v>
      </c>
      <c r="H24" s="7">
        <f t="shared" si="1"/>
        <v>4</v>
      </c>
      <c r="I24" s="7" t="str">
        <f t="shared" si="2"/>
        <v>Q2</v>
      </c>
      <c r="J24" s="7">
        <f>VLOOKUP(A24,'Job Catalog'!A:C,3,FALSE)</f>
        <v>6</v>
      </c>
    </row>
    <row r="25" spans="1:10" x14ac:dyDescent="0.15">
      <c r="A25" s="8">
        <v>17</v>
      </c>
      <c r="B25" s="8" t="s">
        <v>119</v>
      </c>
      <c r="C25" s="7" t="s">
        <v>4</v>
      </c>
      <c r="D25" s="39">
        <v>42583.415578703702</v>
      </c>
      <c r="E25" s="7">
        <v>4.71</v>
      </c>
      <c r="F25" s="7" t="s">
        <v>14</v>
      </c>
      <c r="G25" s="7">
        <f t="shared" si="0"/>
        <v>2016</v>
      </c>
      <c r="H25" s="7">
        <f t="shared" si="1"/>
        <v>8</v>
      </c>
      <c r="I25" s="7" t="str">
        <f t="shared" si="2"/>
        <v>Q3</v>
      </c>
      <c r="J25" s="7">
        <f>VLOOKUP(A25,'Job Catalog'!A:C,3,FALSE)</f>
        <v>6</v>
      </c>
    </row>
    <row r="26" spans="1:10" x14ac:dyDescent="0.15">
      <c r="A26" s="8">
        <v>17</v>
      </c>
      <c r="B26" s="8" t="s">
        <v>119</v>
      </c>
      <c r="C26" s="7" t="s">
        <v>4</v>
      </c>
      <c r="D26" s="39">
        <v>42611.374583333331</v>
      </c>
      <c r="E26" s="7">
        <v>11.79</v>
      </c>
      <c r="F26" s="7" t="s">
        <v>14</v>
      </c>
      <c r="G26" s="7">
        <f t="shared" si="0"/>
        <v>2016</v>
      </c>
      <c r="H26" s="7">
        <f t="shared" si="1"/>
        <v>8</v>
      </c>
      <c r="I26" s="7" t="str">
        <f t="shared" si="2"/>
        <v>Q3</v>
      </c>
      <c r="J26" s="7">
        <f>VLOOKUP(A26,'Job Catalog'!A:C,3,FALSE)</f>
        <v>6</v>
      </c>
    </row>
    <row r="27" spans="1:10" x14ac:dyDescent="0.15">
      <c r="A27" s="8">
        <v>17</v>
      </c>
      <c r="B27" s="8" t="s">
        <v>119</v>
      </c>
      <c r="C27" s="7" t="s">
        <v>5</v>
      </c>
      <c r="D27" s="39">
        <v>42640.724664351852</v>
      </c>
      <c r="E27" s="7">
        <v>14.17</v>
      </c>
      <c r="F27" s="7" t="s">
        <v>79</v>
      </c>
      <c r="G27" s="7">
        <f t="shared" si="0"/>
        <v>2016</v>
      </c>
      <c r="H27" s="7">
        <f t="shared" si="1"/>
        <v>9</v>
      </c>
      <c r="I27" s="7" t="str">
        <f t="shared" si="2"/>
        <v>Q3</v>
      </c>
      <c r="J27" s="7">
        <f>VLOOKUP(A27,'Job Catalog'!A:C,3,FALSE)</f>
        <v>6</v>
      </c>
    </row>
    <row r="28" spans="1:10" x14ac:dyDescent="0.15">
      <c r="A28" s="8">
        <v>17</v>
      </c>
      <c r="B28" s="8" t="s">
        <v>119</v>
      </c>
      <c r="C28" s="7" t="s">
        <v>4</v>
      </c>
      <c r="D28" s="39">
        <v>42900.728518518517</v>
      </c>
      <c r="E28" s="7">
        <v>48.92</v>
      </c>
      <c r="F28" s="7" t="s">
        <v>79</v>
      </c>
      <c r="G28" s="7">
        <f t="shared" si="0"/>
        <v>2017</v>
      </c>
      <c r="H28" s="7">
        <f t="shared" si="1"/>
        <v>6</v>
      </c>
      <c r="I28" s="7" t="str">
        <f t="shared" si="2"/>
        <v>Q2</v>
      </c>
      <c r="J28" s="7">
        <f>VLOOKUP(A28,'Job Catalog'!A:C,3,FALSE)</f>
        <v>6</v>
      </c>
    </row>
    <row r="29" spans="1:10" x14ac:dyDescent="0.15">
      <c r="A29" s="8">
        <v>17</v>
      </c>
      <c r="B29" s="8" t="s">
        <v>119</v>
      </c>
      <c r="C29" s="7" t="s">
        <v>5</v>
      </c>
      <c r="D29" s="39">
        <v>42856.532210648147</v>
      </c>
      <c r="E29" s="7">
        <v>4.71</v>
      </c>
      <c r="F29" s="7" t="s">
        <v>79</v>
      </c>
      <c r="G29" s="7">
        <f t="shared" si="0"/>
        <v>2017</v>
      </c>
      <c r="H29" s="7">
        <f t="shared" si="1"/>
        <v>5</v>
      </c>
      <c r="I29" s="7" t="str">
        <f t="shared" si="2"/>
        <v>Q2</v>
      </c>
      <c r="J29" s="7">
        <f>VLOOKUP(A29,'Job Catalog'!A:C,3,FALSE)</f>
        <v>6</v>
      </c>
    </row>
    <row r="30" spans="1:10" x14ac:dyDescent="0.15">
      <c r="A30" s="8">
        <v>17</v>
      </c>
      <c r="B30" s="8" t="s">
        <v>119</v>
      </c>
      <c r="C30" s="7" t="s">
        <v>4</v>
      </c>
      <c r="D30" s="39">
        <v>42901.535925925928</v>
      </c>
      <c r="E30" s="7">
        <v>42.83</v>
      </c>
      <c r="F30" s="7" t="s">
        <v>79</v>
      </c>
      <c r="G30" s="7">
        <f t="shared" si="0"/>
        <v>2017</v>
      </c>
      <c r="H30" s="7">
        <f t="shared" si="1"/>
        <v>6</v>
      </c>
      <c r="I30" s="7" t="str">
        <f t="shared" si="2"/>
        <v>Q2</v>
      </c>
      <c r="J30" s="7">
        <f>VLOOKUP(A30,'Job Catalog'!A:C,3,FALSE)</f>
        <v>6</v>
      </c>
    </row>
    <row r="31" spans="1:10" x14ac:dyDescent="0.15">
      <c r="A31" s="8">
        <v>17</v>
      </c>
      <c r="B31" s="8" t="s">
        <v>119</v>
      </c>
      <c r="C31" s="7" t="s">
        <v>5</v>
      </c>
      <c r="D31" s="39">
        <v>42888.518946759257</v>
      </c>
      <c r="E31" s="7">
        <v>17</v>
      </c>
      <c r="F31" s="7" t="s">
        <v>79</v>
      </c>
      <c r="G31" s="7">
        <f t="shared" si="0"/>
        <v>2017</v>
      </c>
      <c r="H31" s="7">
        <f t="shared" si="1"/>
        <v>6</v>
      </c>
      <c r="I31" s="7" t="str">
        <f t="shared" si="2"/>
        <v>Q2</v>
      </c>
      <c r="J31" s="7">
        <f>VLOOKUP(A31,'Job Catalog'!A:C,3,FALSE)</f>
        <v>6</v>
      </c>
    </row>
    <row r="32" spans="1:10" x14ac:dyDescent="0.15">
      <c r="A32" s="8">
        <v>17</v>
      </c>
      <c r="B32" s="8" t="s">
        <v>119</v>
      </c>
      <c r="C32" s="7" t="s">
        <v>5</v>
      </c>
      <c r="D32" s="39">
        <v>42888.520289351851</v>
      </c>
      <c r="E32" s="7">
        <v>7.83</v>
      </c>
      <c r="F32" s="7" t="s">
        <v>79</v>
      </c>
      <c r="G32" s="7">
        <f t="shared" si="0"/>
        <v>2017</v>
      </c>
      <c r="H32" s="7">
        <f t="shared" si="1"/>
        <v>6</v>
      </c>
      <c r="I32" s="7" t="str">
        <f t="shared" si="2"/>
        <v>Q2</v>
      </c>
      <c r="J32" s="7">
        <f>VLOOKUP(A32,'Job Catalog'!A:C,3,FALSE)</f>
        <v>6</v>
      </c>
    </row>
    <row r="33" spans="1:10" x14ac:dyDescent="0.15">
      <c r="A33" s="8">
        <v>17</v>
      </c>
      <c r="B33" s="8" t="s">
        <v>119</v>
      </c>
      <c r="C33" s="7" t="s">
        <v>5</v>
      </c>
      <c r="D33" s="39">
        <v>42888.705474537041</v>
      </c>
      <c r="E33" s="7">
        <v>8</v>
      </c>
      <c r="F33" s="7" t="s">
        <v>79</v>
      </c>
      <c r="G33" s="7">
        <f t="shared" si="0"/>
        <v>2017</v>
      </c>
      <c r="H33" s="7">
        <f t="shared" si="1"/>
        <v>6</v>
      </c>
      <c r="I33" s="7" t="str">
        <f t="shared" si="2"/>
        <v>Q2</v>
      </c>
      <c r="J33" s="7">
        <f>VLOOKUP(A33,'Job Catalog'!A:C,3,FALSE)</f>
        <v>6</v>
      </c>
    </row>
    <row r="34" spans="1:10" x14ac:dyDescent="0.15">
      <c r="A34" s="8">
        <v>17</v>
      </c>
      <c r="B34" s="8" t="s">
        <v>119</v>
      </c>
      <c r="C34" s="7" t="s">
        <v>4</v>
      </c>
      <c r="D34" s="39">
        <v>42977.641215277778</v>
      </c>
      <c r="E34" s="7">
        <v>49.83</v>
      </c>
      <c r="F34" s="7" t="s">
        <v>65</v>
      </c>
      <c r="G34" s="7">
        <f t="shared" si="0"/>
        <v>2017</v>
      </c>
      <c r="H34" s="7">
        <f t="shared" si="1"/>
        <v>8</v>
      </c>
      <c r="I34" s="7" t="str">
        <f t="shared" si="2"/>
        <v>Q3</v>
      </c>
      <c r="J34" s="7">
        <f>VLOOKUP(A34,'Job Catalog'!A:C,3,FALSE)</f>
        <v>6</v>
      </c>
    </row>
    <row r="35" spans="1:10" x14ac:dyDescent="0.15">
      <c r="A35" s="8">
        <v>17</v>
      </c>
      <c r="B35" s="8" t="s">
        <v>119</v>
      </c>
      <c r="C35" s="7" t="s">
        <v>4</v>
      </c>
      <c r="D35" s="39">
        <v>42978.396909722222</v>
      </c>
      <c r="E35" s="7">
        <v>1.63</v>
      </c>
      <c r="F35" s="7" t="s">
        <v>65</v>
      </c>
      <c r="G35" s="7">
        <f t="shared" si="0"/>
        <v>2017</v>
      </c>
      <c r="H35" s="7">
        <f t="shared" si="1"/>
        <v>8</v>
      </c>
      <c r="I35" s="7" t="str">
        <f t="shared" si="2"/>
        <v>Q3</v>
      </c>
      <c r="J35" s="7">
        <f>VLOOKUP(A35,'Job Catalog'!A:C,3,FALSE)</f>
        <v>6</v>
      </c>
    </row>
    <row r="36" spans="1:10" x14ac:dyDescent="0.15">
      <c r="A36" s="8">
        <v>19</v>
      </c>
      <c r="B36" s="8" t="s">
        <v>121</v>
      </c>
      <c r="C36" s="7" t="s">
        <v>4</v>
      </c>
      <c r="D36" s="39">
        <v>41880.241608796299</v>
      </c>
      <c r="E36" s="7">
        <v>84</v>
      </c>
      <c r="F36" s="7" t="s">
        <v>94</v>
      </c>
      <c r="G36" s="7">
        <f t="shared" si="0"/>
        <v>2014</v>
      </c>
      <c r="H36" s="7">
        <f t="shared" si="1"/>
        <v>8</v>
      </c>
      <c r="I36" s="7" t="str">
        <f t="shared" si="2"/>
        <v>Q3</v>
      </c>
      <c r="J36" s="7">
        <f>VLOOKUP(A36,'Job Catalog'!A:C,3,FALSE)</f>
        <v>13</v>
      </c>
    </row>
    <row r="37" spans="1:10" x14ac:dyDescent="0.15">
      <c r="A37" s="8">
        <v>22</v>
      </c>
      <c r="B37" s="8" t="s">
        <v>124</v>
      </c>
      <c r="C37" s="7" t="s">
        <v>5</v>
      </c>
      <c r="D37" s="39">
        <v>41828.612893518519</v>
      </c>
      <c r="E37" s="7">
        <v>7.04</v>
      </c>
      <c r="F37" s="7" t="s">
        <v>65</v>
      </c>
      <c r="G37" s="7">
        <f t="shared" si="0"/>
        <v>2014</v>
      </c>
      <c r="H37" s="7">
        <f t="shared" si="1"/>
        <v>7</v>
      </c>
      <c r="I37" s="7" t="str">
        <f t="shared" si="2"/>
        <v>Q3</v>
      </c>
      <c r="J37" s="7">
        <f>VLOOKUP(A37,'Job Catalog'!A:C,3,FALSE)</f>
        <v>12</v>
      </c>
    </row>
    <row r="38" spans="1:10" x14ac:dyDescent="0.15">
      <c r="A38" s="8">
        <v>22</v>
      </c>
      <c r="B38" s="8" t="s">
        <v>124</v>
      </c>
      <c r="C38" s="7" t="s">
        <v>4</v>
      </c>
      <c r="D38" s="39">
        <v>42047.400937500002</v>
      </c>
      <c r="E38" s="7">
        <v>118.88</v>
      </c>
      <c r="F38" s="7" t="s">
        <v>30</v>
      </c>
      <c r="G38" s="7">
        <f t="shared" si="0"/>
        <v>2015</v>
      </c>
      <c r="H38" s="7">
        <f t="shared" si="1"/>
        <v>2</v>
      </c>
      <c r="I38" s="7" t="str">
        <f t="shared" si="2"/>
        <v>Q1</v>
      </c>
      <c r="J38" s="7">
        <f>VLOOKUP(A38,'Job Catalog'!A:C,3,FALSE)</f>
        <v>12</v>
      </c>
    </row>
    <row r="39" spans="1:10" x14ac:dyDescent="0.15">
      <c r="A39" s="8">
        <v>22</v>
      </c>
      <c r="B39" s="8" t="s">
        <v>124</v>
      </c>
      <c r="C39" s="7" t="s">
        <v>4</v>
      </c>
      <c r="D39" s="39">
        <v>42093.534768518519</v>
      </c>
      <c r="E39" s="7">
        <v>42.13</v>
      </c>
      <c r="F39" s="7" t="s">
        <v>30</v>
      </c>
      <c r="G39" s="7">
        <f t="shared" si="0"/>
        <v>2015</v>
      </c>
      <c r="H39" s="7">
        <f t="shared" si="1"/>
        <v>3</v>
      </c>
      <c r="I39" s="7" t="str">
        <f t="shared" si="2"/>
        <v>Q1</v>
      </c>
      <c r="J39" s="7">
        <f>VLOOKUP(A39,'Job Catalog'!A:C,3,FALSE)</f>
        <v>12</v>
      </c>
    </row>
    <row r="40" spans="1:10" x14ac:dyDescent="0.15">
      <c r="A40" s="8">
        <v>22</v>
      </c>
      <c r="B40" s="8" t="s">
        <v>124</v>
      </c>
      <c r="C40" s="7" t="s">
        <v>4</v>
      </c>
      <c r="D40" s="39">
        <v>42138.940601851849</v>
      </c>
      <c r="E40" s="7">
        <v>86.25</v>
      </c>
      <c r="F40" s="7" t="s">
        <v>30</v>
      </c>
      <c r="G40" s="7">
        <f t="shared" si="0"/>
        <v>2015</v>
      </c>
      <c r="H40" s="7">
        <f t="shared" si="1"/>
        <v>5</v>
      </c>
      <c r="I40" s="7" t="str">
        <f t="shared" si="2"/>
        <v>Q2</v>
      </c>
      <c r="J40" s="7">
        <f>VLOOKUP(A40,'Job Catalog'!A:C,3,FALSE)</f>
        <v>12</v>
      </c>
    </row>
    <row r="41" spans="1:10" x14ac:dyDescent="0.15">
      <c r="A41" s="8">
        <v>22</v>
      </c>
      <c r="B41" s="8" t="s">
        <v>124</v>
      </c>
      <c r="C41" s="7" t="s">
        <v>5</v>
      </c>
      <c r="D41" s="39">
        <v>42279.66070601852</v>
      </c>
      <c r="E41" s="7">
        <v>59.04</v>
      </c>
      <c r="F41" s="7" t="s">
        <v>65</v>
      </c>
      <c r="G41" s="7">
        <f t="shared" si="0"/>
        <v>2015</v>
      </c>
      <c r="H41" s="7">
        <f t="shared" si="1"/>
        <v>10</v>
      </c>
      <c r="I41" s="7" t="str">
        <f t="shared" si="2"/>
        <v>Q4</v>
      </c>
      <c r="J41" s="7">
        <f>VLOOKUP(A41,'Job Catalog'!A:C,3,FALSE)</f>
        <v>12</v>
      </c>
    </row>
    <row r="42" spans="1:10" x14ac:dyDescent="0.15">
      <c r="A42" s="8">
        <v>22</v>
      </c>
      <c r="B42" s="8" t="s">
        <v>124</v>
      </c>
      <c r="C42" s="7" t="s">
        <v>4</v>
      </c>
      <c r="D42" s="39">
        <v>42933.978356481479</v>
      </c>
      <c r="E42" s="7">
        <v>53.29</v>
      </c>
      <c r="F42" s="7" t="s">
        <v>25</v>
      </c>
      <c r="G42" s="7">
        <f t="shared" si="0"/>
        <v>2017</v>
      </c>
      <c r="H42" s="7">
        <f t="shared" si="1"/>
        <v>7</v>
      </c>
      <c r="I42" s="7" t="str">
        <f t="shared" si="2"/>
        <v>Q3</v>
      </c>
      <c r="J42" s="7">
        <f>VLOOKUP(A42,'Job Catalog'!A:C,3,FALSE)</f>
        <v>12</v>
      </c>
    </row>
    <row r="43" spans="1:10" x14ac:dyDescent="0.15">
      <c r="A43" s="8">
        <v>26</v>
      </c>
      <c r="B43" s="8" t="s">
        <v>128</v>
      </c>
      <c r="C43" s="7" t="s">
        <v>5</v>
      </c>
      <c r="D43" s="39">
        <v>41911.18346064815</v>
      </c>
      <c r="E43" s="7">
        <v>17.670000000000002</v>
      </c>
      <c r="F43" s="7" t="s">
        <v>92</v>
      </c>
      <c r="G43" s="7">
        <f t="shared" si="0"/>
        <v>2014</v>
      </c>
      <c r="H43" s="7">
        <f t="shared" si="1"/>
        <v>9</v>
      </c>
      <c r="I43" s="7" t="str">
        <f t="shared" si="2"/>
        <v>Q3</v>
      </c>
      <c r="J43" s="7">
        <f>VLOOKUP(A43,'Job Catalog'!A:C,3,FALSE)</f>
        <v>4</v>
      </c>
    </row>
    <row r="44" spans="1:10" x14ac:dyDescent="0.15">
      <c r="A44" s="8">
        <v>30</v>
      </c>
      <c r="B44" s="8" t="s">
        <v>132</v>
      </c>
      <c r="C44" s="7" t="s">
        <v>4</v>
      </c>
      <c r="D44" s="39">
        <v>42101.260312500002</v>
      </c>
      <c r="E44" s="7">
        <v>41.38</v>
      </c>
      <c r="F44" s="7" t="s">
        <v>94</v>
      </c>
      <c r="G44" s="7">
        <f t="shared" si="0"/>
        <v>2015</v>
      </c>
      <c r="H44" s="7">
        <f t="shared" si="1"/>
        <v>4</v>
      </c>
      <c r="I44" s="7" t="str">
        <f t="shared" si="2"/>
        <v>Q2</v>
      </c>
      <c r="J44" s="7">
        <f>VLOOKUP(A44,'Job Catalog'!A:C,3,FALSE)</f>
        <v>24</v>
      </c>
    </row>
    <row r="45" spans="1:10" x14ac:dyDescent="0.15">
      <c r="A45" s="8">
        <v>30</v>
      </c>
      <c r="B45" s="8" t="s">
        <v>132</v>
      </c>
      <c r="C45" s="7" t="s">
        <v>5</v>
      </c>
      <c r="D45" s="39">
        <v>42396.209710648145</v>
      </c>
      <c r="E45" s="7">
        <v>19.88</v>
      </c>
      <c r="F45" s="7" t="s">
        <v>29</v>
      </c>
      <c r="G45" s="7">
        <f t="shared" si="0"/>
        <v>2016</v>
      </c>
      <c r="H45" s="7">
        <f t="shared" si="1"/>
        <v>1</v>
      </c>
      <c r="I45" s="7" t="str">
        <f t="shared" si="2"/>
        <v>Q1</v>
      </c>
      <c r="J45" s="7">
        <f>VLOOKUP(A45,'Job Catalog'!A:C,3,FALSE)</f>
        <v>24</v>
      </c>
    </row>
    <row r="46" spans="1:10" x14ac:dyDescent="0.15">
      <c r="A46" s="8">
        <v>30</v>
      </c>
      <c r="B46" s="8" t="s">
        <v>132</v>
      </c>
      <c r="C46" s="7" t="s">
        <v>4</v>
      </c>
      <c r="D46" s="39">
        <v>42563.245046296295</v>
      </c>
      <c r="E46" s="7">
        <v>186.88</v>
      </c>
      <c r="F46" s="7" t="s">
        <v>29</v>
      </c>
      <c r="G46" s="7">
        <f t="shared" si="0"/>
        <v>2016</v>
      </c>
      <c r="H46" s="7">
        <f t="shared" si="1"/>
        <v>7</v>
      </c>
      <c r="I46" s="7" t="str">
        <f t="shared" si="2"/>
        <v>Q3</v>
      </c>
      <c r="J46" s="7">
        <f>VLOOKUP(A46,'Job Catalog'!A:C,3,FALSE)</f>
        <v>24</v>
      </c>
    </row>
    <row r="47" spans="1:10" x14ac:dyDescent="0.15">
      <c r="A47" s="8">
        <v>30</v>
      </c>
      <c r="B47" s="8" t="s">
        <v>132</v>
      </c>
      <c r="C47" s="7" t="s">
        <v>5</v>
      </c>
      <c r="D47" s="39">
        <v>42396.252337962964</v>
      </c>
      <c r="E47" s="7">
        <v>19.920000000000002</v>
      </c>
      <c r="F47" s="7" t="s">
        <v>29</v>
      </c>
      <c r="G47" s="7">
        <f t="shared" si="0"/>
        <v>2016</v>
      </c>
      <c r="H47" s="7">
        <f t="shared" si="1"/>
        <v>1</v>
      </c>
      <c r="I47" s="7" t="str">
        <f t="shared" si="2"/>
        <v>Q1</v>
      </c>
      <c r="J47" s="7">
        <f>VLOOKUP(A47,'Job Catalog'!A:C,3,FALSE)</f>
        <v>24</v>
      </c>
    </row>
    <row r="48" spans="1:10" x14ac:dyDescent="0.15">
      <c r="A48" s="8">
        <v>30</v>
      </c>
      <c r="B48" s="8" t="s">
        <v>132</v>
      </c>
      <c r="C48" s="7" t="s">
        <v>4</v>
      </c>
      <c r="D48" s="39">
        <v>42459.371412037035</v>
      </c>
      <c r="E48" s="7">
        <v>33.75</v>
      </c>
      <c r="F48" s="7" t="s">
        <v>29</v>
      </c>
      <c r="G48" s="7">
        <f t="shared" si="0"/>
        <v>2016</v>
      </c>
      <c r="H48" s="7">
        <f t="shared" si="1"/>
        <v>3</v>
      </c>
      <c r="I48" s="7" t="str">
        <f t="shared" si="2"/>
        <v>Q1</v>
      </c>
      <c r="J48" s="7">
        <f>VLOOKUP(A48,'Job Catalog'!A:C,3,FALSE)</f>
        <v>24</v>
      </c>
    </row>
    <row r="49" spans="1:10" x14ac:dyDescent="0.15">
      <c r="A49" s="8">
        <v>30</v>
      </c>
      <c r="B49" s="8" t="s">
        <v>132</v>
      </c>
      <c r="C49" s="7" t="s">
        <v>4</v>
      </c>
      <c r="D49" s="39">
        <v>42632.379224537035</v>
      </c>
      <c r="E49" s="7">
        <v>206.79</v>
      </c>
      <c r="F49" s="7" t="s">
        <v>29</v>
      </c>
      <c r="G49" s="7">
        <f t="shared" si="0"/>
        <v>2016</v>
      </c>
      <c r="H49" s="7">
        <f t="shared" si="1"/>
        <v>9</v>
      </c>
      <c r="I49" s="7" t="str">
        <f t="shared" si="2"/>
        <v>Q3</v>
      </c>
      <c r="J49" s="7">
        <f>VLOOKUP(A49,'Job Catalog'!A:C,3,FALSE)</f>
        <v>24</v>
      </c>
    </row>
    <row r="50" spans="1:10" x14ac:dyDescent="0.15">
      <c r="A50" s="8">
        <v>30</v>
      </c>
      <c r="B50" s="8" t="s">
        <v>132</v>
      </c>
      <c r="C50" s="7" t="s">
        <v>4</v>
      </c>
      <c r="D50" s="39">
        <v>42459.374282407407</v>
      </c>
      <c r="E50" s="7">
        <v>33.75</v>
      </c>
      <c r="F50" s="7" t="s">
        <v>29</v>
      </c>
      <c r="G50" s="7">
        <f t="shared" si="0"/>
        <v>2016</v>
      </c>
      <c r="H50" s="7">
        <f t="shared" si="1"/>
        <v>3</v>
      </c>
      <c r="I50" s="7" t="str">
        <f t="shared" si="2"/>
        <v>Q1</v>
      </c>
      <c r="J50" s="7">
        <f>VLOOKUP(A50,'Job Catalog'!A:C,3,FALSE)</f>
        <v>24</v>
      </c>
    </row>
    <row r="51" spans="1:10" x14ac:dyDescent="0.15">
      <c r="A51" s="8">
        <v>30</v>
      </c>
      <c r="B51" s="8" t="s">
        <v>132</v>
      </c>
      <c r="C51" s="7" t="s">
        <v>4</v>
      </c>
      <c r="D51" s="39">
        <v>42517.209490740737</v>
      </c>
      <c r="E51" s="7">
        <v>22.92</v>
      </c>
      <c r="F51" s="7" t="s">
        <v>29</v>
      </c>
      <c r="G51" s="7">
        <f t="shared" si="0"/>
        <v>2016</v>
      </c>
      <c r="H51" s="7">
        <f t="shared" si="1"/>
        <v>5</v>
      </c>
      <c r="I51" s="7" t="str">
        <f t="shared" si="2"/>
        <v>Q2</v>
      </c>
      <c r="J51" s="7">
        <f>VLOOKUP(A51,'Job Catalog'!A:C,3,FALSE)</f>
        <v>24</v>
      </c>
    </row>
    <row r="52" spans="1:10" x14ac:dyDescent="0.15">
      <c r="A52" s="8">
        <v>30</v>
      </c>
      <c r="B52" s="8" t="s">
        <v>132</v>
      </c>
      <c r="C52" s="7" t="s">
        <v>4</v>
      </c>
      <c r="D52" s="39">
        <v>42669.474629629629</v>
      </c>
      <c r="E52" s="7">
        <v>113.04</v>
      </c>
      <c r="F52" s="7" t="s">
        <v>29</v>
      </c>
      <c r="G52" s="7">
        <f t="shared" si="0"/>
        <v>2016</v>
      </c>
      <c r="H52" s="7">
        <f t="shared" si="1"/>
        <v>10</v>
      </c>
      <c r="I52" s="7" t="str">
        <f t="shared" si="2"/>
        <v>Q4</v>
      </c>
      <c r="J52" s="7">
        <f>VLOOKUP(A52,'Job Catalog'!A:C,3,FALSE)</f>
        <v>24</v>
      </c>
    </row>
    <row r="53" spans="1:10" x14ac:dyDescent="0.15">
      <c r="A53" s="8">
        <v>30</v>
      </c>
      <c r="B53" s="8" t="s">
        <v>132</v>
      </c>
      <c r="C53" s="7" t="s">
        <v>5</v>
      </c>
      <c r="D53" s="39">
        <v>42580.397604166668</v>
      </c>
      <c r="E53" s="7">
        <v>22.08</v>
      </c>
      <c r="F53" s="7" t="s">
        <v>29</v>
      </c>
      <c r="G53" s="7">
        <f t="shared" si="0"/>
        <v>2016</v>
      </c>
      <c r="H53" s="7">
        <f t="shared" si="1"/>
        <v>7</v>
      </c>
      <c r="I53" s="7" t="str">
        <f t="shared" si="2"/>
        <v>Q3</v>
      </c>
      <c r="J53" s="7">
        <f>VLOOKUP(A53,'Job Catalog'!A:C,3,FALSE)</f>
        <v>24</v>
      </c>
    </row>
    <row r="54" spans="1:10" x14ac:dyDescent="0.15">
      <c r="A54" s="8">
        <v>30</v>
      </c>
      <c r="B54" s="8" t="s">
        <v>132</v>
      </c>
      <c r="C54" s="7" t="s">
        <v>4</v>
      </c>
      <c r="D54" s="39">
        <v>42880.355497685188</v>
      </c>
      <c r="E54" s="7">
        <v>322.04000000000002</v>
      </c>
      <c r="F54" s="7" t="s">
        <v>29</v>
      </c>
      <c r="G54" s="7">
        <f t="shared" si="0"/>
        <v>2017</v>
      </c>
      <c r="H54" s="7">
        <f t="shared" si="1"/>
        <v>5</v>
      </c>
      <c r="I54" s="7" t="str">
        <f t="shared" si="2"/>
        <v>Q2</v>
      </c>
      <c r="J54" s="7">
        <f>VLOOKUP(A54,'Job Catalog'!A:C,3,FALSE)</f>
        <v>24</v>
      </c>
    </row>
    <row r="55" spans="1:10" x14ac:dyDescent="0.15">
      <c r="A55" s="8">
        <v>30</v>
      </c>
      <c r="B55" s="8" t="s">
        <v>132</v>
      </c>
      <c r="C55" s="7" t="s">
        <v>4</v>
      </c>
      <c r="D55" s="39">
        <v>42612.158090277779</v>
      </c>
      <c r="E55" s="7">
        <v>53.83</v>
      </c>
      <c r="F55" s="7" t="s">
        <v>29</v>
      </c>
      <c r="G55" s="7">
        <f t="shared" si="0"/>
        <v>2016</v>
      </c>
      <c r="H55" s="7">
        <f t="shared" si="1"/>
        <v>8</v>
      </c>
      <c r="I55" s="7" t="str">
        <f t="shared" si="2"/>
        <v>Q3</v>
      </c>
      <c r="J55" s="7">
        <f>VLOOKUP(A55,'Job Catalog'!A:C,3,FALSE)</f>
        <v>24</v>
      </c>
    </row>
    <row r="56" spans="1:10" x14ac:dyDescent="0.15">
      <c r="A56" s="8">
        <v>30</v>
      </c>
      <c r="B56" s="8" t="s">
        <v>132</v>
      </c>
      <c r="C56" s="7" t="s">
        <v>4</v>
      </c>
      <c r="D56" s="39">
        <v>42795.483437499999</v>
      </c>
      <c r="E56" s="7">
        <v>237.17</v>
      </c>
      <c r="F56" s="7" t="s">
        <v>29</v>
      </c>
      <c r="G56" s="7">
        <f t="shared" si="0"/>
        <v>2017</v>
      </c>
      <c r="H56" s="7">
        <f t="shared" si="1"/>
        <v>3</v>
      </c>
      <c r="I56" s="7" t="str">
        <f t="shared" si="2"/>
        <v>Q1</v>
      </c>
      <c r="J56" s="7">
        <f>VLOOKUP(A56,'Job Catalog'!A:C,3,FALSE)</f>
        <v>24</v>
      </c>
    </row>
    <row r="57" spans="1:10" x14ac:dyDescent="0.15">
      <c r="A57" s="8">
        <v>30</v>
      </c>
      <c r="B57" s="8" t="s">
        <v>132</v>
      </c>
      <c r="C57" s="7" t="s">
        <v>4</v>
      </c>
      <c r="D57" s="39">
        <v>42800.468530092592</v>
      </c>
      <c r="E57" s="7">
        <v>164.08</v>
      </c>
      <c r="F57" s="7" t="s">
        <v>29</v>
      </c>
      <c r="G57" s="7">
        <f t="shared" si="0"/>
        <v>2017</v>
      </c>
      <c r="H57" s="7">
        <f t="shared" si="1"/>
        <v>3</v>
      </c>
      <c r="I57" s="7" t="str">
        <f t="shared" si="2"/>
        <v>Q1</v>
      </c>
      <c r="J57" s="7">
        <f>VLOOKUP(A57,'Job Catalog'!A:C,3,FALSE)</f>
        <v>24</v>
      </c>
    </row>
    <row r="58" spans="1:10" x14ac:dyDescent="0.15">
      <c r="A58" s="8">
        <v>41</v>
      </c>
      <c r="B58" s="8" t="s">
        <v>143</v>
      </c>
      <c r="C58" s="7" t="s">
        <v>5</v>
      </c>
      <c r="D58" s="39">
        <v>41649.583356481482</v>
      </c>
      <c r="E58" s="7">
        <v>1.88</v>
      </c>
      <c r="F58" s="7" t="s">
        <v>15</v>
      </c>
      <c r="G58" s="7">
        <f t="shared" si="0"/>
        <v>2014</v>
      </c>
      <c r="H58" s="7">
        <f t="shared" si="1"/>
        <v>1</v>
      </c>
      <c r="I58" s="7" t="str">
        <f t="shared" si="2"/>
        <v>Q1</v>
      </c>
      <c r="J58" s="7">
        <f>VLOOKUP(A58,'Job Catalog'!A:C,3,FALSE)</f>
        <v>12</v>
      </c>
    </row>
    <row r="59" spans="1:10" x14ac:dyDescent="0.15">
      <c r="A59" s="8">
        <v>41</v>
      </c>
      <c r="B59" s="8" t="s">
        <v>143</v>
      </c>
      <c r="C59" s="7" t="s">
        <v>4</v>
      </c>
      <c r="D59" s="39">
        <v>41659.50104166667</v>
      </c>
      <c r="E59" s="7">
        <v>0.04</v>
      </c>
      <c r="F59" s="7" t="s">
        <v>64</v>
      </c>
      <c r="G59" s="7">
        <f t="shared" si="0"/>
        <v>2014</v>
      </c>
      <c r="H59" s="7">
        <f t="shared" si="1"/>
        <v>1</v>
      </c>
      <c r="I59" s="7" t="str">
        <f t="shared" si="2"/>
        <v>Q1</v>
      </c>
      <c r="J59" s="7">
        <f>VLOOKUP(A59,'Job Catalog'!A:C,3,FALSE)</f>
        <v>12</v>
      </c>
    </row>
    <row r="60" spans="1:10" x14ac:dyDescent="0.15">
      <c r="A60" s="8">
        <v>41</v>
      </c>
      <c r="B60" s="8" t="s">
        <v>143</v>
      </c>
      <c r="C60" s="7" t="s">
        <v>5</v>
      </c>
      <c r="D60" s="39">
        <v>41719.533807870372</v>
      </c>
      <c r="E60" s="7">
        <v>23.88</v>
      </c>
      <c r="F60" s="7" t="s">
        <v>73</v>
      </c>
      <c r="G60" s="7">
        <f t="shared" si="0"/>
        <v>2014</v>
      </c>
      <c r="H60" s="7">
        <f t="shared" si="1"/>
        <v>3</v>
      </c>
      <c r="I60" s="7" t="str">
        <f t="shared" si="2"/>
        <v>Q1</v>
      </c>
      <c r="J60" s="7">
        <f>VLOOKUP(A60,'Job Catalog'!A:C,3,FALSE)</f>
        <v>12</v>
      </c>
    </row>
    <row r="61" spans="1:10" x14ac:dyDescent="0.15">
      <c r="A61" s="8">
        <v>41</v>
      </c>
      <c r="B61" s="8" t="s">
        <v>143</v>
      </c>
      <c r="C61" s="7" t="s">
        <v>5</v>
      </c>
      <c r="D61" s="39">
        <v>41764.610821759263</v>
      </c>
      <c r="E61" s="7">
        <v>63.08</v>
      </c>
      <c r="F61" s="7" t="s">
        <v>15</v>
      </c>
      <c r="G61" s="7">
        <f t="shared" si="0"/>
        <v>2014</v>
      </c>
      <c r="H61" s="7">
        <f t="shared" si="1"/>
        <v>5</v>
      </c>
      <c r="I61" s="7" t="str">
        <f t="shared" si="2"/>
        <v>Q2</v>
      </c>
      <c r="J61" s="7">
        <f>VLOOKUP(A61,'Job Catalog'!A:C,3,FALSE)</f>
        <v>12</v>
      </c>
    </row>
    <row r="62" spans="1:10" x14ac:dyDescent="0.15">
      <c r="A62" s="8">
        <v>41</v>
      </c>
      <c r="B62" s="8" t="s">
        <v>143</v>
      </c>
      <c r="C62" s="7" t="s">
        <v>4</v>
      </c>
      <c r="D62" s="39">
        <v>41753.325949074075</v>
      </c>
      <c r="E62" s="7">
        <v>35.54</v>
      </c>
      <c r="F62" s="7" t="s">
        <v>73</v>
      </c>
      <c r="G62" s="7">
        <f t="shared" si="0"/>
        <v>2014</v>
      </c>
      <c r="H62" s="7">
        <f t="shared" si="1"/>
        <v>4</v>
      </c>
      <c r="I62" s="7" t="str">
        <f t="shared" si="2"/>
        <v>Q2</v>
      </c>
      <c r="J62" s="7">
        <f>VLOOKUP(A62,'Job Catalog'!A:C,3,FALSE)</f>
        <v>12</v>
      </c>
    </row>
    <row r="63" spans="1:10" x14ac:dyDescent="0.15">
      <c r="A63" s="8">
        <v>41</v>
      </c>
      <c r="B63" s="8" t="s">
        <v>143</v>
      </c>
      <c r="C63" s="7" t="s">
        <v>4</v>
      </c>
      <c r="D63" s="39">
        <v>41800.278553240743</v>
      </c>
      <c r="E63" s="7">
        <v>56.63</v>
      </c>
      <c r="F63" s="7" t="s">
        <v>35</v>
      </c>
      <c r="G63" s="7">
        <f t="shared" si="0"/>
        <v>2014</v>
      </c>
      <c r="H63" s="7">
        <f t="shared" si="1"/>
        <v>6</v>
      </c>
      <c r="I63" s="7" t="str">
        <f t="shared" si="2"/>
        <v>Q2</v>
      </c>
      <c r="J63" s="7">
        <f>VLOOKUP(A63,'Job Catalog'!A:C,3,FALSE)</f>
        <v>12</v>
      </c>
    </row>
    <row r="64" spans="1:10" x14ac:dyDescent="0.15">
      <c r="A64" s="8">
        <v>41</v>
      </c>
      <c r="B64" s="8" t="s">
        <v>143</v>
      </c>
      <c r="C64" s="7" t="s">
        <v>5</v>
      </c>
      <c r="D64" s="39">
        <v>41808.549027777779</v>
      </c>
      <c r="E64" s="7">
        <v>30.04</v>
      </c>
      <c r="F64" s="7" t="s">
        <v>65</v>
      </c>
      <c r="G64" s="7">
        <f t="shared" si="0"/>
        <v>2014</v>
      </c>
      <c r="H64" s="7">
        <f t="shared" si="1"/>
        <v>6</v>
      </c>
      <c r="I64" s="7" t="str">
        <f t="shared" si="2"/>
        <v>Q2</v>
      </c>
      <c r="J64" s="7">
        <f>VLOOKUP(A64,'Job Catalog'!A:C,3,FALSE)</f>
        <v>12</v>
      </c>
    </row>
    <row r="65" spans="1:10" x14ac:dyDescent="0.15">
      <c r="A65" s="8">
        <v>41</v>
      </c>
      <c r="B65" s="8" t="s">
        <v>143</v>
      </c>
      <c r="C65" s="7" t="s">
        <v>5</v>
      </c>
      <c r="D65" s="39">
        <v>41848.628831018519</v>
      </c>
      <c r="E65" s="7">
        <v>45.88</v>
      </c>
      <c r="F65" s="7" t="s">
        <v>65</v>
      </c>
      <c r="G65" s="7">
        <f t="shared" si="0"/>
        <v>2014</v>
      </c>
      <c r="H65" s="7">
        <f t="shared" si="1"/>
        <v>7</v>
      </c>
      <c r="I65" s="7" t="str">
        <f t="shared" si="2"/>
        <v>Q3</v>
      </c>
      <c r="J65" s="7">
        <f>VLOOKUP(A65,'Job Catalog'!A:C,3,FALSE)</f>
        <v>12</v>
      </c>
    </row>
    <row r="66" spans="1:10" x14ac:dyDescent="0.15">
      <c r="A66" s="8">
        <v>41</v>
      </c>
      <c r="B66" s="8" t="s">
        <v>143</v>
      </c>
      <c r="C66" s="7" t="s">
        <v>5</v>
      </c>
      <c r="D66" s="39">
        <v>41871.514675925922</v>
      </c>
      <c r="E66" s="7">
        <v>63.83</v>
      </c>
      <c r="F66" s="7" t="s">
        <v>65</v>
      </c>
      <c r="G66" s="7">
        <f t="shared" ref="G66:G129" si="3">YEAR(D66)</f>
        <v>2014</v>
      </c>
      <c r="H66" s="7">
        <f t="shared" ref="H66:H129" si="4">MONTH(D66)</f>
        <v>8</v>
      </c>
      <c r="I66" s="7" t="str">
        <f t="shared" ref="I66:I129" si="5">IF(H66&lt;=3,"Q1",IF(H66&lt;=6,"Q2",IF(H66&lt;=9,"Q3","Q4")))</f>
        <v>Q3</v>
      </c>
      <c r="J66" s="7">
        <f>VLOOKUP(A66,'Job Catalog'!A:C,3,FALSE)</f>
        <v>12</v>
      </c>
    </row>
    <row r="67" spans="1:10" x14ac:dyDescent="0.15">
      <c r="A67" s="8">
        <v>41</v>
      </c>
      <c r="B67" s="8" t="s">
        <v>143</v>
      </c>
      <c r="C67" s="7" t="s">
        <v>5</v>
      </c>
      <c r="D67" s="39">
        <v>41865.418865740743</v>
      </c>
      <c r="E67" s="7">
        <v>8.9600000000000009</v>
      </c>
      <c r="F67" s="7" t="s">
        <v>65</v>
      </c>
      <c r="G67" s="7">
        <f t="shared" si="3"/>
        <v>2014</v>
      </c>
      <c r="H67" s="7">
        <f t="shared" si="4"/>
        <v>8</v>
      </c>
      <c r="I67" s="7" t="str">
        <f t="shared" si="5"/>
        <v>Q3</v>
      </c>
      <c r="J67" s="7">
        <f>VLOOKUP(A67,'Job Catalog'!A:C,3,FALSE)</f>
        <v>12</v>
      </c>
    </row>
    <row r="68" spans="1:10" x14ac:dyDescent="0.15">
      <c r="A68" s="8">
        <v>41</v>
      </c>
      <c r="B68" s="8" t="s">
        <v>143</v>
      </c>
      <c r="C68" s="7" t="s">
        <v>4</v>
      </c>
      <c r="D68" s="39">
        <v>42655.476493055554</v>
      </c>
      <c r="E68" s="7">
        <v>26.75</v>
      </c>
      <c r="F68" s="7" t="s">
        <v>88</v>
      </c>
      <c r="G68" s="7">
        <f t="shared" si="3"/>
        <v>2016</v>
      </c>
      <c r="H68" s="7">
        <f t="shared" si="4"/>
        <v>10</v>
      </c>
      <c r="I68" s="7" t="str">
        <f t="shared" si="5"/>
        <v>Q4</v>
      </c>
      <c r="J68" s="7">
        <f>VLOOKUP(A68,'Job Catalog'!A:C,3,FALSE)</f>
        <v>12</v>
      </c>
    </row>
    <row r="69" spans="1:10" x14ac:dyDescent="0.15">
      <c r="A69" s="8">
        <v>41</v>
      </c>
      <c r="B69" s="8" t="s">
        <v>143</v>
      </c>
      <c r="C69" s="7" t="s">
        <v>4</v>
      </c>
      <c r="D69" s="39">
        <v>42668.583124999997</v>
      </c>
      <c r="E69" s="7">
        <v>6.88</v>
      </c>
      <c r="F69" s="7" t="s">
        <v>88</v>
      </c>
      <c r="G69" s="7">
        <f t="shared" si="3"/>
        <v>2016</v>
      </c>
      <c r="H69" s="7">
        <f t="shared" si="4"/>
        <v>10</v>
      </c>
      <c r="I69" s="7" t="str">
        <f t="shared" si="5"/>
        <v>Q4</v>
      </c>
      <c r="J69" s="7">
        <f>VLOOKUP(A69,'Job Catalog'!A:C,3,FALSE)</f>
        <v>12</v>
      </c>
    </row>
    <row r="70" spans="1:10" x14ac:dyDescent="0.15">
      <c r="A70" s="8">
        <v>41</v>
      </c>
      <c r="B70" s="8" t="s">
        <v>143</v>
      </c>
      <c r="C70" s="7" t="s">
        <v>4</v>
      </c>
      <c r="D70" s="39">
        <v>42677.564583333333</v>
      </c>
      <c r="E70" s="7">
        <v>9.83</v>
      </c>
      <c r="F70" s="7" t="s">
        <v>88</v>
      </c>
      <c r="G70" s="7">
        <f t="shared" si="3"/>
        <v>2016</v>
      </c>
      <c r="H70" s="7">
        <f t="shared" si="4"/>
        <v>11</v>
      </c>
      <c r="I70" s="7" t="str">
        <f t="shared" si="5"/>
        <v>Q4</v>
      </c>
      <c r="J70" s="7">
        <f>VLOOKUP(A70,'Job Catalog'!A:C,3,FALSE)</f>
        <v>12</v>
      </c>
    </row>
    <row r="71" spans="1:10" x14ac:dyDescent="0.15">
      <c r="A71" s="8">
        <v>41</v>
      </c>
      <c r="B71" s="8" t="s">
        <v>143</v>
      </c>
      <c r="C71" s="7" t="s">
        <v>5</v>
      </c>
      <c r="D71" s="39">
        <v>42886.448217592595</v>
      </c>
      <c r="E71" s="7">
        <v>41.79</v>
      </c>
      <c r="F71" s="7" t="s">
        <v>88</v>
      </c>
      <c r="G71" s="7">
        <f t="shared" si="3"/>
        <v>2017</v>
      </c>
      <c r="H71" s="7">
        <f t="shared" si="4"/>
        <v>5</v>
      </c>
      <c r="I71" s="7" t="str">
        <f t="shared" si="5"/>
        <v>Q2</v>
      </c>
      <c r="J71" s="7">
        <f>VLOOKUP(A71,'Job Catalog'!A:C,3,FALSE)</f>
        <v>12</v>
      </c>
    </row>
    <row r="72" spans="1:10" x14ac:dyDescent="0.15">
      <c r="A72" s="8">
        <v>44</v>
      </c>
      <c r="B72" s="8" t="s">
        <v>146</v>
      </c>
      <c r="C72" s="7" t="s">
        <v>5</v>
      </c>
      <c r="D72" s="39">
        <v>41774.706041666665</v>
      </c>
      <c r="E72" s="7">
        <v>27.25</v>
      </c>
      <c r="F72" s="7" t="s">
        <v>15</v>
      </c>
      <c r="G72" s="7">
        <f t="shared" si="3"/>
        <v>2014</v>
      </c>
      <c r="H72" s="7">
        <f t="shared" si="4"/>
        <v>5</v>
      </c>
      <c r="I72" s="7" t="str">
        <f t="shared" si="5"/>
        <v>Q2</v>
      </c>
      <c r="J72" s="7">
        <f>VLOOKUP(A72,'Job Catalog'!A:C,3,FALSE)</f>
        <v>13</v>
      </c>
    </row>
    <row r="73" spans="1:10" x14ac:dyDescent="0.15">
      <c r="A73" s="8">
        <v>44</v>
      </c>
      <c r="B73" s="8" t="s">
        <v>146</v>
      </c>
      <c r="C73" s="7" t="s">
        <v>5</v>
      </c>
      <c r="D73" s="39">
        <v>41778.442002314812</v>
      </c>
      <c r="E73" s="7">
        <v>24.42</v>
      </c>
      <c r="F73" s="7" t="s">
        <v>15</v>
      </c>
      <c r="G73" s="7">
        <f t="shared" si="3"/>
        <v>2014</v>
      </c>
      <c r="H73" s="7">
        <f t="shared" si="4"/>
        <v>5</v>
      </c>
      <c r="I73" s="7" t="str">
        <f t="shared" si="5"/>
        <v>Q2</v>
      </c>
      <c r="J73" s="7">
        <f>VLOOKUP(A73,'Job Catalog'!A:C,3,FALSE)</f>
        <v>13</v>
      </c>
    </row>
    <row r="74" spans="1:10" x14ac:dyDescent="0.15">
      <c r="A74" s="8">
        <v>44</v>
      </c>
      <c r="B74" s="8" t="s">
        <v>146</v>
      </c>
      <c r="C74" s="7" t="s">
        <v>5</v>
      </c>
      <c r="D74" s="39">
        <v>41774.706157407411</v>
      </c>
      <c r="E74" s="7">
        <v>20.67</v>
      </c>
      <c r="F74" s="7" t="s">
        <v>15</v>
      </c>
      <c r="G74" s="7">
        <f t="shared" si="3"/>
        <v>2014</v>
      </c>
      <c r="H74" s="7">
        <f t="shared" si="4"/>
        <v>5</v>
      </c>
      <c r="I74" s="7" t="str">
        <f t="shared" si="5"/>
        <v>Q2</v>
      </c>
      <c r="J74" s="7">
        <f>VLOOKUP(A74,'Job Catalog'!A:C,3,FALSE)</f>
        <v>13</v>
      </c>
    </row>
    <row r="75" spans="1:10" x14ac:dyDescent="0.15">
      <c r="A75" s="8">
        <v>44</v>
      </c>
      <c r="B75" s="8" t="s">
        <v>146</v>
      </c>
      <c r="C75" s="7" t="s">
        <v>5</v>
      </c>
      <c r="D75" s="39">
        <v>41786.472534722219</v>
      </c>
      <c r="E75" s="7">
        <v>6.96</v>
      </c>
      <c r="F75" s="7" t="s">
        <v>15</v>
      </c>
      <c r="G75" s="7">
        <f t="shared" si="3"/>
        <v>2014</v>
      </c>
      <c r="H75" s="7">
        <f t="shared" si="4"/>
        <v>5</v>
      </c>
      <c r="I75" s="7" t="str">
        <f t="shared" si="5"/>
        <v>Q2</v>
      </c>
      <c r="J75" s="7">
        <f>VLOOKUP(A75,'Job Catalog'!A:C,3,FALSE)</f>
        <v>13</v>
      </c>
    </row>
    <row r="76" spans="1:10" x14ac:dyDescent="0.15">
      <c r="A76" s="8">
        <v>44</v>
      </c>
      <c r="B76" s="8" t="s">
        <v>146</v>
      </c>
      <c r="C76" s="7" t="s">
        <v>4</v>
      </c>
      <c r="D76" s="39">
        <v>41942.652592592596</v>
      </c>
      <c r="E76" s="7">
        <v>139.88</v>
      </c>
      <c r="F76" s="7" t="s">
        <v>37</v>
      </c>
      <c r="G76" s="7">
        <f t="shared" si="3"/>
        <v>2014</v>
      </c>
      <c r="H76" s="7">
        <f t="shared" si="4"/>
        <v>10</v>
      </c>
      <c r="I76" s="7" t="str">
        <f t="shared" si="5"/>
        <v>Q4</v>
      </c>
      <c r="J76" s="7">
        <f>VLOOKUP(A76,'Job Catalog'!A:C,3,FALSE)</f>
        <v>13</v>
      </c>
    </row>
    <row r="77" spans="1:10" x14ac:dyDescent="0.15">
      <c r="A77" s="8">
        <v>44</v>
      </c>
      <c r="B77" s="8" t="s">
        <v>146</v>
      </c>
      <c r="C77" s="7" t="s">
        <v>5</v>
      </c>
      <c r="D77" s="39">
        <v>41962.404618055552</v>
      </c>
      <c r="E77" s="7">
        <v>154.71</v>
      </c>
      <c r="F77" s="7" t="s">
        <v>37</v>
      </c>
      <c r="G77" s="7">
        <f t="shared" si="3"/>
        <v>2014</v>
      </c>
      <c r="H77" s="7">
        <f t="shared" si="4"/>
        <v>11</v>
      </c>
      <c r="I77" s="7" t="str">
        <f t="shared" si="5"/>
        <v>Q4</v>
      </c>
      <c r="J77" s="7">
        <f>VLOOKUP(A77,'Job Catalog'!A:C,3,FALSE)</f>
        <v>13</v>
      </c>
    </row>
    <row r="78" spans="1:10" x14ac:dyDescent="0.15">
      <c r="A78" s="8">
        <v>44</v>
      </c>
      <c r="B78" s="8" t="s">
        <v>146</v>
      </c>
      <c r="C78" s="7" t="s">
        <v>5</v>
      </c>
      <c r="D78" s="39">
        <v>41941.624085648145</v>
      </c>
      <c r="E78" s="7">
        <v>70.92</v>
      </c>
      <c r="F78" s="7" t="s">
        <v>37</v>
      </c>
      <c r="G78" s="7">
        <f t="shared" si="3"/>
        <v>2014</v>
      </c>
      <c r="H78" s="7">
        <f t="shared" si="4"/>
        <v>10</v>
      </c>
      <c r="I78" s="7" t="str">
        <f t="shared" si="5"/>
        <v>Q4</v>
      </c>
      <c r="J78" s="7">
        <f>VLOOKUP(A78,'Job Catalog'!A:C,3,FALSE)</f>
        <v>13</v>
      </c>
    </row>
    <row r="79" spans="1:10" x14ac:dyDescent="0.15">
      <c r="A79" s="8">
        <v>44</v>
      </c>
      <c r="B79" s="8" t="s">
        <v>146</v>
      </c>
      <c r="C79" s="7" t="s">
        <v>4</v>
      </c>
      <c r="D79" s="39">
        <v>41893.829965277779</v>
      </c>
      <c r="E79" s="7">
        <v>7.83</v>
      </c>
      <c r="F79" s="7" t="s">
        <v>37</v>
      </c>
      <c r="G79" s="7">
        <f t="shared" si="3"/>
        <v>2014</v>
      </c>
      <c r="H79" s="7">
        <f t="shared" si="4"/>
        <v>9</v>
      </c>
      <c r="I79" s="7" t="str">
        <f t="shared" si="5"/>
        <v>Q3</v>
      </c>
      <c r="J79" s="7">
        <f>VLOOKUP(A79,'Job Catalog'!A:C,3,FALSE)</f>
        <v>13</v>
      </c>
    </row>
    <row r="80" spans="1:10" x14ac:dyDescent="0.15">
      <c r="A80" s="8">
        <v>44</v>
      </c>
      <c r="B80" s="8" t="s">
        <v>146</v>
      </c>
      <c r="C80" s="7" t="s">
        <v>5</v>
      </c>
      <c r="D80" s="39">
        <v>41925.589837962965</v>
      </c>
      <c r="E80" s="7">
        <v>39.630000000000003</v>
      </c>
      <c r="F80" s="7" t="s">
        <v>37</v>
      </c>
      <c r="G80" s="7">
        <f t="shared" si="3"/>
        <v>2014</v>
      </c>
      <c r="H80" s="7">
        <f t="shared" si="4"/>
        <v>10</v>
      </c>
      <c r="I80" s="7" t="str">
        <f t="shared" si="5"/>
        <v>Q4</v>
      </c>
      <c r="J80" s="7">
        <f>VLOOKUP(A80,'Job Catalog'!A:C,3,FALSE)</f>
        <v>13</v>
      </c>
    </row>
    <row r="81" spans="1:10" x14ac:dyDescent="0.15">
      <c r="A81" s="8">
        <v>44</v>
      </c>
      <c r="B81" s="8" t="s">
        <v>146</v>
      </c>
      <c r="C81" s="7" t="s">
        <v>5</v>
      </c>
      <c r="D81" s="39">
        <v>41942.54446759259</v>
      </c>
      <c r="E81" s="7">
        <v>37.92</v>
      </c>
      <c r="F81" s="7" t="s">
        <v>37</v>
      </c>
      <c r="G81" s="7">
        <f t="shared" si="3"/>
        <v>2014</v>
      </c>
      <c r="H81" s="7">
        <f t="shared" si="4"/>
        <v>10</v>
      </c>
      <c r="I81" s="7" t="str">
        <f t="shared" si="5"/>
        <v>Q4</v>
      </c>
      <c r="J81" s="7">
        <f>VLOOKUP(A81,'Job Catalog'!A:C,3,FALSE)</f>
        <v>13</v>
      </c>
    </row>
    <row r="82" spans="1:10" x14ac:dyDescent="0.15">
      <c r="A82" s="8">
        <v>44</v>
      </c>
      <c r="B82" s="8" t="s">
        <v>146</v>
      </c>
      <c r="C82" s="7" t="s">
        <v>4</v>
      </c>
      <c r="D82" s="39">
        <v>41974.564328703702</v>
      </c>
      <c r="E82" s="7">
        <v>45.13</v>
      </c>
      <c r="F82" s="7" t="s">
        <v>37</v>
      </c>
      <c r="G82" s="7">
        <f t="shared" si="3"/>
        <v>2014</v>
      </c>
      <c r="H82" s="7">
        <f t="shared" si="4"/>
        <v>12</v>
      </c>
      <c r="I82" s="7" t="str">
        <f t="shared" si="5"/>
        <v>Q4</v>
      </c>
      <c r="J82" s="7">
        <f>VLOOKUP(A82,'Job Catalog'!A:C,3,FALSE)</f>
        <v>13</v>
      </c>
    </row>
    <row r="83" spans="1:10" x14ac:dyDescent="0.15">
      <c r="A83" s="8">
        <v>44</v>
      </c>
      <c r="B83" s="8" t="s">
        <v>146</v>
      </c>
      <c r="C83" s="7" t="s">
        <v>4</v>
      </c>
      <c r="D83" s="39">
        <v>42011.632025462961</v>
      </c>
      <c r="E83" s="7">
        <v>76.92</v>
      </c>
      <c r="F83" s="7" t="s">
        <v>37</v>
      </c>
      <c r="G83" s="7">
        <f t="shared" si="3"/>
        <v>2015</v>
      </c>
      <c r="H83" s="7">
        <f t="shared" si="4"/>
        <v>1</v>
      </c>
      <c r="I83" s="7" t="str">
        <f t="shared" si="5"/>
        <v>Q1</v>
      </c>
      <c r="J83" s="7">
        <f>VLOOKUP(A83,'Job Catalog'!A:C,3,FALSE)</f>
        <v>13</v>
      </c>
    </row>
    <row r="84" spans="1:10" x14ac:dyDescent="0.15">
      <c r="A84" s="8">
        <v>44</v>
      </c>
      <c r="B84" s="8" t="s">
        <v>146</v>
      </c>
      <c r="C84" s="7" t="s">
        <v>4</v>
      </c>
      <c r="D84" s="39">
        <v>41984.48128472222</v>
      </c>
      <c r="E84" s="7">
        <v>2.83</v>
      </c>
      <c r="F84" s="7" t="s">
        <v>37</v>
      </c>
      <c r="G84" s="7">
        <f t="shared" si="3"/>
        <v>2014</v>
      </c>
      <c r="H84" s="7">
        <f t="shared" si="4"/>
        <v>12</v>
      </c>
      <c r="I84" s="7" t="str">
        <f t="shared" si="5"/>
        <v>Q4</v>
      </c>
      <c r="J84" s="7">
        <f>VLOOKUP(A84,'Job Catalog'!A:C,3,FALSE)</f>
        <v>13</v>
      </c>
    </row>
    <row r="85" spans="1:10" x14ac:dyDescent="0.15">
      <c r="A85" s="8">
        <v>44</v>
      </c>
      <c r="B85" s="8" t="s">
        <v>146</v>
      </c>
      <c r="C85" s="7" t="s">
        <v>5</v>
      </c>
      <c r="D85" s="39">
        <v>42073.53765046296</v>
      </c>
      <c r="E85" s="7">
        <v>39.83</v>
      </c>
      <c r="F85" s="7" t="s">
        <v>65</v>
      </c>
      <c r="G85" s="7">
        <f t="shared" si="3"/>
        <v>2015</v>
      </c>
      <c r="H85" s="7">
        <f t="shared" si="4"/>
        <v>3</v>
      </c>
      <c r="I85" s="7" t="str">
        <f t="shared" si="5"/>
        <v>Q1</v>
      </c>
      <c r="J85" s="7">
        <f>VLOOKUP(A85,'Job Catalog'!A:C,3,FALSE)</f>
        <v>13</v>
      </c>
    </row>
    <row r="86" spans="1:10" x14ac:dyDescent="0.15">
      <c r="A86" s="8">
        <v>44</v>
      </c>
      <c r="B86" s="8" t="s">
        <v>146</v>
      </c>
      <c r="C86" s="7" t="s">
        <v>5</v>
      </c>
      <c r="D86" s="39">
        <v>42138.631238425929</v>
      </c>
      <c r="E86" s="7">
        <v>100.13</v>
      </c>
      <c r="F86" s="7" t="s">
        <v>64</v>
      </c>
      <c r="G86" s="7">
        <f t="shared" si="3"/>
        <v>2015</v>
      </c>
      <c r="H86" s="7">
        <f t="shared" si="4"/>
        <v>5</v>
      </c>
      <c r="I86" s="7" t="str">
        <f t="shared" si="5"/>
        <v>Q2</v>
      </c>
      <c r="J86" s="7">
        <f>VLOOKUP(A86,'Job Catalog'!A:C,3,FALSE)</f>
        <v>13</v>
      </c>
    </row>
    <row r="87" spans="1:10" x14ac:dyDescent="0.15">
      <c r="A87" s="8">
        <v>44</v>
      </c>
      <c r="B87" s="8" t="s">
        <v>146</v>
      </c>
      <c r="C87" s="7" t="s">
        <v>5</v>
      </c>
      <c r="D87" s="39">
        <v>42072.482430555552</v>
      </c>
      <c r="E87" s="7">
        <v>33.96</v>
      </c>
      <c r="F87" s="7" t="s">
        <v>60</v>
      </c>
      <c r="G87" s="7">
        <f t="shared" si="3"/>
        <v>2015</v>
      </c>
      <c r="H87" s="7">
        <f t="shared" si="4"/>
        <v>3</v>
      </c>
      <c r="I87" s="7" t="str">
        <f t="shared" si="5"/>
        <v>Q1</v>
      </c>
      <c r="J87" s="7">
        <f>VLOOKUP(A87,'Job Catalog'!A:C,3,FALSE)</f>
        <v>13</v>
      </c>
    </row>
    <row r="88" spans="1:10" x14ac:dyDescent="0.15">
      <c r="A88" s="8">
        <v>44</v>
      </c>
      <c r="B88" s="8" t="s">
        <v>146</v>
      </c>
      <c r="C88" s="7" t="s">
        <v>5</v>
      </c>
      <c r="D88" s="39">
        <v>42066.665034722224</v>
      </c>
      <c r="E88" s="7">
        <v>28.13</v>
      </c>
      <c r="F88" s="7" t="s">
        <v>60</v>
      </c>
      <c r="G88" s="7">
        <f t="shared" si="3"/>
        <v>2015</v>
      </c>
      <c r="H88" s="7">
        <f t="shared" si="4"/>
        <v>3</v>
      </c>
      <c r="I88" s="7" t="str">
        <f t="shared" si="5"/>
        <v>Q1</v>
      </c>
      <c r="J88" s="7">
        <f>VLOOKUP(A88,'Job Catalog'!A:C,3,FALSE)</f>
        <v>13</v>
      </c>
    </row>
    <row r="89" spans="1:10" x14ac:dyDescent="0.15">
      <c r="A89" s="8">
        <v>44</v>
      </c>
      <c r="B89" s="8" t="s">
        <v>146</v>
      </c>
      <c r="C89" s="7" t="s">
        <v>4</v>
      </c>
      <c r="D89" s="39">
        <v>42087.574884259258</v>
      </c>
      <c r="E89" s="7">
        <v>32.96</v>
      </c>
      <c r="F89" s="7" t="s">
        <v>60</v>
      </c>
      <c r="G89" s="7">
        <f t="shared" si="3"/>
        <v>2015</v>
      </c>
      <c r="H89" s="7">
        <f t="shared" si="4"/>
        <v>3</v>
      </c>
      <c r="I89" s="7" t="str">
        <f t="shared" si="5"/>
        <v>Q1</v>
      </c>
      <c r="J89" s="7">
        <f>VLOOKUP(A89,'Job Catalog'!A:C,3,FALSE)</f>
        <v>13</v>
      </c>
    </row>
    <row r="90" spans="1:10" x14ac:dyDescent="0.15">
      <c r="A90" s="8">
        <v>44</v>
      </c>
      <c r="B90" s="8" t="s">
        <v>146</v>
      </c>
      <c r="C90" s="7" t="s">
        <v>4</v>
      </c>
      <c r="D90" s="39">
        <v>42066.638831018521</v>
      </c>
      <c r="E90" s="7">
        <v>10.83</v>
      </c>
      <c r="F90" s="7" t="s">
        <v>60</v>
      </c>
      <c r="G90" s="7">
        <f t="shared" si="3"/>
        <v>2015</v>
      </c>
      <c r="H90" s="7">
        <f t="shared" si="4"/>
        <v>3</v>
      </c>
      <c r="I90" s="7" t="str">
        <f t="shared" si="5"/>
        <v>Q1</v>
      </c>
      <c r="J90" s="7">
        <f>VLOOKUP(A90,'Job Catalog'!A:C,3,FALSE)</f>
        <v>13</v>
      </c>
    </row>
    <row r="91" spans="1:10" x14ac:dyDescent="0.15">
      <c r="A91" s="8">
        <v>44</v>
      </c>
      <c r="B91" s="8" t="s">
        <v>146</v>
      </c>
      <c r="C91" s="7" t="s">
        <v>4</v>
      </c>
      <c r="D91" s="39">
        <v>42073.603101851855</v>
      </c>
      <c r="E91" s="7">
        <v>0</v>
      </c>
      <c r="F91" s="7" t="s">
        <v>60</v>
      </c>
      <c r="G91" s="7">
        <f t="shared" si="3"/>
        <v>2015</v>
      </c>
      <c r="H91" s="7">
        <f t="shared" si="4"/>
        <v>3</v>
      </c>
      <c r="I91" s="7" t="str">
        <f t="shared" si="5"/>
        <v>Q1</v>
      </c>
      <c r="J91" s="7">
        <f>VLOOKUP(A91,'Job Catalog'!A:C,3,FALSE)</f>
        <v>13</v>
      </c>
    </row>
    <row r="92" spans="1:10" x14ac:dyDescent="0.15">
      <c r="A92" s="8">
        <v>44</v>
      </c>
      <c r="B92" s="8" t="s">
        <v>146</v>
      </c>
      <c r="C92" s="7" t="s">
        <v>5</v>
      </c>
      <c r="D92" s="39">
        <v>42123.461597222224</v>
      </c>
      <c r="E92" s="7">
        <v>33.42</v>
      </c>
      <c r="F92" s="7" t="s">
        <v>65</v>
      </c>
      <c r="G92" s="7">
        <f t="shared" si="3"/>
        <v>2015</v>
      </c>
      <c r="H92" s="7">
        <f t="shared" si="4"/>
        <v>4</v>
      </c>
      <c r="I92" s="7" t="str">
        <f t="shared" si="5"/>
        <v>Q2</v>
      </c>
      <c r="J92" s="7">
        <f>VLOOKUP(A92,'Job Catalog'!A:C,3,FALSE)</f>
        <v>13</v>
      </c>
    </row>
    <row r="93" spans="1:10" x14ac:dyDescent="0.15">
      <c r="A93" s="8">
        <v>44</v>
      </c>
      <c r="B93" s="8" t="s">
        <v>146</v>
      </c>
      <c r="C93" s="7" t="s">
        <v>4</v>
      </c>
      <c r="D93" s="39">
        <v>42126.490972222222</v>
      </c>
      <c r="E93" s="7">
        <v>32.96</v>
      </c>
      <c r="F93" s="7" t="s">
        <v>60</v>
      </c>
      <c r="G93" s="7">
        <f t="shared" si="3"/>
        <v>2015</v>
      </c>
      <c r="H93" s="7">
        <f t="shared" si="4"/>
        <v>5</v>
      </c>
      <c r="I93" s="7" t="str">
        <f t="shared" si="5"/>
        <v>Q2</v>
      </c>
      <c r="J93" s="7">
        <f>VLOOKUP(A93,'Job Catalog'!A:C,3,FALSE)</f>
        <v>13</v>
      </c>
    </row>
    <row r="94" spans="1:10" x14ac:dyDescent="0.15">
      <c r="A94" s="8">
        <v>44</v>
      </c>
      <c r="B94" s="8" t="s">
        <v>146</v>
      </c>
      <c r="C94" s="7" t="s">
        <v>5</v>
      </c>
      <c r="D94" s="39">
        <v>42177.608425925922</v>
      </c>
      <c r="E94" s="7">
        <v>60.04</v>
      </c>
      <c r="F94" s="7" t="s">
        <v>25</v>
      </c>
      <c r="G94" s="7">
        <f t="shared" si="3"/>
        <v>2015</v>
      </c>
      <c r="H94" s="7">
        <f t="shared" si="4"/>
        <v>6</v>
      </c>
      <c r="I94" s="7" t="str">
        <f t="shared" si="5"/>
        <v>Q2</v>
      </c>
      <c r="J94" s="7">
        <f>VLOOKUP(A94,'Job Catalog'!A:C,3,FALSE)</f>
        <v>13</v>
      </c>
    </row>
    <row r="95" spans="1:10" x14ac:dyDescent="0.15">
      <c r="A95" s="8">
        <v>44</v>
      </c>
      <c r="B95" s="8" t="s">
        <v>146</v>
      </c>
      <c r="C95" s="7" t="s">
        <v>5</v>
      </c>
      <c r="D95" s="39">
        <v>42181.592951388891</v>
      </c>
      <c r="E95" s="7">
        <v>57.25</v>
      </c>
      <c r="F95" s="7" t="s">
        <v>25</v>
      </c>
      <c r="G95" s="7">
        <f t="shared" si="3"/>
        <v>2015</v>
      </c>
      <c r="H95" s="7">
        <f t="shared" si="4"/>
        <v>6</v>
      </c>
      <c r="I95" s="7" t="str">
        <f t="shared" si="5"/>
        <v>Q2</v>
      </c>
      <c r="J95" s="7">
        <f>VLOOKUP(A95,'Job Catalog'!A:C,3,FALSE)</f>
        <v>13</v>
      </c>
    </row>
    <row r="96" spans="1:10" x14ac:dyDescent="0.15">
      <c r="A96" s="8">
        <v>44</v>
      </c>
      <c r="B96" s="8" t="s">
        <v>146</v>
      </c>
      <c r="C96" s="7" t="s">
        <v>4</v>
      </c>
      <c r="D96" s="39">
        <v>42177.561030092591</v>
      </c>
      <c r="E96" s="7">
        <v>32.58</v>
      </c>
      <c r="F96" s="7" t="s">
        <v>60</v>
      </c>
      <c r="G96" s="7">
        <f t="shared" si="3"/>
        <v>2015</v>
      </c>
      <c r="H96" s="7">
        <f t="shared" si="4"/>
        <v>6</v>
      </c>
      <c r="I96" s="7" t="str">
        <f t="shared" si="5"/>
        <v>Q2</v>
      </c>
      <c r="J96" s="7">
        <f>VLOOKUP(A96,'Job Catalog'!A:C,3,FALSE)</f>
        <v>13</v>
      </c>
    </row>
    <row r="97" spans="1:10" x14ac:dyDescent="0.15">
      <c r="A97" s="8">
        <v>44</v>
      </c>
      <c r="B97" s="8" t="s">
        <v>146</v>
      </c>
      <c r="C97" s="7" t="s">
        <v>5</v>
      </c>
      <c r="D97" s="39">
        <v>42213.670868055553</v>
      </c>
      <c r="E97" s="7">
        <v>55.13</v>
      </c>
      <c r="F97" s="7" t="s">
        <v>25</v>
      </c>
      <c r="G97" s="7">
        <f t="shared" si="3"/>
        <v>2015</v>
      </c>
      <c r="H97" s="7">
        <f t="shared" si="4"/>
        <v>7</v>
      </c>
      <c r="I97" s="7" t="str">
        <f t="shared" si="5"/>
        <v>Q3</v>
      </c>
      <c r="J97" s="7">
        <f>VLOOKUP(A97,'Job Catalog'!A:C,3,FALSE)</f>
        <v>13</v>
      </c>
    </row>
    <row r="98" spans="1:10" x14ac:dyDescent="0.15">
      <c r="A98" s="8">
        <v>44</v>
      </c>
      <c r="B98" s="8" t="s">
        <v>146</v>
      </c>
      <c r="C98" s="7" t="s">
        <v>4</v>
      </c>
      <c r="D98" s="39">
        <v>42248.699479166666</v>
      </c>
      <c r="E98" s="7">
        <v>71.209999999999994</v>
      </c>
      <c r="F98" s="7" t="s">
        <v>60</v>
      </c>
      <c r="G98" s="7">
        <f t="shared" si="3"/>
        <v>2015</v>
      </c>
      <c r="H98" s="7">
        <f t="shared" si="4"/>
        <v>9</v>
      </c>
      <c r="I98" s="7" t="str">
        <f t="shared" si="5"/>
        <v>Q3</v>
      </c>
      <c r="J98" s="7">
        <f>VLOOKUP(A98,'Job Catalog'!A:C,3,FALSE)</f>
        <v>13</v>
      </c>
    </row>
    <row r="99" spans="1:10" x14ac:dyDescent="0.15">
      <c r="A99" s="8">
        <v>44</v>
      </c>
      <c r="B99" s="8" t="s">
        <v>146</v>
      </c>
      <c r="C99" s="7" t="s">
        <v>5</v>
      </c>
      <c r="D99" s="39">
        <v>42249.638124999998</v>
      </c>
      <c r="E99" s="7">
        <v>13.92</v>
      </c>
      <c r="F99" s="7" t="s">
        <v>25</v>
      </c>
      <c r="G99" s="7">
        <f t="shared" si="3"/>
        <v>2015</v>
      </c>
      <c r="H99" s="7">
        <f t="shared" si="4"/>
        <v>9</v>
      </c>
      <c r="I99" s="7" t="str">
        <f t="shared" si="5"/>
        <v>Q3</v>
      </c>
      <c r="J99" s="7">
        <f>VLOOKUP(A99,'Job Catalog'!A:C,3,FALSE)</f>
        <v>13</v>
      </c>
    </row>
    <row r="100" spans="1:10" x14ac:dyDescent="0.15">
      <c r="A100" s="8">
        <v>44</v>
      </c>
      <c r="B100" s="8" t="s">
        <v>146</v>
      </c>
      <c r="C100" s="7" t="s">
        <v>4</v>
      </c>
      <c r="D100" s="39">
        <v>42275.526770833334</v>
      </c>
      <c r="E100" s="7">
        <v>33.54</v>
      </c>
      <c r="F100" s="7" t="s">
        <v>83</v>
      </c>
      <c r="G100" s="7">
        <f t="shared" si="3"/>
        <v>2015</v>
      </c>
      <c r="H100" s="7">
        <f t="shared" si="4"/>
        <v>9</v>
      </c>
      <c r="I100" s="7" t="str">
        <f t="shared" si="5"/>
        <v>Q3</v>
      </c>
      <c r="J100" s="7">
        <f>VLOOKUP(A100,'Job Catalog'!A:C,3,FALSE)</f>
        <v>13</v>
      </c>
    </row>
    <row r="101" spans="1:10" x14ac:dyDescent="0.15">
      <c r="A101" s="8">
        <v>44</v>
      </c>
      <c r="B101" s="8" t="s">
        <v>146</v>
      </c>
      <c r="C101" s="7" t="s">
        <v>5</v>
      </c>
      <c r="D101" s="39">
        <v>42292.677222222221</v>
      </c>
      <c r="E101" s="7">
        <v>49.71</v>
      </c>
      <c r="F101" s="7" t="s">
        <v>25</v>
      </c>
      <c r="G101" s="7">
        <f t="shared" si="3"/>
        <v>2015</v>
      </c>
      <c r="H101" s="7">
        <f t="shared" si="4"/>
        <v>10</v>
      </c>
      <c r="I101" s="7" t="str">
        <f t="shared" si="5"/>
        <v>Q4</v>
      </c>
      <c r="J101" s="7">
        <f>VLOOKUP(A101,'Job Catalog'!A:C,3,FALSE)</f>
        <v>13</v>
      </c>
    </row>
    <row r="102" spans="1:10" x14ac:dyDescent="0.15">
      <c r="A102" s="8">
        <v>44</v>
      </c>
      <c r="B102" s="8" t="s">
        <v>146</v>
      </c>
      <c r="C102" s="7" t="s">
        <v>4</v>
      </c>
      <c r="D102" s="39">
        <v>42248.39403935185</v>
      </c>
      <c r="E102" s="7">
        <v>0.75</v>
      </c>
      <c r="F102" s="7" t="s">
        <v>60</v>
      </c>
      <c r="G102" s="7">
        <f t="shared" si="3"/>
        <v>2015</v>
      </c>
      <c r="H102" s="7">
        <f t="shared" si="4"/>
        <v>9</v>
      </c>
      <c r="I102" s="7" t="str">
        <f t="shared" si="5"/>
        <v>Q3</v>
      </c>
      <c r="J102" s="7">
        <f>VLOOKUP(A102,'Job Catalog'!A:C,3,FALSE)</f>
        <v>13</v>
      </c>
    </row>
    <row r="103" spans="1:10" x14ac:dyDescent="0.15">
      <c r="A103" s="8">
        <v>44</v>
      </c>
      <c r="B103" s="8" t="s">
        <v>146</v>
      </c>
      <c r="C103" s="7" t="s">
        <v>4</v>
      </c>
      <c r="D103" s="39">
        <v>42297.692175925928</v>
      </c>
      <c r="E103" s="7">
        <v>34.17</v>
      </c>
      <c r="F103" s="7" t="s">
        <v>60</v>
      </c>
      <c r="G103" s="7">
        <f t="shared" si="3"/>
        <v>2015</v>
      </c>
      <c r="H103" s="7">
        <f t="shared" si="4"/>
        <v>10</v>
      </c>
      <c r="I103" s="7" t="str">
        <f t="shared" si="5"/>
        <v>Q4</v>
      </c>
      <c r="J103" s="7">
        <f>VLOOKUP(A103,'Job Catalog'!A:C,3,FALSE)</f>
        <v>13</v>
      </c>
    </row>
    <row r="104" spans="1:10" x14ac:dyDescent="0.15">
      <c r="A104" s="8">
        <v>44</v>
      </c>
      <c r="B104" s="8" t="s">
        <v>146</v>
      </c>
      <c r="C104" s="7" t="s">
        <v>4</v>
      </c>
      <c r="D104" s="39">
        <v>42312.716539351852</v>
      </c>
      <c r="E104" s="7">
        <v>34.17</v>
      </c>
      <c r="F104" s="7" t="s">
        <v>60</v>
      </c>
      <c r="G104" s="7">
        <f t="shared" si="3"/>
        <v>2015</v>
      </c>
      <c r="H104" s="7">
        <f t="shared" si="4"/>
        <v>11</v>
      </c>
      <c r="I104" s="7" t="str">
        <f t="shared" si="5"/>
        <v>Q4</v>
      </c>
      <c r="J104" s="7">
        <f>VLOOKUP(A104,'Job Catalog'!A:C,3,FALSE)</f>
        <v>13</v>
      </c>
    </row>
    <row r="105" spans="1:10" x14ac:dyDescent="0.15">
      <c r="A105" s="8">
        <v>44</v>
      </c>
      <c r="B105" s="8" t="s">
        <v>146</v>
      </c>
      <c r="C105" s="7" t="s">
        <v>5</v>
      </c>
      <c r="D105" s="39">
        <v>42298.665092592593</v>
      </c>
      <c r="E105" s="7">
        <v>20.079999999999998</v>
      </c>
      <c r="F105" s="7" t="s">
        <v>25</v>
      </c>
      <c r="G105" s="7">
        <f t="shared" si="3"/>
        <v>2015</v>
      </c>
      <c r="H105" s="7">
        <f t="shared" si="4"/>
        <v>10</v>
      </c>
      <c r="I105" s="7" t="str">
        <f t="shared" si="5"/>
        <v>Q4</v>
      </c>
      <c r="J105" s="7">
        <f>VLOOKUP(A105,'Job Catalog'!A:C,3,FALSE)</f>
        <v>13</v>
      </c>
    </row>
    <row r="106" spans="1:10" x14ac:dyDescent="0.15">
      <c r="A106" s="8">
        <v>44</v>
      </c>
      <c r="B106" s="8" t="s">
        <v>146</v>
      </c>
      <c r="C106" s="7" t="s">
        <v>4</v>
      </c>
      <c r="D106" s="39">
        <v>42331.524722222224</v>
      </c>
      <c r="E106" s="7">
        <v>24.75</v>
      </c>
      <c r="F106" s="7" t="s">
        <v>60</v>
      </c>
      <c r="G106" s="7">
        <f t="shared" si="3"/>
        <v>2015</v>
      </c>
      <c r="H106" s="7">
        <f t="shared" si="4"/>
        <v>11</v>
      </c>
      <c r="I106" s="7" t="str">
        <f t="shared" si="5"/>
        <v>Q4</v>
      </c>
      <c r="J106" s="7">
        <f>VLOOKUP(A106,'Job Catalog'!A:C,3,FALSE)</f>
        <v>13</v>
      </c>
    </row>
    <row r="107" spans="1:10" x14ac:dyDescent="0.15">
      <c r="A107" s="8">
        <v>44</v>
      </c>
      <c r="B107" s="8" t="s">
        <v>146</v>
      </c>
      <c r="C107" s="7" t="s">
        <v>5</v>
      </c>
      <c r="D107" s="39">
        <v>42326.423657407409</v>
      </c>
      <c r="E107" s="7">
        <v>15.67</v>
      </c>
      <c r="F107" s="7" t="s">
        <v>25</v>
      </c>
      <c r="G107" s="7">
        <f t="shared" si="3"/>
        <v>2015</v>
      </c>
      <c r="H107" s="7">
        <f t="shared" si="4"/>
        <v>11</v>
      </c>
      <c r="I107" s="7" t="str">
        <f t="shared" si="5"/>
        <v>Q4</v>
      </c>
      <c r="J107" s="7">
        <f>VLOOKUP(A107,'Job Catalog'!A:C,3,FALSE)</f>
        <v>13</v>
      </c>
    </row>
    <row r="108" spans="1:10" x14ac:dyDescent="0.15">
      <c r="A108" s="8">
        <v>44</v>
      </c>
      <c r="B108" s="8" t="s">
        <v>146</v>
      </c>
      <c r="C108" s="7" t="s">
        <v>5</v>
      </c>
      <c r="D108" s="39">
        <v>42338.724432870367</v>
      </c>
      <c r="E108" s="7">
        <v>17.920000000000002</v>
      </c>
      <c r="F108" s="7" t="s">
        <v>25</v>
      </c>
      <c r="G108" s="7">
        <f t="shared" si="3"/>
        <v>2015</v>
      </c>
      <c r="H108" s="7">
        <f t="shared" si="4"/>
        <v>11</v>
      </c>
      <c r="I108" s="7" t="str">
        <f t="shared" si="5"/>
        <v>Q4</v>
      </c>
      <c r="J108" s="7">
        <f>VLOOKUP(A108,'Job Catalog'!A:C,3,FALSE)</f>
        <v>13</v>
      </c>
    </row>
    <row r="109" spans="1:10" x14ac:dyDescent="0.15">
      <c r="A109" s="8">
        <v>44</v>
      </c>
      <c r="B109" s="8" t="s">
        <v>146</v>
      </c>
      <c r="C109" s="7" t="s">
        <v>5</v>
      </c>
      <c r="D109" s="39">
        <v>42342.580821759257</v>
      </c>
      <c r="E109" s="7">
        <v>10.96</v>
      </c>
      <c r="F109" s="7" t="s">
        <v>25</v>
      </c>
      <c r="G109" s="7">
        <f t="shared" si="3"/>
        <v>2015</v>
      </c>
      <c r="H109" s="7">
        <f t="shared" si="4"/>
        <v>12</v>
      </c>
      <c r="I109" s="7" t="str">
        <f t="shared" si="5"/>
        <v>Q4</v>
      </c>
      <c r="J109" s="7">
        <f>VLOOKUP(A109,'Job Catalog'!A:C,3,FALSE)</f>
        <v>13</v>
      </c>
    </row>
    <row r="110" spans="1:10" x14ac:dyDescent="0.15">
      <c r="A110" s="8">
        <v>44</v>
      </c>
      <c r="B110" s="8" t="s">
        <v>146</v>
      </c>
      <c r="C110" s="7" t="s">
        <v>5</v>
      </c>
      <c r="D110" s="39">
        <v>42426.420659722222</v>
      </c>
      <c r="E110" s="7">
        <v>22.58</v>
      </c>
      <c r="F110" s="7" t="s">
        <v>20</v>
      </c>
      <c r="G110" s="7">
        <f t="shared" si="3"/>
        <v>2016</v>
      </c>
      <c r="H110" s="7">
        <f t="shared" si="4"/>
        <v>2</v>
      </c>
      <c r="I110" s="7" t="str">
        <f t="shared" si="5"/>
        <v>Q1</v>
      </c>
      <c r="J110" s="7">
        <f>VLOOKUP(A110,'Job Catalog'!A:C,3,FALSE)</f>
        <v>13</v>
      </c>
    </row>
    <row r="111" spans="1:10" x14ac:dyDescent="0.15">
      <c r="A111" s="8">
        <v>44</v>
      </c>
      <c r="B111" s="8" t="s">
        <v>146</v>
      </c>
      <c r="C111" s="7" t="s">
        <v>5</v>
      </c>
      <c r="D111" s="39">
        <v>42460.538541666669</v>
      </c>
      <c r="E111" s="7">
        <v>50.96</v>
      </c>
      <c r="F111" s="7" t="s">
        <v>20</v>
      </c>
      <c r="G111" s="7">
        <f t="shared" si="3"/>
        <v>2016</v>
      </c>
      <c r="H111" s="7">
        <f t="shared" si="4"/>
        <v>3</v>
      </c>
      <c r="I111" s="7" t="str">
        <f t="shared" si="5"/>
        <v>Q1</v>
      </c>
      <c r="J111" s="7">
        <f>VLOOKUP(A111,'Job Catalog'!A:C,3,FALSE)</f>
        <v>13</v>
      </c>
    </row>
    <row r="112" spans="1:10" x14ac:dyDescent="0.15">
      <c r="A112" s="8">
        <v>44</v>
      </c>
      <c r="B112" s="8" t="s">
        <v>146</v>
      </c>
      <c r="C112" s="7" t="s">
        <v>5</v>
      </c>
      <c r="D112" s="39">
        <v>42460.387060185189</v>
      </c>
      <c r="E112" s="7">
        <v>50.83</v>
      </c>
      <c r="F112" s="7" t="s">
        <v>20</v>
      </c>
      <c r="G112" s="7">
        <f t="shared" si="3"/>
        <v>2016</v>
      </c>
      <c r="H112" s="7">
        <f t="shared" si="4"/>
        <v>3</v>
      </c>
      <c r="I112" s="7" t="str">
        <f t="shared" si="5"/>
        <v>Q1</v>
      </c>
      <c r="J112" s="7">
        <f>VLOOKUP(A112,'Job Catalog'!A:C,3,FALSE)</f>
        <v>13</v>
      </c>
    </row>
    <row r="113" spans="1:10" x14ac:dyDescent="0.15">
      <c r="A113" s="8">
        <v>44</v>
      </c>
      <c r="B113" s="8" t="s">
        <v>146</v>
      </c>
      <c r="C113" s="7" t="s">
        <v>4</v>
      </c>
      <c r="D113" s="39">
        <v>42468.647546296299</v>
      </c>
      <c r="E113" s="7">
        <v>45</v>
      </c>
      <c r="F113" s="7" t="s">
        <v>88</v>
      </c>
      <c r="G113" s="7">
        <f t="shared" si="3"/>
        <v>2016</v>
      </c>
      <c r="H113" s="7">
        <f t="shared" si="4"/>
        <v>4</v>
      </c>
      <c r="I113" s="7" t="str">
        <f t="shared" si="5"/>
        <v>Q2</v>
      </c>
      <c r="J113" s="7">
        <f>VLOOKUP(A113,'Job Catalog'!A:C,3,FALSE)</f>
        <v>13</v>
      </c>
    </row>
    <row r="114" spans="1:10" x14ac:dyDescent="0.15">
      <c r="A114" s="8">
        <v>44</v>
      </c>
      <c r="B114" s="8" t="s">
        <v>146</v>
      </c>
      <c r="C114" s="7" t="s">
        <v>5</v>
      </c>
      <c r="D114" s="39">
        <v>42454.414189814815</v>
      </c>
      <c r="E114" s="7">
        <v>28.58</v>
      </c>
      <c r="F114" s="7" t="s">
        <v>20</v>
      </c>
      <c r="G114" s="7">
        <f t="shared" si="3"/>
        <v>2016</v>
      </c>
      <c r="H114" s="7">
        <f t="shared" si="4"/>
        <v>3</v>
      </c>
      <c r="I114" s="7" t="str">
        <f t="shared" si="5"/>
        <v>Q1</v>
      </c>
      <c r="J114" s="7">
        <f>VLOOKUP(A114,'Job Catalog'!A:C,3,FALSE)</f>
        <v>13</v>
      </c>
    </row>
    <row r="115" spans="1:10" x14ac:dyDescent="0.15">
      <c r="A115" s="8">
        <v>44</v>
      </c>
      <c r="B115" s="8" t="s">
        <v>146</v>
      </c>
      <c r="C115" s="7" t="s">
        <v>5</v>
      </c>
      <c r="D115" s="39">
        <v>42456.602939814817</v>
      </c>
      <c r="E115" s="7">
        <v>24.83</v>
      </c>
      <c r="F115" s="7" t="s">
        <v>20</v>
      </c>
      <c r="G115" s="7">
        <f t="shared" si="3"/>
        <v>2016</v>
      </c>
      <c r="H115" s="7">
        <f t="shared" si="4"/>
        <v>3</v>
      </c>
      <c r="I115" s="7" t="str">
        <f t="shared" si="5"/>
        <v>Q1</v>
      </c>
      <c r="J115" s="7">
        <f>VLOOKUP(A115,'Job Catalog'!A:C,3,FALSE)</f>
        <v>13</v>
      </c>
    </row>
    <row r="116" spans="1:10" x14ac:dyDescent="0.15">
      <c r="A116" s="8">
        <v>44</v>
      </c>
      <c r="B116" s="8" t="s">
        <v>146</v>
      </c>
      <c r="C116" s="7" t="s">
        <v>4</v>
      </c>
      <c r="D116" s="39">
        <v>42460.687905092593</v>
      </c>
      <c r="E116" s="7">
        <v>28.92</v>
      </c>
      <c r="F116" s="7" t="s">
        <v>88</v>
      </c>
      <c r="G116" s="7">
        <f t="shared" si="3"/>
        <v>2016</v>
      </c>
      <c r="H116" s="7">
        <f t="shared" si="4"/>
        <v>3</v>
      </c>
      <c r="I116" s="7" t="str">
        <f t="shared" si="5"/>
        <v>Q1</v>
      </c>
      <c r="J116" s="7">
        <f>VLOOKUP(A116,'Job Catalog'!A:C,3,FALSE)</f>
        <v>13</v>
      </c>
    </row>
    <row r="117" spans="1:10" x14ac:dyDescent="0.15">
      <c r="A117" s="8">
        <v>44</v>
      </c>
      <c r="B117" s="8" t="s">
        <v>146</v>
      </c>
      <c r="C117" s="7" t="s">
        <v>4</v>
      </c>
      <c r="D117" s="39">
        <v>42467.498298611114</v>
      </c>
      <c r="E117" s="7">
        <v>6.96</v>
      </c>
      <c r="F117" s="7" t="s">
        <v>60</v>
      </c>
      <c r="G117" s="7">
        <f t="shared" si="3"/>
        <v>2016</v>
      </c>
      <c r="H117" s="7">
        <f t="shared" si="4"/>
        <v>4</v>
      </c>
      <c r="I117" s="7" t="str">
        <f t="shared" si="5"/>
        <v>Q2</v>
      </c>
      <c r="J117" s="7">
        <f>VLOOKUP(A117,'Job Catalog'!A:C,3,FALSE)</f>
        <v>13</v>
      </c>
    </row>
    <row r="118" spans="1:10" x14ac:dyDescent="0.15">
      <c r="A118" s="8">
        <v>44</v>
      </c>
      <c r="B118" s="8" t="s">
        <v>146</v>
      </c>
      <c r="C118" s="7" t="s">
        <v>5</v>
      </c>
      <c r="D118" s="39">
        <v>42558.400393518517</v>
      </c>
      <c r="E118" s="7">
        <v>21.71</v>
      </c>
      <c r="F118" s="7" t="s">
        <v>20</v>
      </c>
      <c r="G118" s="7">
        <f t="shared" si="3"/>
        <v>2016</v>
      </c>
      <c r="H118" s="7">
        <f t="shared" si="4"/>
        <v>7</v>
      </c>
      <c r="I118" s="7" t="str">
        <f t="shared" si="5"/>
        <v>Q3</v>
      </c>
      <c r="J118" s="7">
        <f>VLOOKUP(A118,'Job Catalog'!A:C,3,FALSE)</f>
        <v>13</v>
      </c>
    </row>
    <row r="119" spans="1:10" x14ac:dyDescent="0.15">
      <c r="A119" s="8">
        <v>44</v>
      </c>
      <c r="B119" s="8" t="s">
        <v>146</v>
      </c>
      <c r="C119" s="7" t="s">
        <v>5</v>
      </c>
      <c r="D119" s="39">
        <v>42572.702662037038</v>
      </c>
      <c r="E119" s="7">
        <v>14.88</v>
      </c>
      <c r="F119" s="7" t="s">
        <v>20</v>
      </c>
      <c r="G119" s="7">
        <f t="shared" si="3"/>
        <v>2016</v>
      </c>
      <c r="H119" s="7">
        <f t="shared" si="4"/>
        <v>7</v>
      </c>
      <c r="I119" s="7" t="str">
        <f t="shared" si="5"/>
        <v>Q3</v>
      </c>
      <c r="J119" s="7">
        <f>VLOOKUP(A119,'Job Catalog'!A:C,3,FALSE)</f>
        <v>13</v>
      </c>
    </row>
    <row r="120" spans="1:10" x14ac:dyDescent="0.15">
      <c r="A120" s="8">
        <v>44</v>
      </c>
      <c r="B120" s="8" t="s">
        <v>146</v>
      </c>
      <c r="C120" s="7" t="s">
        <v>5</v>
      </c>
      <c r="D120" s="39">
        <v>42579.87872685185</v>
      </c>
      <c r="E120" s="7">
        <v>0.13</v>
      </c>
      <c r="F120" s="7" t="s">
        <v>65</v>
      </c>
      <c r="G120" s="7">
        <f t="shared" si="3"/>
        <v>2016</v>
      </c>
      <c r="H120" s="7">
        <f t="shared" si="4"/>
        <v>7</v>
      </c>
      <c r="I120" s="7" t="str">
        <f t="shared" si="5"/>
        <v>Q3</v>
      </c>
      <c r="J120" s="7">
        <f>VLOOKUP(A120,'Job Catalog'!A:C,3,FALSE)</f>
        <v>13</v>
      </c>
    </row>
    <row r="121" spans="1:10" x14ac:dyDescent="0.15">
      <c r="A121" s="8">
        <v>46</v>
      </c>
      <c r="B121" s="8" t="s">
        <v>148</v>
      </c>
      <c r="C121" s="7" t="s">
        <v>5</v>
      </c>
      <c r="D121" s="39">
        <v>41772.465173611112</v>
      </c>
      <c r="E121" s="7">
        <v>28.83</v>
      </c>
      <c r="F121" s="7" t="s">
        <v>15</v>
      </c>
      <c r="G121" s="7">
        <f t="shared" si="3"/>
        <v>2014</v>
      </c>
      <c r="H121" s="7">
        <f t="shared" si="4"/>
        <v>5</v>
      </c>
      <c r="I121" s="7" t="str">
        <f t="shared" si="5"/>
        <v>Q2</v>
      </c>
      <c r="J121" s="7">
        <f>VLOOKUP(A121,'Job Catalog'!A:C,3,FALSE)</f>
        <v>10</v>
      </c>
    </row>
    <row r="122" spans="1:10" x14ac:dyDescent="0.15">
      <c r="A122" s="8">
        <v>46</v>
      </c>
      <c r="B122" s="8" t="s">
        <v>148</v>
      </c>
      <c r="C122" s="7" t="s">
        <v>4</v>
      </c>
      <c r="D122" s="39">
        <v>41788.279629629629</v>
      </c>
      <c r="E122" s="7">
        <v>12.75</v>
      </c>
      <c r="F122" s="7" t="s">
        <v>73</v>
      </c>
      <c r="G122" s="7">
        <f t="shared" si="3"/>
        <v>2014</v>
      </c>
      <c r="H122" s="7">
        <f t="shared" si="4"/>
        <v>5</v>
      </c>
      <c r="I122" s="7" t="str">
        <f t="shared" si="5"/>
        <v>Q2</v>
      </c>
      <c r="J122" s="7">
        <f>VLOOKUP(A122,'Job Catalog'!A:C,3,FALSE)</f>
        <v>10</v>
      </c>
    </row>
    <row r="123" spans="1:10" x14ac:dyDescent="0.15">
      <c r="A123" s="8">
        <v>46</v>
      </c>
      <c r="B123" s="8" t="s">
        <v>148</v>
      </c>
      <c r="C123" s="7" t="s">
        <v>5</v>
      </c>
      <c r="D123" s="39">
        <v>41886.3596412037</v>
      </c>
      <c r="E123" s="7">
        <v>92.63</v>
      </c>
      <c r="F123" s="7" t="s">
        <v>37</v>
      </c>
      <c r="G123" s="7">
        <f t="shared" si="3"/>
        <v>2014</v>
      </c>
      <c r="H123" s="7">
        <f t="shared" si="4"/>
        <v>9</v>
      </c>
      <c r="I123" s="7" t="str">
        <f t="shared" si="5"/>
        <v>Q3</v>
      </c>
      <c r="J123" s="7">
        <f>VLOOKUP(A123,'Job Catalog'!A:C,3,FALSE)</f>
        <v>10</v>
      </c>
    </row>
    <row r="124" spans="1:10" x14ac:dyDescent="0.15">
      <c r="A124" s="8">
        <v>46</v>
      </c>
      <c r="B124" s="8" t="s">
        <v>148</v>
      </c>
      <c r="C124" s="7" t="s">
        <v>5</v>
      </c>
      <c r="D124" s="39">
        <v>41990.372384259259</v>
      </c>
      <c r="E124" s="7">
        <v>3.67</v>
      </c>
      <c r="F124" s="7" t="s">
        <v>65</v>
      </c>
      <c r="G124" s="7">
        <f t="shared" si="3"/>
        <v>2014</v>
      </c>
      <c r="H124" s="7">
        <f t="shared" si="4"/>
        <v>12</v>
      </c>
      <c r="I124" s="7" t="str">
        <f t="shared" si="5"/>
        <v>Q4</v>
      </c>
      <c r="J124" s="7">
        <f>VLOOKUP(A124,'Job Catalog'!A:C,3,FALSE)</f>
        <v>10</v>
      </c>
    </row>
    <row r="125" spans="1:10" x14ac:dyDescent="0.15">
      <c r="A125" s="8">
        <v>46</v>
      </c>
      <c r="B125" s="8" t="s">
        <v>148</v>
      </c>
      <c r="C125" s="7" t="s">
        <v>5</v>
      </c>
      <c r="D125" s="39">
        <v>42235.609398148146</v>
      </c>
      <c r="E125" s="7">
        <v>152.83000000000001</v>
      </c>
      <c r="F125" s="7" t="s">
        <v>65</v>
      </c>
      <c r="G125" s="7">
        <f t="shared" si="3"/>
        <v>2015</v>
      </c>
      <c r="H125" s="7">
        <f t="shared" si="4"/>
        <v>8</v>
      </c>
      <c r="I125" s="7" t="str">
        <f t="shared" si="5"/>
        <v>Q3</v>
      </c>
      <c r="J125" s="7">
        <f>VLOOKUP(A125,'Job Catalog'!A:C,3,FALSE)</f>
        <v>10</v>
      </c>
    </row>
    <row r="126" spans="1:10" x14ac:dyDescent="0.15">
      <c r="A126" s="8">
        <v>46</v>
      </c>
      <c r="B126" s="8" t="s">
        <v>148</v>
      </c>
      <c r="C126" s="7" t="s">
        <v>5</v>
      </c>
      <c r="D126" s="39">
        <v>42100.553819444445</v>
      </c>
      <c r="E126" s="7">
        <v>11.92</v>
      </c>
      <c r="F126" s="7" t="s">
        <v>65</v>
      </c>
      <c r="G126" s="7">
        <f t="shared" si="3"/>
        <v>2015</v>
      </c>
      <c r="H126" s="7">
        <f t="shared" si="4"/>
        <v>4</v>
      </c>
      <c r="I126" s="7" t="str">
        <f t="shared" si="5"/>
        <v>Q2</v>
      </c>
      <c r="J126" s="7">
        <f>VLOOKUP(A126,'Job Catalog'!A:C,3,FALSE)</f>
        <v>10</v>
      </c>
    </row>
    <row r="127" spans="1:10" x14ac:dyDescent="0.15">
      <c r="A127" s="8">
        <v>46</v>
      </c>
      <c r="B127" s="8" t="s">
        <v>148</v>
      </c>
      <c r="C127" s="7" t="s">
        <v>5</v>
      </c>
      <c r="D127" s="39">
        <v>42129.357245370367</v>
      </c>
      <c r="E127" s="7">
        <v>16.46</v>
      </c>
      <c r="F127" s="7" t="s">
        <v>65</v>
      </c>
      <c r="G127" s="7">
        <f t="shared" si="3"/>
        <v>2015</v>
      </c>
      <c r="H127" s="7">
        <f t="shared" si="4"/>
        <v>5</v>
      </c>
      <c r="I127" s="7" t="str">
        <f t="shared" si="5"/>
        <v>Q2</v>
      </c>
      <c r="J127" s="7">
        <f>VLOOKUP(A127,'Job Catalog'!A:C,3,FALSE)</f>
        <v>10</v>
      </c>
    </row>
    <row r="128" spans="1:10" x14ac:dyDescent="0.15">
      <c r="A128" s="8">
        <v>46</v>
      </c>
      <c r="B128" s="8" t="s">
        <v>148</v>
      </c>
      <c r="C128" s="7" t="s">
        <v>4</v>
      </c>
      <c r="D128" s="39">
        <v>42121.711423611108</v>
      </c>
      <c r="E128" s="7">
        <v>6.75</v>
      </c>
      <c r="F128" s="7" t="s">
        <v>60</v>
      </c>
      <c r="G128" s="7">
        <f t="shared" si="3"/>
        <v>2015</v>
      </c>
      <c r="H128" s="7">
        <f t="shared" si="4"/>
        <v>4</v>
      </c>
      <c r="I128" s="7" t="str">
        <f t="shared" si="5"/>
        <v>Q2</v>
      </c>
      <c r="J128" s="7">
        <f>VLOOKUP(A128,'Job Catalog'!A:C,3,FALSE)</f>
        <v>10</v>
      </c>
    </row>
    <row r="129" spans="1:10" x14ac:dyDescent="0.15">
      <c r="A129" s="8">
        <v>46</v>
      </c>
      <c r="B129" s="8" t="s">
        <v>148</v>
      </c>
      <c r="C129" s="7" t="s">
        <v>5</v>
      </c>
      <c r="D129" s="39">
        <v>42223.580497685187</v>
      </c>
      <c r="E129" s="7">
        <v>39.08</v>
      </c>
      <c r="F129" s="7" t="s">
        <v>65</v>
      </c>
      <c r="G129" s="7">
        <f t="shared" si="3"/>
        <v>2015</v>
      </c>
      <c r="H129" s="7">
        <f t="shared" si="4"/>
        <v>8</v>
      </c>
      <c r="I129" s="7" t="str">
        <f t="shared" si="5"/>
        <v>Q3</v>
      </c>
      <c r="J129" s="7">
        <f>VLOOKUP(A129,'Job Catalog'!A:C,3,FALSE)</f>
        <v>10</v>
      </c>
    </row>
    <row r="130" spans="1:10" x14ac:dyDescent="0.15">
      <c r="A130" s="8">
        <v>46</v>
      </c>
      <c r="B130" s="8" t="s">
        <v>148</v>
      </c>
      <c r="C130" s="7" t="s">
        <v>5</v>
      </c>
      <c r="D130" s="39">
        <v>42248.705960648149</v>
      </c>
      <c r="E130" s="7">
        <v>6.71</v>
      </c>
      <c r="F130" s="7" t="s">
        <v>25</v>
      </c>
      <c r="G130" s="7">
        <f t="shared" ref="G130:G193" si="6">YEAR(D130)</f>
        <v>2015</v>
      </c>
      <c r="H130" s="7">
        <f t="shared" ref="H130:H193" si="7">MONTH(D130)</f>
        <v>9</v>
      </c>
      <c r="I130" s="7" t="str">
        <f t="shared" ref="I130:I193" si="8">IF(H130&lt;=3,"Q1",IF(H130&lt;=6,"Q2",IF(H130&lt;=9,"Q3","Q4")))</f>
        <v>Q3</v>
      </c>
      <c r="J130" s="7">
        <f>VLOOKUP(A130,'Job Catalog'!A:C,3,FALSE)</f>
        <v>10</v>
      </c>
    </row>
    <row r="131" spans="1:10" x14ac:dyDescent="0.15">
      <c r="A131" s="8">
        <v>46</v>
      </c>
      <c r="B131" s="8" t="s">
        <v>148</v>
      </c>
      <c r="C131" s="7" t="s">
        <v>5</v>
      </c>
      <c r="D131" s="39">
        <v>42456.608831018515</v>
      </c>
      <c r="E131" s="7">
        <v>24.83</v>
      </c>
      <c r="F131" s="7" t="s">
        <v>20</v>
      </c>
      <c r="G131" s="7">
        <f t="shared" si="6"/>
        <v>2016</v>
      </c>
      <c r="H131" s="7">
        <f t="shared" si="7"/>
        <v>3</v>
      </c>
      <c r="I131" s="7" t="str">
        <f t="shared" si="8"/>
        <v>Q1</v>
      </c>
      <c r="J131" s="7">
        <f>VLOOKUP(A131,'Job Catalog'!A:C,3,FALSE)</f>
        <v>10</v>
      </c>
    </row>
    <row r="132" spans="1:10" x14ac:dyDescent="0.15">
      <c r="A132" s="8">
        <v>46</v>
      </c>
      <c r="B132" s="8" t="s">
        <v>148</v>
      </c>
      <c r="C132" s="7" t="s">
        <v>4</v>
      </c>
      <c r="D132" s="39">
        <v>42814.757280092592</v>
      </c>
      <c r="E132" s="7">
        <v>45.08</v>
      </c>
      <c r="F132" s="7" t="s">
        <v>14</v>
      </c>
      <c r="G132" s="7">
        <f t="shared" si="6"/>
        <v>2017</v>
      </c>
      <c r="H132" s="7">
        <f t="shared" si="7"/>
        <v>3</v>
      </c>
      <c r="I132" s="7" t="str">
        <f t="shared" si="8"/>
        <v>Q1</v>
      </c>
      <c r="J132" s="7">
        <f>VLOOKUP(A132,'Job Catalog'!A:C,3,FALSE)</f>
        <v>10</v>
      </c>
    </row>
    <row r="133" spans="1:10" x14ac:dyDescent="0.15">
      <c r="A133" s="8">
        <v>46</v>
      </c>
      <c r="B133" s="8" t="s">
        <v>148</v>
      </c>
      <c r="C133" s="7" t="s">
        <v>5</v>
      </c>
      <c r="D133" s="39">
        <v>42829.907222222224</v>
      </c>
      <c r="E133" s="7">
        <v>57.29</v>
      </c>
      <c r="F133" s="7" t="s">
        <v>14</v>
      </c>
      <c r="G133" s="7">
        <f t="shared" si="6"/>
        <v>2017</v>
      </c>
      <c r="H133" s="7">
        <f t="shared" si="7"/>
        <v>4</v>
      </c>
      <c r="I133" s="7" t="str">
        <f t="shared" si="8"/>
        <v>Q2</v>
      </c>
      <c r="J133" s="7">
        <f>VLOOKUP(A133,'Job Catalog'!A:C,3,FALSE)</f>
        <v>10</v>
      </c>
    </row>
    <row r="134" spans="1:10" x14ac:dyDescent="0.15">
      <c r="A134" s="8">
        <v>46</v>
      </c>
      <c r="B134" s="8" t="s">
        <v>148</v>
      </c>
      <c r="C134" s="7" t="s">
        <v>4</v>
      </c>
      <c r="D134" s="39">
        <v>42846.524016203701</v>
      </c>
      <c r="E134" s="7">
        <v>17.79</v>
      </c>
      <c r="F134" s="7" t="s">
        <v>88</v>
      </c>
      <c r="G134" s="7">
        <f t="shared" si="6"/>
        <v>2017</v>
      </c>
      <c r="H134" s="7">
        <f t="shared" si="7"/>
        <v>4</v>
      </c>
      <c r="I134" s="7" t="str">
        <f t="shared" si="8"/>
        <v>Q2</v>
      </c>
      <c r="J134" s="7">
        <f>VLOOKUP(A134,'Job Catalog'!A:C,3,FALSE)</f>
        <v>10</v>
      </c>
    </row>
    <row r="135" spans="1:10" x14ac:dyDescent="0.15">
      <c r="A135" s="8">
        <v>46</v>
      </c>
      <c r="B135" s="8" t="s">
        <v>148</v>
      </c>
      <c r="C135" s="7" t="s">
        <v>5</v>
      </c>
      <c r="D135" s="39">
        <v>42849.637118055558</v>
      </c>
      <c r="E135" s="7">
        <v>20.92</v>
      </c>
      <c r="F135" s="7" t="s">
        <v>88</v>
      </c>
      <c r="G135" s="7">
        <f t="shared" si="6"/>
        <v>2017</v>
      </c>
      <c r="H135" s="7">
        <f t="shared" si="7"/>
        <v>4</v>
      </c>
      <c r="I135" s="7" t="str">
        <f t="shared" si="8"/>
        <v>Q2</v>
      </c>
      <c r="J135" s="7">
        <f>VLOOKUP(A135,'Job Catalog'!A:C,3,FALSE)</f>
        <v>10</v>
      </c>
    </row>
    <row r="136" spans="1:10" x14ac:dyDescent="0.15">
      <c r="A136" s="8">
        <v>46</v>
      </c>
      <c r="B136" s="8" t="s">
        <v>148</v>
      </c>
      <c r="C136" s="7" t="s">
        <v>5</v>
      </c>
      <c r="D136" s="39">
        <v>42880.586018518516</v>
      </c>
      <c r="E136" s="7">
        <v>21</v>
      </c>
      <c r="F136" s="7" t="s">
        <v>88</v>
      </c>
      <c r="G136" s="7">
        <f t="shared" si="6"/>
        <v>2017</v>
      </c>
      <c r="H136" s="7">
        <f t="shared" si="7"/>
        <v>5</v>
      </c>
      <c r="I136" s="7" t="str">
        <f t="shared" si="8"/>
        <v>Q2</v>
      </c>
      <c r="J136" s="7">
        <f>VLOOKUP(A136,'Job Catalog'!A:C,3,FALSE)</f>
        <v>10</v>
      </c>
    </row>
    <row r="137" spans="1:10" x14ac:dyDescent="0.15">
      <c r="A137" s="8">
        <v>48</v>
      </c>
      <c r="B137" s="8" t="s">
        <v>150</v>
      </c>
      <c r="C137" s="7" t="s">
        <v>5</v>
      </c>
      <c r="D137" s="39">
        <v>41653.539675925924</v>
      </c>
      <c r="E137" s="7">
        <v>7.79</v>
      </c>
      <c r="F137" s="7" t="s">
        <v>73</v>
      </c>
      <c r="G137" s="7">
        <f t="shared" si="6"/>
        <v>2014</v>
      </c>
      <c r="H137" s="7">
        <f t="shared" si="7"/>
        <v>1</v>
      </c>
      <c r="I137" s="7" t="str">
        <f t="shared" si="8"/>
        <v>Q1</v>
      </c>
      <c r="J137" s="7">
        <f>VLOOKUP(A137,'Job Catalog'!A:C,3,FALSE)</f>
        <v>9</v>
      </c>
    </row>
    <row r="138" spans="1:10" x14ac:dyDescent="0.15">
      <c r="A138" s="8">
        <v>48</v>
      </c>
      <c r="B138" s="8" t="s">
        <v>150</v>
      </c>
      <c r="C138" s="7" t="s">
        <v>5</v>
      </c>
      <c r="D138" s="39">
        <v>41774.44903935185</v>
      </c>
      <c r="E138" s="7">
        <v>7.96</v>
      </c>
      <c r="F138" s="7" t="s">
        <v>15</v>
      </c>
      <c r="G138" s="7">
        <f t="shared" si="6"/>
        <v>2014</v>
      </c>
      <c r="H138" s="7">
        <f t="shared" si="7"/>
        <v>5</v>
      </c>
      <c r="I138" s="7" t="str">
        <f t="shared" si="8"/>
        <v>Q2</v>
      </c>
      <c r="J138" s="7">
        <f>VLOOKUP(A138,'Job Catalog'!A:C,3,FALSE)</f>
        <v>9</v>
      </c>
    </row>
    <row r="139" spans="1:10" x14ac:dyDescent="0.15">
      <c r="A139" s="8">
        <v>48</v>
      </c>
      <c r="B139" s="8" t="s">
        <v>150</v>
      </c>
      <c r="C139" s="7" t="s">
        <v>4</v>
      </c>
      <c r="D139" s="39">
        <v>41789.37572916667</v>
      </c>
      <c r="E139" s="7">
        <v>17.75</v>
      </c>
      <c r="F139" s="7" t="s">
        <v>35</v>
      </c>
      <c r="G139" s="7">
        <f t="shared" si="6"/>
        <v>2014</v>
      </c>
      <c r="H139" s="7">
        <f t="shared" si="7"/>
        <v>5</v>
      </c>
      <c r="I139" s="7" t="str">
        <f t="shared" si="8"/>
        <v>Q2</v>
      </c>
      <c r="J139" s="7">
        <f>VLOOKUP(A139,'Job Catalog'!A:C,3,FALSE)</f>
        <v>9</v>
      </c>
    </row>
    <row r="140" spans="1:10" x14ac:dyDescent="0.15">
      <c r="A140" s="8">
        <v>48</v>
      </c>
      <c r="B140" s="8" t="s">
        <v>150</v>
      </c>
      <c r="C140" s="7" t="s">
        <v>5</v>
      </c>
      <c r="D140" s="39">
        <v>41807.416932870372</v>
      </c>
      <c r="E140" s="7">
        <v>17.79</v>
      </c>
      <c r="F140" s="7" t="s">
        <v>65</v>
      </c>
      <c r="G140" s="7">
        <f t="shared" si="6"/>
        <v>2014</v>
      </c>
      <c r="H140" s="7">
        <f t="shared" si="7"/>
        <v>6</v>
      </c>
      <c r="I140" s="7" t="str">
        <f t="shared" si="8"/>
        <v>Q2</v>
      </c>
      <c r="J140" s="7">
        <f>VLOOKUP(A140,'Job Catalog'!A:C,3,FALSE)</f>
        <v>9</v>
      </c>
    </row>
    <row r="141" spans="1:10" x14ac:dyDescent="0.15">
      <c r="A141" s="8">
        <v>48</v>
      </c>
      <c r="B141" s="8" t="s">
        <v>150</v>
      </c>
      <c r="C141" s="7" t="s">
        <v>5</v>
      </c>
      <c r="D141" s="39">
        <v>41803.633750000001</v>
      </c>
      <c r="E141" s="7">
        <v>14</v>
      </c>
      <c r="F141" s="7" t="s">
        <v>65</v>
      </c>
      <c r="G141" s="7">
        <f t="shared" si="6"/>
        <v>2014</v>
      </c>
      <c r="H141" s="7">
        <f t="shared" si="7"/>
        <v>6</v>
      </c>
      <c r="I141" s="7" t="str">
        <f t="shared" si="8"/>
        <v>Q2</v>
      </c>
      <c r="J141" s="7">
        <f>VLOOKUP(A141,'Job Catalog'!A:C,3,FALSE)</f>
        <v>9</v>
      </c>
    </row>
    <row r="142" spans="1:10" x14ac:dyDescent="0.15">
      <c r="A142" s="8">
        <v>48</v>
      </c>
      <c r="B142" s="8" t="s">
        <v>150</v>
      </c>
      <c r="C142" s="7" t="s">
        <v>5</v>
      </c>
      <c r="D142" s="39">
        <v>41807.58929398148</v>
      </c>
      <c r="E142" s="7">
        <v>5.92</v>
      </c>
      <c r="F142" s="7" t="s">
        <v>65</v>
      </c>
      <c r="G142" s="7">
        <f t="shared" si="6"/>
        <v>2014</v>
      </c>
      <c r="H142" s="7">
        <f t="shared" si="7"/>
        <v>6</v>
      </c>
      <c r="I142" s="7" t="str">
        <f t="shared" si="8"/>
        <v>Q2</v>
      </c>
      <c r="J142" s="7">
        <f>VLOOKUP(A142,'Job Catalog'!A:C,3,FALSE)</f>
        <v>9</v>
      </c>
    </row>
    <row r="143" spans="1:10" x14ac:dyDescent="0.15">
      <c r="A143" s="8">
        <v>48</v>
      </c>
      <c r="B143" s="8" t="s">
        <v>150</v>
      </c>
      <c r="C143" s="7" t="s">
        <v>5</v>
      </c>
      <c r="D143" s="39">
        <v>41845.606412037036</v>
      </c>
      <c r="E143" s="7">
        <v>30.04</v>
      </c>
      <c r="F143" s="7" t="s">
        <v>65</v>
      </c>
      <c r="G143" s="7">
        <f t="shared" si="6"/>
        <v>2014</v>
      </c>
      <c r="H143" s="7">
        <f t="shared" si="7"/>
        <v>7</v>
      </c>
      <c r="I143" s="7" t="str">
        <f t="shared" si="8"/>
        <v>Q3</v>
      </c>
      <c r="J143" s="7">
        <f>VLOOKUP(A143,'Job Catalog'!A:C,3,FALSE)</f>
        <v>9</v>
      </c>
    </row>
    <row r="144" spans="1:10" x14ac:dyDescent="0.15">
      <c r="A144" s="8">
        <v>48</v>
      </c>
      <c r="B144" s="8" t="s">
        <v>150</v>
      </c>
      <c r="C144" s="7" t="s">
        <v>5</v>
      </c>
      <c r="D144" s="39">
        <v>41880.539386574077</v>
      </c>
      <c r="E144" s="7">
        <v>35.75</v>
      </c>
      <c r="F144" s="7" t="s">
        <v>65</v>
      </c>
      <c r="G144" s="7">
        <f t="shared" si="6"/>
        <v>2014</v>
      </c>
      <c r="H144" s="7">
        <f t="shared" si="7"/>
        <v>8</v>
      </c>
      <c r="I144" s="7" t="str">
        <f t="shared" si="8"/>
        <v>Q3</v>
      </c>
      <c r="J144" s="7">
        <f>VLOOKUP(A144,'Job Catalog'!A:C,3,FALSE)</f>
        <v>9</v>
      </c>
    </row>
    <row r="145" spans="1:10" x14ac:dyDescent="0.15">
      <c r="A145" s="8">
        <v>48</v>
      </c>
      <c r="B145" s="8" t="s">
        <v>150</v>
      </c>
      <c r="C145" s="7" t="s">
        <v>5</v>
      </c>
      <c r="D145" s="39">
        <v>41884.469398148147</v>
      </c>
      <c r="E145" s="7">
        <v>26.75</v>
      </c>
      <c r="F145" s="7" t="s">
        <v>65</v>
      </c>
      <c r="G145" s="7">
        <f t="shared" si="6"/>
        <v>2014</v>
      </c>
      <c r="H145" s="7">
        <f t="shared" si="7"/>
        <v>9</v>
      </c>
      <c r="I145" s="7" t="str">
        <f t="shared" si="8"/>
        <v>Q3</v>
      </c>
      <c r="J145" s="7">
        <f>VLOOKUP(A145,'Job Catalog'!A:C,3,FALSE)</f>
        <v>9</v>
      </c>
    </row>
    <row r="146" spans="1:10" x14ac:dyDescent="0.15">
      <c r="A146" s="8">
        <v>48</v>
      </c>
      <c r="B146" s="8" t="s">
        <v>150</v>
      </c>
      <c r="C146" s="7" t="s">
        <v>5</v>
      </c>
      <c r="D146" s="39">
        <v>41891.68644675926</v>
      </c>
      <c r="E146" s="7">
        <v>21.88</v>
      </c>
      <c r="F146" s="7" t="s">
        <v>65</v>
      </c>
      <c r="G146" s="7">
        <f t="shared" si="6"/>
        <v>2014</v>
      </c>
      <c r="H146" s="7">
        <f t="shared" si="7"/>
        <v>9</v>
      </c>
      <c r="I146" s="7" t="str">
        <f t="shared" si="8"/>
        <v>Q3</v>
      </c>
      <c r="J146" s="7">
        <f>VLOOKUP(A146,'Job Catalog'!A:C,3,FALSE)</f>
        <v>9</v>
      </c>
    </row>
    <row r="147" spans="1:10" x14ac:dyDescent="0.15">
      <c r="A147" s="8">
        <v>48</v>
      </c>
      <c r="B147" s="8" t="s">
        <v>150</v>
      </c>
      <c r="C147" s="7" t="s">
        <v>5</v>
      </c>
      <c r="D147" s="39">
        <v>41912.603645833333</v>
      </c>
      <c r="E147" s="7">
        <v>34.96</v>
      </c>
      <c r="F147" s="7" t="s">
        <v>65</v>
      </c>
      <c r="G147" s="7">
        <f t="shared" si="6"/>
        <v>2014</v>
      </c>
      <c r="H147" s="7">
        <f t="shared" si="7"/>
        <v>9</v>
      </c>
      <c r="I147" s="7" t="str">
        <f t="shared" si="8"/>
        <v>Q3</v>
      </c>
      <c r="J147" s="7">
        <f>VLOOKUP(A147,'Job Catalog'!A:C,3,FALSE)</f>
        <v>9</v>
      </c>
    </row>
    <row r="148" spans="1:10" x14ac:dyDescent="0.15">
      <c r="A148" s="8">
        <v>48</v>
      </c>
      <c r="B148" s="8" t="s">
        <v>150</v>
      </c>
      <c r="C148" s="7" t="s">
        <v>5</v>
      </c>
      <c r="D148" s="39">
        <v>41900.450972222221</v>
      </c>
      <c r="E148" s="7">
        <v>20.67</v>
      </c>
      <c r="F148" s="7" t="s">
        <v>65</v>
      </c>
      <c r="G148" s="7">
        <f t="shared" si="6"/>
        <v>2014</v>
      </c>
      <c r="H148" s="7">
        <f t="shared" si="7"/>
        <v>9</v>
      </c>
      <c r="I148" s="7" t="str">
        <f t="shared" si="8"/>
        <v>Q3</v>
      </c>
      <c r="J148" s="7">
        <f>VLOOKUP(A148,'Job Catalog'!A:C,3,FALSE)</f>
        <v>9</v>
      </c>
    </row>
    <row r="149" spans="1:10" x14ac:dyDescent="0.15">
      <c r="A149" s="8">
        <v>48</v>
      </c>
      <c r="B149" s="8" t="s">
        <v>150</v>
      </c>
      <c r="C149" s="7" t="s">
        <v>5</v>
      </c>
      <c r="D149" s="39">
        <v>41885.553078703706</v>
      </c>
      <c r="E149" s="7">
        <v>5.79</v>
      </c>
      <c r="F149" s="7" t="s">
        <v>65</v>
      </c>
      <c r="G149" s="7">
        <f t="shared" si="6"/>
        <v>2014</v>
      </c>
      <c r="H149" s="7">
        <f t="shared" si="7"/>
        <v>9</v>
      </c>
      <c r="I149" s="7" t="str">
        <f t="shared" si="8"/>
        <v>Q3</v>
      </c>
      <c r="J149" s="7">
        <f>VLOOKUP(A149,'Job Catalog'!A:C,3,FALSE)</f>
        <v>9</v>
      </c>
    </row>
    <row r="150" spans="1:10" x14ac:dyDescent="0.15">
      <c r="A150" s="8">
        <v>48</v>
      </c>
      <c r="B150" s="8" t="s">
        <v>150</v>
      </c>
      <c r="C150" s="7" t="s">
        <v>4</v>
      </c>
      <c r="D150" s="39">
        <v>41964.689502314817</v>
      </c>
      <c r="E150" s="7">
        <v>25.21</v>
      </c>
      <c r="F150" s="7" t="s">
        <v>37</v>
      </c>
      <c r="G150" s="7">
        <f t="shared" si="6"/>
        <v>2014</v>
      </c>
      <c r="H150" s="7">
        <f t="shared" si="7"/>
        <v>11</v>
      </c>
      <c r="I150" s="7" t="str">
        <f t="shared" si="8"/>
        <v>Q4</v>
      </c>
      <c r="J150" s="7">
        <f>VLOOKUP(A150,'Job Catalog'!A:C,3,FALSE)</f>
        <v>9</v>
      </c>
    </row>
    <row r="151" spans="1:10" x14ac:dyDescent="0.15">
      <c r="A151" s="8">
        <v>48</v>
      </c>
      <c r="B151" s="8" t="s">
        <v>150</v>
      </c>
      <c r="C151" s="7" t="s">
        <v>4</v>
      </c>
      <c r="D151" s="39">
        <v>42002.49695601852</v>
      </c>
      <c r="E151" s="7">
        <v>33.92</v>
      </c>
      <c r="F151" s="7" t="s">
        <v>37</v>
      </c>
      <c r="G151" s="7">
        <f t="shared" si="6"/>
        <v>2014</v>
      </c>
      <c r="H151" s="7">
        <f t="shared" si="7"/>
        <v>12</v>
      </c>
      <c r="I151" s="7" t="str">
        <f t="shared" si="8"/>
        <v>Q4</v>
      </c>
      <c r="J151" s="7">
        <f>VLOOKUP(A151,'Job Catalog'!A:C,3,FALSE)</f>
        <v>9</v>
      </c>
    </row>
    <row r="152" spans="1:10" x14ac:dyDescent="0.15">
      <c r="A152" s="8">
        <v>48</v>
      </c>
      <c r="B152" s="8" t="s">
        <v>150</v>
      </c>
      <c r="C152" s="7" t="s">
        <v>4</v>
      </c>
      <c r="D152" s="39">
        <v>41981.416435185187</v>
      </c>
      <c r="E152" s="7">
        <v>12.83</v>
      </c>
      <c r="F152" s="7" t="s">
        <v>37</v>
      </c>
      <c r="G152" s="7">
        <f t="shared" si="6"/>
        <v>2014</v>
      </c>
      <c r="H152" s="7">
        <f t="shared" si="7"/>
        <v>12</v>
      </c>
      <c r="I152" s="7" t="str">
        <f t="shared" si="8"/>
        <v>Q4</v>
      </c>
      <c r="J152" s="7">
        <f>VLOOKUP(A152,'Job Catalog'!A:C,3,FALSE)</f>
        <v>9</v>
      </c>
    </row>
    <row r="153" spans="1:10" x14ac:dyDescent="0.15">
      <c r="A153" s="8">
        <v>48</v>
      </c>
      <c r="B153" s="8" t="s">
        <v>150</v>
      </c>
      <c r="C153" s="7" t="s">
        <v>5</v>
      </c>
      <c r="D153" s="39">
        <v>41989.55159722222</v>
      </c>
      <c r="E153" s="7">
        <v>20.88</v>
      </c>
      <c r="F153" s="7" t="s">
        <v>65</v>
      </c>
      <c r="G153" s="7">
        <f t="shared" si="6"/>
        <v>2014</v>
      </c>
      <c r="H153" s="7">
        <f t="shared" si="7"/>
        <v>12</v>
      </c>
      <c r="I153" s="7" t="str">
        <f t="shared" si="8"/>
        <v>Q4</v>
      </c>
      <c r="J153" s="7">
        <f>VLOOKUP(A153,'Job Catalog'!A:C,3,FALSE)</f>
        <v>9</v>
      </c>
    </row>
    <row r="154" spans="1:10" x14ac:dyDescent="0.15">
      <c r="A154" s="8">
        <v>48</v>
      </c>
      <c r="B154" s="8" t="s">
        <v>150</v>
      </c>
      <c r="C154" s="7" t="s">
        <v>4</v>
      </c>
      <c r="D154" s="39">
        <v>41982.678043981483</v>
      </c>
      <c r="E154" s="7">
        <v>7.71</v>
      </c>
      <c r="F154" s="7" t="s">
        <v>37</v>
      </c>
      <c r="G154" s="7">
        <f t="shared" si="6"/>
        <v>2014</v>
      </c>
      <c r="H154" s="7">
        <f t="shared" si="7"/>
        <v>12</v>
      </c>
      <c r="I154" s="7" t="str">
        <f t="shared" si="8"/>
        <v>Q4</v>
      </c>
      <c r="J154" s="7">
        <f>VLOOKUP(A154,'Job Catalog'!A:C,3,FALSE)</f>
        <v>9</v>
      </c>
    </row>
    <row r="155" spans="1:10" x14ac:dyDescent="0.15">
      <c r="A155" s="8">
        <v>48</v>
      </c>
      <c r="B155" s="8" t="s">
        <v>150</v>
      </c>
      <c r="C155" s="7" t="s">
        <v>4</v>
      </c>
      <c r="D155" s="39">
        <v>42011.733414351853</v>
      </c>
      <c r="E155" s="7">
        <v>34.21</v>
      </c>
      <c r="F155" s="7" t="s">
        <v>37</v>
      </c>
      <c r="G155" s="7">
        <f t="shared" si="6"/>
        <v>2015</v>
      </c>
      <c r="H155" s="7">
        <f t="shared" si="7"/>
        <v>1</v>
      </c>
      <c r="I155" s="7" t="str">
        <f t="shared" si="8"/>
        <v>Q1</v>
      </c>
      <c r="J155" s="7">
        <f>VLOOKUP(A155,'Job Catalog'!A:C,3,FALSE)</f>
        <v>9</v>
      </c>
    </row>
    <row r="156" spans="1:10" x14ac:dyDescent="0.15">
      <c r="A156" s="8">
        <v>48</v>
      </c>
      <c r="B156" s="8" t="s">
        <v>150</v>
      </c>
      <c r="C156" s="7" t="s">
        <v>5</v>
      </c>
      <c r="D156" s="39">
        <v>42031.470370370371</v>
      </c>
      <c r="E156" s="7">
        <v>47.96</v>
      </c>
      <c r="F156" s="7" t="s">
        <v>65</v>
      </c>
      <c r="G156" s="7">
        <f t="shared" si="6"/>
        <v>2015</v>
      </c>
      <c r="H156" s="7">
        <f t="shared" si="7"/>
        <v>1</v>
      </c>
      <c r="I156" s="7" t="str">
        <f t="shared" si="8"/>
        <v>Q1</v>
      </c>
      <c r="J156" s="7">
        <f>VLOOKUP(A156,'Job Catalog'!A:C,3,FALSE)</f>
        <v>9</v>
      </c>
    </row>
    <row r="157" spans="1:10" x14ac:dyDescent="0.15">
      <c r="A157" s="8">
        <v>48</v>
      </c>
      <c r="B157" s="8" t="s">
        <v>150</v>
      </c>
      <c r="C157" s="7" t="s">
        <v>5</v>
      </c>
      <c r="D157" s="39">
        <v>42023.397546296299</v>
      </c>
      <c r="E157" s="7">
        <v>26.71</v>
      </c>
      <c r="F157" s="7" t="s">
        <v>65</v>
      </c>
      <c r="G157" s="7">
        <f t="shared" si="6"/>
        <v>2015</v>
      </c>
      <c r="H157" s="7">
        <f t="shared" si="7"/>
        <v>1</v>
      </c>
      <c r="I157" s="7" t="str">
        <f t="shared" si="8"/>
        <v>Q1</v>
      </c>
      <c r="J157" s="7">
        <f>VLOOKUP(A157,'Job Catalog'!A:C,3,FALSE)</f>
        <v>9</v>
      </c>
    </row>
    <row r="158" spans="1:10" x14ac:dyDescent="0.15">
      <c r="A158" s="8">
        <v>48</v>
      </c>
      <c r="B158" s="8" t="s">
        <v>150</v>
      </c>
      <c r="C158" s="7" t="s">
        <v>4</v>
      </c>
      <c r="D158" s="39">
        <v>42025.539421296293</v>
      </c>
      <c r="E158" s="7">
        <v>28.83</v>
      </c>
      <c r="F158" s="7" t="s">
        <v>37</v>
      </c>
      <c r="G158" s="7">
        <f t="shared" si="6"/>
        <v>2015</v>
      </c>
      <c r="H158" s="7">
        <f t="shared" si="7"/>
        <v>1</v>
      </c>
      <c r="I158" s="7" t="str">
        <f t="shared" si="8"/>
        <v>Q1</v>
      </c>
      <c r="J158" s="7">
        <f>VLOOKUP(A158,'Job Catalog'!A:C,3,FALSE)</f>
        <v>9</v>
      </c>
    </row>
    <row r="159" spans="1:10" x14ac:dyDescent="0.15">
      <c r="A159" s="8">
        <v>48</v>
      </c>
      <c r="B159" s="8" t="s">
        <v>150</v>
      </c>
      <c r="C159" s="7" t="s">
        <v>5</v>
      </c>
      <c r="D159" s="39">
        <v>42041.428831018522</v>
      </c>
      <c r="E159" s="7">
        <v>16.579999999999998</v>
      </c>
      <c r="F159" s="7" t="s">
        <v>65</v>
      </c>
      <c r="G159" s="7">
        <f t="shared" si="6"/>
        <v>2015</v>
      </c>
      <c r="H159" s="7">
        <f t="shared" si="7"/>
        <v>2</v>
      </c>
      <c r="I159" s="7" t="str">
        <f t="shared" si="8"/>
        <v>Q1</v>
      </c>
      <c r="J159" s="7">
        <f>VLOOKUP(A159,'Job Catalog'!A:C,3,FALSE)</f>
        <v>9</v>
      </c>
    </row>
    <row r="160" spans="1:10" x14ac:dyDescent="0.15">
      <c r="A160" s="8">
        <v>48</v>
      </c>
      <c r="B160" s="8" t="s">
        <v>150</v>
      </c>
      <c r="C160" s="7" t="s">
        <v>4</v>
      </c>
      <c r="D160" s="39">
        <v>42083.668715277781</v>
      </c>
      <c r="E160" s="7">
        <v>15.08</v>
      </c>
      <c r="F160" s="7" t="s">
        <v>60</v>
      </c>
      <c r="G160" s="7">
        <f t="shared" si="6"/>
        <v>2015</v>
      </c>
      <c r="H160" s="7">
        <f t="shared" si="7"/>
        <v>3</v>
      </c>
      <c r="I160" s="7" t="str">
        <f t="shared" si="8"/>
        <v>Q1</v>
      </c>
      <c r="J160" s="7">
        <f>VLOOKUP(A160,'Job Catalog'!A:C,3,FALSE)</f>
        <v>9</v>
      </c>
    </row>
    <row r="161" spans="1:10" x14ac:dyDescent="0.15">
      <c r="A161" s="8">
        <v>48</v>
      </c>
      <c r="B161" s="8" t="s">
        <v>150</v>
      </c>
      <c r="C161" s="7" t="s">
        <v>4</v>
      </c>
      <c r="D161" s="39">
        <v>42111.602152777778</v>
      </c>
      <c r="E161" s="7">
        <v>21.54</v>
      </c>
      <c r="F161" s="7" t="s">
        <v>60</v>
      </c>
      <c r="G161" s="7">
        <f t="shared" si="6"/>
        <v>2015</v>
      </c>
      <c r="H161" s="7">
        <f t="shared" si="7"/>
        <v>4</v>
      </c>
      <c r="I161" s="7" t="str">
        <f t="shared" si="8"/>
        <v>Q2</v>
      </c>
      <c r="J161" s="7">
        <f>VLOOKUP(A161,'Job Catalog'!A:C,3,FALSE)</f>
        <v>9</v>
      </c>
    </row>
    <row r="162" spans="1:10" x14ac:dyDescent="0.15">
      <c r="A162" s="8">
        <v>48</v>
      </c>
      <c r="B162" s="8" t="s">
        <v>150</v>
      </c>
      <c r="C162" s="7" t="s">
        <v>5</v>
      </c>
      <c r="D162" s="39">
        <v>42104.609085648146</v>
      </c>
      <c r="E162" s="7">
        <v>14.54</v>
      </c>
      <c r="F162" s="7" t="s">
        <v>65</v>
      </c>
      <c r="G162" s="7">
        <f t="shared" si="6"/>
        <v>2015</v>
      </c>
      <c r="H162" s="7">
        <f t="shared" si="7"/>
        <v>4</v>
      </c>
      <c r="I162" s="7" t="str">
        <f t="shared" si="8"/>
        <v>Q2</v>
      </c>
      <c r="J162" s="7">
        <f>VLOOKUP(A162,'Job Catalog'!A:C,3,FALSE)</f>
        <v>9</v>
      </c>
    </row>
    <row r="163" spans="1:10" x14ac:dyDescent="0.15">
      <c r="A163" s="8">
        <v>48</v>
      </c>
      <c r="B163" s="8" t="s">
        <v>150</v>
      </c>
      <c r="C163" s="7" t="s">
        <v>5</v>
      </c>
      <c r="D163" s="39">
        <v>42142.435104166667</v>
      </c>
      <c r="E163" s="7">
        <v>41.75</v>
      </c>
      <c r="F163" s="7" t="s">
        <v>60</v>
      </c>
      <c r="G163" s="7">
        <f t="shared" si="6"/>
        <v>2015</v>
      </c>
      <c r="H163" s="7">
        <f t="shared" si="7"/>
        <v>5</v>
      </c>
      <c r="I163" s="7" t="str">
        <f t="shared" si="8"/>
        <v>Q2</v>
      </c>
      <c r="J163" s="7">
        <f>VLOOKUP(A163,'Job Catalog'!A:C,3,FALSE)</f>
        <v>9</v>
      </c>
    </row>
    <row r="164" spans="1:10" x14ac:dyDescent="0.15">
      <c r="A164" s="8">
        <v>48</v>
      </c>
      <c r="B164" s="8" t="s">
        <v>150</v>
      </c>
      <c r="C164" s="7" t="s">
        <v>4</v>
      </c>
      <c r="D164" s="39">
        <v>42171.86037037037</v>
      </c>
      <c r="E164" s="7">
        <v>42.83</v>
      </c>
      <c r="F164" s="7" t="s">
        <v>60</v>
      </c>
      <c r="G164" s="7">
        <f t="shared" si="6"/>
        <v>2015</v>
      </c>
      <c r="H164" s="7">
        <f t="shared" si="7"/>
        <v>6</v>
      </c>
      <c r="I164" s="7" t="str">
        <f t="shared" si="8"/>
        <v>Q2</v>
      </c>
      <c r="J164" s="7">
        <f>VLOOKUP(A164,'Job Catalog'!A:C,3,FALSE)</f>
        <v>9</v>
      </c>
    </row>
    <row r="165" spans="1:10" x14ac:dyDescent="0.15">
      <c r="A165" s="8">
        <v>48</v>
      </c>
      <c r="B165" s="8" t="s">
        <v>150</v>
      </c>
      <c r="C165" s="7" t="s">
        <v>4</v>
      </c>
      <c r="D165" s="39">
        <v>42153.522627314815</v>
      </c>
      <c r="E165" s="7">
        <v>24.5</v>
      </c>
      <c r="F165" s="7" t="s">
        <v>60</v>
      </c>
      <c r="G165" s="7">
        <f t="shared" si="6"/>
        <v>2015</v>
      </c>
      <c r="H165" s="7">
        <f t="shared" si="7"/>
        <v>5</v>
      </c>
      <c r="I165" s="7" t="str">
        <f t="shared" si="8"/>
        <v>Q2</v>
      </c>
      <c r="J165" s="7">
        <f>VLOOKUP(A165,'Job Catalog'!A:C,3,FALSE)</f>
        <v>9</v>
      </c>
    </row>
    <row r="166" spans="1:10" x14ac:dyDescent="0.15">
      <c r="A166" s="8">
        <v>48</v>
      </c>
      <c r="B166" s="8" t="s">
        <v>150</v>
      </c>
      <c r="C166" s="7" t="s">
        <v>4</v>
      </c>
      <c r="D166" s="39">
        <v>42164.433680555558</v>
      </c>
      <c r="E166" s="7">
        <v>7.88</v>
      </c>
      <c r="F166" s="7" t="s">
        <v>60</v>
      </c>
      <c r="G166" s="7">
        <f t="shared" si="6"/>
        <v>2015</v>
      </c>
      <c r="H166" s="7">
        <f t="shared" si="7"/>
        <v>6</v>
      </c>
      <c r="I166" s="7" t="str">
        <f t="shared" si="8"/>
        <v>Q2</v>
      </c>
      <c r="J166" s="7">
        <f>VLOOKUP(A166,'Job Catalog'!A:C,3,FALSE)</f>
        <v>9</v>
      </c>
    </row>
    <row r="167" spans="1:10" x14ac:dyDescent="0.15">
      <c r="A167" s="8">
        <v>48</v>
      </c>
      <c r="B167" s="8" t="s">
        <v>150</v>
      </c>
      <c r="C167" s="7" t="s">
        <v>4</v>
      </c>
      <c r="D167" s="39">
        <v>42171.856342592589</v>
      </c>
      <c r="E167" s="7">
        <v>7.38</v>
      </c>
      <c r="F167" s="7" t="s">
        <v>60</v>
      </c>
      <c r="G167" s="7">
        <f t="shared" si="6"/>
        <v>2015</v>
      </c>
      <c r="H167" s="7">
        <f t="shared" si="7"/>
        <v>6</v>
      </c>
      <c r="I167" s="7" t="str">
        <f t="shared" si="8"/>
        <v>Q2</v>
      </c>
      <c r="J167" s="7">
        <f>VLOOKUP(A167,'Job Catalog'!A:C,3,FALSE)</f>
        <v>9</v>
      </c>
    </row>
    <row r="168" spans="1:10" x14ac:dyDescent="0.15">
      <c r="A168" s="8">
        <v>48</v>
      </c>
      <c r="B168" s="8" t="s">
        <v>150</v>
      </c>
      <c r="C168" s="7" t="s">
        <v>5</v>
      </c>
      <c r="D168" s="39">
        <v>42249.555810185186</v>
      </c>
      <c r="E168" s="7">
        <v>46.63</v>
      </c>
      <c r="F168" s="7" t="s">
        <v>25</v>
      </c>
      <c r="G168" s="7">
        <f t="shared" si="6"/>
        <v>2015</v>
      </c>
      <c r="H168" s="7">
        <f t="shared" si="7"/>
        <v>9</v>
      </c>
      <c r="I168" s="7" t="str">
        <f t="shared" si="8"/>
        <v>Q3</v>
      </c>
      <c r="J168" s="7">
        <f>VLOOKUP(A168,'Job Catalog'!A:C,3,FALSE)</f>
        <v>9</v>
      </c>
    </row>
    <row r="169" spans="1:10" x14ac:dyDescent="0.15">
      <c r="A169" s="8">
        <v>48</v>
      </c>
      <c r="B169" s="8" t="s">
        <v>150</v>
      </c>
      <c r="C169" s="7" t="s">
        <v>5</v>
      </c>
      <c r="D169" s="39">
        <v>42348.365381944444</v>
      </c>
      <c r="E169" s="7">
        <v>112.58</v>
      </c>
      <c r="F169" s="7" t="s">
        <v>65</v>
      </c>
      <c r="G169" s="7">
        <f t="shared" si="6"/>
        <v>2015</v>
      </c>
      <c r="H169" s="7">
        <f t="shared" si="7"/>
        <v>12</v>
      </c>
      <c r="I169" s="7" t="str">
        <f t="shared" si="8"/>
        <v>Q4</v>
      </c>
      <c r="J169" s="7">
        <f>VLOOKUP(A169,'Job Catalog'!A:C,3,FALSE)</f>
        <v>9</v>
      </c>
    </row>
    <row r="170" spans="1:10" x14ac:dyDescent="0.15">
      <c r="A170" s="8">
        <v>48</v>
      </c>
      <c r="B170" s="8" t="s">
        <v>150</v>
      </c>
      <c r="C170" s="7" t="s">
        <v>5</v>
      </c>
      <c r="D170" s="39">
        <v>42262.457615740743</v>
      </c>
      <c r="E170" s="7">
        <v>18.5</v>
      </c>
      <c r="F170" s="7" t="s">
        <v>25</v>
      </c>
      <c r="G170" s="7">
        <f t="shared" si="6"/>
        <v>2015</v>
      </c>
      <c r="H170" s="7">
        <f t="shared" si="7"/>
        <v>9</v>
      </c>
      <c r="I170" s="7" t="str">
        <f t="shared" si="8"/>
        <v>Q3</v>
      </c>
      <c r="J170" s="7">
        <f>VLOOKUP(A170,'Job Catalog'!A:C,3,FALSE)</f>
        <v>9</v>
      </c>
    </row>
    <row r="171" spans="1:10" x14ac:dyDescent="0.15">
      <c r="A171" s="8">
        <v>48</v>
      </c>
      <c r="B171" s="8" t="s">
        <v>150</v>
      </c>
      <c r="C171" s="7" t="s">
        <v>4</v>
      </c>
      <c r="D171" s="39">
        <v>42265.417094907411</v>
      </c>
      <c r="E171" s="7">
        <v>1.5</v>
      </c>
      <c r="F171" s="7" t="s">
        <v>60</v>
      </c>
      <c r="G171" s="7">
        <f t="shared" si="6"/>
        <v>2015</v>
      </c>
      <c r="H171" s="7">
        <f t="shared" si="7"/>
        <v>9</v>
      </c>
      <c r="I171" s="7" t="str">
        <f t="shared" si="8"/>
        <v>Q3</v>
      </c>
      <c r="J171" s="7">
        <f>VLOOKUP(A171,'Job Catalog'!A:C,3,FALSE)</f>
        <v>9</v>
      </c>
    </row>
    <row r="172" spans="1:10" x14ac:dyDescent="0.15">
      <c r="A172" s="8">
        <v>48</v>
      </c>
      <c r="B172" s="8" t="s">
        <v>150</v>
      </c>
      <c r="C172" s="7" t="s">
        <v>4</v>
      </c>
      <c r="D172" s="39">
        <v>42340.58734953704</v>
      </c>
      <c r="E172" s="7">
        <v>19.79</v>
      </c>
      <c r="F172" s="7" t="s">
        <v>60</v>
      </c>
      <c r="G172" s="7">
        <f t="shared" si="6"/>
        <v>2015</v>
      </c>
      <c r="H172" s="7">
        <f t="shared" si="7"/>
        <v>12</v>
      </c>
      <c r="I172" s="7" t="str">
        <f t="shared" si="8"/>
        <v>Q4</v>
      </c>
      <c r="J172" s="7">
        <f>VLOOKUP(A172,'Job Catalog'!A:C,3,FALSE)</f>
        <v>9</v>
      </c>
    </row>
    <row r="173" spans="1:10" x14ac:dyDescent="0.15">
      <c r="A173" s="8">
        <v>48</v>
      </c>
      <c r="B173" s="8" t="s">
        <v>150</v>
      </c>
      <c r="C173" s="7" t="s">
        <v>4</v>
      </c>
      <c r="D173" s="39">
        <v>42349.47760416667</v>
      </c>
      <c r="E173" s="7">
        <v>28.67</v>
      </c>
      <c r="F173" s="7" t="s">
        <v>60</v>
      </c>
      <c r="G173" s="7">
        <f t="shared" si="6"/>
        <v>2015</v>
      </c>
      <c r="H173" s="7">
        <f t="shared" si="7"/>
        <v>12</v>
      </c>
      <c r="I173" s="7" t="str">
        <f t="shared" si="8"/>
        <v>Q4</v>
      </c>
      <c r="J173" s="7">
        <f>VLOOKUP(A173,'Job Catalog'!A:C,3,FALSE)</f>
        <v>9</v>
      </c>
    </row>
    <row r="174" spans="1:10" x14ac:dyDescent="0.15">
      <c r="A174" s="8">
        <v>48</v>
      </c>
      <c r="B174" s="8" t="s">
        <v>150</v>
      </c>
      <c r="C174" s="7" t="s">
        <v>5</v>
      </c>
      <c r="D174" s="39">
        <v>42397.669050925928</v>
      </c>
      <c r="E174" s="7">
        <v>60.13</v>
      </c>
      <c r="F174" s="7" t="s">
        <v>25</v>
      </c>
      <c r="G174" s="7">
        <f t="shared" si="6"/>
        <v>2016</v>
      </c>
      <c r="H174" s="7">
        <f t="shared" si="7"/>
        <v>1</v>
      </c>
      <c r="I174" s="7" t="str">
        <f t="shared" si="8"/>
        <v>Q1</v>
      </c>
      <c r="J174" s="7">
        <f>VLOOKUP(A174,'Job Catalog'!A:C,3,FALSE)</f>
        <v>9</v>
      </c>
    </row>
    <row r="175" spans="1:10" x14ac:dyDescent="0.15">
      <c r="A175" s="8">
        <v>48</v>
      </c>
      <c r="B175" s="8" t="s">
        <v>150</v>
      </c>
      <c r="C175" s="7" t="s">
        <v>5</v>
      </c>
      <c r="D175" s="39">
        <v>42348.37431712963</v>
      </c>
      <c r="E175" s="7">
        <v>1.63</v>
      </c>
      <c r="F175" s="7" t="s">
        <v>65</v>
      </c>
      <c r="G175" s="7">
        <f t="shared" si="6"/>
        <v>2015</v>
      </c>
      <c r="H175" s="7">
        <f t="shared" si="7"/>
        <v>12</v>
      </c>
      <c r="I175" s="7" t="str">
        <f t="shared" si="8"/>
        <v>Q4</v>
      </c>
      <c r="J175" s="7">
        <f>VLOOKUP(A175,'Job Catalog'!A:C,3,FALSE)</f>
        <v>9</v>
      </c>
    </row>
    <row r="176" spans="1:10" x14ac:dyDescent="0.15">
      <c r="A176" s="8">
        <v>48</v>
      </c>
      <c r="B176" s="8" t="s">
        <v>150</v>
      </c>
      <c r="C176" s="7" t="s">
        <v>5</v>
      </c>
      <c r="D176" s="39">
        <v>42474.580370370371</v>
      </c>
      <c r="E176" s="7">
        <v>9.9600000000000009</v>
      </c>
      <c r="F176" s="7" t="s">
        <v>20</v>
      </c>
      <c r="G176" s="7">
        <f t="shared" si="6"/>
        <v>2016</v>
      </c>
      <c r="H176" s="7">
        <f t="shared" si="7"/>
        <v>4</v>
      </c>
      <c r="I176" s="7" t="str">
        <f t="shared" si="8"/>
        <v>Q2</v>
      </c>
      <c r="J176" s="7">
        <f>VLOOKUP(A176,'Job Catalog'!A:C,3,FALSE)</f>
        <v>9</v>
      </c>
    </row>
    <row r="177" spans="1:10" x14ac:dyDescent="0.15">
      <c r="A177" s="8">
        <v>48</v>
      </c>
      <c r="B177" s="8" t="s">
        <v>150</v>
      </c>
      <c r="C177" s="7" t="s">
        <v>5</v>
      </c>
      <c r="D177" s="39">
        <v>42514.439375000002</v>
      </c>
      <c r="E177" s="7">
        <v>13.71</v>
      </c>
      <c r="F177" s="7" t="s">
        <v>20</v>
      </c>
      <c r="G177" s="7">
        <f t="shared" si="6"/>
        <v>2016</v>
      </c>
      <c r="H177" s="7">
        <f t="shared" si="7"/>
        <v>5</v>
      </c>
      <c r="I177" s="7" t="str">
        <f t="shared" si="8"/>
        <v>Q2</v>
      </c>
      <c r="J177" s="7">
        <f>VLOOKUP(A177,'Job Catalog'!A:C,3,FALSE)</f>
        <v>9</v>
      </c>
    </row>
    <row r="178" spans="1:10" x14ac:dyDescent="0.15">
      <c r="A178" s="8">
        <v>48</v>
      </c>
      <c r="B178" s="8" t="s">
        <v>150</v>
      </c>
      <c r="C178" s="7" t="s">
        <v>5</v>
      </c>
      <c r="D178" s="39">
        <v>42569.445520833331</v>
      </c>
      <c r="E178" s="7">
        <v>26.79</v>
      </c>
      <c r="F178" s="7" t="s">
        <v>20</v>
      </c>
      <c r="G178" s="7">
        <f t="shared" si="6"/>
        <v>2016</v>
      </c>
      <c r="H178" s="7">
        <f t="shared" si="7"/>
        <v>7</v>
      </c>
      <c r="I178" s="7" t="str">
        <f t="shared" si="8"/>
        <v>Q3</v>
      </c>
      <c r="J178" s="7">
        <f>VLOOKUP(A178,'Job Catalog'!A:C,3,FALSE)</f>
        <v>9</v>
      </c>
    </row>
    <row r="179" spans="1:10" x14ac:dyDescent="0.15">
      <c r="A179" s="8">
        <v>48</v>
      </c>
      <c r="B179" s="8" t="s">
        <v>150</v>
      </c>
      <c r="C179" s="7" t="s">
        <v>4</v>
      </c>
      <c r="D179" s="39">
        <v>42552.471261574072</v>
      </c>
      <c r="E179" s="7">
        <v>1.63</v>
      </c>
      <c r="F179" s="7" t="s">
        <v>88</v>
      </c>
      <c r="G179" s="7">
        <f t="shared" si="6"/>
        <v>2016</v>
      </c>
      <c r="H179" s="7">
        <f t="shared" si="7"/>
        <v>7</v>
      </c>
      <c r="I179" s="7" t="str">
        <f t="shared" si="8"/>
        <v>Q3</v>
      </c>
      <c r="J179" s="7">
        <f>VLOOKUP(A179,'Job Catalog'!A:C,3,FALSE)</f>
        <v>9</v>
      </c>
    </row>
    <row r="180" spans="1:10" x14ac:dyDescent="0.15">
      <c r="A180" s="8">
        <v>48</v>
      </c>
      <c r="B180" s="8" t="s">
        <v>150</v>
      </c>
      <c r="C180" s="7" t="s">
        <v>5</v>
      </c>
      <c r="D180" s="39">
        <v>42705.585543981484</v>
      </c>
      <c r="E180" s="7">
        <v>20.75</v>
      </c>
      <c r="F180" s="7" t="s">
        <v>20</v>
      </c>
      <c r="G180" s="7">
        <f t="shared" si="6"/>
        <v>2016</v>
      </c>
      <c r="H180" s="7">
        <f t="shared" si="7"/>
        <v>12</v>
      </c>
      <c r="I180" s="7" t="str">
        <f t="shared" si="8"/>
        <v>Q4</v>
      </c>
      <c r="J180" s="7">
        <f>VLOOKUP(A180,'Job Catalog'!A:C,3,FALSE)</f>
        <v>9</v>
      </c>
    </row>
    <row r="181" spans="1:10" x14ac:dyDescent="0.15">
      <c r="A181" s="8">
        <v>48</v>
      </c>
      <c r="B181" s="8" t="s">
        <v>150</v>
      </c>
      <c r="C181" s="7" t="s">
        <v>5</v>
      </c>
      <c r="D181" s="39">
        <v>42716.398993055554</v>
      </c>
      <c r="E181" s="7">
        <v>31.54</v>
      </c>
      <c r="F181" s="7" t="s">
        <v>20</v>
      </c>
      <c r="G181" s="7">
        <f t="shared" si="6"/>
        <v>2016</v>
      </c>
      <c r="H181" s="7">
        <f t="shared" si="7"/>
        <v>12</v>
      </c>
      <c r="I181" s="7" t="str">
        <f t="shared" si="8"/>
        <v>Q4</v>
      </c>
      <c r="J181" s="7">
        <f>VLOOKUP(A181,'Job Catalog'!A:C,3,FALSE)</f>
        <v>9</v>
      </c>
    </row>
    <row r="182" spans="1:10" x14ac:dyDescent="0.15">
      <c r="A182" s="8">
        <v>48</v>
      </c>
      <c r="B182" s="8" t="s">
        <v>150</v>
      </c>
      <c r="C182" s="7" t="s">
        <v>5</v>
      </c>
      <c r="D182" s="39">
        <v>42754.336458333331</v>
      </c>
      <c r="E182" s="7">
        <v>9.7899999999999991</v>
      </c>
      <c r="F182" s="7" t="s">
        <v>65</v>
      </c>
      <c r="G182" s="7">
        <f t="shared" si="6"/>
        <v>2017</v>
      </c>
      <c r="H182" s="7">
        <f t="shared" si="7"/>
        <v>1</v>
      </c>
      <c r="I182" s="7" t="str">
        <f t="shared" si="8"/>
        <v>Q1</v>
      </c>
      <c r="J182" s="7">
        <f>VLOOKUP(A182,'Job Catalog'!A:C,3,FALSE)</f>
        <v>9</v>
      </c>
    </row>
    <row r="183" spans="1:10" x14ac:dyDescent="0.15">
      <c r="A183" s="8">
        <v>48</v>
      </c>
      <c r="B183" s="8" t="s">
        <v>150</v>
      </c>
      <c r="C183" s="7" t="s">
        <v>5</v>
      </c>
      <c r="D183" s="39">
        <v>42824.790613425925</v>
      </c>
      <c r="E183" s="7">
        <v>16.21</v>
      </c>
      <c r="F183" s="7" t="s">
        <v>88</v>
      </c>
      <c r="G183" s="7">
        <f t="shared" si="6"/>
        <v>2017</v>
      </c>
      <c r="H183" s="7">
        <f t="shared" si="7"/>
        <v>3</v>
      </c>
      <c r="I183" s="7" t="str">
        <f t="shared" si="8"/>
        <v>Q1</v>
      </c>
      <c r="J183" s="7">
        <f>VLOOKUP(A183,'Job Catalog'!A:C,3,FALSE)</f>
        <v>9</v>
      </c>
    </row>
    <row r="184" spans="1:10" x14ac:dyDescent="0.15">
      <c r="A184" s="8">
        <v>48</v>
      </c>
      <c r="B184" s="8" t="s">
        <v>150</v>
      </c>
      <c r="C184" s="7" t="s">
        <v>5</v>
      </c>
      <c r="D184" s="39">
        <v>42887.751828703702</v>
      </c>
      <c r="E184" s="7">
        <v>9.2100000000000009</v>
      </c>
      <c r="F184" s="7" t="s">
        <v>88</v>
      </c>
      <c r="G184" s="7">
        <f t="shared" si="6"/>
        <v>2017</v>
      </c>
      <c r="H184" s="7">
        <f t="shared" si="7"/>
        <v>6</v>
      </c>
      <c r="I184" s="7" t="str">
        <f t="shared" si="8"/>
        <v>Q2</v>
      </c>
      <c r="J184" s="7">
        <f>VLOOKUP(A184,'Job Catalog'!A:C,3,FALSE)</f>
        <v>9</v>
      </c>
    </row>
    <row r="185" spans="1:10" x14ac:dyDescent="0.15">
      <c r="A185" s="8">
        <v>49</v>
      </c>
      <c r="B185" s="8" t="s">
        <v>151</v>
      </c>
      <c r="C185" s="7" t="s">
        <v>5</v>
      </c>
      <c r="D185" s="39">
        <v>41691.457268518519</v>
      </c>
      <c r="E185" s="7">
        <v>16.670000000000002</v>
      </c>
      <c r="F185" s="7" t="s">
        <v>15</v>
      </c>
      <c r="G185" s="7">
        <f t="shared" si="6"/>
        <v>2014</v>
      </c>
      <c r="H185" s="7">
        <f t="shared" si="7"/>
        <v>2</v>
      </c>
      <c r="I185" s="7" t="str">
        <f t="shared" si="8"/>
        <v>Q1</v>
      </c>
      <c r="J185" s="7">
        <f>VLOOKUP(A185,'Job Catalog'!A:C,3,FALSE)</f>
        <v>14</v>
      </c>
    </row>
    <row r="186" spans="1:10" x14ac:dyDescent="0.15">
      <c r="A186" s="8">
        <v>49</v>
      </c>
      <c r="B186" s="8" t="s">
        <v>151</v>
      </c>
      <c r="C186" s="7" t="s">
        <v>5</v>
      </c>
      <c r="D186" s="39">
        <v>41857.425578703704</v>
      </c>
      <c r="E186" s="7">
        <v>69.92</v>
      </c>
      <c r="F186" s="7" t="s">
        <v>65</v>
      </c>
      <c r="G186" s="7">
        <f t="shared" si="6"/>
        <v>2014</v>
      </c>
      <c r="H186" s="7">
        <f t="shared" si="7"/>
        <v>8</v>
      </c>
      <c r="I186" s="7" t="str">
        <f t="shared" si="8"/>
        <v>Q3</v>
      </c>
      <c r="J186" s="7">
        <f>VLOOKUP(A186,'Job Catalog'!A:C,3,FALSE)</f>
        <v>14</v>
      </c>
    </row>
    <row r="187" spans="1:10" x14ac:dyDescent="0.15">
      <c r="A187" s="8">
        <v>49</v>
      </c>
      <c r="B187" s="8" t="s">
        <v>151</v>
      </c>
      <c r="C187" s="7" t="s">
        <v>5</v>
      </c>
      <c r="D187" s="39">
        <v>42083.558553240742</v>
      </c>
      <c r="E187" s="7">
        <v>15</v>
      </c>
      <c r="F187" s="7" t="s">
        <v>65</v>
      </c>
      <c r="G187" s="7">
        <f t="shared" si="6"/>
        <v>2015</v>
      </c>
      <c r="H187" s="7">
        <f t="shared" si="7"/>
        <v>3</v>
      </c>
      <c r="I187" s="7" t="str">
        <f t="shared" si="8"/>
        <v>Q1</v>
      </c>
      <c r="J187" s="7">
        <f>VLOOKUP(A187,'Job Catalog'!A:C,3,FALSE)</f>
        <v>14</v>
      </c>
    </row>
    <row r="188" spans="1:10" x14ac:dyDescent="0.15">
      <c r="A188" s="8">
        <v>49</v>
      </c>
      <c r="B188" s="8" t="s">
        <v>151</v>
      </c>
      <c r="C188" s="7" t="s">
        <v>5</v>
      </c>
      <c r="D188" s="39">
        <v>42123.397210648145</v>
      </c>
      <c r="E188" s="7">
        <v>28.75</v>
      </c>
      <c r="F188" s="7" t="s">
        <v>65</v>
      </c>
      <c r="G188" s="7">
        <f t="shared" si="6"/>
        <v>2015</v>
      </c>
      <c r="H188" s="7">
        <f t="shared" si="7"/>
        <v>4</v>
      </c>
      <c r="I188" s="7" t="str">
        <f t="shared" si="8"/>
        <v>Q2</v>
      </c>
      <c r="J188" s="7">
        <f>VLOOKUP(A188,'Job Catalog'!A:C,3,FALSE)</f>
        <v>14</v>
      </c>
    </row>
    <row r="189" spans="1:10" x14ac:dyDescent="0.15">
      <c r="A189" s="8">
        <v>49</v>
      </c>
      <c r="B189" s="8" t="s">
        <v>151</v>
      </c>
      <c r="C189" s="7" t="s">
        <v>5</v>
      </c>
      <c r="D189" s="39">
        <v>42137.437696759262</v>
      </c>
      <c r="E189" s="7">
        <v>20.92</v>
      </c>
      <c r="F189" s="7" t="s">
        <v>65</v>
      </c>
      <c r="G189" s="7">
        <f t="shared" si="6"/>
        <v>2015</v>
      </c>
      <c r="H189" s="7">
        <f t="shared" si="7"/>
        <v>5</v>
      </c>
      <c r="I189" s="7" t="str">
        <f t="shared" si="8"/>
        <v>Q2</v>
      </c>
      <c r="J189" s="7">
        <f>VLOOKUP(A189,'Job Catalog'!A:C,3,FALSE)</f>
        <v>14</v>
      </c>
    </row>
    <row r="190" spans="1:10" x14ac:dyDescent="0.15">
      <c r="A190" s="8">
        <v>49</v>
      </c>
      <c r="B190" s="8" t="s">
        <v>151</v>
      </c>
      <c r="C190" s="7" t="s">
        <v>5</v>
      </c>
      <c r="D190" s="39">
        <v>42460.37877314815</v>
      </c>
      <c r="E190" s="7">
        <v>41.71</v>
      </c>
      <c r="F190" s="7" t="s">
        <v>20</v>
      </c>
      <c r="G190" s="7">
        <f t="shared" si="6"/>
        <v>2016</v>
      </c>
      <c r="H190" s="7">
        <f t="shared" si="7"/>
        <v>3</v>
      </c>
      <c r="I190" s="7" t="str">
        <f t="shared" si="8"/>
        <v>Q1</v>
      </c>
      <c r="J190" s="7">
        <f>VLOOKUP(A190,'Job Catalog'!A:C,3,FALSE)</f>
        <v>14</v>
      </c>
    </row>
    <row r="191" spans="1:10" x14ac:dyDescent="0.15">
      <c r="A191" s="8">
        <v>49</v>
      </c>
      <c r="B191" s="8" t="s">
        <v>151</v>
      </c>
      <c r="C191" s="7" t="s">
        <v>4</v>
      </c>
      <c r="D191" s="39">
        <v>42810.458796296298</v>
      </c>
      <c r="E191" s="7">
        <v>19.79</v>
      </c>
      <c r="F191" s="7" t="s">
        <v>88</v>
      </c>
      <c r="G191" s="7">
        <f t="shared" si="6"/>
        <v>2017</v>
      </c>
      <c r="H191" s="7">
        <f t="shared" si="7"/>
        <v>3</v>
      </c>
      <c r="I191" s="7" t="str">
        <f t="shared" si="8"/>
        <v>Q1</v>
      </c>
      <c r="J191" s="7">
        <f>VLOOKUP(A191,'Job Catalog'!A:C,3,FALSE)</f>
        <v>14</v>
      </c>
    </row>
    <row r="192" spans="1:10" x14ac:dyDescent="0.15">
      <c r="A192" s="8">
        <v>49</v>
      </c>
      <c r="B192" s="8" t="s">
        <v>151</v>
      </c>
      <c r="C192" s="7" t="s">
        <v>5</v>
      </c>
      <c r="D192" s="39">
        <v>42817.466458333336</v>
      </c>
      <c r="E192" s="7">
        <v>26.79</v>
      </c>
      <c r="F192" s="7" t="s">
        <v>88</v>
      </c>
      <c r="G192" s="7">
        <f t="shared" si="6"/>
        <v>2017</v>
      </c>
      <c r="H192" s="7">
        <f t="shared" si="7"/>
        <v>3</v>
      </c>
      <c r="I192" s="7" t="str">
        <f t="shared" si="8"/>
        <v>Q1</v>
      </c>
      <c r="J192" s="7">
        <f>VLOOKUP(A192,'Job Catalog'!A:C,3,FALSE)</f>
        <v>14</v>
      </c>
    </row>
    <row r="193" spans="1:10" x14ac:dyDescent="0.15">
      <c r="A193" s="8">
        <v>49</v>
      </c>
      <c r="B193" s="8" t="s">
        <v>151</v>
      </c>
      <c r="C193" s="7" t="s">
        <v>5</v>
      </c>
      <c r="D193" s="39">
        <v>42979.657754629632</v>
      </c>
      <c r="E193" s="7">
        <v>39.130000000000003</v>
      </c>
      <c r="F193" s="7" t="s">
        <v>65</v>
      </c>
      <c r="G193" s="7">
        <f t="shared" si="6"/>
        <v>2017</v>
      </c>
      <c r="H193" s="7">
        <f t="shared" si="7"/>
        <v>9</v>
      </c>
      <c r="I193" s="7" t="str">
        <f t="shared" si="8"/>
        <v>Q3</v>
      </c>
      <c r="J193" s="7">
        <f>VLOOKUP(A193,'Job Catalog'!A:C,3,FALSE)</f>
        <v>14</v>
      </c>
    </row>
    <row r="194" spans="1:10" x14ac:dyDescent="0.15">
      <c r="A194" s="8">
        <v>52</v>
      </c>
      <c r="B194" s="8" t="s">
        <v>154</v>
      </c>
      <c r="C194" s="7" t="s">
        <v>5</v>
      </c>
      <c r="D194" s="39">
        <v>42459.446458333332</v>
      </c>
      <c r="E194" s="7">
        <v>12.75</v>
      </c>
      <c r="F194" s="7" t="s">
        <v>65</v>
      </c>
      <c r="G194" s="7">
        <f t="shared" ref="G194:G257" si="9">YEAR(D194)</f>
        <v>2016</v>
      </c>
      <c r="H194" s="7">
        <f t="shared" ref="H194:H257" si="10">MONTH(D194)</f>
        <v>3</v>
      </c>
      <c r="I194" s="7" t="str">
        <f t="shared" ref="I194:I257" si="11">IF(H194&lt;=3,"Q1",IF(H194&lt;=6,"Q2",IF(H194&lt;=9,"Q3","Q4")))</f>
        <v>Q1</v>
      </c>
      <c r="J194" s="7">
        <f>VLOOKUP(A194,'Job Catalog'!A:C,3,FALSE)</f>
        <v>18</v>
      </c>
    </row>
    <row r="195" spans="1:10" x14ac:dyDescent="0.15">
      <c r="A195" s="8">
        <v>53</v>
      </c>
      <c r="B195" s="8" t="s">
        <v>155</v>
      </c>
      <c r="C195" s="7" t="s">
        <v>4</v>
      </c>
      <c r="D195" s="39">
        <v>42165.60796296296</v>
      </c>
      <c r="E195" s="7">
        <v>371.88</v>
      </c>
      <c r="F195" s="7" t="s">
        <v>64</v>
      </c>
      <c r="G195" s="7">
        <f t="shared" si="9"/>
        <v>2015</v>
      </c>
      <c r="H195" s="7">
        <f t="shared" si="10"/>
        <v>6</v>
      </c>
      <c r="I195" s="7" t="str">
        <f t="shared" si="11"/>
        <v>Q2</v>
      </c>
      <c r="J195" s="7">
        <f>VLOOKUP(A195,'Job Catalog'!A:C,3,FALSE)</f>
        <v>16</v>
      </c>
    </row>
    <row r="196" spans="1:10" x14ac:dyDescent="0.15">
      <c r="A196" s="8">
        <v>53</v>
      </c>
      <c r="B196" s="8" t="s">
        <v>155</v>
      </c>
      <c r="C196" s="7" t="s">
        <v>5</v>
      </c>
      <c r="D196" s="39">
        <v>42262.67015046296</v>
      </c>
      <c r="E196" s="7">
        <v>19.71</v>
      </c>
      <c r="F196" s="7" t="s">
        <v>25</v>
      </c>
      <c r="G196" s="7">
        <f t="shared" si="9"/>
        <v>2015</v>
      </c>
      <c r="H196" s="7">
        <f t="shared" si="10"/>
        <v>9</v>
      </c>
      <c r="I196" s="7" t="str">
        <f t="shared" si="11"/>
        <v>Q3</v>
      </c>
      <c r="J196" s="7">
        <f>VLOOKUP(A196,'Job Catalog'!A:C,3,FALSE)</f>
        <v>16</v>
      </c>
    </row>
    <row r="197" spans="1:10" x14ac:dyDescent="0.15">
      <c r="A197" s="8">
        <v>53</v>
      </c>
      <c r="B197" s="8" t="s">
        <v>155</v>
      </c>
      <c r="C197" s="7" t="s">
        <v>5</v>
      </c>
      <c r="D197" s="39">
        <v>42426.679351851853</v>
      </c>
      <c r="E197" s="7">
        <v>14.21</v>
      </c>
      <c r="F197" s="7" t="s">
        <v>88</v>
      </c>
      <c r="G197" s="7">
        <f t="shared" si="9"/>
        <v>2016</v>
      </c>
      <c r="H197" s="7">
        <f t="shared" si="10"/>
        <v>2</v>
      </c>
      <c r="I197" s="7" t="str">
        <f t="shared" si="11"/>
        <v>Q1</v>
      </c>
      <c r="J197" s="7">
        <f>VLOOKUP(A197,'Job Catalog'!A:C,3,FALSE)</f>
        <v>16</v>
      </c>
    </row>
    <row r="198" spans="1:10" x14ac:dyDescent="0.15">
      <c r="A198" s="8">
        <v>53</v>
      </c>
      <c r="B198" s="8" t="s">
        <v>155</v>
      </c>
      <c r="C198" s="7" t="s">
        <v>5</v>
      </c>
      <c r="D198" s="39">
        <v>42718.708275462966</v>
      </c>
      <c r="E198" s="7">
        <v>75.13</v>
      </c>
      <c r="F198" s="7" t="s">
        <v>19</v>
      </c>
      <c r="G198" s="7">
        <f t="shared" si="9"/>
        <v>2016</v>
      </c>
      <c r="H198" s="7">
        <f t="shared" si="10"/>
        <v>12</v>
      </c>
      <c r="I198" s="7" t="str">
        <f t="shared" si="11"/>
        <v>Q4</v>
      </c>
      <c r="J198" s="7">
        <f>VLOOKUP(A198,'Job Catalog'!A:C,3,FALSE)</f>
        <v>16</v>
      </c>
    </row>
    <row r="199" spans="1:10" x14ac:dyDescent="0.15">
      <c r="A199" s="8">
        <v>53</v>
      </c>
      <c r="B199" s="8" t="s">
        <v>155</v>
      </c>
      <c r="C199" s="7" t="s">
        <v>5</v>
      </c>
      <c r="D199" s="39">
        <v>42783.578206018516</v>
      </c>
      <c r="E199" s="7">
        <v>13.88</v>
      </c>
      <c r="F199" s="7" t="s">
        <v>14</v>
      </c>
      <c r="G199" s="7">
        <f t="shared" si="9"/>
        <v>2017</v>
      </c>
      <c r="H199" s="7">
        <f t="shared" si="10"/>
        <v>2</v>
      </c>
      <c r="I199" s="7" t="str">
        <f t="shared" si="11"/>
        <v>Q1</v>
      </c>
      <c r="J199" s="7">
        <f>VLOOKUP(A199,'Job Catalog'!A:C,3,FALSE)</f>
        <v>16</v>
      </c>
    </row>
    <row r="200" spans="1:10" x14ac:dyDescent="0.15">
      <c r="A200" s="8">
        <v>58</v>
      </c>
      <c r="B200" s="8" t="s">
        <v>160</v>
      </c>
      <c r="C200" s="7" t="s">
        <v>4</v>
      </c>
      <c r="D200" s="39">
        <v>41955.594108796293</v>
      </c>
      <c r="E200" s="7">
        <v>167.88</v>
      </c>
      <c r="F200" s="7" t="s">
        <v>64</v>
      </c>
      <c r="G200" s="7">
        <f t="shared" si="9"/>
        <v>2014</v>
      </c>
      <c r="H200" s="7">
        <f t="shared" si="10"/>
        <v>11</v>
      </c>
      <c r="I200" s="7" t="str">
        <f t="shared" si="11"/>
        <v>Q4</v>
      </c>
      <c r="J200" s="7">
        <f>VLOOKUP(A200,'Job Catalog'!A:C,3,FALSE)</f>
        <v>22</v>
      </c>
    </row>
    <row r="201" spans="1:10" x14ac:dyDescent="0.15">
      <c r="A201" s="8">
        <v>60</v>
      </c>
      <c r="B201" s="8" t="s">
        <v>162</v>
      </c>
      <c r="C201" s="7" t="s">
        <v>4</v>
      </c>
      <c r="D201" s="39">
        <v>41649.327314814815</v>
      </c>
      <c r="E201" s="7">
        <v>2.71</v>
      </c>
      <c r="F201" s="7" t="s">
        <v>38</v>
      </c>
      <c r="G201" s="7">
        <f t="shared" si="9"/>
        <v>2014</v>
      </c>
      <c r="H201" s="7">
        <f t="shared" si="10"/>
        <v>1</v>
      </c>
      <c r="I201" s="7" t="str">
        <f t="shared" si="11"/>
        <v>Q1</v>
      </c>
      <c r="J201" s="7">
        <f>VLOOKUP(A201,'Job Catalog'!A:C,3,FALSE)</f>
        <v>18</v>
      </c>
    </row>
    <row r="202" spans="1:10" x14ac:dyDescent="0.15">
      <c r="A202" s="8">
        <v>60</v>
      </c>
      <c r="B202" s="8" t="s">
        <v>162</v>
      </c>
      <c r="C202" s="7" t="s">
        <v>4</v>
      </c>
      <c r="D202" s="39">
        <v>41781.576770833337</v>
      </c>
      <c r="E202" s="7">
        <v>78.13</v>
      </c>
      <c r="F202" s="7" t="s">
        <v>38</v>
      </c>
      <c r="G202" s="7">
        <f t="shared" si="9"/>
        <v>2014</v>
      </c>
      <c r="H202" s="7">
        <f t="shared" si="10"/>
        <v>5</v>
      </c>
      <c r="I202" s="7" t="str">
        <f t="shared" si="11"/>
        <v>Q2</v>
      </c>
      <c r="J202" s="7">
        <f>VLOOKUP(A202,'Job Catalog'!A:C,3,FALSE)</f>
        <v>18</v>
      </c>
    </row>
    <row r="203" spans="1:10" x14ac:dyDescent="0.15">
      <c r="A203" s="8">
        <v>60</v>
      </c>
      <c r="B203" s="8" t="s">
        <v>162</v>
      </c>
      <c r="C203" s="7" t="s">
        <v>4</v>
      </c>
      <c r="D203" s="39">
        <v>41747.493298611109</v>
      </c>
      <c r="E203" s="7">
        <v>3.75</v>
      </c>
      <c r="F203" s="7" t="s">
        <v>12</v>
      </c>
      <c r="G203" s="7">
        <f t="shared" si="9"/>
        <v>2014</v>
      </c>
      <c r="H203" s="7">
        <f t="shared" si="10"/>
        <v>4</v>
      </c>
      <c r="I203" s="7" t="str">
        <f t="shared" si="11"/>
        <v>Q2</v>
      </c>
      <c r="J203" s="7">
        <f>VLOOKUP(A203,'Job Catalog'!A:C,3,FALSE)</f>
        <v>18</v>
      </c>
    </row>
    <row r="204" spans="1:10" x14ac:dyDescent="0.15">
      <c r="A204" s="8">
        <v>60</v>
      </c>
      <c r="B204" s="8" t="s">
        <v>162</v>
      </c>
      <c r="C204" s="7" t="s">
        <v>4</v>
      </c>
      <c r="D204" s="39">
        <v>41775.270358796297</v>
      </c>
      <c r="E204" s="7">
        <v>17.670000000000002</v>
      </c>
      <c r="F204" s="7" t="s">
        <v>12</v>
      </c>
      <c r="G204" s="7">
        <f t="shared" si="9"/>
        <v>2014</v>
      </c>
      <c r="H204" s="7">
        <f t="shared" si="10"/>
        <v>5</v>
      </c>
      <c r="I204" s="7" t="str">
        <f t="shared" si="11"/>
        <v>Q2</v>
      </c>
      <c r="J204" s="7">
        <f>VLOOKUP(A204,'Job Catalog'!A:C,3,FALSE)</f>
        <v>18</v>
      </c>
    </row>
    <row r="205" spans="1:10" x14ac:dyDescent="0.15">
      <c r="A205" s="8">
        <v>60</v>
      </c>
      <c r="B205" s="8" t="s">
        <v>162</v>
      </c>
      <c r="C205" s="7" t="s">
        <v>5</v>
      </c>
      <c r="D205" s="39">
        <v>41786.681539351855</v>
      </c>
      <c r="E205" s="7">
        <v>0.04</v>
      </c>
      <c r="F205" s="7" t="s">
        <v>15</v>
      </c>
      <c r="G205" s="7">
        <f t="shared" si="9"/>
        <v>2014</v>
      </c>
      <c r="H205" s="7">
        <f t="shared" si="10"/>
        <v>5</v>
      </c>
      <c r="I205" s="7" t="str">
        <f t="shared" si="11"/>
        <v>Q2</v>
      </c>
      <c r="J205" s="7">
        <f>VLOOKUP(A205,'Job Catalog'!A:C,3,FALSE)</f>
        <v>18</v>
      </c>
    </row>
    <row r="206" spans="1:10" x14ac:dyDescent="0.15">
      <c r="A206" s="8">
        <v>60</v>
      </c>
      <c r="B206" s="8" t="s">
        <v>162</v>
      </c>
      <c r="C206" s="7" t="s">
        <v>4</v>
      </c>
      <c r="D206" s="39">
        <v>41821.378206018519</v>
      </c>
      <c r="E206" s="7">
        <v>10.79</v>
      </c>
      <c r="F206" s="7" t="s">
        <v>12</v>
      </c>
      <c r="G206" s="7">
        <f t="shared" si="9"/>
        <v>2014</v>
      </c>
      <c r="H206" s="7">
        <f t="shared" si="10"/>
        <v>7</v>
      </c>
      <c r="I206" s="7" t="str">
        <f t="shared" si="11"/>
        <v>Q3</v>
      </c>
      <c r="J206" s="7">
        <f>VLOOKUP(A206,'Job Catalog'!A:C,3,FALSE)</f>
        <v>18</v>
      </c>
    </row>
    <row r="207" spans="1:10" x14ac:dyDescent="0.15">
      <c r="A207" s="8">
        <v>60</v>
      </c>
      <c r="B207" s="8" t="s">
        <v>162</v>
      </c>
      <c r="C207" s="7" t="s">
        <v>4</v>
      </c>
      <c r="D207" s="39">
        <v>42144.447326388887</v>
      </c>
      <c r="E207" s="7">
        <v>1.67</v>
      </c>
      <c r="F207" s="7" t="s">
        <v>64</v>
      </c>
      <c r="G207" s="7">
        <f t="shared" si="9"/>
        <v>2015</v>
      </c>
      <c r="H207" s="7">
        <f t="shared" si="10"/>
        <v>5</v>
      </c>
      <c r="I207" s="7" t="str">
        <f t="shared" si="11"/>
        <v>Q2</v>
      </c>
      <c r="J207" s="7">
        <f>VLOOKUP(A207,'Job Catalog'!A:C,3,FALSE)</f>
        <v>18</v>
      </c>
    </row>
    <row r="208" spans="1:10" x14ac:dyDescent="0.15">
      <c r="A208" s="8">
        <v>60</v>
      </c>
      <c r="B208" s="8" t="s">
        <v>162</v>
      </c>
      <c r="C208" s="7" t="s">
        <v>4</v>
      </c>
      <c r="D208" s="39">
        <v>42515.454699074071</v>
      </c>
      <c r="E208" s="7">
        <v>113.88</v>
      </c>
      <c r="F208" s="7" t="s">
        <v>60</v>
      </c>
      <c r="G208" s="7">
        <f t="shared" si="9"/>
        <v>2016</v>
      </c>
      <c r="H208" s="7">
        <f t="shared" si="10"/>
        <v>5</v>
      </c>
      <c r="I208" s="7" t="str">
        <f t="shared" si="11"/>
        <v>Q2</v>
      </c>
      <c r="J208" s="7">
        <f>VLOOKUP(A208,'Job Catalog'!A:C,3,FALSE)</f>
        <v>18</v>
      </c>
    </row>
    <row r="209" spans="1:10" x14ac:dyDescent="0.15">
      <c r="A209" s="8">
        <v>60</v>
      </c>
      <c r="B209" s="8" t="s">
        <v>162</v>
      </c>
      <c r="C209" s="7" t="s">
        <v>4</v>
      </c>
      <c r="D209" s="39">
        <v>42461.714479166665</v>
      </c>
      <c r="E209" s="7">
        <v>60.17</v>
      </c>
      <c r="F209" s="7" t="s">
        <v>60</v>
      </c>
      <c r="G209" s="7">
        <f t="shared" si="9"/>
        <v>2016</v>
      </c>
      <c r="H209" s="7">
        <f t="shared" si="10"/>
        <v>4</v>
      </c>
      <c r="I209" s="7" t="str">
        <f t="shared" si="11"/>
        <v>Q2</v>
      </c>
      <c r="J209" s="7">
        <f>VLOOKUP(A209,'Job Catalog'!A:C,3,FALSE)</f>
        <v>18</v>
      </c>
    </row>
    <row r="210" spans="1:10" x14ac:dyDescent="0.15">
      <c r="A210" s="8">
        <v>60</v>
      </c>
      <c r="B210" s="8" t="s">
        <v>162</v>
      </c>
      <c r="C210" s="7" t="s">
        <v>5</v>
      </c>
      <c r="D210" s="39">
        <v>42584.514513888891</v>
      </c>
      <c r="E210" s="7">
        <v>18.96</v>
      </c>
      <c r="F210" s="7" t="s">
        <v>60</v>
      </c>
      <c r="G210" s="7">
        <f t="shared" si="9"/>
        <v>2016</v>
      </c>
      <c r="H210" s="7">
        <f t="shared" si="10"/>
        <v>8</v>
      </c>
      <c r="I210" s="7" t="str">
        <f t="shared" si="11"/>
        <v>Q3</v>
      </c>
      <c r="J210" s="7">
        <f>VLOOKUP(A210,'Job Catalog'!A:C,3,FALSE)</f>
        <v>18</v>
      </c>
    </row>
    <row r="211" spans="1:10" x14ac:dyDescent="0.15">
      <c r="A211" s="8">
        <v>60</v>
      </c>
      <c r="B211" s="8" t="s">
        <v>162</v>
      </c>
      <c r="C211" s="7" t="s">
        <v>5</v>
      </c>
      <c r="D211" s="39">
        <v>42766.706388888888</v>
      </c>
      <c r="E211" s="7">
        <v>26.96</v>
      </c>
      <c r="F211" s="7" t="s">
        <v>60</v>
      </c>
      <c r="G211" s="7">
        <f t="shared" si="9"/>
        <v>2017</v>
      </c>
      <c r="H211" s="7">
        <f t="shared" si="10"/>
        <v>1</v>
      </c>
      <c r="I211" s="7" t="str">
        <f t="shared" si="11"/>
        <v>Q1</v>
      </c>
      <c r="J211" s="7">
        <f>VLOOKUP(A211,'Job Catalog'!A:C,3,FALSE)</f>
        <v>18</v>
      </c>
    </row>
    <row r="212" spans="1:10" x14ac:dyDescent="0.15">
      <c r="A212" s="8">
        <v>60</v>
      </c>
      <c r="B212" s="8" t="s">
        <v>162</v>
      </c>
      <c r="C212" s="7" t="s">
        <v>5</v>
      </c>
      <c r="D212" s="39">
        <v>42790.68546296296</v>
      </c>
      <c r="E212" s="7">
        <v>42.21</v>
      </c>
      <c r="F212" s="7" t="s">
        <v>60</v>
      </c>
      <c r="G212" s="7">
        <f t="shared" si="9"/>
        <v>2017</v>
      </c>
      <c r="H212" s="7">
        <f t="shared" si="10"/>
        <v>2</v>
      </c>
      <c r="I212" s="7" t="str">
        <f t="shared" si="11"/>
        <v>Q1</v>
      </c>
      <c r="J212" s="7">
        <f>VLOOKUP(A212,'Job Catalog'!A:C,3,FALSE)</f>
        <v>18</v>
      </c>
    </row>
    <row r="213" spans="1:10" x14ac:dyDescent="0.15">
      <c r="A213" s="8">
        <v>60</v>
      </c>
      <c r="B213" s="8" t="s">
        <v>162</v>
      </c>
      <c r="C213" s="7" t="s">
        <v>4</v>
      </c>
      <c r="D213" s="39">
        <v>42870.901574074072</v>
      </c>
      <c r="E213" s="7">
        <v>40.380000000000003</v>
      </c>
      <c r="F213" s="7" t="s">
        <v>60</v>
      </c>
      <c r="G213" s="7">
        <f t="shared" si="9"/>
        <v>2017</v>
      </c>
      <c r="H213" s="7">
        <f t="shared" si="10"/>
        <v>5</v>
      </c>
      <c r="I213" s="7" t="str">
        <f t="shared" si="11"/>
        <v>Q2</v>
      </c>
      <c r="J213" s="7">
        <f>VLOOKUP(A213,'Job Catalog'!A:C,3,FALSE)</f>
        <v>18</v>
      </c>
    </row>
    <row r="214" spans="1:10" x14ac:dyDescent="0.15">
      <c r="A214" s="8">
        <v>60</v>
      </c>
      <c r="B214" s="8" t="s">
        <v>162</v>
      </c>
      <c r="C214" s="7" t="s">
        <v>4</v>
      </c>
      <c r="D214" s="39">
        <v>42865.739398148151</v>
      </c>
      <c r="E214" s="7">
        <v>35.21</v>
      </c>
      <c r="F214" s="7" t="s">
        <v>60</v>
      </c>
      <c r="G214" s="7">
        <f t="shared" si="9"/>
        <v>2017</v>
      </c>
      <c r="H214" s="7">
        <f t="shared" si="10"/>
        <v>5</v>
      </c>
      <c r="I214" s="7" t="str">
        <f t="shared" si="11"/>
        <v>Q2</v>
      </c>
      <c r="J214" s="7">
        <f>VLOOKUP(A214,'Job Catalog'!A:C,3,FALSE)</f>
        <v>18</v>
      </c>
    </row>
    <row r="215" spans="1:10" x14ac:dyDescent="0.15">
      <c r="A215" s="8">
        <v>60</v>
      </c>
      <c r="B215" s="8" t="s">
        <v>162</v>
      </c>
      <c r="C215" s="7" t="s">
        <v>4</v>
      </c>
      <c r="D215" s="39">
        <v>42915.716736111113</v>
      </c>
      <c r="E215" s="7">
        <v>85.21</v>
      </c>
      <c r="F215" s="7" t="s">
        <v>91</v>
      </c>
      <c r="G215" s="7">
        <f t="shared" si="9"/>
        <v>2017</v>
      </c>
      <c r="H215" s="7">
        <f t="shared" si="10"/>
        <v>6</v>
      </c>
      <c r="I215" s="7" t="str">
        <f t="shared" si="11"/>
        <v>Q2</v>
      </c>
      <c r="J215" s="7">
        <f>VLOOKUP(A215,'Job Catalog'!A:C,3,FALSE)</f>
        <v>18</v>
      </c>
    </row>
    <row r="216" spans="1:10" x14ac:dyDescent="0.15">
      <c r="A216" s="8">
        <v>61</v>
      </c>
      <c r="B216" s="8" t="s">
        <v>163</v>
      </c>
      <c r="C216" s="7" t="s">
        <v>4</v>
      </c>
      <c r="D216" s="39">
        <v>41946.634259259263</v>
      </c>
      <c r="E216" s="7">
        <v>158.91999999999999</v>
      </c>
      <c r="F216" s="7" t="s">
        <v>64</v>
      </c>
      <c r="G216" s="7">
        <f t="shared" si="9"/>
        <v>2014</v>
      </c>
      <c r="H216" s="7">
        <f t="shared" si="10"/>
        <v>11</v>
      </c>
      <c r="I216" s="7" t="str">
        <f t="shared" si="11"/>
        <v>Q4</v>
      </c>
      <c r="J216" s="7">
        <f>VLOOKUP(A216,'Job Catalog'!A:C,3,FALSE)</f>
        <v>16</v>
      </c>
    </row>
    <row r="217" spans="1:10" x14ac:dyDescent="0.15">
      <c r="A217" s="8">
        <v>61</v>
      </c>
      <c r="B217" s="8" t="s">
        <v>163</v>
      </c>
      <c r="C217" s="7" t="s">
        <v>4</v>
      </c>
      <c r="D217" s="39">
        <v>42023.517395833333</v>
      </c>
      <c r="E217" s="7">
        <v>235.79</v>
      </c>
      <c r="F217" s="7" t="s">
        <v>64</v>
      </c>
      <c r="G217" s="7">
        <f t="shared" si="9"/>
        <v>2015</v>
      </c>
      <c r="H217" s="7">
        <f t="shared" si="10"/>
        <v>1</v>
      </c>
      <c r="I217" s="7" t="str">
        <f t="shared" si="11"/>
        <v>Q1</v>
      </c>
      <c r="J217" s="7">
        <f>VLOOKUP(A217,'Job Catalog'!A:C,3,FALSE)</f>
        <v>16</v>
      </c>
    </row>
    <row r="218" spans="1:10" x14ac:dyDescent="0.15">
      <c r="A218" s="8">
        <v>62</v>
      </c>
      <c r="B218" s="8" t="s">
        <v>164</v>
      </c>
      <c r="C218" s="7" t="s">
        <v>5</v>
      </c>
      <c r="D218" s="39">
        <v>41668.467650462961</v>
      </c>
      <c r="E218" s="7">
        <v>21.88</v>
      </c>
      <c r="F218" s="7" t="s">
        <v>15</v>
      </c>
      <c r="G218" s="7">
        <f t="shared" si="9"/>
        <v>2014</v>
      </c>
      <c r="H218" s="7">
        <f t="shared" si="10"/>
        <v>1</v>
      </c>
      <c r="I218" s="7" t="str">
        <f t="shared" si="11"/>
        <v>Q1</v>
      </c>
      <c r="J218" s="7">
        <f>VLOOKUP(A218,'Job Catalog'!A:C,3,FALSE)</f>
        <v>15</v>
      </c>
    </row>
    <row r="219" spans="1:10" x14ac:dyDescent="0.15">
      <c r="A219" s="8">
        <v>62</v>
      </c>
      <c r="B219" s="8" t="s">
        <v>164</v>
      </c>
      <c r="C219" s="7" t="s">
        <v>5</v>
      </c>
      <c r="D219" s="39">
        <v>41668.471250000002</v>
      </c>
      <c r="E219" s="7">
        <v>21.88</v>
      </c>
      <c r="F219" s="7" t="s">
        <v>15</v>
      </c>
      <c r="G219" s="7">
        <f t="shared" si="9"/>
        <v>2014</v>
      </c>
      <c r="H219" s="7">
        <f t="shared" si="10"/>
        <v>1</v>
      </c>
      <c r="I219" s="7" t="str">
        <f t="shared" si="11"/>
        <v>Q1</v>
      </c>
      <c r="J219" s="7">
        <f>VLOOKUP(A219,'Job Catalog'!A:C,3,FALSE)</f>
        <v>15</v>
      </c>
    </row>
    <row r="220" spans="1:10" x14ac:dyDescent="0.15">
      <c r="A220" s="8">
        <v>62</v>
      </c>
      <c r="B220" s="8" t="s">
        <v>164</v>
      </c>
      <c r="C220" s="7" t="s">
        <v>5</v>
      </c>
      <c r="D220" s="39">
        <v>41668.475185185183</v>
      </c>
      <c r="E220" s="7">
        <v>21.88</v>
      </c>
      <c r="F220" s="7" t="s">
        <v>15</v>
      </c>
      <c r="G220" s="7">
        <f t="shared" si="9"/>
        <v>2014</v>
      </c>
      <c r="H220" s="7">
        <f t="shared" si="10"/>
        <v>1</v>
      </c>
      <c r="I220" s="7" t="str">
        <f t="shared" si="11"/>
        <v>Q1</v>
      </c>
      <c r="J220" s="7">
        <f>VLOOKUP(A220,'Job Catalog'!A:C,3,FALSE)</f>
        <v>15</v>
      </c>
    </row>
    <row r="221" spans="1:10" x14ac:dyDescent="0.15">
      <c r="A221" s="8">
        <v>62</v>
      </c>
      <c r="B221" s="8" t="s">
        <v>164</v>
      </c>
      <c r="C221" s="7" t="s">
        <v>5</v>
      </c>
      <c r="D221" s="39">
        <v>41649.431851851848</v>
      </c>
      <c r="E221" s="7">
        <v>2.83</v>
      </c>
      <c r="F221" s="7" t="s">
        <v>15</v>
      </c>
      <c r="G221" s="7">
        <f t="shared" si="9"/>
        <v>2014</v>
      </c>
      <c r="H221" s="7">
        <f t="shared" si="10"/>
        <v>1</v>
      </c>
      <c r="I221" s="7" t="str">
        <f t="shared" si="11"/>
        <v>Q1</v>
      </c>
      <c r="J221" s="7">
        <f>VLOOKUP(A221,'Job Catalog'!A:C,3,FALSE)</f>
        <v>15</v>
      </c>
    </row>
    <row r="222" spans="1:10" x14ac:dyDescent="0.15">
      <c r="A222" s="8">
        <v>62</v>
      </c>
      <c r="B222" s="8" t="s">
        <v>164</v>
      </c>
      <c r="C222" s="7" t="s">
        <v>5</v>
      </c>
      <c r="D222" s="39">
        <v>41649.42392361111</v>
      </c>
      <c r="E222" s="7">
        <v>2.83</v>
      </c>
      <c r="F222" s="7" t="s">
        <v>15</v>
      </c>
      <c r="G222" s="7">
        <f t="shared" si="9"/>
        <v>2014</v>
      </c>
      <c r="H222" s="7">
        <f t="shared" si="10"/>
        <v>1</v>
      </c>
      <c r="I222" s="7" t="str">
        <f t="shared" si="11"/>
        <v>Q1</v>
      </c>
      <c r="J222" s="7">
        <f>VLOOKUP(A222,'Job Catalog'!A:C,3,FALSE)</f>
        <v>15</v>
      </c>
    </row>
    <row r="223" spans="1:10" x14ac:dyDescent="0.15">
      <c r="A223" s="8">
        <v>62</v>
      </c>
      <c r="B223" s="8" t="s">
        <v>164</v>
      </c>
      <c r="C223" s="7" t="s">
        <v>5</v>
      </c>
      <c r="D223" s="39">
        <v>41668.464432870373</v>
      </c>
      <c r="E223" s="7">
        <v>20.83</v>
      </c>
      <c r="F223" s="7" t="s">
        <v>15</v>
      </c>
      <c r="G223" s="7">
        <f t="shared" si="9"/>
        <v>2014</v>
      </c>
      <c r="H223" s="7">
        <f t="shared" si="10"/>
        <v>1</v>
      </c>
      <c r="I223" s="7" t="str">
        <f t="shared" si="11"/>
        <v>Q1</v>
      </c>
      <c r="J223" s="7">
        <f>VLOOKUP(A223,'Job Catalog'!A:C,3,FALSE)</f>
        <v>15</v>
      </c>
    </row>
    <row r="224" spans="1:10" x14ac:dyDescent="0.15">
      <c r="A224" s="8">
        <v>62</v>
      </c>
      <c r="B224" s="8" t="s">
        <v>164</v>
      </c>
      <c r="C224" s="7" t="s">
        <v>4</v>
      </c>
      <c r="D224" s="39">
        <v>41806.914583333331</v>
      </c>
      <c r="E224" s="7">
        <v>105.33</v>
      </c>
      <c r="F224" s="7" t="s">
        <v>64</v>
      </c>
      <c r="G224" s="7">
        <f t="shared" si="9"/>
        <v>2014</v>
      </c>
      <c r="H224" s="7">
        <f t="shared" si="10"/>
        <v>6</v>
      </c>
      <c r="I224" s="7" t="str">
        <f t="shared" si="11"/>
        <v>Q2</v>
      </c>
      <c r="J224" s="7">
        <f>VLOOKUP(A224,'Job Catalog'!A:C,3,FALSE)</f>
        <v>15</v>
      </c>
    </row>
    <row r="225" spans="1:10" x14ac:dyDescent="0.15">
      <c r="A225" s="8">
        <v>62</v>
      </c>
      <c r="B225" s="8" t="s">
        <v>164</v>
      </c>
      <c r="C225" s="7" t="s">
        <v>4</v>
      </c>
      <c r="D225" s="39">
        <v>41738.357199074075</v>
      </c>
      <c r="E225" s="7">
        <v>36.79</v>
      </c>
      <c r="F225" s="7" t="s">
        <v>64</v>
      </c>
      <c r="G225" s="7">
        <f t="shared" si="9"/>
        <v>2014</v>
      </c>
      <c r="H225" s="7">
        <f t="shared" si="10"/>
        <v>4</v>
      </c>
      <c r="I225" s="7" t="str">
        <f t="shared" si="11"/>
        <v>Q2</v>
      </c>
      <c r="J225" s="7">
        <f>VLOOKUP(A225,'Job Catalog'!A:C,3,FALSE)</f>
        <v>15</v>
      </c>
    </row>
    <row r="226" spans="1:10" x14ac:dyDescent="0.15">
      <c r="A226" s="8">
        <v>62</v>
      </c>
      <c r="B226" s="8" t="s">
        <v>164</v>
      </c>
      <c r="C226" s="7" t="s">
        <v>4</v>
      </c>
      <c r="D226" s="39">
        <v>41817.545983796299</v>
      </c>
      <c r="E226" s="7">
        <v>3.83</v>
      </c>
      <c r="F226" s="7" t="s">
        <v>64</v>
      </c>
      <c r="G226" s="7">
        <f t="shared" si="9"/>
        <v>2014</v>
      </c>
      <c r="H226" s="7">
        <f t="shared" si="10"/>
        <v>6</v>
      </c>
      <c r="I226" s="7" t="str">
        <f t="shared" si="11"/>
        <v>Q2</v>
      </c>
      <c r="J226" s="7">
        <f>VLOOKUP(A226,'Job Catalog'!A:C,3,FALSE)</f>
        <v>15</v>
      </c>
    </row>
    <row r="227" spans="1:10" x14ac:dyDescent="0.15">
      <c r="A227" s="8">
        <v>62</v>
      </c>
      <c r="B227" s="8" t="s">
        <v>164</v>
      </c>
      <c r="C227" s="7" t="s">
        <v>5</v>
      </c>
      <c r="D227" s="39">
        <v>41869.600624999999</v>
      </c>
      <c r="E227" s="7">
        <v>35.67</v>
      </c>
      <c r="F227" s="7" t="s">
        <v>64</v>
      </c>
      <c r="G227" s="7">
        <f t="shared" si="9"/>
        <v>2014</v>
      </c>
      <c r="H227" s="7">
        <f t="shared" si="10"/>
        <v>8</v>
      </c>
      <c r="I227" s="7" t="str">
        <f t="shared" si="11"/>
        <v>Q3</v>
      </c>
      <c r="J227" s="7">
        <f>VLOOKUP(A227,'Job Catalog'!A:C,3,FALSE)</f>
        <v>15</v>
      </c>
    </row>
    <row r="228" spans="1:10" x14ac:dyDescent="0.15">
      <c r="A228" s="8">
        <v>62</v>
      </c>
      <c r="B228" s="8" t="s">
        <v>164</v>
      </c>
      <c r="C228" s="7" t="s">
        <v>5</v>
      </c>
      <c r="D228" s="39">
        <v>41835.491122685184</v>
      </c>
      <c r="E228" s="7">
        <v>1.54</v>
      </c>
      <c r="F228" s="7" t="s">
        <v>64</v>
      </c>
      <c r="G228" s="7">
        <f t="shared" si="9"/>
        <v>2014</v>
      </c>
      <c r="H228" s="7">
        <f t="shared" si="10"/>
        <v>7</v>
      </c>
      <c r="I228" s="7" t="str">
        <f t="shared" si="11"/>
        <v>Q3</v>
      </c>
      <c r="J228" s="7">
        <f>VLOOKUP(A228,'Job Catalog'!A:C,3,FALSE)</f>
        <v>15</v>
      </c>
    </row>
    <row r="229" spans="1:10" x14ac:dyDescent="0.15">
      <c r="A229" s="8">
        <v>62</v>
      </c>
      <c r="B229" s="8" t="s">
        <v>164</v>
      </c>
      <c r="C229" s="7" t="s">
        <v>4</v>
      </c>
      <c r="D229" s="39">
        <v>41984.514039351852</v>
      </c>
      <c r="E229" s="7">
        <v>106.88</v>
      </c>
      <c r="F229" s="7" t="s">
        <v>64</v>
      </c>
      <c r="G229" s="7">
        <f t="shared" si="9"/>
        <v>2014</v>
      </c>
      <c r="H229" s="7">
        <f t="shared" si="10"/>
        <v>12</v>
      </c>
      <c r="I229" s="7" t="str">
        <f t="shared" si="11"/>
        <v>Q4</v>
      </c>
      <c r="J229" s="7">
        <f>VLOOKUP(A229,'Job Catalog'!A:C,3,FALSE)</f>
        <v>15</v>
      </c>
    </row>
    <row r="230" spans="1:10" x14ac:dyDescent="0.15">
      <c r="A230" s="8">
        <v>62</v>
      </c>
      <c r="B230" s="8" t="s">
        <v>164</v>
      </c>
      <c r="C230" s="7" t="s">
        <v>5</v>
      </c>
      <c r="D230" s="39">
        <v>42923.684189814812</v>
      </c>
      <c r="E230" s="7">
        <v>93.17</v>
      </c>
      <c r="F230" s="7" t="s">
        <v>91</v>
      </c>
      <c r="G230" s="7">
        <f t="shared" si="9"/>
        <v>2017</v>
      </c>
      <c r="H230" s="7">
        <f t="shared" si="10"/>
        <v>7</v>
      </c>
      <c r="I230" s="7" t="str">
        <f t="shared" si="11"/>
        <v>Q3</v>
      </c>
      <c r="J230" s="7">
        <f>VLOOKUP(A230,'Job Catalog'!A:C,3,FALSE)</f>
        <v>15</v>
      </c>
    </row>
    <row r="231" spans="1:10" x14ac:dyDescent="0.15">
      <c r="A231" s="8">
        <v>63</v>
      </c>
      <c r="B231" s="8" t="s">
        <v>165</v>
      </c>
      <c r="C231" s="7" t="s">
        <v>5</v>
      </c>
      <c r="D231" s="39">
        <v>41834.433321759258</v>
      </c>
      <c r="E231" s="7">
        <v>12.96</v>
      </c>
      <c r="F231" s="7" t="s">
        <v>64</v>
      </c>
      <c r="G231" s="7">
        <f t="shared" si="9"/>
        <v>2014</v>
      </c>
      <c r="H231" s="7">
        <f t="shared" si="10"/>
        <v>7</v>
      </c>
      <c r="I231" s="7" t="str">
        <f t="shared" si="11"/>
        <v>Q3</v>
      </c>
      <c r="J231" s="7">
        <f>VLOOKUP(A231,'Job Catalog'!A:C,3,FALSE)</f>
        <v>12</v>
      </c>
    </row>
    <row r="232" spans="1:10" x14ac:dyDescent="0.15">
      <c r="A232" s="8">
        <v>63</v>
      </c>
      <c r="B232" s="8" t="s">
        <v>165</v>
      </c>
      <c r="C232" s="7" t="s">
        <v>4</v>
      </c>
      <c r="D232" s="39">
        <v>41872.413460648146</v>
      </c>
      <c r="E232" s="7">
        <v>38.46</v>
      </c>
      <c r="F232" s="7" t="s">
        <v>64</v>
      </c>
      <c r="G232" s="7">
        <f t="shared" si="9"/>
        <v>2014</v>
      </c>
      <c r="H232" s="7">
        <f t="shared" si="10"/>
        <v>8</v>
      </c>
      <c r="I232" s="7" t="str">
        <f t="shared" si="11"/>
        <v>Q3</v>
      </c>
      <c r="J232" s="7">
        <f>VLOOKUP(A232,'Job Catalog'!A:C,3,FALSE)</f>
        <v>12</v>
      </c>
    </row>
    <row r="233" spans="1:10" x14ac:dyDescent="0.15">
      <c r="A233" s="8">
        <v>63</v>
      </c>
      <c r="B233" s="8" t="s">
        <v>165</v>
      </c>
      <c r="C233" s="7" t="s">
        <v>5</v>
      </c>
      <c r="D233" s="39">
        <v>42087.59101851852</v>
      </c>
      <c r="E233" s="7">
        <v>56.63</v>
      </c>
      <c r="F233" s="7" t="s">
        <v>65</v>
      </c>
      <c r="G233" s="7">
        <f t="shared" si="9"/>
        <v>2015</v>
      </c>
      <c r="H233" s="7">
        <f t="shared" si="10"/>
        <v>3</v>
      </c>
      <c r="I233" s="7" t="str">
        <f t="shared" si="11"/>
        <v>Q1</v>
      </c>
      <c r="J233" s="7">
        <f>VLOOKUP(A233,'Job Catalog'!A:C,3,FALSE)</f>
        <v>12</v>
      </c>
    </row>
    <row r="234" spans="1:10" x14ac:dyDescent="0.15">
      <c r="A234" s="8">
        <v>63</v>
      </c>
      <c r="B234" s="8" t="s">
        <v>165</v>
      </c>
      <c r="C234" s="7" t="s">
        <v>5</v>
      </c>
      <c r="D234" s="39">
        <v>42085.669930555552</v>
      </c>
      <c r="E234" s="7">
        <v>20.170000000000002</v>
      </c>
      <c r="F234" s="7" t="s">
        <v>65</v>
      </c>
      <c r="G234" s="7">
        <f t="shared" si="9"/>
        <v>2015</v>
      </c>
      <c r="H234" s="7">
        <f t="shared" si="10"/>
        <v>3</v>
      </c>
      <c r="I234" s="7" t="str">
        <f t="shared" si="11"/>
        <v>Q1</v>
      </c>
      <c r="J234" s="7">
        <f>VLOOKUP(A234,'Job Catalog'!A:C,3,FALSE)</f>
        <v>12</v>
      </c>
    </row>
    <row r="235" spans="1:10" x14ac:dyDescent="0.15">
      <c r="A235" s="8">
        <v>63</v>
      </c>
      <c r="B235" s="8" t="s">
        <v>165</v>
      </c>
      <c r="C235" s="7" t="s">
        <v>4</v>
      </c>
      <c r="D235" s="39">
        <v>42158.502476851849</v>
      </c>
      <c r="E235" s="7">
        <v>13.63</v>
      </c>
      <c r="F235" s="7" t="s">
        <v>82</v>
      </c>
      <c r="G235" s="7">
        <f t="shared" si="9"/>
        <v>2015</v>
      </c>
      <c r="H235" s="7">
        <f t="shared" si="10"/>
        <v>6</v>
      </c>
      <c r="I235" s="7" t="str">
        <f t="shared" si="11"/>
        <v>Q2</v>
      </c>
      <c r="J235" s="7">
        <f>VLOOKUP(A235,'Job Catalog'!A:C,3,FALSE)</f>
        <v>12</v>
      </c>
    </row>
    <row r="236" spans="1:10" x14ac:dyDescent="0.15">
      <c r="A236" s="8">
        <v>63</v>
      </c>
      <c r="B236" s="8" t="s">
        <v>165</v>
      </c>
      <c r="C236" s="7" t="s">
        <v>4</v>
      </c>
      <c r="D236" s="39">
        <v>42158.491770833331</v>
      </c>
      <c r="E236" s="7">
        <v>13.58</v>
      </c>
      <c r="F236" s="7" t="s">
        <v>82</v>
      </c>
      <c r="G236" s="7">
        <f t="shared" si="9"/>
        <v>2015</v>
      </c>
      <c r="H236" s="7">
        <f t="shared" si="10"/>
        <v>6</v>
      </c>
      <c r="I236" s="7" t="str">
        <f t="shared" si="11"/>
        <v>Q2</v>
      </c>
      <c r="J236" s="7">
        <f>VLOOKUP(A236,'Job Catalog'!A:C,3,FALSE)</f>
        <v>12</v>
      </c>
    </row>
    <row r="237" spans="1:10" x14ac:dyDescent="0.15">
      <c r="A237" s="8">
        <v>63</v>
      </c>
      <c r="B237" s="8" t="s">
        <v>165</v>
      </c>
      <c r="C237" s="7" t="s">
        <v>4</v>
      </c>
      <c r="D237" s="39">
        <v>42158.499814814815</v>
      </c>
      <c r="E237" s="7">
        <v>13.58</v>
      </c>
      <c r="F237" s="7" t="s">
        <v>82</v>
      </c>
      <c r="G237" s="7">
        <f t="shared" si="9"/>
        <v>2015</v>
      </c>
      <c r="H237" s="7">
        <f t="shared" si="10"/>
        <v>6</v>
      </c>
      <c r="I237" s="7" t="str">
        <f t="shared" si="11"/>
        <v>Q2</v>
      </c>
      <c r="J237" s="7">
        <f>VLOOKUP(A237,'Job Catalog'!A:C,3,FALSE)</f>
        <v>12</v>
      </c>
    </row>
    <row r="238" spans="1:10" x14ac:dyDescent="0.15">
      <c r="A238" s="8">
        <v>63</v>
      </c>
      <c r="B238" s="8" t="s">
        <v>165</v>
      </c>
      <c r="C238" s="7" t="s">
        <v>4</v>
      </c>
      <c r="D238" s="39">
        <v>42157.325300925928</v>
      </c>
      <c r="E238" s="7">
        <v>0.67</v>
      </c>
      <c r="F238" s="7" t="s">
        <v>97</v>
      </c>
      <c r="G238" s="7">
        <f t="shared" si="9"/>
        <v>2015</v>
      </c>
      <c r="H238" s="7">
        <f t="shared" si="10"/>
        <v>6</v>
      </c>
      <c r="I238" s="7" t="str">
        <f t="shared" si="11"/>
        <v>Q2</v>
      </c>
      <c r="J238" s="7">
        <f>VLOOKUP(A238,'Job Catalog'!A:C,3,FALSE)</f>
        <v>12</v>
      </c>
    </row>
    <row r="239" spans="1:10" x14ac:dyDescent="0.15">
      <c r="A239" s="8">
        <v>63</v>
      </c>
      <c r="B239" s="8" t="s">
        <v>165</v>
      </c>
      <c r="C239" s="7" t="s">
        <v>4</v>
      </c>
      <c r="D239" s="39">
        <v>42535.5705787037</v>
      </c>
      <c r="E239" s="7">
        <v>0.57999999999999996</v>
      </c>
      <c r="F239" s="7" t="s">
        <v>60</v>
      </c>
      <c r="G239" s="7">
        <f t="shared" si="9"/>
        <v>2016</v>
      </c>
      <c r="H239" s="7">
        <f t="shared" si="10"/>
        <v>6</v>
      </c>
      <c r="I239" s="7" t="str">
        <f t="shared" si="11"/>
        <v>Q2</v>
      </c>
      <c r="J239" s="7">
        <f>VLOOKUP(A239,'Job Catalog'!A:C,3,FALSE)</f>
        <v>12</v>
      </c>
    </row>
    <row r="240" spans="1:10" x14ac:dyDescent="0.15">
      <c r="A240" s="8">
        <v>63</v>
      </c>
      <c r="B240" s="8" t="s">
        <v>165</v>
      </c>
      <c r="C240" s="7" t="s">
        <v>4</v>
      </c>
      <c r="D240" s="39">
        <v>42551.673900462964</v>
      </c>
      <c r="E240" s="7">
        <v>0.04</v>
      </c>
      <c r="F240" s="7" t="s">
        <v>60</v>
      </c>
      <c r="G240" s="7">
        <f t="shared" si="9"/>
        <v>2016</v>
      </c>
      <c r="H240" s="7">
        <f t="shared" si="10"/>
        <v>6</v>
      </c>
      <c r="I240" s="7" t="str">
        <f t="shared" si="11"/>
        <v>Q2</v>
      </c>
      <c r="J240" s="7">
        <f>VLOOKUP(A240,'Job Catalog'!A:C,3,FALSE)</f>
        <v>12</v>
      </c>
    </row>
    <row r="241" spans="1:10" x14ac:dyDescent="0.15">
      <c r="A241" s="8">
        <v>63</v>
      </c>
      <c r="B241" s="8" t="s">
        <v>165</v>
      </c>
      <c r="C241" s="7" t="s">
        <v>5</v>
      </c>
      <c r="D241" s="39">
        <v>42578.521909722222</v>
      </c>
      <c r="E241" s="7">
        <v>12.96</v>
      </c>
      <c r="F241" s="7" t="s">
        <v>60</v>
      </c>
      <c r="G241" s="7">
        <f t="shared" si="9"/>
        <v>2016</v>
      </c>
      <c r="H241" s="7">
        <f t="shared" si="10"/>
        <v>7</v>
      </c>
      <c r="I241" s="7" t="str">
        <f t="shared" si="11"/>
        <v>Q3</v>
      </c>
      <c r="J241" s="7">
        <f>VLOOKUP(A241,'Job Catalog'!A:C,3,FALSE)</f>
        <v>12</v>
      </c>
    </row>
    <row r="242" spans="1:10" x14ac:dyDescent="0.15">
      <c r="A242" s="8">
        <v>63</v>
      </c>
      <c r="B242" s="8" t="s">
        <v>165</v>
      </c>
      <c r="C242" s="7" t="s">
        <v>5</v>
      </c>
      <c r="D242" s="39">
        <v>42779.619317129633</v>
      </c>
      <c r="E242" s="7">
        <v>13.83</v>
      </c>
      <c r="F242" s="7" t="s">
        <v>60</v>
      </c>
      <c r="G242" s="7">
        <f t="shared" si="9"/>
        <v>2017</v>
      </c>
      <c r="H242" s="7">
        <f t="shared" si="10"/>
        <v>2</v>
      </c>
      <c r="I242" s="7" t="str">
        <f t="shared" si="11"/>
        <v>Q1</v>
      </c>
      <c r="J242" s="7">
        <f>VLOOKUP(A242,'Job Catalog'!A:C,3,FALSE)</f>
        <v>12</v>
      </c>
    </row>
    <row r="243" spans="1:10" x14ac:dyDescent="0.15">
      <c r="A243" s="8">
        <v>63</v>
      </c>
      <c r="B243" s="8" t="s">
        <v>165</v>
      </c>
      <c r="C243" s="7" t="s">
        <v>5</v>
      </c>
      <c r="D243" s="39">
        <v>42874.498796296299</v>
      </c>
      <c r="E243" s="7">
        <v>43.96</v>
      </c>
      <c r="F243" s="7" t="s">
        <v>60</v>
      </c>
      <c r="G243" s="7">
        <f t="shared" si="9"/>
        <v>2017</v>
      </c>
      <c r="H243" s="7">
        <f t="shared" si="10"/>
        <v>5</v>
      </c>
      <c r="I243" s="7" t="str">
        <f t="shared" si="11"/>
        <v>Q2</v>
      </c>
      <c r="J243" s="7">
        <f>VLOOKUP(A243,'Job Catalog'!A:C,3,FALSE)</f>
        <v>12</v>
      </c>
    </row>
    <row r="244" spans="1:10" x14ac:dyDescent="0.15">
      <c r="A244" s="8">
        <v>64</v>
      </c>
      <c r="B244" s="8" t="s">
        <v>166</v>
      </c>
      <c r="C244" s="7" t="s">
        <v>4</v>
      </c>
      <c r="D244" s="39">
        <v>42683.571956018517</v>
      </c>
      <c r="E244" s="7">
        <v>68.790000000000006</v>
      </c>
      <c r="F244" s="7" t="s">
        <v>82</v>
      </c>
      <c r="G244" s="7">
        <f t="shared" si="9"/>
        <v>2016</v>
      </c>
      <c r="H244" s="7">
        <f t="shared" si="10"/>
        <v>11</v>
      </c>
      <c r="I244" s="7" t="str">
        <f t="shared" si="11"/>
        <v>Q4</v>
      </c>
      <c r="J244" s="7">
        <f>VLOOKUP(A244,'Job Catalog'!A:C,3,FALSE)</f>
        <v>21</v>
      </c>
    </row>
    <row r="245" spans="1:10" x14ac:dyDescent="0.15">
      <c r="A245" s="8">
        <v>65</v>
      </c>
      <c r="B245" s="8" t="s">
        <v>167</v>
      </c>
      <c r="C245" s="7" t="s">
        <v>5</v>
      </c>
      <c r="D245" s="39">
        <v>41766.645405092589</v>
      </c>
      <c r="E245" s="7">
        <v>21.13</v>
      </c>
      <c r="F245" s="7" t="s">
        <v>15</v>
      </c>
      <c r="G245" s="7">
        <f t="shared" si="9"/>
        <v>2014</v>
      </c>
      <c r="H245" s="7">
        <f t="shared" si="10"/>
        <v>5</v>
      </c>
      <c r="I245" s="7" t="str">
        <f t="shared" si="11"/>
        <v>Q2</v>
      </c>
      <c r="J245" s="7">
        <f>VLOOKUP(A245,'Job Catalog'!A:C,3,FALSE)</f>
        <v>20</v>
      </c>
    </row>
    <row r="246" spans="1:10" x14ac:dyDescent="0.15">
      <c r="A246" s="8">
        <v>65</v>
      </c>
      <c r="B246" s="8" t="s">
        <v>167</v>
      </c>
      <c r="C246" s="7" t="s">
        <v>5</v>
      </c>
      <c r="D246" s="39">
        <v>41766.663391203707</v>
      </c>
      <c r="E246" s="7">
        <v>21.13</v>
      </c>
      <c r="F246" s="7" t="s">
        <v>15</v>
      </c>
      <c r="G246" s="7">
        <f t="shared" si="9"/>
        <v>2014</v>
      </c>
      <c r="H246" s="7">
        <f t="shared" si="10"/>
        <v>5</v>
      </c>
      <c r="I246" s="7" t="str">
        <f t="shared" si="11"/>
        <v>Q2</v>
      </c>
      <c r="J246" s="7">
        <f>VLOOKUP(A246,'Job Catalog'!A:C,3,FALSE)</f>
        <v>20</v>
      </c>
    </row>
    <row r="247" spans="1:10" x14ac:dyDescent="0.15">
      <c r="A247" s="8">
        <v>65</v>
      </c>
      <c r="B247" s="8" t="s">
        <v>167</v>
      </c>
      <c r="C247" s="7" t="s">
        <v>5</v>
      </c>
      <c r="D247" s="39">
        <v>41766.670856481483</v>
      </c>
      <c r="E247" s="7">
        <v>21.17</v>
      </c>
      <c r="F247" s="7" t="s">
        <v>15</v>
      </c>
      <c r="G247" s="7">
        <f t="shared" si="9"/>
        <v>2014</v>
      </c>
      <c r="H247" s="7">
        <f t="shared" si="10"/>
        <v>5</v>
      </c>
      <c r="I247" s="7" t="str">
        <f t="shared" si="11"/>
        <v>Q2</v>
      </c>
      <c r="J247" s="7">
        <f>VLOOKUP(A247,'Job Catalog'!A:C,3,FALSE)</f>
        <v>20</v>
      </c>
    </row>
    <row r="248" spans="1:10" x14ac:dyDescent="0.15">
      <c r="A248" s="8">
        <v>65</v>
      </c>
      <c r="B248" s="8" t="s">
        <v>167</v>
      </c>
      <c r="C248" s="7" t="s">
        <v>5</v>
      </c>
      <c r="D248" s="39">
        <v>41786.650752314818</v>
      </c>
      <c r="E248" s="7">
        <v>11.13</v>
      </c>
      <c r="F248" s="7" t="s">
        <v>15</v>
      </c>
      <c r="G248" s="7">
        <f t="shared" si="9"/>
        <v>2014</v>
      </c>
      <c r="H248" s="7">
        <f t="shared" si="10"/>
        <v>5</v>
      </c>
      <c r="I248" s="7" t="str">
        <f t="shared" si="11"/>
        <v>Q2</v>
      </c>
      <c r="J248" s="7">
        <f>VLOOKUP(A248,'Job Catalog'!A:C,3,FALSE)</f>
        <v>20</v>
      </c>
    </row>
    <row r="249" spans="1:10" x14ac:dyDescent="0.15">
      <c r="A249" s="8">
        <v>65</v>
      </c>
      <c r="B249" s="8" t="s">
        <v>167</v>
      </c>
      <c r="C249" s="7" t="s">
        <v>4</v>
      </c>
      <c r="D249" s="39">
        <v>41827.865011574075</v>
      </c>
      <c r="E249" s="7">
        <v>47.08</v>
      </c>
      <c r="F249" s="7" t="s">
        <v>12</v>
      </c>
      <c r="G249" s="7">
        <f t="shared" si="9"/>
        <v>2014</v>
      </c>
      <c r="H249" s="7">
        <f t="shared" si="10"/>
        <v>7</v>
      </c>
      <c r="I249" s="7" t="str">
        <f t="shared" si="11"/>
        <v>Q3</v>
      </c>
      <c r="J249" s="7">
        <f>VLOOKUP(A249,'Job Catalog'!A:C,3,FALSE)</f>
        <v>20</v>
      </c>
    </row>
    <row r="250" spans="1:10" x14ac:dyDescent="0.15">
      <c r="A250" s="8">
        <v>65</v>
      </c>
      <c r="B250" s="8" t="s">
        <v>167</v>
      </c>
      <c r="C250" s="7" t="s">
        <v>4</v>
      </c>
      <c r="D250" s="39">
        <v>41821.545497685183</v>
      </c>
      <c r="E250" s="7">
        <v>40.79</v>
      </c>
      <c r="F250" s="7" t="s">
        <v>12</v>
      </c>
      <c r="G250" s="7">
        <f t="shared" si="9"/>
        <v>2014</v>
      </c>
      <c r="H250" s="7">
        <f t="shared" si="10"/>
        <v>7</v>
      </c>
      <c r="I250" s="7" t="str">
        <f t="shared" si="11"/>
        <v>Q3</v>
      </c>
      <c r="J250" s="7">
        <f>VLOOKUP(A250,'Job Catalog'!A:C,3,FALSE)</f>
        <v>20</v>
      </c>
    </row>
    <row r="251" spans="1:10" x14ac:dyDescent="0.15">
      <c r="A251" s="8">
        <v>65</v>
      </c>
      <c r="B251" s="8" t="s">
        <v>167</v>
      </c>
      <c r="C251" s="7" t="s">
        <v>4</v>
      </c>
      <c r="D251" s="39">
        <v>41838.634097222224</v>
      </c>
      <c r="E251" s="7">
        <v>17.170000000000002</v>
      </c>
      <c r="F251" s="7" t="s">
        <v>12</v>
      </c>
      <c r="G251" s="7">
        <f t="shared" si="9"/>
        <v>2014</v>
      </c>
      <c r="H251" s="7">
        <f t="shared" si="10"/>
        <v>7</v>
      </c>
      <c r="I251" s="7" t="str">
        <f t="shared" si="11"/>
        <v>Q3</v>
      </c>
      <c r="J251" s="7">
        <f>VLOOKUP(A251,'Job Catalog'!A:C,3,FALSE)</f>
        <v>20</v>
      </c>
    </row>
    <row r="252" spans="1:10" x14ac:dyDescent="0.15">
      <c r="A252" s="8">
        <v>65</v>
      </c>
      <c r="B252" s="8" t="s">
        <v>167</v>
      </c>
      <c r="C252" s="7" t="s">
        <v>4</v>
      </c>
      <c r="D252" s="39">
        <v>42025.571006944447</v>
      </c>
      <c r="E252" s="7">
        <v>140.58000000000001</v>
      </c>
      <c r="F252" s="7" t="s">
        <v>37</v>
      </c>
      <c r="G252" s="7">
        <f t="shared" si="9"/>
        <v>2015</v>
      </c>
      <c r="H252" s="7">
        <f t="shared" si="10"/>
        <v>1</v>
      </c>
      <c r="I252" s="7" t="str">
        <f t="shared" si="11"/>
        <v>Q1</v>
      </c>
      <c r="J252" s="7">
        <f>VLOOKUP(A252,'Job Catalog'!A:C,3,FALSE)</f>
        <v>20</v>
      </c>
    </row>
    <row r="253" spans="1:10" x14ac:dyDescent="0.15">
      <c r="A253" s="8">
        <v>65</v>
      </c>
      <c r="B253" s="8" t="s">
        <v>167</v>
      </c>
      <c r="C253" s="7" t="s">
        <v>4</v>
      </c>
      <c r="D253" s="39">
        <v>42016.476307870369</v>
      </c>
      <c r="E253" s="7">
        <v>131.5</v>
      </c>
      <c r="F253" s="7" t="s">
        <v>37</v>
      </c>
      <c r="G253" s="7">
        <f t="shared" si="9"/>
        <v>2015</v>
      </c>
      <c r="H253" s="7">
        <f t="shared" si="10"/>
        <v>1</v>
      </c>
      <c r="I253" s="7" t="str">
        <f t="shared" si="11"/>
        <v>Q1</v>
      </c>
      <c r="J253" s="7">
        <f>VLOOKUP(A253,'Job Catalog'!A:C,3,FALSE)</f>
        <v>20</v>
      </c>
    </row>
    <row r="254" spans="1:10" x14ac:dyDescent="0.15">
      <c r="A254" s="8">
        <v>65</v>
      </c>
      <c r="B254" s="8" t="s">
        <v>167</v>
      </c>
      <c r="C254" s="7" t="s">
        <v>5</v>
      </c>
      <c r="D254" s="39">
        <v>42181.472060185188</v>
      </c>
      <c r="E254" s="7">
        <v>112.92</v>
      </c>
      <c r="F254" s="7" t="s">
        <v>25</v>
      </c>
      <c r="G254" s="7">
        <f t="shared" si="9"/>
        <v>2015</v>
      </c>
      <c r="H254" s="7">
        <f t="shared" si="10"/>
        <v>6</v>
      </c>
      <c r="I254" s="7" t="str">
        <f t="shared" si="11"/>
        <v>Q2</v>
      </c>
      <c r="J254" s="7">
        <f>VLOOKUP(A254,'Job Catalog'!A:C,3,FALSE)</f>
        <v>20</v>
      </c>
    </row>
    <row r="255" spans="1:10" x14ac:dyDescent="0.15">
      <c r="A255" s="8">
        <v>65</v>
      </c>
      <c r="B255" s="8" t="s">
        <v>167</v>
      </c>
      <c r="C255" s="7" t="s">
        <v>5</v>
      </c>
      <c r="D255" s="39">
        <v>42122.510335648149</v>
      </c>
      <c r="E255" s="7">
        <v>53.96</v>
      </c>
      <c r="F255" s="7" t="s">
        <v>25</v>
      </c>
      <c r="G255" s="7">
        <f t="shared" si="9"/>
        <v>2015</v>
      </c>
      <c r="H255" s="7">
        <f t="shared" si="10"/>
        <v>4</v>
      </c>
      <c r="I255" s="7" t="str">
        <f t="shared" si="11"/>
        <v>Q2</v>
      </c>
      <c r="J255" s="7">
        <f>VLOOKUP(A255,'Job Catalog'!A:C,3,FALSE)</f>
        <v>20</v>
      </c>
    </row>
    <row r="256" spans="1:10" x14ac:dyDescent="0.15">
      <c r="A256" s="8">
        <v>65</v>
      </c>
      <c r="B256" s="8" t="s">
        <v>167</v>
      </c>
      <c r="C256" s="7" t="s">
        <v>4</v>
      </c>
      <c r="D256" s="39">
        <v>42787.673206018517</v>
      </c>
      <c r="E256" s="7">
        <v>39.21</v>
      </c>
      <c r="F256" s="7" t="s">
        <v>60</v>
      </c>
      <c r="G256" s="7">
        <f t="shared" si="9"/>
        <v>2017</v>
      </c>
      <c r="H256" s="7">
        <f t="shared" si="10"/>
        <v>2</v>
      </c>
      <c r="I256" s="7" t="str">
        <f t="shared" si="11"/>
        <v>Q1</v>
      </c>
      <c r="J256" s="7">
        <f>VLOOKUP(A256,'Job Catalog'!A:C,3,FALSE)</f>
        <v>20</v>
      </c>
    </row>
    <row r="257" spans="1:10" x14ac:dyDescent="0.15">
      <c r="A257" s="8">
        <v>74</v>
      </c>
      <c r="B257" s="8" t="s">
        <v>176</v>
      </c>
      <c r="C257" s="7" t="s">
        <v>4</v>
      </c>
      <c r="D257" s="39">
        <v>42023.683530092596</v>
      </c>
      <c r="E257" s="7">
        <v>235.96</v>
      </c>
      <c r="F257" s="7" t="s">
        <v>64</v>
      </c>
      <c r="G257" s="7">
        <f t="shared" si="9"/>
        <v>2015</v>
      </c>
      <c r="H257" s="7">
        <f t="shared" si="10"/>
        <v>1</v>
      </c>
      <c r="I257" s="7" t="str">
        <f t="shared" si="11"/>
        <v>Q1</v>
      </c>
      <c r="J257" s="7">
        <f>VLOOKUP(A257,'Job Catalog'!A:C,3,FALSE)</f>
        <v>7</v>
      </c>
    </row>
    <row r="258" spans="1:10" x14ac:dyDescent="0.15">
      <c r="A258" s="8">
        <v>76</v>
      </c>
      <c r="B258" s="8" t="s">
        <v>178</v>
      </c>
      <c r="C258" s="7" t="s">
        <v>4</v>
      </c>
      <c r="D258" s="39">
        <v>42579.440532407411</v>
      </c>
      <c r="E258" s="7">
        <v>7.88</v>
      </c>
      <c r="F258" s="7" t="s">
        <v>92</v>
      </c>
      <c r="G258" s="7">
        <f t="shared" ref="G258:G321" si="12">YEAR(D258)</f>
        <v>2016</v>
      </c>
      <c r="H258" s="7">
        <f t="shared" ref="H258:H321" si="13">MONTH(D258)</f>
        <v>7</v>
      </c>
      <c r="I258" s="7" t="str">
        <f t="shared" ref="I258:I321" si="14">IF(H258&lt;=3,"Q1",IF(H258&lt;=6,"Q2",IF(H258&lt;=9,"Q3","Q4")))</f>
        <v>Q3</v>
      </c>
      <c r="J258" s="7">
        <f>VLOOKUP(A258,'Job Catalog'!A:C,3,FALSE)</f>
        <v>8</v>
      </c>
    </row>
    <row r="259" spans="1:10" x14ac:dyDescent="0.15">
      <c r="A259" s="8">
        <v>77</v>
      </c>
      <c r="B259" s="8" t="s">
        <v>179</v>
      </c>
      <c r="C259" s="7" t="s">
        <v>4</v>
      </c>
      <c r="D259" s="39">
        <v>41796.367314814815</v>
      </c>
      <c r="E259" s="7">
        <v>43.58</v>
      </c>
      <c r="F259" s="7" t="s">
        <v>26</v>
      </c>
      <c r="G259" s="7">
        <f t="shared" si="12"/>
        <v>2014</v>
      </c>
      <c r="H259" s="7">
        <f t="shared" si="13"/>
        <v>6</v>
      </c>
      <c r="I259" s="7" t="str">
        <f t="shared" si="14"/>
        <v>Q2</v>
      </c>
      <c r="J259" s="7">
        <f>VLOOKUP(A259,'Job Catalog'!A:C,3,FALSE)</f>
        <v>11</v>
      </c>
    </row>
    <row r="260" spans="1:10" x14ac:dyDescent="0.15">
      <c r="A260" s="8">
        <v>77</v>
      </c>
      <c r="B260" s="8" t="s">
        <v>179</v>
      </c>
      <c r="C260" s="7" t="s">
        <v>5</v>
      </c>
      <c r="D260" s="39">
        <v>42129.43818287037</v>
      </c>
      <c r="E260" s="7">
        <v>62.88</v>
      </c>
      <c r="F260" s="7" t="s">
        <v>30</v>
      </c>
      <c r="G260" s="7">
        <f t="shared" si="12"/>
        <v>2015</v>
      </c>
      <c r="H260" s="7">
        <f t="shared" si="13"/>
        <v>5</v>
      </c>
      <c r="I260" s="7" t="str">
        <f t="shared" si="14"/>
        <v>Q2</v>
      </c>
      <c r="J260" s="7">
        <f>VLOOKUP(A260,'Job Catalog'!A:C,3,FALSE)</f>
        <v>11</v>
      </c>
    </row>
    <row r="261" spans="1:10" x14ac:dyDescent="0.15">
      <c r="A261" s="8">
        <v>80</v>
      </c>
      <c r="B261" s="8" t="s">
        <v>182</v>
      </c>
      <c r="C261" s="7" t="s">
        <v>4</v>
      </c>
      <c r="D261" s="39">
        <v>41829.353483796294</v>
      </c>
      <c r="E261" s="7">
        <v>0.67</v>
      </c>
      <c r="F261" s="7" t="s">
        <v>59</v>
      </c>
      <c r="G261" s="7">
        <f t="shared" si="12"/>
        <v>2014</v>
      </c>
      <c r="H261" s="7">
        <f t="shared" si="13"/>
        <v>7</v>
      </c>
      <c r="I261" s="7" t="str">
        <f t="shared" si="14"/>
        <v>Q3</v>
      </c>
      <c r="J261" s="7">
        <f>VLOOKUP(A261,'Job Catalog'!A:C,3,FALSE)</f>
        <v>9</v>
      </c>
    </row>
    <row r="262" spans="1:10" x14ac:dyDescent="0.15">
      <c r="A262" s="8">
        <v>80</v>
      </c>
      <c r="B262" s="8" t="s">
        <v>182</v>
      </c>
      <c r="C262" s="7" t="s">
        <v>4</v>
      </c>
      <c r="D262" s="39">
        <v>42278.483483796299</v>
      </c>
      <c r="E262" s="7">
        <v>12.92</v>
      </c>
      <c r="F262" s="7" t="s">
        <v>101</v>
      </c>
      <c r="G262" s="7">
        <f t="shared" si="12"/>
        <v>2015</v>
      </c>
      <c r="H262" s="7">
        <f t="shared" si="13"/>
        <v>10</v>
      </c>
      <c r="I262" s="7" t="str">
        <f t="shared" si="14"/>
        <v>Q4</v>
      </c>
      <c r="J262" s="7">
        <f>VLOOKUP(A262,'Job Catalog'!A:C,3,FALSE)</f>
        <v>9</v>
      </c>
    </row>
    <row r="263" spans="1:10" x14ac:dyDescent="0.15">
      <c r="A263" s="8">
        <v>80</v>
      </c>
      <c r="B263" s="8" t="s">
        <v>182</v>
      </c>
      <c r="C263" s="7" t="s">
        <v>4</v>
      </c>
      <c r="D263" s="39">
        <v>41830.620555555557</v>
      </c>
      <c r="E263" s="7">
        <v>72.92</v>
      </c>
      <c r="F263" s="7" t="s">
        <v>10</v>
      </c>
      <c r="G263" s="7">
        <f t="shared" si="12"/>
        <v>2014</v>
      </c>
      <c r="H263" s="7">
        <f t="shared" si="13"/>
        <v>7</v>
      </c>
      <c r="I263" s="7" t="str">
        <f t="shared" si="14"/>
        <v>Q3</v>
      </c>
      <c r="J263" s="7">
        <f>VLOOKUP(A263,'Job Catalog'!A:C,3,FALSE)</f>
        <v>9</v>
      </c>
    </row>
    <row r="264" spans="1:10" x14ac:dyDescent="0.15">
      <c r="A264" s="8">
        <v>81</v>
      </c>
      <c r="B264" s="8" t="s">
        <v>183</v>
      </c>
      <c r="C264" s="7" t="s">
        <v>4</v>
      </c>
      <c r="D264" s="39">
        <v>41837.492280092592</v>
      </c>
      <c r="E264" s="7">
        <v>0.04</v>
      </c>
      <c r="F264" s="7" t="s">
        <v>72</v>
      </c>
      <c r="G264" s="7">
        <f t="shared" si="12"/>
        <v>2014</v>
      </c>
      <c r="H264" s="7">
        <f t="shared" si="13"/>
        <v>7</v>
      </c>
      <c r="I264" s="7" t="str">
        <f t="shared" si="14"/>
        <v>Q3</v>
      </c>
      <c r="J264" s="7">
        <f>VLOOKUP(A264,'Job Catalog'!A:C,3,FALSE)</f>
        <v>4</v>
      </c>
    </row>
    <row r="265" spans="1:10" x14ac:dyDescent="0.15">
      <c r="A265" s="8">
        <v>81</v>
      </c>
      <c r="B265" s="8" t="s">
        <v>183</v>
      </c>
      <c r="C265" s="7" t="s">
        <v>4</v>
      </c>
      <c r="D265" s="39">
        <v>42096.414282407408</v>
      </c>
      <c r="E265" s="7">
        <v>5.88</v>
      </c>
      <c r="F265" s="7" t="s">
        <v>77</v>
      </c>
      <c r="G265" s="7">
        <f t="shared" si="12"/>
        <v>2015</v>
      </c>
      <c r="H265" s="7">
        <f t="shared" si="13"/>
        <v>4</v>
      </c>
      <c r="I265" s="7" t="str">
        <f t="shared" si="14"/>
        <v>Q2</v>
      </c>
      <c r="J265" s="7">
        <f>VLOOKUP(A265,'Job Catalog'!A:C,3,FALSE)</f>
        <v>4</v>
      </c>
    </row>
    <row r="266" spans="1:10" x14ac:dyDescent="0.15">
      <c r="A266" s="8">
        <v>85</v>
      </c>
      <c r="B266" s="8" t="s">
        <v>187</v>
      </c>
      <c r="C266" s="7" t="s">
        <v>4</v>
      </c>
      <c r="D266" s="39">
        <v>41668.719143518516</v>
      </c>
      <c r="E266" s="7">
        <v>14.04</v>
      </c>
      <c r="F266" s="7" t="s">
        <v>13</v>
      </c>
      <c r="G266" s="7">
        <f t="shared" si="12"/>
        <v>2014</v>
      </c>
      <c r="H266" s="7">
        <f t="shared" si="13"/>
        <v>1</v>
      </c>
      <c r="I266" s="7" t="str">
        <f t="shared" si="14"/>
        <v>Q1</v>
      </c>
      <c r="J266" s="7">
        <f>VLOOKUP(A266,'Job Catalog'!A:C,3,FALSE)</f>
        <v>24</v>
      </c>
    </row>
    <row r="267" spans="1:10" x14ac:dyDescent="0.15">
      <c r="A267" s="8">
        <v>85</v>
      </c>
      <c r="B267" s="8" t="s">
        <v>187</v>
      </c>
      <c r="C267" s="7" t="s">
        <v>4</v>
      </c>
      <c r="D267" s="39">
        <v>41722.610578703701</v>
      </c>
      <c r="E267" s="7">
        <v>0.08</v>
      </c>
      <c r="F267" s="7" t="s">
        <v>13</v>
      </c>
      <c r="G267" s="7">
        <f t="shared" si="12"/>
        <v>2014</v>
      </c>
      <c r="H267" s="7">
        <f t="shared" si="13"/>
        <v>3</v>
      </c>
      <c r="I267" s="7" t="str">
        <f t="shared" si="14"/>
        <v>Q1</v>
      </c>
      <c r="J267" s="7">
        <f>VLOOKUP(A267,'Job Catalog'!A:C,3,FALSE)</f>
        <v>24</v>
      </c>
    </row>
    <row r="268" spans="1:10" x14ac:dyDescent="0.15">
      <c r="A268" s="8">
        <v>85</v>
      </c>
      <c r="B268" s="8" t="s">
        <v>187</v>
      </c>
      <c r="C268" s="7" t="s">
        <v>4</v>
      </c>
      <c r="D268" s="39">
        <v>41799.593946759262</v>
      </c>
      <c r="E268" s="7">
        <v>54.96</v>
      </c>
      <c r="F268" s="7" t="s">
        <v>13</v>
      </c>
      <c r="G268" s="7">
        <f t="shared" si="12"/>
        <v>2014</v>
      </c>
      <c r="H268" s="7">
        <f t="shared" si="13"/>
        <v>6</v>
      </c>
      <c r="I268" s="7" t="str">
        <f t="shared" si="14"/>
        <v>Q2</v>
      </c>
      <c r="J268" s="7">
        <f>VLOOKUP(A268,'Job Catalog'!A:C,3,FALSE)</f>
        <v>24</v>
      </c>
    </row>
    <row r="269" spans="1:10" x14ac:dyDescent="0.15">
      <c r="A269" s="8">
        <v>85</v>
      </c>
      <c r="B269" s="8" t="s">
        <v>187</v>
      </c>
      <c r="C269" s="7" t="s">
        <v>5</v>
      </c>
      <c r="D269" s="39">
        <v>41851.528738425928</v>
      </c>
      <c r="E269" s="7">
        <v>57.79</v>
      </c>
      <c r="F269" s="7" t="s">
        <v>65</v>
      </c>
      <c r="G269" s="7">
        <f t="shared" si="12"/>
        <v>2014</v>
      </c>
      <c r="H269" s="7">
        <f t="shared" si="13"/>
        <v>7</v>
      </c>
      <c r="I269" s="7" t="str">
        <f t="shared" si="14"/>
        <v>Q3</v>
      </c>
      <c r="J269" s="7">
        <f>VLOOKUP(A269,'Job Catalog'!A:C,3,FALSE)</f>
        <v>24</v>
      </c>
    </row>
    <row r="270" spans="1:10" x14ac:dyDescent="0.15">
      <c r="A270" s="8">
        <v>85</v>
      </c>
      <c r="B270" s="8" t="s">
        <v>187</v>
      </c>
      <c r="C270" s="7" t="s">
        <v>4</v>
      </c>
      <c r="D270" s="39">
        <v>42122.416064814817</v>
      </c>
      <c r="E270" s="7">
        <v>5.75</v>
      </c>
      <c r="F270" s="7" t="s">
        <v>69</v>
      </c>
      <c r="G270" s="7">
        <f t="shared" si="12"/>
        <v>2015</v>
      </c>
      <c r="H270" s="7">
        <f t="shared" si="13"/>
        <v>4</v>
      </c>
      <c r="I270" s="7" t="str">
        <f t="shared" si="14"/>
        <v>Q2</v>
      </c>
      <c r="J270" s="7">
        <f>VLOOKUP(A270,'Job Catalog'!A:C,3,FALSE)</f>
        <v>24</v>
      </c>
    </row>
    <row r="271" spans="1:10" x14ac:dyDescent="0.15">
      <c r="A271" s="8">
        <v>85</v>
      </c>
      <c r="B271" s="8" t="s">
        <v>187</v>
      </c>
      <c r="C271" s="7" t="s">
        <v>5</v>
      </c>
      <c r="D271" s="39">
        <v>42195.568449074075</v>
      </c>
      <c r="E271" s="7">
        <v>14.04</v>
      </c>
      <c r="F271" s="7" t="s">
        <v>65</v>
      </c>
      <c r="G271" s="7">
        <f t="shared" si="12"/>
        <v>2015</v>
      </c>
      <c r="H271" s="7">
        <f t="shared" si="13"/>
        <v>7</v>
      </c>
      <c r="I271" s="7" t="str">
        <f t="shared" si="14"/>
        <v>Q3</v>
      </c>
      <c r="J271" s="7">
        <f>VLOOKUP(A271,'Job Catalog'!A:C,3,FALSE)</f>
        <v>24</v>
      </c>
    </row>
    <row r="272" spans="1:10" x14ac:dyDescent="0.15">
      <c r="A272" s="8">
        <v>87</v>
      </c>
      <c r="B272" s="8" t="s">
        <v>189</v>
      </c>
      <c r="C272" s="7" t="s">
        <v>4</v>
      </c>
      <c r="D272" s="39">
        <v>42118.358043981483</v>
      </c>
      <c r="E272" s="7">
        <v>37.83</v>
      </c>
      <c r="F272" s="7" t="s">
        <v>95</v>
      </c>
      <c r="G272" s="7">
        <f t="shared" si="12"/>
        <v>2015</v>
      </c>
      <c r="H272" s="7">
        <f t="shared" si="13"/>
        <v>4</v>
      </c>
      <c r="I272" s="7" t="str">
        <f t="shared" si="14"/>
        <v>Q2</v>
      </c>
      <c r="J272" s="7">
        <f>VLOOKUP(A272,'Job Catalog'!A:C,3,FALSE)</f>
        <v>20</v>
      </c>
    </row>
    <row r="273" spans="1:10" x14ac:dyDescent="0.15">
      <c r="A273" s="8">
        <v>87</v>
      </c>
      <c r="B273" s="8" t="s">
        <v>189</v>
      </c>
      <c r="C273" s="7" t="s">
        <v>4</v>
      </c>
      <c r="D273" s="39">
        <v>42611.37672453704</v>
      </c>
      <c r="E273" s="7">
        <v>6.67</v>
      </c>
      <c r="F273" s="7" t="s">
        <v>36</v>
      </c>
      <c r="G273" s="7">
        <f t="shared" si="12"/>
        <v>2016</v>
      </c>
      <c r="H273" s="7">
        <f t="shared" si="13"/>
        <v>8</v>
      </c>
      <c r="I273" s="7" t="str">
        <f t="shared" si="14"/>
        <v>Q3</v>
      </c>
      <c r="J273" s="7">
        <f>VLOOKUP(A273,'Job Catalog'!A:C,3,FALSE)</f>
        <v>20</v>
      </c>
    </row>
    <row r="274" spans="1:10" x14ac:dyDescent="0.15">
      <c r="A274" s="8">
        <v>89</v>
      </c>
      <c r="B274" s="8" t="s">
        <v>191</v>
      </c>
      <c r="C274" s="7" t="s">
        <v>4</v>
      </c>
      <c r="D274" s="39">
        <v>42116.360127314816</v>
      </c>
      <c r="E274" s="7">
        <v>18.920000000000002</v>
      </c>
      <c r="F274" s="7" t="s">
        <v>73</v>
      </c>
      <c r="G274" s="7">
        <f t="shared" si="12"/>
        <v>2015</v>
      </c>
      <c r="H274" s="7">
        <f t="shared" si="13"/>
        <v>4</v>
      </c>
      <c r="I274" s="7" t="str">
        <f t="shared" si="14"/>
        <v>Q2</v>
      </c>
      <c r="J274" s="7">
        <f>VLOOKUP(A274,'Job Catalog'!A:C,3,FALSE)</f>
        <v>25</v>
      </c>
    </row>
    <row r="275" spans="1:10" x14ac:dyDescent="0.15">
      <c r="A275" s="8">
        <v>92</v>
      </c>
      <c r="B275" s="8" t="s">
        <v>194</v>
      </c>
      <c r="C275" s="7" t="s">
        <v>4</v>
      </c>
      <c r="D275" s="39">
        <v>42576.880578703705</v>
      </c>
      <c r="E275" s="7">
        <v>10.88</v>
      </c>
      <c r="F275" s="7" t="s">
        <v>87</v>
      </c>
      <c r="G275" s="7">
        <f t="shared" si="12"/>
        <v>2016</v>
      </c>
      <c r="H275" s="7">
        <f t="shared" si="13"/>
        <v>7</v>
      </c>
      <c r="I275" s="7" t="str">
        <f t="shared" si="14"/>
        <v>Q3</v>
      </c>
      <c r="J275" s="7">
        <f>VLOOKUP(A275,'Job Catalog'!A:C,3,FALSE)</f>
        <v>15</v>
      </c>
    </row>
    <row r="276" spans="1:10" x14ac:dyDescent="0.15">
      <c r="A276" s="8">
        <v>92</v>
      </c>
      <c r="B276" s="8" t="s">
        <v>194</v>
      </c>
      <c r="C276" s="7" t="s">
        <v>4</v>
      </c>
      <c r="D276" s="39">
        <v>42916.193576388891</v>
      </c>
      <c r="E276" s="7">
        <v>0.04</v>
      </c>
      <c r="F276" s="7" t="s">
        <v>87</v>
      </c>
      <c r="G276" s="7">
        <f t="shared" si="12"/>
        <v>2017</v>
      </c>
      <c r="H276" s="7">
        <f t="shared" si="13"/>
        <v>6</v>
      </c>
      <c r="I276" s="7" t="str">
        <f t="shared" si="14"/>
        <v>Q2</v>
      </c>
      <c r="J276" s="7">
        <f>VLOOKUP(A276,'Job Catalog'!A:C,3,FALSE)</f>
        <v>15</v>
      </c>
    </row>
    <row r="277" spans="1:10" x14ac:dyDescent="0.15">
      <c r="A277" s="8">
        <v>94</v>
      </c>
      <c r="B277" s="8" t="s">
        <v>196</v>
      </c>
      <c r="C277" s="7" t="s">
        <v>4</v>
      </c>
      <c r="D277" s="39">
        <v>42974.911064814813</v>
      </c>
      <c r="E277" s="7">
        <v>26.71</v>
      </c>
      <c r="F277" s="7" t="s">
        <v>87</v>
      </c>
      <c r="G277" s="7">
        <f t="shared" si="12"/>
        <v>2017</v>
      </c>
      <c r="H277" s="7">
        <f t="shared" si="13"/>
        <v>8</v>
      </c>
      <c r="I277" s="7" t="str">
        <f t="shared" si="14"/>
        <v>Q3</v>
      </c>
      <c r="J277" s="7">
        <f>VLOOKUP(A277,'Job Catalog'!A:C,3,FALSE)</f>
        <v>19</v>
      </c>
    </row>
    <row r="278" spans="1:10" x14ac:dyDescent="0.15">
      <c r="A278" s="8">
        <v>95</v>
      </c>
      <c r="B278" s="8" t="s">
        <v>197</v>
      </c>
      <c r="C278" s="7" t="s">
        <v>4</v>
      </c>
      <c r="D278" s="39">
        <v>42023.527800925927</v>
      </c>
      <c r="E278" s="7">
        <v>126.04</v>
      </c>
      <c r="F278" s="7" t="s">
        <v>62</v>
      </c>
      <c r="G278" s="7">
        <f t="shared" si="12"/>
        <v>2015</v>
      </c>
      <c r="H278" s="7">
        <f t="shared" si="13"/>
        <v>1</v>
      </c>
      <c r="I278" s="7" t="str">
        <f t="shared" si="14"/>
        <v>Q1</v>
      </c>
      <c r="J278" s="7">
        <f>VLOOKUP(A278,'Job Catalog'!A:C,3,FALSE)</f>
        <v>21</v>
      </c>
    </row>
    <row r="279" spans="1:10" x14ac:dyDescent="0.15">
      <c r="A279" s="8">
        <v>95</v>
      </c>
      <c r="B279" s="8" t="s">
        <v>197</v>
      </c>
      <c r="C279" s="7" t="s">
        <v>4</v>
      </c>
      <c r="D279" s="39">
        <v>42236.526435185187</v>
      </c>
      <c r="E279" s="7">
        <v>75.75</v>
      </c>
      <c r="F279" s="7" t="s">
        <v>28</v>
      </c>
      <c r="G279" s="7">
        <f t="shared" si="12"/>
        <v>2015</v>
      </c>
      <c r="H279" s="7">
        <f t="shared" si="13"/>
        <v>8</v>
      </c>
      <c r="I279" s="7" t="str">
        <f t="shared" si="14"/>
        <v>Q3</v>
      </c>
      <c r="J279" s="7">
        <f>VLOOKUP(A279,'Job Catalog'!A:C,3,FALSE)</f>
        <v>21</v>
      </c>
    </row>
    <row r="280" spans="1:10" x14ac:dyDescent="0.15">
      <c r="A280" s="8">
        <v>95</v>
      </c>
      <c r="B280" s="8" t="s">
        <v>197</v>
      </c>
      <c r="C280" s="7" t="s">
        <v>4</v>
      </c>
      <c r="D280" s="39">
        <v>42311.659270833334</v>
      </c>
      <c r="E280" s="7">
        <v>150.88</v>
      </c>
      <c r="F280" s="7" t="s">
        <v>28</v>
      </c>
      <c r="G280" s="7">
        <f t="shared" si="12"/>
        <v>2015</v>
      </c>
      <c r="H280" s="7">
        <f t="shared" si="13"/>
        <v>11</v>
      </c>
      <c r="I280" s="7" t="str">
        <f t="shared" si="14"/>
        <v>Q4</v>
      </c>
      <c r="J280" s="7">
        <f>VLOOKUP(A280,'Job Catalog'!A:C,3,FALSE)</f>
        <v>21</v>
      </c>
    </row>
    <row r="281" spans="1:10" x14ac:dyDescent="0.15">
      <c r="A281" s="8">
        <v>96</v>
      </c>
      <c r="B281" s="8" t="s">
        <v>198</v>
      </c>
      <c r="C281" s="7" t="s">
        <v>4</v>
      </c>
      <c r="D281" s="39">
        <v>41968.47247685185</v>
      </c>
      <c r="E281" s="7">
        <v>71</v>
      </c>
      <c r="F281" s="7" t="s">
        <v>62</v>
      </c>
      <c r="G281" s="7">
        <f t="shared" si="12"/>
        <v>2014</v>
      </c>
      <c r="H281" s="7">
        <f t="shared" si="13"/>
        <v>11</v>
      </c>
      <c r="I281" s="7" t="str">
        <f t="shared" si="14"/>
        <v>Q4</v>
      </c>
      <c r="J281" s="7">
        <f>VLOOKUP(A281,'Job Catalog'!A:C,3,FALSE)</f>
        <v>18</v>
      </c>
    </row>
    <row r="282" spans="1:10" x14ac:dyDescent="0.15">
      <c r="A282" s="8">
        <v>96</v>
      </c>
      <c r="B282" s="8" t="s">
        <v>198</v>
      </c>
      <c r="C282" s="7" t="s">
        <v>4</v>
      </c>
      <c r="D282" s="39">
        <v>42173.664247685185</v>
      </c>
      <c r="E282" s="7">
        <v>12.88</v>
      </c>
      <c r="F282" s="7" t="s">
        <v>62</v>
      </c>
      <c r="G282" s="7">
        <f t="shared" si="12"/>
        <v>2015</v>
      </c>
      <c r="H282" s="7">
        <f t="shared" si="13"/>
        <v>6</v>
      </c>
      <c r="I282" s="7" t="str">
        <f t="shared" si="14"/>
        <v>Q2</v>
      </c>
      <c r="J282" s="7">
        <f>VLOOKUP(A282,'Job Catalog'!A:C,3,FALSE)</f>
        <v>18</v>
      </c>
    </row>
    <row r="283" spans="1:10" x14ac:dyDescent="0.15">
      <c r="A283" s="8">
        <v>101</v>
      </c>
      <c r="B283" s="8" t="s">
        <v>203</v>
      </c>
      <c r="C283" s="7" t="s">
        <v>5</v>
      </c>
      <c r="D283" s="39">
        <v>41778.711655092593</v>
      </c>
      <c r="E283" s="7">
        <v>21.67</v>
      </c>
      <c r="F283" s="7" t="s">
        <v>15</v>
      </c>
      <c r="G283" s="7">
        <f t="shared" si="12"/>
        <v>2014</v>
      </c>
      <c r="H283" s="7">
        <f t="shared" si="13"/>
        <v>5</v>
      </c>
      <c r="I283" s="7" t="str">
        <f t="shared" si="14"/>
        <v>Q2</v>
      </c>
      <c r="J283" s="7">
        <f>VLOOKUP(A283,'Job Catalog'!A:C,3,FALSE)</f>
        <v>17</v>
      </c>
    </row>
    <row r="284" spans="1:10" x14ac:dyDescent="0.15">
      <c r="A284" s="8">
        <v>101</v>
      </c>
      <c r="B284" s="8" t="s">
        <v>203</v>
      </c>
      <c r="C284" s="7" t="s">
        <v>5</v>
      </c>
      <c r="D284" s="39">
        <v>42803.748726851853</v>
      </c>
      <c r="E284" s="7">
        <v>8.2100000000000009</v>
      </c>
      <c r="F284" s="7" t="s">
        <v>88</v>
      </c>
      <c r="G284" s="7">
        <f t="shared" si="12"/>
        <v>2017</v>
      </c>
      <c r="H284" s="7">
        <f t="shared" si="13"/>
        <v>3</v>
      </c>
      <c r="I284" s="7" t="str">
        <f t="shared" si="14"/>
        <v>Q1</v>
      </c>
      <c r="J284" s="7">
        <f>VLOOKUP(A284,'Job Catalog'!A:C,3,FALSE)</f>
        <v>17</v>
      </c>
    </row>
    <row r="285" spans="1:10" x14ac:dyDescent="0.15">
      <c r="A285" s="8">
        <v>108</v>
      </c>
      <c r="B285" s="8" t="s">
        <v>210</v>
      </c>
      <c r="C285" s="7" t="s">
        <v>5</v>
      </c>
      <c r="D285" s="39">
        <v>42158.589502314811</v>
      </c>
      <c r="E285" s="7">
        <v>145.13</v>
      </c>
      <c r="F285" s="7" t="s">
        <v>73</v>
      </c>
      <c r="G285" s="7">
        <f t="shared" si="12"/>
        <v>2015</v>
      </c>
      <c r="H285" s="7">
        <f t="shared" si="13"/>
        <v>6</v>
      </c>
      <c r="I285" s="7" t="str">
        <f t="shared" si="14"/>
        <v>Q2</v>
      </c>
      <c r="J285" s="7">
        <f>VLOOKUP(A285,'Job Catalog'!A:C,3,FALSE)</f>
        <v>12</v>
      </c>
    </row>
    <row r="286" spans="1:10" x14ac:dyDescent="0.15">
      <c r="A286" s="8">
        <v>111</v>
      </c>
      <c r="B286" s="8" t="s">
        <v>213</v>
      </c>
      <c r="C286" s="7" t="s">
        <v>5</v>
      </c>
      <c r="D286" s="39">
        <v>42110.673229166663</v>
      </c>
      <c r="E286" s="7">
        <v>212.92</v>
      </c>
      <c r="F286" s="7" t="s">
        <v>73</v>
      </c>
      <c r="G286" s="7">
        <f t="shared" si="12"/>
        <v>2015</v>
      </c>
      <c r="H286" s="7">
        <f t="shared" si="13"/>
        <v>4</v>
      </c>
      <c r="I286" s="7" t="str">
        <f t="shared" si="14"/>
        <v>Q2</v>
      </c>
      <c r="J286" s="7">
        <f>VLOOKUP(A286,'Job Catalog'!A:C,3,FALSE)</f>
        <v>9</v>
      </c>
    </row>
    <row r="287" spans="1:10" x14ac:dyDescent="0.15">
      <c r="A287" s="8">
        <v>111</v>
      </c>
      <c r="B287" s="8" t="s">
        <v>213</v>
      </c>
      <c r="C287" s="7" t="s">
        <v>5</v>
      </c>
      <c r="D287" s="39">
        <v>42172.685833333337</v>
      </c>
      <c r="E287" s="7">
        <v>26.88</v>
      </c>
      <c r="F287" s="7" t="s">
        <v>60</v>
      </c>
      <c r="G287" s="7">
        <f t="shared" si="12"/>
        <v>2015</v>
      </c>
      <c r="H287" s="7">
        <f t="shared" si="13"/>
        <v>6</v>
      </c>
      <c r="I287" s="7" t="str">
        <f t="shared" si="14"/>
        <v>Q2</v>
      </c>
      <c r="J287" s="7">
        <f>VLOOKUP(A287,'Job Catalog'!A:C,3,FALSE)</f>
        <v>9</v>
      </c>
    </row>
    <row r="288" spans="1:10" x14ac:dyDescent="0.15">
      <c r="A288" s="8">
        <v>111</v>
      </c>
      <c r="B288" s="8" t="s">
        <v>213</v>
      </c>
      <c r="C288" s="7" t="s">
        <v>5</v>
      </c>
      <c r="D288" s="39">
        <v>42507.392592592594</v>
      </c>
      <c r="E288" s="7">
        <v>46.88</v>
      </c>
      <c r="F288" s="7" t="s">
        <v>20</v>
      </c>
      <c r="G288" s="7">
        <f t="shared" si="12"/>
        <v>2016</v>
      </c>
      <c r="H288" s="7">
        <f t="shared" si="13"/>
        <v>5</v>
      </c>
      <c r="I288" s="7" t="str">
        <f t="shared" si="14"/>
        <v>Q2</v>
      </c>
      <c r="J288" s="7">
        <f>VLOOKUP(A288,'Job Catalog'!A:C,3,FALSE)</f>
        <v>9</v>
      </c>
    </row>
    <row r="289" spans="1:10" x14ac:dyDescent="0.15">
      <c r="A289" s="8">
        <v>111</v>
      </c>
      <c r="B289" s="8" t="s">
        <v>213</v>
      </c>
      <c r="C289" s="7" t="s">
        <v>4</v>
      </c>
      <c r="D289" s="39">
        <v>42619.483946759261</v>
      </c>
      <c r="E289" s="7">
        <v>67.67</v>
      </c>
      <c r="F289" s="7" t="s">
        <v>23</v>
      </c>
      <c r="G289" s="7">
        <f t="shared" si="12"/>
        <v>2016</v>
      </c>
      <c r="H289" s="7">
        <f t="shared" si="13"/>
        <v>9</v>
      </c>
      <c r="I289" s="7" t="str">
        <f t="shared" si="14"/>
        <v>Q3</v>
      </c>
      <c r="J289" s="7">
        <f>VLOOKUP(A289,'Job Catalog'!A:C,3,FALSE)</f>
        <v>9</v>
      </c>
    </row>
    <row r="290" spans="1:10" x14ac:dyDescent="0.15">
      <c r="A290" s="8">
        <v>111</v>
      </c>
      <c r="B290" s="8" t="s">
        <v>213</v>
      </c>
      <c r="C290" s="7" t="s">
        <v>4</v>
      </c>
      <c r="D290" s="39">
        <v>42576.642094907409</v>
      </c>
      <c r="E290" s="7">
        <v>24.83</v>
      </c>
      <c r="F290" s="7" t="s">
        <v>23</v>
      </c>
      <c r="G290" s="7">
        <f t="shared" si="12"/>
        <v>2016</v>
      </c>
      <c r="H290" s="7">
        <f t="shared" si="13"/>
        <v>7</v>
      </c>
      <c r="I290" s="7" t="str">
        <f t="shared" si="14"/>
        <v>Q3</v>
      </c>
      <c r="J290" s="7">
        <f>VLOOKUP(A290,'Job Catalog'!A:C,3,FALSE)</f>
        <v>9</v>
      </c>
    </row>
    <row r="291" spans="1:10" x14ac:dyDescent="0.15">
      <c r="A291" s="8">
        <v>111</v>
      </c>
      <c r="B291" s="8" t="s">
        <v>213</v>
      </c>
      <c r="C291" s="7" t="s">
        <v>5</v>
      </c>
      <c r="D291" s="39">
        <v>42599.443287037036</v>
      </c>
      <c r="E291" s="7">
        <v>47.63</v>
      </c>
      <c r="F291" s="7" t="s">
        <v>20</v>
      </c>
      <c r="G291" s="7">
        <f t="shared" si="12"/>
        <v>2016</v>
      </c>
      <c r="H291" s="7">
        <f t="shared" si="13"/>
        <v>8</v>
      </c>
      <c r="I291" s="7" t="str">
        <f t="shared" si="14"/>
        <v>Q3</v>
      </c>
      <c r="J291" s="7">
        <f>VLOOKUP(A291,'Job Catalog'!A:C,3,FALSE)</f>
        <v>9</v>
      </c>
    </row>
    <row r="292" spans="1:10" x14ac:dyDescent="0.15">
      <c r="A292" s="8">
        <v>124</v>
      </c>
      <c r="B292" s="8" t="s">
        <v>226</v>
      </c>
      <c r="C292" s="7" t="s">
        <v>4</v>
      </c>
      <c r="D292" s="39">
        <v>42423.608946759261</v>
      </c>
      <c r="E292" s="7">
        <v>190.04</v>
      </c>
      <c r="F292" s="7" t="s">
        <v>28</v>
      </c>
      <c r="G292" s="7">
        <f t="shared" si="12"/>
        <v>2016</v>
      </c>
      <c r="H292" s="7">
        <f t="shared" si="13"/>
        <v>2</v>
      </c>
      <c r="I292" s="7" t="str">
        <f t="shared" si="14"/>
        <v>Q1</v>
      </c>
      <c r="J292" s="7">
        <f>VLOOKUP(A292,'Job Catalog'!A:C,3,FALSE)</f>
        <v>22</v>
      </c>
    </row>
    <row r="293" spans="1:10" x14ac:dyDescent="0.15">
      <c r="A293" s="8">
        <v>124</v>
      </c>
      <c r="B293" s="8" t="s">
        <v>226</v>
      </c>
      <c r="C293" s="7" t="s">
        <v>4</v>
      </c>
      <c r="D293" s="39">
        <v>42430.694965277777</v>
      </c>
      <c r="E293" s="7">
        <v>35</v>
      </c>
      <c r="F293" s="7" t="s">
        <v>28</v>
      </c>
      <c r="G293" s="7">
        <f t="shared" si="12"/>
        <v>2016</v>
      </c>
      <c r="H293" s="7">
        <f t="shared" si="13"/>
        <v>3</v>
      </c>
      <c r="I293" s="7" t="str">
        <f t="shared" si="14"/>
        <v>Q1</v>
      </c>
      <c r="J293" s="7">
        <f>VLOOKUP(A293,'Job Catalog'!A:C,3,FALSE)</f>
        <v>22</v>
      </c>
    </row>
    <row r="294" spans="1:10" x14ac:dyDescent="0.15">
      <c r="A294" s="8">
        <v>128</v>
      </c>
      <c r="B294" s="8" t="s">
        <v>230</v>
      </c>
      <c r="C294" s="7" t="s">
        <v>4</v>
      </c>
      <c r="D294" s="39">
        <v>42135.529270833336</v>
      </c>
      <c r="E294" s="7">
        <v>31.83</v>
      </c>
      <c r="F294" s="7" t="s">
        <v>62</v>
      </c>
      <c r="G294" s="7">
        <f t="shared" si="12"/>
        <v>2015</v>
      </c>
      <c r="H294" s="7">
        <f t="shared" si="13"/>
        <v>5</v>
      </c>
      <c r="I294" s="7" t="str">
        <f t="shared" si="14"/>
        <v>Q2</v>
      </c>
      <c r="J294" s="7">
        <f>VLOOKUP(A294,'Job Catalog'!A:C,3,FALSE)</f>
        <v>20</v>
      </c>
    </row>
    <row r="295" spans="1:10" x14ac:dyDescent="0.15">
      <c r="A295" s="8">
        <v>128</v>
      </c>
      <c r="B295" s="8" t="s">
        <v>230</v>
      </c>
      <c r="C295" s="7" t="s">
        <v>4</v>
      </c>
      <c r="D295" s="39">
        <v>42423.624849537038</v>
      </c>
      <c r="E295" s="7">
        <v>190.04</v>
      </c>
      <c r="F295" s="7" t="s">
        <v>28</v>
      </c>
      <c r="G295" s="7">
        <f t="shared" si="12"/>
        <v>2016</v>
      </c>
      <c r="H295" s="7">
        <f t="shared" si="13"/>
        <v>2</v>
      </c>
      <c r="I295" s="7" t="str">
        <f t="shared" si="14"/>
        <v>Q1</v>
      </c>
      <c r="J295" s="7">
        <f>VLOOKUP(A295,'Job Catalog'!A:C,3,FALSE)</f>
        <v>20</v>
      </c>
    </row>
    <row r="296" spans="1:10" x14ac:dyDescent="0.15">
      <c r="A296" s="8">
        <v>128</v>
      </c>
      <c r="B296" s="8" t="s">
        <v>230</v>
      </c>
      <c r="C296" s="7" t="s">
        <v>4</v>
      </c>
      <c r="D296" s="39">
        <v>42327.679849537039</v>
      </c>
      <c r="E296" s="7">
        <v>94.08</v>
      </c>
      <c r="F296" s="7" t="s">
        <v>24</v>
      </c>
      <c r="G296" s="7">
        <f t="shared" si="12"/>
        <v>2015</v>
      </c>
      <c r="H296" s="7">
        <f t="shared" si="13"/>
        <v>11</v>
      </c>
      <c r="I296" s="7" t="str">
        <f t="shared" si="14"/>
        <v>Q4</v>
      </c>
      <c r="J296" s="7">
        <f>VLOOKUP(A296,'Job Catalog'!A:C,3,FALSE)</f>
        <v>20</v>
      </c>
    </row>
    <row r="297" spans="1:10" x14ac:dyDescent="0.15">
      <c r="A297" s="8">
        <v>128</v>
      </c>
      <c r="B297" s="8" t="s">
        <v>230</v>
      </c>
      <c r="C297" s="7" t="s">
        <v>4</v>
      </c>
      <c r="D297" s="39">
        <v>42356.428229166668</v>
      </c>
      <c r="E297" s="7">
        <v>107.63</v>
      </c>
      <c r="F297" s="7" t="s">
        <v>28</v>
      </c>
      <c r="G297" s="7">
        <f t="shared" si="12"/>
        <v>2015</v>
      </c>
      <c r="H297" s="7">
        <f t="shared" si="13"/>
        <v>12</v>
      </c>
      <c r="I297" s="7" t="str">
        <f t="shared" si="14"/>
        <v>Q4</v>
      </c>
      <c r="J297" s="7">
        <f>VLOOKUP(A297,'Job Catalog'!A:C,3,FALSE)</f>
        <v>20</v>
      </c>
    </row>
    <row r="298" spans="1:10" x14ac:dyDescent="0.15">
      <c r="A298" s="8">
        <v>128</v>
      </c>
      <c r="B298" s="8" t="s">
        <v>230</v>
      </c>
      <c r="C298" s="7" t="s">
        <v>4</v>
      </c>
      <c r="D298" s="39">
        <v>42419.498090277775</v>
      </c>
      <c r="E298" s="7">
        <v>23.79</v>
      </c>
      <c r="F298" s="7" t="s">
        <v>28</v>
      </c>
      <c r="G298" s="7">
        <f t="shared" si="12"/>
        <v>2016</v>
      </c>
      <c r="H298" s="7">
        <f t="shared" si="13"/>
        <v>2</v>
      </c>
      <c r="I298" s="7" t="str">
        <f t="shared" si="14"/>
        <v>Q1</v>
      </c>
      <c r="J298" s="7">
        <f>VLOOKUP(A298,'Job Catalog'!A:C,3,FALSE)</f>
        <v>20</v>
      </c>
    </row>
    <row r="299" spans="1:10" x14ac:dyDescent="0.15">
      <c r="A299" s="8">
        <v>128</v>
      </c>
      <c r="B299" s="8" t="s">
        <v>230</v>
      </c>
      <c r="C299" s="7" t="s">
        <v>5</v>
      </c>
      <c r="D299" s="39">
        <v>42696.466087962966</v>
      </c>
      <c r="E299" s="7">
        <v>42.92</v>
      </c>
      <c r="F299" s="7" t="s">
        <v>50</v>
      </c>
      <c r="G299" s="7">
        <f t="shared" si="12"/>
        <v>2016</v>
      </c>
      <c r="H299" s="7">
        <f t="shared" si="13"/>
        <v>11</v>
      </c>
      <c r="I299" s="7" t="str">
        <f t="shared" si="14"/>
        <v>Q4</v>
      </c>
      <c r="J299" s="7">
        <f>VLOOKUP(A299,'Job Catalog'!A:C,3,FALSE)</f>
        <v>20</v>
      </c>
    </row>
    <row r="300" spans="1:10" x14ac:dyDescent="0.15">
      <c r="A300" s="8">
        <v>128</v>
      </c>
      <c r="B300" s="8" t="s">
        <v>230</v>
      </c>
      <c r="C300" s="7" t="s">
        <v>5</v>
      </c>
      <c r="D300" s="39">
        <v>42961.490567129629</v>
      </c>
      <c r="E300" s="7">
        <v>24.92</v>
      </c>
      <c r="F300" s="7" t="s">
        <v>15</v>
      </c>
      <c r="G300" s="7">
        <f t="shared" si="12"/>
        <v>2017</v>
      </c>
      <c r="H300" s="7">
        <f t="shared" si="13"/>
        <v>8</v>
      </c>
      <c r="I300" s="7" t="str">
        <f t="shared" si="14"/>
        <v>Q3</v>
      </c>
      <c r="J300" s="7">
        <f>VLOOKUP(A300,'Job Catalog'!A:C,3,FALSE)</f>
        <v>20</v>
      </c>
    </row>
    <row r="301" spans="1:10" x14ac:dyDescent="0.15">
      <c r="A301" s="8">
        <v>131</v>
      </c>
      <c r="B301" s="8" t="s">
        <v>233</v>
      </c>
      <c r="C301" s="7" t="s">
        <v>4</v>
      </c>
      <c r="D301" s="39">
        <v>41890.623715277776</v>
      </c>
      <c r="E301" s="7">
        <v>0.17</v>
      </c>
      <c r="F301" s="7" t="s">
        <v>85</v>
      </c>
      <c r="G301" s="7">
        <f t="shared" si="12"/>
        <v>2014</v>
      </c>
      <c r="H301" s="7">
        <f t="shared" si="13"/>
        <v>9</v>
      </c>
      <c r="I301" s="7" t="str">
        <f t="shared" si="14"/>
        <v>Q3</v>
      </c>
      <c r="J301" s="7">
        <f>VLOOKUP(A301,'Job Catalog'!A:C,3,FALSE)</f>
        <v>17</v>
      </c>
    </row>
    <row r="302" spans="1:10" x14ac:dyDescent="0.15">
      <c r="A302" s="8">
        <v>131</v>
      </c>
      <c r="B302" s="8" t="s">
        <v>233</v>
      </c>
      <c r="C302" s="7" t="s">
        <v>4</v>
      </c>
      <c r="D302" s="39">
        <v>41913.625289351854</v>
      </c>
      <c r="E302" s="7">
        <v>0.13</v>
      </c>
      <c r="F302" s="7" t="s">
        <v>85</v>
      </c>
      <c r="G302" s="7">
        <f t="shared" si="12"/>
        <v>2014</v>
      </c>
      <c r="H302" s="7">
        <f t="shared" si="13"/>
        <v>10</v>
      </c>
      <c r="I302" s="7" t="str">
        <f t="shared" si="14"/>
        <v>Q4</v>
      </c>
      <c r="J302" s="7">
        <f>VLOOKUP(A302,'Job Catalog'!A:C,3,FALSE)</f>
        <v>17</v>
      </c>
    </row>
    <row r="303" spans="1:10" x14ac:dyDescent="0.15">
      <c r="A303" s="8">
        <v>131</v>
      </c>
      <c r="B303" s="8" t="s">
        <v>233</v>
      </c>
      <c r="C303" s="7" t="s">
        <v>4</v>
      </c>
      <c r="D303" s="39">
        <v>41934.640046296299</v>
      </c>
      <c r="E303" s="7">
        <v>1.04</v>
      </c>
      <c r="F303" s="7" t="s">
        <v>65</v>
      </c>
      <c r="G303" s="7">
        <f t="shared" si="12"/>
        <v>2014</v>
      </c>
      <c r="H303" s="7">
        <f t="shared" si="13"/>
        <v>10</v>
      </c>
      <c r="I303" s="7" t="str">
        <f t="shared" si="14"/>
        <v>Q4</v>
      </c>
      <c r="J303" s="7">
        <f>VLOOKUP(A303,'Job Catalog'!A:C,3,FALSE)</f>
        <v>17</v>
      </c>
    </row>
    <row r="304" spans="1:10" x14ac:dyDescent="0.15">
      <c r="A304" s="8">
        <v>131</v>
      </c>
      <c r="B304" s="8" t="s">
        <v>233</v>
      </c>
      <c r="C304" s="7" t="s">
        <v>4</v>
      </c>
      <c r="D304" s="39">
        <v>42048.585127314815</v>
      </c>
      <c r="E304" s="7">
        <v>112.13</v>
      </c>
      <c r="F304" s="7" t="s">
        <v>62</v>
      </c>
      <c r="G304" s="7">
        <f t="shared" si="12"/>
        <v>2015</v>
      </c>
      <c r="H304" s="7">
        <f t="shared" si="13"/>
        <v>2</v>
      </c>
      <c r="I304" s="7" t="str">
        <f t="shared" si="14"/>
        <v>Q1</v>
      </c>
      <c r="J304" s="7">
        <f>VLOOKUP(A304,'Job Catalog'!A:C,3,FALSE)</f>
        <v>17</v>
      </c>
    </row>
    <row r="305" spans="1:10" x14ac:dyDescent="0.15">
      <c r="A305" s="8">
        <v>131</v>
      </c>
      <c r="B305" s="8" t="s">
        <v>233</v>
      </c>
      <c r="C305" s="7" t="s">
        <v>5</v>
      </c>
      <c r="D305" s="39">
        <v>42065.583425925928</v>
      </c>
      <c r="E305" s="7">
        <v>0.83</v>
      </c>
      <c r="F305" s="7" t="s">
        <v>62</v>
      </c>
      <c r="G305" s="7">
        <f t="shared" si="12"/>
        <v>2015</v>
      </c>
      <c r="H305" s="7">
        <f t="shared" si="13"/>
        <v>3</v>
      </c>
      <c r="I305" s="7" t="str">
        <f t="shared" si="14"/>
        <v>Q1</v>
      </c>
      <c r="J305" s="7">
        <f>VLOOKUP(A305,'Job Catalog'!A:C,3,FALSE)</f>
        <v>17</v>
      </c>
    </row>
    <row r="306" spans="1:10" x14ac:dyDescent="0.15">
      <c r="A306" s="8">
        <v>131</v>
      </c>
      <c r="B306" s="8" t="s">
        <v>233</v>
      </c>
      <c r="C306" s="7" t="s">
        <v>4</v>
      </c>
      <c r="D306" s="39">
        <v>42289.735613425924</v>
      </c>
      <c r="E306" s="7">
        <v>112.25</v>
      </c>
      <c r="F306" s="7" t="s">
        <v>15</v>
      </c>
      <c r="G306" s="7">
        <f t="shared" si="12"/>
        <v>2015</v>
      </c>
      <c r="H306" s="7">
        <f t="shared" si="13"/>
        <v>10</v>
      </c>
      <c r="I306" s="7" t="str">
        <f t="shared" si="14"/>
        <v>Q4</v>
      </c>
      <c r="J306" s="7">
        <f>VLOOKUP(A306,'Job Catalog'!A:C,3,FALSE)</f>
        <v>17</v>
      </c>
    </row>
    <row r="307" spans="1:10" x14ac:dyDescent="0.15">
      <c r="A307" s="8">
        <v>131</v>
      </c>
      <c r="B307" s="8" t="s">
        <v>233</v>
      </c>
      <c r="C307" s="7" t="s">
        <v>5</v>
      </c>
      <c r="D307" s="39">
        <v>42244.455567129633</v>
      </c>
      <c r="E307" s="7">
        <v>10.88</v>
      </c>
      <c r="F307" s="7" t="s">
        <v>25</v>
      </c>
      <c r="G307" s="7">
        <f t="shared" si="12"/>
        <v>2015</v>
      </c>
      <c r="H307" s="7">
        <f t="shared" si="13"/>
        <v>8</v>
      </c>
      <c r="I307" s="7" t="str">
        <f t="shared" si="14"/>
        <v>Q3</v>
      </c>
      <c r="J307" s="7">
        <f>VLOOKUP(A307,'Job Catalog'!A:C,3,FALSE)</f>
        <v>17</v>
      </c>
    </row>
    <row r="308" spans="1:10" x14ac:dyDescent="0.15">
      <c r="A308" s="8">
        <v>131</v>
      </c>
      <c r="B308" s="8" t="s">
        <v>233</v>
      </c>
      <c r="C308" s="7" t="s">
        <v>4</v>
      </c>
      <c r="D308" s="39">
        <v>42328.601099537038</v>
      </c>
      <c r="E308" s="7">
        <v>95.04</v>
      </c>
      <c r="F308" s="7" t="s">
        <v>23</v>
      </c>
      <c r="G308" s="7">
        <f t="shared" si="12"/>
        <v>2015</v>
      </c>
      <c r="H308" s="7">
        <f t="shared" si="13"/>
        <v>11</v>
      </c>
      <c r="I308" s="7" t="str">
        <f t="shared" si="14"/>
        <v>Q4</v>
      </c>
      <c r="J308" s="7">
        <f>VLOOKUP(A308,'Job Catalog'!A:C,3,FALSE)</f>
        <v>17</v>
      </c>
    </row>
    <row r="309" spans="1:10" x14ac:dyDescent="0.15">
      <c r="A309" s="8">
        <v>131</v>
      </c>
      <c r="B309" s="8" t="s">
        <v>233</v>
      </c>
      <c r="C309" s="7" t="s">
        <v>4</v>
      </c>
      <c r="D309" s="39">
        <v>42298.442800925928</v>
      </c>
      <c r="E309" s="7">
        <v>64.88</v>
      </c>
      <c r="F309" s="7" t="s">
        <v>23</v>
      </c>
      <c r="G309" s="7">
        <f t="shared" si="12"/>
        <v>2015</v>
      </c>
      <c r="H309" s="7">
        <f t="shared" si="13"/>
        <v>10</v>
      </c>
      <c r="I309" s="7" t="str">
        <f t="shared" si="14"/>
        <v>Q4</v>
      </c>
      <c r="J309" s="7">
        <f>VLOOKUP(A309,'Job Catalog'!A:C,3,FALSE)</f>
        <v>17</v>
      </c>
    </row>
    <row r="310" spans="1:10" x14ac:dyDescent="0.15">
      <c r="A310" s="8">
        <v>131</v>
      </c>
      <c r="B310" s="8" t="s">
        <v>233</v>
      </c>
      <c r="C310" s="7" t="s">
        <v>5</v>
      </c>
      <c r="D310" s="39">
        <v>42314.494085648148</v>
      </c>
      <c r="E310" s="7">
        <v>80.92</v>
      </c>
      <c r="F310" s="7" t="s">
        <v>25</v>
      </c>
      <c r="G310" s="7">
        <f t="shared" si="12"/>
        <v>2015</v>
      </c>
      <c r="H310" s="7">
        <f t="shared" si="13"/>
        <v>11</v>
      </c>
      <c r="I310" s="7" t="str">
        <f t="shared" si="14"/>
        <v>Q4</v>
      </c>
      <c r="J310" s="7">
        <f>VLOOKUP(A310,'Job Catalog'!A:C,3,FALSE)</f>
        <v>17</v>
      </c>
    </row>
    <row r="311" spans="1:10" x14ac:dyDescent="0.15">
      <c r="A311" s="8">
        <v>131</v>
      </c>
      <c r="B311" s="8" t="s">
        <v>233</v>
      </c>
      <c r="C311" s="7" t="s">
        <v>4</v>
      </c>
      <c r="D311" s="39">
        <v>42277.702638888892</v>
      </c>
      <c r="E311" s="7">
        <v>19.96</v>
      </c>
      <c r="F311" s="7" t="s">
        <v>15</v>
      </c>
      <c r="G311" s="7">
        <f t="shared" si="12"/>
        <v>2015</v>
      </c>
      <c r="H311" s="7">
        <f t="shared" si="13"/>
        <v>9</v>
      </c>
      <c r="I311" s="7" t="str">
        <f t="shared" si="14"/>
        <v>Q3</v>
      </c>
      <c r="J311" s="7">
        <f>VLOOKUP(A311,'Job Catalog'!A:C,3,FALSE)</f>
        <v>17</v>
      </c>
    </row>
    <row r="312" spans="1:10" x14ac:dyDescent="0.15">
      <c r="A312" s="8">
        <v>131</v>
      </c>
      <c r="B312" s="8" t="s">
        <v>233</v>
      </c>
      <c r="C312" s="7" t="s">
        <v>5</v>
      </c>
      <c r="D312" s="39">
        <v>42408.40347222222</v>
      </c>
      <c r="E312" s="7">
        <v>61.75</v>
      </c>
      <c r="F312" s="7" t="s">
        <v>65</v>
      </c>
      <c r="G312" s="7">
        <f t="shared" si="12"/>
        <v>2016</v>
      </c>
      <c r="H312" s="7">
        <f t="shared" si="13"/>
        <v>2</v>
      </c>
      <c r="I312" s="7" t="str">
        <f t="shared" si="14"/>
        <v>Q1</v>
      </c>
      <c r="J312" s="7">
        <f>VLOOKUP(A312,'Job Catalog'!A:C,3,FALSE)</f>
        <v>17</v>
      </c>
    </row>
    <row r="313" spans="1:10" x14ac:dyDescent="0.15">
      <c r="A313" s="8">
        <v>131</v>
      </c>
      <c r="B313" s="8" t="s">
        <v>233</v>
      </c>
      <c r="C313" s="7" t="s">
        <v>5</v>
      </c>
      <c r="D313" s="39">
        <v>42425.667581018519</v>
      </c>
      <c r="E313" s="7">
        <v>30</v>
      </c>
      <c r="F313" s="7" t="s">
        <v>25</v>
      </c>
      <c r="G313" s="7">
        <f t="shared" si="12"/>
        <v>2016</v>
      </c>
      <c r="H313" s="7">
        <f t="shared" si="13"/>
        <v>2</v>
      </c>
      <c r="I313" s="7" t="str">
        <f t="shared" si="14"/>
        <v>Q1</v>
      </c>
      <c r="J313" s="7">
        <f>VLOOKUP(A313,'Job Catalog'!A:C,3,FALSE)</f>
        <v>17</v>
      </c>
    </row>
    <row r="314" spans="1:10" x14ac:dyDescent="0.15">
      <c r="A314" s="8">
        <v>131</v>
      </c>
      <c r="B314" s="8" t="s">
        <v>233</v>
      </c>
      <c r="C314" s="7" t="s">
        <v>5</v>
      </c>
      <c r="D314" s="39">
        <v>42874.628680555557</v>
      </c>
      <c r="E314" s="7">
        <v>53.08</v>
      </c>
      <c r="F314" s="7" t="s">
        <v>88</v>
      </c>
      <c r="G314" s="7">
        <f t="shared" si="12"/>
        <v>2017</v>
      </c>
      <c r="H314" s="7">
        <f t="shared" si="13"/>
        <v>5</v>
      </c>
      <c r="I314" s="7" t="str">
        <f t="shared" si="14"/>
        <v>Q2</v>
      </c>
      <c r="J314" s="7">
        <f>VLOOKUP(A314,'Job Catalog'!A:C,3,FALSE)</f>
        <v>17</v>
      </c>
    </row>
    <row r="315" spans="1:10" x14ac:dyDescent="0.15">
      <c r="A315" s="8">
        <v>131</v>
      </c>
      <c r="B315" s="8" t="s">
        <v>233</v>
      </c>
      <c r="C315" s="7" t="s">
        <v>5</v>
      </c>
      <c r="D315" s="39">
        <v>42964.622557870367</v>
      </c>
      <c r="E315" s="7">
        <v>12.96</v>
      </c>
      <c r="F315" s="7" t="s">
        <v>15</v>
      </c>
      <c r="G315" s="7">
        <f t="shared" si="12"/>
        <v>2017</v>
      </c>
      <c r="H315" s="7">
        <f t="shared" si="13"/>
        <v>8</v>
      </c>
      <c r="I315" s="7" t="str">
        <f t="shared" si="14"/>
        <v>Q3</v>
      </c>
      <c r="J315" s="7">
        <f>VLOOKUP(A315,'Job Catalog'!A:C,3,FALSE)</f>
        <v>17</v>
      </c>
    </row>
    <row r="316" spans="1:10" x14ac:dyDescent="0.15">
      <c r="A316" s="8">
        <v>133</v>
      </c>
      <c r="B316" s="8" t="s">
        <v>235</v>
      </c>
      <c r="C316" s="7" t="s">
        <v>4</v>
      </c>
      <c r="D316" s="39">
        <v>41687.549409722225</v>
      </c>
      <c r="E316" s="7">
        <v>38.96</v>
      </c>
      <c r="F316" s="7" t="s">
        <v>85</v>
      </c>
      <c r="G316" s="7">
        <f t="shared" si="12"/>
        <v>2014</v>
      </c>
      <c r="H316" s="7">
        <f t="shared" si="13"/>
        <v>2</v>
      </c>
      <c r="I316" s="7" t="str">
        <f t="shared" si="14"/>
        <v>Q1</v>
      </c>
      <c r="J316" s="7">
        <f>VLOOKUP(A316,'Job Catalog'!A:C,3,FALSE)</f>
        <v>15</v>
      </c>
    </row>
    <row r="317" spans="1:10" x14ac:dyDescent="0.15">
      <c r="A317" s="8">
        <v>133</v>
      </c>
      <c r="B317" s="8" t="s">
        <v>235</v>
      </c>
      <c r="C317" s="7" t="s">
        <v>5</v>
      </c>
      <c r="D317" s="39">
        <v>41778.691377314812</v>
      </c>
      <c r="E317" s="7">
        <v>31.25</v>
      </c>
      <c r="F317" s="7" t="s">
        <v>85</v>
      </c>
      <c r="G317" s="7">
        <f t="shared" si="12"/>
        <v>2014</v>
      </c>
      <c r="H317" s="7">
        <f t="shared" si="13"/>
        <v>5</v>
      </c>
      <c r="I317" s="7" t="str">
        <f t="shared" si="14"/>
        <v>Q2</v>
      </c>
      <c r="J317" s="7">
        <f>VLOOKUP(A317,'Job Catalog'!A:C,3,FALSE)</f>
        <v>15</v>
      </c>
    </row>
    <row r="318" spans="1:10" x14ac:dyDescent="0.15">
      <c r="A318" s="8">
        <v>133</v>
      </c>
      <c r="B318" s="8" t="s">
        <v>235</v>
      </c>
      <c r="C318" s="7" t="s">
        <v>5</v>
      </c>
      <c r="D318" s="39">
        <v>41835.703379629631</v>
      </c>
      <c r="E318" s="7">
        <v>68.88</v>
      </c>
      <c r="F318" s="7" t="s">
        <v>85</v>
      </c>
      <c r="G318" s="7">
        <f t="shared" si="12"/>
        <v>2014</v>
      </c>
      <c r="H318" s="7">
        <f t="shared" si="13"/>
        <v>7</v>
      </c>
      <c r="I318" s="7" t="str">
        <f t="shared" si="14"/>
        <v>Q3</v>
      </c>
      <c r="J318" s="7">
        <f>VLOOKUP(A318,'Job Catalog'!A:C,3,FALSE)</f>
        <v>15</v>
      </c>
    </row>
    <row r="319" spans="1:10" x14ac:dyDescent="0.15">
      <c r="A319" s="8">
        <v>133</v>
      </c>
      <c r="B319" s="8" t="s">
        <v>235</v>
      </c>
      <c r="C319" s="7" t="s">
        <v>4</v>
      </c>
      <c r="D319" s="39">
        <v>41871.40761574074</v>
      </c>
      <c r="E319" s="7">
        <v>84.75</v>
      </c>
      <c r="F319" s="7" t="s">
        <v>85</v>
      </c>
      <c r="G319" s="7">
        <f t="shared" si="12"/>
        <v>2014</v>
      </c>
      <c r="H319" s="7">
        <f t="shared" si="13"/>
        <v>8</v>
      </c>
      <c r="I319" s="7" t="str">
        <f t="shared" si="14"/>
        <v>Q3</v>
      </c>
      <c r="J319" s="7">
        <f>VLOOKUP(A319,'Job Catalog'!A:C,3,FALSE)</f>
        <v>15</v>
      </c>
    </row>
    <row r="320" spans="1:10" x14ac:dyDescent="0.15">
      <c r="A320" s="8">
        <v>133</v>
      </c>
      <c r="B320" s="8" t="s">
        <v>235</v>
      </c>
      <c r="C320" s="7" t="s">
        <v>5</v>
      </c>
      <c r="D320" s="39">
        <v>41873.649652777778</v>
      </c>
      <c r="E320" s="7">
        <v>52.17</v>
      </c>
      <c r="F320" s="7" t="s">
        <v>65</v>
      </c>
      <c r="G320" s="7">
        <f t="shared" si="12"/>
        <v>2014</v>
      </c>
      <c r="H320" s="7">
        <f t="shared" si="13"/>
        <v>8</v>
      </c>
      <c r="I320" s="7" t="str">
        <f t="shared" si="14"/>
        <v>Q3</v>
      </c>
      <c r="J320" s="7">
        <f>VLOOKUP(A320,'Job Catalog'!A:C,3,FALSE)</f>
        <v>15</v>
      </c>
    </row>
    <row r="321" spans="1:10" x14ac:dyDescent="0.15">
      <c r="A321" s="8">
        <v>133</v>
      </c>
      <c r="B321" s="8" t="s">
        <v>235</v>
      </c>
      <c r="C321" s="7" t="s">
        <v>5</v>
      </c>
      <c r="D321" s="39">
        <v>41859.608865740738</v>
      </c>
      <c r="E321" s="7">
        <v>1.88</v>
      </c>
      <c r="F321" s="7" t="s">
        <v>85</v>
      </c>
      <c r="G321" s="7">
        <f t="shared" si="12"/>
        <v>2014</v>
      </c>
      <c r="H321" s="7">
        <f t="shared" si="13"/>
        <v>8</v>
      </c>
      <c r="I321" s="7" t="str">
        <f t="shared" si="14"/>
        <v>Q3</v>
      </c>
      <c r="J321" s="7">
        <f>VLOOKUP(A321,'Job Catalog'!A:C,3,FALSE)</f>
        <v>15</v>
      </c>
    </row>
    <row r="322" spans="1:10" x14ac:dyDescent="0.15">
      <c r="A322" s="8">
        <v>133</v>
      </c>
      <c r="B322" s="8" t="s">
        <v>235</v>
      </c>
      <c r="C322" s="7" t="s">
        <v>5</v>
      </c>
      <c r="D322" s="39">
        <v>41911.70412037037</v>
      </c>
      <c r="E322" s="7">
        <v>21.25</v>
      </c>
      <c r="F322" s="7" t="s">
        <v>85</v>
      </c>
      <c r="G322" s="7">
        <f t="shared" ref="G322:G385" si="15">YEAR(D322)</f>
        <v>2014</v>
      </c>
      <c r="H322" s="7">
        <f t="shared" ref="H322:H385" si="16">MONTH(D322)</f>
        <v>9</v>
      </c>
      <c r="I322" s="7" t="str">
        <f t="shared" ref="I322:I385" si="17">IF(H322&lt;=3,"Q1",IF(H322&lt;=6,"Q2",IF(H322&lt;=9,"Q3","Q4")))</f>
        <v>Q3</v>
      </c>
      <c r="J322" s="7">
        <f>VLOOKUP(A322,'Job Catalog'!A:C,3,FALSE)</f>
        <v>15</v>
      </c>
    </row>
    <row r="323" spans="1:10" x14ac:dyDescent="0.15">
      <c r="A323" s="8">
        <v>133</v>
      </c>
      <c r="B323" s="8" t="s">
        <v>235</v>
      </c>
      <c r="C323" s="7" t="s">
        <v>4</v>
      </c>
      <c r="D323" s="39">
        <v>41990.623472222222</v>
      </c>
      <c r="E323" s="7">
        <v>54.13</v>
      </c>
      <c r="F323" s="7" t="s">
        <v>62</v>
      </c>
      <c r="G323" s="7">
        <f t="shared" si="15"/>
        <v>2014</v>
      </c>
      <c r="H323" s="7">
        <f t="shared" si="16"/>
        <v>12</v>
      </c>
      <c r="I323" s="7" t="str">
        <f t="shared" si="17"/>
        <v>Q4</v>
      </c>
      <c r="J323" s="7">
        <f>VLOOKUP(A323,'Job Catalog'!A:C,3,FALSE)</f>
        <v>15</v>
      </c>
    </row>
    <row r="324" spans="1:10" x14ac:dyDescent="0.15">
      <c r="A324" s="8">
        <v>133</v>
      </c>
      <c r="B324" s="8" t="s">
        <v>235</v>
      </c>
      <c r="C324" s="7" t="s">
        <v>5</v>
      </c>
      <c r="D324" s="39">
        <v>42109.418240740742</v>
      </c>
      <c r="E324" s="7">
        <v>5.75</v>
      </c>
      <c r="F324" s="7" t="s">
        <v>62</v>
      </c>
      <c r="G324" s="7">
        <f t="shared" si="15"/>
        <v>2015</v>
      </c>
      <c r="H324" s="7">
        <f t="shared" si="16"/>
        <v>4</v>
      </c>
      <c r="I324" s="7" t="str">
        <f t="shared" si="17"/>
        <v>Q2</v>
      </c>
      <c r="J324" s="7">
        <f>VLOOKUP(A324,'Job Catalog'!A:C,3,FALSE)</f>
        <v>15</v>
      </c>
    </row>
    <row r="325" spans="1:10" x14ac:dyDescent="0.15">
      <c r="A325" s="8">
        <v>133</v>
      </c>
      <c r="B325" s="8" t="s">
        <v>235</v>
      </c>
      <c r="C325" s="7" t="s">
        <v>5</v>
      </c>
      <c r="D325" s="39">
        <v>42107.648055555554</v>
      </c>
      <c r="E325" s="7">
        <v>3.96</v>
      </c>
      <c r="F325" s="7" t="s">
        <v>62</v>
      </c>
      <c r="G325" s="7">
        <f t="shared" si="15"/>
        <v>2015</v>
      </c>
      <c r="H325" s="7">
        <f t="shared" si="16"/>
        <v>4</v>
      </c>
      <c r="I325" s="7" t="str">
        <f t="shared" si="17"/>
        <v>Q2</v>
      </c>
      <c r="J325" s="7">
        <f>VLOOKUP(A325,'Job Catalog'!A:C,3,FALSE)</f>
        <v>15</v>
      </c>
    </row>
    <row r="326" spans="1:10" x14ac:dyDescent="0.15">
      <c r="A326" s="8">
        <v>133</v>
      </c>
      <c r="B326" s="8" t="s">
        <v>235</v>
      </c>
      <c r="C326" s="7" t="s">
        <v>4</v>
      </c>
      <c r="D326" s="39">
        <v>42388.501840277779</v>
      </c>
      <c r="E326" s="7">
        <v>211.04</v>
      </c>
      <c r="F326" s="7" t="s">
        <v>15</v>
      </c>
      <c r="G326" s="7">
        <f t="shared" si="15"/>
        <v>2016</v>
      </c>
      <c r="H326" s="7">
        <f t="shared" si="16"/>
        <v>1</v>
      </c>
      <c r="I326" s="7" t="str">
        <f t="shared" si="17"/>
        <v>Q1</v>
      </c>
      <c r="J326" s="7">
        <f>VLOOKUP(A326,'Job Catalog'!A:C,3,FALSE)</f>
        <v>15</v>
      </c>
    </row>
    <row r="327" spans="1:10" x14ac:dyDescent="0.15">
      <c r="A327" s="8">
        <v>133</v>
      </c>
      <c r="B327" s="8" t="s">
        <v>235</v>
      </c>
      <c r="C327" s="7" t="s">
        <v>4</v>
      </c>
      <c r="D327" s="39">
        <v>42265.665185185186</v>
      </c>
      <c r="E327" s="7">
        <v>88.17</v>
      </c>
      <c r="F327" s="7" t="s">
        <v>15</v>
      </c>
      <c r="G327" s="7">
        <f t="shared" si="15"/>
        <v>2015</v>
      </c>
      <c r="H327" s="7">
        <f t="shared" si="16"/>
        <v>9</v>
      </c>
      <c r="I327" s="7" t="str">
        <f t="shared" si="17"/>
        <v>Q3</v>
      </c>
      <c r="J327" s="7">
        <f>VLOOKUP(A327,'Job Catalog'!A:C,3,FALSE)</f>
        <v>15</v>
      </c>
    </row>
    <row r="328" spans="1:10" x14ac:dyDescent="0.15">
      <c r="A328" s="8">
        <v>133</v>
      </c>
      <c r="B328" s="8" t="s">
        <v>235</v>
      </c>
      <c r="C328" s="7" t="s">
        <v>4</v>
      </c>
      <c r="D328" s="39">
        <v>42709.508645833332</v>
      </c>
      <c r="E328" s="7">
        <v>58.96</v>
      </c>
      <c r="F328" s="7" t="s">
        <v>50</v>
      </c>
      <c r="G328" s="7">
        <f t="shared" si="15"/>
        <v>2016</v>
      </c>
      <c r="H328" s="7">
        <f t="shared" si="16"/>
        <v>12</v>
      </c>
      <c r="I328" s="7" t="str">
        <f t="shared" si="17"/>
        <v>Q4</v>
      </c>
      <c r="J328" s="7">
        <f>VLOOKUP(A328,'Job Catalog'!A:C,3,FALSE)</f>
        <v>15</v>
      </c>
    </row>
    <row r="329" spans="1:10" x14ac:dyDescent="0.15">
      <c r="A329" s="8">
        <v>133</v>
      </c>
      <c r="B329" s="8" t="s">
        <v>235</v>
      </c>
      <c r="C329" s="7" t="s">
        <v>5</v>
      </c>
      <c r="D329" s="39">
        <v>42866.738634259258</v>
      </c>
      <c r="E329" s="7">
        <v>20.13</v>
      </c>
      <c r="F329" s="7" t="s">
        <v>61</v>
      </c>
      <c r="G329" s="7">
        <f t="shared" si="15"/>
        <v>2017</v>
      </c>
      <c r="H329" s="7">
        <f t="shared" si="16"/>
        <v>5</v>
      </c>
      <c r="I329" s="7" t="str">
        <f t="shared" si="17"/>
        <v>Q2</v>
      </c>
      <c r="J329" s="7">
        <f>VLOOKUP(A329,'Job Catalog'!A:C,3,FALSE)</f>
        <v>15</v>
      </c>
    </row>
    <row r="330" spans="1:10" x14ac:dyDescent="0.15">
      <c r="A330" s="8">
        <v>137</v>
      </c>
      <c r="B330" s="8" t="s">
        <v>239</v>
      </c>
      <c r="C330" s="7" t="s">
        <v>4</v>
      </c>
      <c r="D330" s="39">
        <v>42114.492511574077</v>
      </c>
      <c r="E330" s="7">
        <v>33.630000000000003</v>
      </c>
      <c r="F330" s="7" t="s">
        <v>78</v>
      </c>
      <c r="G330" s="7">
        <f t="shared" si="15"/>
        <v>2015</v>
      </c>
      <c r="H330" s="7">
        <f t="shared" si="16"/>
        <v>4</v>
      </c>
      <c r="I330" s="7" t="str">
        <f t="shared" si="17"/>
        <v>Q2</v>
      </c>
      <c r="J330" s="7">
        <f>VLOOKUP(A330,'Job Catalog'!A:C,3,FALSE)</f>
        <v>17</v>
      </c>
    </row>
    <row r="331" spans="1:10" x14ac:dyDescent="0.15">
      <c r="A331" s="8">
        <v>137</v>
      </c>
      <c r="B331" s="8" t="s">
        <v>239</v>
      </c>
      <c r="C331" s="7" t="s">
        <v>5</v>
      </c>
      <c r="D331" s="39">
        <v>42237.632951388892</v>
      </c>
      <c r="E331" s="7">
        <v>60.17</v>
      </c>
      <c r="F331" s="7" t="s">
        <v>25</v>
      </c>
      <c r="G331" s="7">
        <f t="shared" si="15"/>
        <v>2015</v>
      </c>
      <c r="H331" s="7">
        <f t="shared" si="16"/>
        <v>8</v>
      </c>
      <c r="I331" s="7" t="str">
        <f t="shared" si="17"/>
        <v>Q3</v>
      </c>
      <c r="J331" s="7">
        <f>VLOOKUP(A331,'Job Catalog'!A:C,3,FALSE)</f>
        <v>17</v>
      </c>
    </row>
    <row r="332" spans="1:10" x14ac:dyDescent="0.15">
      <c r="A332" s="8">
        <v>137</v>
      </c>
      <c r="B332" s="8" t="s">
        <v>239</v>
      </c>
      <c r="C332" s="7" t="s">
        <v>4</v>
      </c>
      <c r="D332" s="39">
        <v>42236.524340277778</v>
      </c>
      <c r="E332" s="7">
        <v>59.04</v>
      </c>
      <c r="F332" s="7" t="s">
        <v>21</v>
      </c>
      <c r="G332" s="7">
        <f t="shared" si="15"/>
        <v>2015</v>
      </c>
      <c r="H332" s="7">
        <f t="shared" si="16"/>
        <v>8</v>
      </c>
      <c r="I332" s="7" t="str">
        <f t="shared" si="17"/>
        <v>Q3</v>
      </c>
      <c r="J332" s="7">
        <f>VLOOKUP(A332,'Job Catalog'!A:C,3,FALSE)</f>
        <v>17</v>
      </c>
    </row>
    <row r="333" spans="1:10" x14ac:dyDescent="0.15">
      <c r="A333" s="8">
        <v>140</v>
      </c>
      <c r="B333" s="8" t="s">
        <v>242</v>
      </c>
      <c r="C333" s="7" t="s">
        <v>4</v>
      </c>
      <c r="D333" s="39">
        <v>42416.466979166667</v>
      </c>
      <c r="E333" s="7">
        <v>20</v>
      </c>
      <c r="F333" s="7" t="s">
        <v>61</v>
      </c>
      <c r="G333" s="7">
        <f t="shared" si="15"/>
        <v>2016</v>
      </c>
      <c r="H333" s="7">
        <f t="shared" si="16"/>
        <v>2</v>
      </c>
      <c r="I333" s="7" t="str">
        <f t="shared" si="17"/>
        <v>Q1</v>
      </c>
      <c r="J333" s="7">
        <f>VLOOKUP(A333,'Job Catalog'!A:C,3,FALSE)</f>
        <v>7</v>
      </c>
    </row>
    <row r="334" spans="1:10" x14ac:dyDescent="0.15">
      <c r="A334" s="8">
        <v>145</v>
      </c>
      <c r="B334" s="8" t="s">
        <v>247</v>
      </c>
      <c r="C334" s="7" t="s">
        <v>5</v>
      </c>
      <c r="D334" s="39">
        <v>41849.5859837963</v>
      </c>
      <c r="E334" s="7">
        <v>42.13</v>
      </c>
      <c r="F334" s="7" t="s">
        <v>30</v>
      </c>
      <c r="G334" s="7">
        <f t="shared" si="15"/>
        <v>2014</v>
      </c>
      <c r="H334" s="7">
        <f t="shared" si="16"/>
        <v>7</v>
      </c>
      <c r="I334" s="7" t="str">
        <f t="shared" si="17"/>
        <v>Q3</v>
      </c>
      <c r="J334" s="7">
        <f>VLOOKUP(A334,'Job Catalog'!A:C,3,FALSE)</f>
        <v>10</v>
      </c>
    </row>
    <row r="335" spans="1:10" x14ac:dyDescent="0.15">
      <c r="A335" s="8">
        <v>145</v>
      </c>
      <c r="B335" s="8" t="s">
        <v>247</v>
      </c>
      <c r="C335" s="7" t="s">
        <v>4</v>
      </c>
      <c r="D335" s="39">
        <v>42296.609907407408</v>
      </c>
      <c r="E335" s="7">
        <v>0.13</v>
      </c>
      <c r="F335" s="7" t="s">
        <v>20</v>
      </c>
      <c r="G335" s="7">
        <f t="shared" si="15"/>
        <v>2015</v>
      </c>
      <c r="H335" s="7">
        <f t="shared" si="16"/>
        <v>10</v>
      </c>
      <c r="I335" s="7" t="str">
        <f t="shared" si="17"/>
        <v>Q4</v>
      </c>
      <c r="J335" s="7">
        <f>VLOOKUP(A335,'Job Catalog'!A:C,3,FALSE)</f>
        <v>10</v>
      </c>
    </row>
    <row r="336" spans="1:10" x14ac:dyDescent="0.15">
      <c r="A336" s="8">
        <v>145</v>
      </c>
      <c r="B336" s="8" t="s">
        <v>247</v>
      </c>
      <c r="C336" s="7" t="s">
        <v>5</v>
      </c>
      <c r="D336" s="39">
        <v>42341.613645833335</v>
      </c>
      <c r="E336" s="7">
        <v>9.8800000000000008</v>
      </c>
      <c r="F336" s="7" t="s">
        <v>65</v>
      </c>
      <c r="G336" s="7">
        <f t="shared" si="15"/>
        <v>2015</v>
      </c>
      <c r="H336" s="7">
        <f t="shared" si="16"/>
        <v>12</v>
      </c>
      <c r="I336" s="7" t="str">
        <f t="shared" si="17"/>
        <v>Q4</v>
      </c>
      <c r="J336" s="7">
        <f>VLOOKUP(A336,'Job Catalog'!A:C,3,FALSE)</f>
        <v>10</v>
      </c>
    </row>
    <row r="337" spans="1:10" x14ac:dyDescent="0.15">
      <c r="A337" s="8">
        <v>145</v>
      </c>
      <c r="B337" s="8" t="s">
        <v>247</v>
      </c>
      <c r="C337" s="7" t="s">
        <v>4</v>
      </c>
      <c r="D337" s="39">
        <v>42403.654618055552</v>
      </c>
      <c r="E337" s="7">
        <v>56.17</v>
      </c>
      <c r="F337" s="7" t="s">
        <v>20</v>
      </c>
      <c r="G337" s="7">
        <f t="shared" si="15"/>
        <v>2016</v>
      </c>
      <c r="H337" s="7">
        <f t="shared" si="16"/>
        <v>2</v>
      </c>
      <c r="I337" s="7" t="str">
        <f t="shared" si="17"/>
        <v>Q1</v>
      </c>
      <c r="J337" s="7">
        <f>VLOOKUP(A337,'Job Catalog'!A:C,3,FALSE)</f>
        <v>10</v>
      </c>
    </row>
    <row r="338" spans="1:10" x14ac:dyDescent="0.15">
      <c r="A338" s="8">
        <v>145</v>
      </c>
      <c r="B338" s="8" t="s">
        <v>247</v>
      </c>
      <c r="C338" s="7" t="s">
        <v>4</v>
      </c>
      <c r="D338" s="39">
        <v>42627.570949074077</v>
      </c>
      <c r="E338" s="7">
        <v>35.96</v>
      </c>
      <c r="F338" s="7" t="s">
        <v>14</v>
      </c>
      <c r="G338" s="7">
        <f t="shared" si="15"/>
        <v>2016</v>
      </c>
      <c r="H338" s="7">
        <f t="shared" si="16"/>
        <v>9</v>
      </c>
      <c r="I338" s="7" t="str">
        <f t="shared" si="17"/>
        <v>Q3</v>
      </c>
      <c r="J338" s="7">
        <f>VLOOKUP(A338,'Job Catalog'!A:C,3,FALSE)</f>
        <v>10</v>
      </c>
    </row>
    <row r="339" spans="1:10" x14ac:dyDescent="0.15">
      <c r="A339" s="8">
        <v>151</v>
      </c>
      <c r="B339" s="8" t="s">
        <v>253</v>
      </c>
      <c r="C339" s="7" t="s">
        <v>5</v>
      </c>
      <c r="D339" s="39">
        <v>42544.426585648151</v>
      </c>
      <c r="E339" s="7">
        <v>1.75</v>
      </c>
      <c r="F339" s="7" t="s">
        <v>68</v>
      </c>
      <c r="G339" s="7">
        <f t="shared" si="15"/>
        <v>2016</v>
      </c>
      <c r="H339" s="7">
        <f t="shared" si="16"/>
        <v>6</v>
      </c>
      <c r="I339" s="7" t="str">
        <f t="shared" si="17"/>
        <v>Q2</v>
      </c>
      <c r="J339" s="7">
        <f>VLOOKUP(A339,'Job Catalog'!A:C,3,FALSE)</f>
        <v>10</v>
      </c>
    </row>
    <row r="340" spans="1:10" x14ac:dyDescent="0.15">
      <c r="A340" s="8">
        <v>153</v>
      </c>
      <c r="B340" s="8" t="s">
        <v>255</v>
      </c>
      <c r="C340" s="7" t="s">
        <v>5</v>
      </c>
      <c r="D340" s="39">
        <v>42459.4296875</v>
      </c>
      <c r="E340" s="7">
        <v>42.83</v>
      </c>
      <c r="F340" s="7" t="s">
        <v>65</v>
      </c>
      <c r="G340" s="7">
        <f t="shared" si="15"/>
        <v>2016</v>
      </c>
      <c r="H340" s="7">
        <f t="shared" si="16"/>
        <v>3</v>
      </c>
      <c r="I340" s="7" t="str">
        <f t="shared" si="17"/>
        <v>Q1</v>
      </c>
      <c r="J340" s="7">
        <f>VLOOKUP(A340,'Job Catalog'!A:C,3,FALSE)</f>
        <v>9</v>
      </c>
    </row>
    <row r="341" spans="1:10" x14ac:dyDescent="0.15">
      <c r="A341" s="8">
        <v>155</v>
      </c>
      <c r="B341" s="8" t="s">
        <v>257</v>
      </c>
      <c r="C341" s="7" t="s">
        <v>5</v>
      </c>
      <c r="D341" s="39">
        <v>42054.417673611111</v>
      </c>
      <c r="E341" s="7">
        <v>14.92</v>
      </c>
      <c r="F341" s="7" t="s">
        <v>69</v>
      </c>
      <c r="G341" s="7">
        <f t="shared" si="15"/>
        <v>2015</v>
      </c>
      <c r="H341" s="7">
        <f t="shared" si="16"/>
        <v>2</v>
      </c>
      <c r="I341" s="7" t="str">
        <f t="shared" si="17"/>
        <v>Q1</v>
      </c>
      <c r="J341" s="7">
        <f>VLOOKUP(A341,'Job Catalog'!A:C,3,FALSE)</f>
        <v>11</v>
      </c>
    </row>
    <row r="342" spans="1:10" x14ac:dyDescent="0.15">
      <c r="A342" s="8">
        <v>155</v>
      </c>
      <c r="B342" s="8" t="s">
        <v>257</v>
      </c>
      <c r="C342" s="7" t="s">
        <v>4</v>
      </c>
      <c r="D342" s="39">
        <v>42111.459074074075</v>
      </c>
      <c r="E342" s="7">
        <v>9.5</v>
      </c>
      <c r="F342" s="7" t="s">
        <v>32</v>
      </c>
      <c r="G342" s="7">
        <f t="shared" si="15"/>
        <v>2015</v>
      </c>
      <c r="H342" s="7">
        <f t="shared" si="16"/>
        <v>4</v>
      </c>
      <c r="I342" s="7" t="str">
        <f t="shared" si="17"/>
        <v>Q2</v>
      </c>
      <c r="J342" s="7">
        <f>VLOOKUP(A342,'Job Catalog'!A:C,3,FALSE)</f>
        <v>11</v>
      </c>
    </row>
    <row r="343" spans="1:10" x14ac:dyDescent="0.15">
      <c r="A343" s="8">
        <v>155</v>
      </c>
      <c r="B343" s="8" t="s">
        <v>257</v>
      </c>
      <c r="C343" s="7" t="s">
        <v>4</v>
      </c>
      <c r="D343" s="39">
        <v>42116.806793981479</v>
      </c>
      <c r="E343" s="7">
        <v>14.83</v>
      </c>
      <c r="F343" s="7" t="s">
        <v>32</v>
      </c>
      <c r="G343" s="7">
        <f t="shared" si="15"/>
        <v>2015</v>
      </c>
      <c r="H343" s="7">
        <f t="shared" si="16"/>
        <v>4</v>
      </c>
      <c r="I343" s="7" t="str">
        <f t="shared" si="17"/>
        <v>Q2</v>
      </c>
      <c r="J343" s="7">
        <f>VLOOKUP(A343,'Job Catalog'!A:C,3,FALSE)</f>
        <v>11</v>
      </c>
    </row>
    <row r="344" spans="1:10" x14ac:dyDescent="0.15">
      <c r="A344" s="8">
        <v>155</v>
      </c>
      <c r="B344" s="8" t="s">
        <v>257</v>
      </c>
      <c r="C344" s="7" t="s">
        <v>5</v>
      </c>
      <c r="D344" s="39">
        <v>42881.646886574075</v>
      </c>
      <c r="E344" s="7">
        <v>0.88</v>
      </c>
      <c r="F344" s="7" t="s">
        <v>70</v>
      </c>
      <c r="G344" s="7">
        <f t="shared" si="15"/>
        <v>2017</v>
      </c>
      <c r="H344" s="7">
        <f t="shared" si="16"/>
        <v>5</v>
      </c>
      <c r="I344" s="7" t="str">
        <f t="shared" si="17"/>
        <v>Q2</v>
      </c>
      <c r="J344" s="7">
        <f>VLOOKUP(A344,'Job Catalog'!A:C,3,FALSE)</f>
        <v>11</v>
      </c>
    </row>
    <row r="345" spans="1:10" x14ac:dyDescent="0.15">
      <c r="A345" s="8">
        <v>155</v>
      </c>
      <c r="B345" s="8" t="s">
        <v>257</v>
      </c>
      <c r="C345" s="7" t="s">
        <v>5</v>
      </c>
      <c r="D345" s="39">
        <v>42971.576122685183</v>
      </c>
      <c r="E345" s="7">
        <v>45</v>
      </c>
      <c r="F345" s="7" t="s">
        <v>68</v>
      </c>
      <c r="G345" s="7">
        <f t="shared" si="15"/>
        <v>2017</v>
      </c>
      <c r="H345" s="7">
        <f t="shared" si="16"/>
        <v>8</v>
      </c>
      <c r="I345" s="7" t="str">
        <f t="shared" si="17"/>
        <v>Q3</v>
      </c>
      <c r="J345" s="7">
        <f>VLOOKUP(A345,'Job Catalog'!A:C,3,FALSE)</f>
        <v>11</v>
      </c>
    </row>
    <row r="346" spans="1:10" x14ac:dyDescent="0.15">
      <c r="A346" s="8">
        <v>156</v>
      </c>
      <c r="B346" s="8" t="s">
        <v>258</v>
      </c>
      <c r="C346" s="7" t="s">
        <v>5</v>
      </c>
      <c r="D346" s="39">
        <v>42220.632210648146</v>
      </c>
      <c r="E346" s="7">
        <v>14.29</v>
      </c>
      <c r="F346" s="7" t="s">
        <v>65</v>
      </c>
      <c r="G346" s="7">
        <f t="shared" si="15"/>
        <v>2015</v>
      </c>
      <c r="H346" s="7">
        <f t="shared" si="16"/>
        <v>8</v>
      </c>
      <c r="I346" s="7" t="str">
        <f t="shared" si="17"/>
        <v>Q3</v>
      </c>
      <c r="J346" s="7">
        <f>VLOOKUP(A346,'Job Catalog'!A:C,3,FALSE)</f>
        <v>10</v>
      </c>
    </row>
    <row r="347" spans="1:10" x14ac:dyDescent="0.15">
      <c r="A347" s="8">
        <v>158</v>
      </c>
      <c r="B347" s="8" t="s">
        <v>260</v>
      </c>
      <c r="C347" s="7" t="s">
        <v>4</v>
      </c>
      <c r="D347" s="39">
        <v>41807.614849537036</v>
      </c>
      <c r="E347" s="7">
        <v>34.83</v>
      </c>
      <c r="F347" s="7" t="s">
        <v>64</v>
      </c>
      <c r="G347" s="7">
        <f t="shared" si="15"/>
        <v>2014</v>
      </c>
      <c r="H347" s="7">
        <f t="shared" si="16"/>
        <v>6</v>
      </c>
      <c r="I347" s="7" t="str">
        <f t="shared" si="17"/>
        <v>Q2</v>
      </c>
      <c r="J347" s="7">
        <f>VLOOKUP(A347,'Job Catalog'!A:C,3,FALSE)</f>
        <v>8</v>
      </c>
    </row>
    <row r="348" spans="1:10" x14ac:dyDescent="0.15">
      <c r="A348" s="8">
        <v>158</v>
      </c>
      <c r="B348" s="8" t="s">
        <v>260</v>
      </c>
      <c r="C348" s="7" t="s">
        <v>5</v>
      </c>
      <c r="D348" s="39">
        <v>41813.459143518521</v>
      </c>
      <c r="E348" s="7">
        <v>19.75</v>
      </c>
      <c r="F348" s="7" t="s">
        <v>64</v>
      </c>
      <c r="G348" s="7">
        <f t="shared" si="15"/>
        <v>2014</v>
      </c>
      <c r="H348" s="7">
        <f t="shared" si="16"/>
        <v>6</v>
      </c>
      <c r="I348" s="7" t="str">
        <f t="shared" si="17"/>
        <v>Q2</v>
      </c>
      <c r="J348" s="7">
        <f>VLOOKUP(A348,'Job Catalog'!A:C,3,FALSE)</f>
        <v>8</v>
      </c>
    </row>
    <row r="349" spans="1:10" x14ac:dyDescent="0.15">
      <c r="A349" s="8">
        <v>158</v>
      </c>
      <c r="B349" s="8" t="s">
        <v>260</v>
      </c>
      <c r="C349" s="7" t="s">
        <v>5</v>
      </c>
      <c r="D349" s="39">
        <v>42108.56454861111</v>
      </c>
      <c r="E349" s="7">
        <v>39.25</v>
      </c>
      <c r="F349" s="7" t="s">
        <v>65</v>
      </c>
      <c r="G349" s="7">
        <f t="shared" si="15"/>
        <v>2015</v>
      </c>
      <c r="H349" s="7">
        <f t="shared" si="16"/>
        <v>4</v>
      </c>
      <c r="I349" s="7" t="str">
        <f t="shared" si="17"/>
        <v>Q2</v>
      </c>
      <c r="J349" s="7">
        <f>VLOOKUP(A349,'Job Catalog'!A:C,3,FALSE)</f>
        <v>8</v>
      </c>
    </row>
    <row r="350" spans="1:10" x14ac:dyDescent="0.15">
      <c r="A350" s="8">
        <v>158</v>
      </c>
      <c r="B350" s="8" t="s">
        <v>260</v>
      </c>
      <c r="C350" s="7" t="s">
        <v>4</v>
      </c>
      <c r="D350" s="39">
        <v>42156.399571759262</v>
      </c>
      <c r="E350" s="7">
        <v>17.88</v>
      </c>
      <c r="F350" s="7" t="s">
        <v>82</v>
      </c>
      <c r="G350" s="7">
        <f t="shared" si="15"/>
        <v>2015</v>
      </c>
      <c r="H350" s="7">
        <f t="shared" si="16"/>
        <v>6</v>
      </c>
      <c r="I350" s="7" t="str">
        <f t="shared" si="17"/>
        <v>Q2</v>
      </c>
      <c r="J350" s="7">
        <f>VLOOKUP(A350,'Job Catalog'!A:C,3,FALSE)</f>
        <v>8</v>
      </c>
    </row>
    <row r="351" spans="1:10" x14ac:dyDescent="0.15">
      <c r="A351" s="8">
        <v>160</v>
      </c>
      <c r="B351" s="8" t="s">
        <v>262</v>
      </c>
      <c r="C351" s="7" t="s">
        <v>5</v>
      </c>
      <c r="D351" s="39">
        <v>41754.457280092596</v>
      </c>
      <c r="E351" s="7">
        <v>78.58</v>
      </c>
      <c r="F351" s="7" t="s">
        <v>15</v>
      </c>
      <c r="G351" s="7">
        <f t="shared" si="15"/>
        <v>2014</v>
      </c>
      <c r="H351" s="7">
        <f t="shared" si="16"/>
        <v>4</v>
      </c>
      <c r="I351" s="7" t="str">
        <f t="shared" si="17"/>
        <v>Q2</v>
      </c>
      <c r="J351" s="7">
        <f>VLOOKUP(A351,'Job Catalog'!A:C,3,FALSE)</f>
        <v>12</v>
      </c>
    </row>
    <row r="352" spans="1:10" x14ac:dyDescent="0.15">
      <c r="A352" s="8">
        <v>160</v>
      </c>
      <c r="B352" s="8" t="s">
        <v>262</v>
      </c>
      <c r="C352" s="7" t="s">
        <v>5</v>
      </c>
      <c r="D352" s="39">
        <v>41831.732754629629</v>
      </c>
      <c r="E352" s="7">
        <v>113.92</v>
      </c>
      <c r="F352" s="7" t="s">
        <v>12</v>
      </c>
      <c r="G352" s="7">
        <f t="shared" si="15"/>
        <v>2014</v>
      </c>
      <c r="H352" s="7">
        <f t="shared" si="16"/>
        <v>7</v>
      </c>
      <c r="I352" s="7" t="str">
        <f t="shared" si="17"/>
        <v>Q3</v>
      </c>
      <c r="J352" s="7">
        <f>VLOOKUP(A352,'Job Catalog'!A:C,3,FALSE)</f>
        <v>12</v>
      </c>
    </row>
    <row r="353" spans="1:10" x14ac:dyDescent="0.15">
      <c r="A353" s="8">
        <v>164</v>
      </c>
      <c r="B353" s="8" t="s">
        <v>266</v>
      </c>
      <c r="C353" s="7" t="s">
        <v>5</v>
      </c>
      <c r="D353" s="39">
        <v>42339.46365740741</v>
      </c>
      <c r="E353" s="7">
        <v>13.92</v>
      </c>
      <c r="F353" s="7" t="s">
        <v>65</v>
      </c>
      <c r="G353" s="7">
        <f t="shared" si="15"/>
        <v>2015</v>
      </c>
      <c r="H353" s="7">
        <f t="shared" si="16"/>
        <v>12</v>
      </c>
      <c r="I353" s="7" t="str">
        <f t="shared" si="17"/>
        <v>Q4</v>
      </c>
      <c r="J353" s="7">
        <f>VLOOKUP(A353,'Job Catalog'!A:C,3,FALSE)</f>
        <v>11</v>
      </c>
    </row>
    <row r="354" spans="1:10" x14ac:dyDescent="0.15">
      <c r="A354" s="8">
        <v>164</v>
      </c>
      <c r="B354" s="8" t="s">
        <v>266</v>
      </c>
      <c r="C354" s="7" t="s">
        <v>5</v>
      </c>
      <c r="D354" s="39">
        <v>42662.401886574073</v>
      </c>
      <c r="E354" s="7">
        <v>40.83</v>
      </c>
      <c r="F354" s="7" t="s">
        <v>20</v>
      </c>
      <c r="G354" s="7">
        <f t="shared" si="15"/>
        <v>2016</v>
      </c>
      <c r="H354" s="7">
        <f t="shared" si="16"/>
        <v>10</v>
      </c>
      <c r="I354" s="7" t="str">
        <f t="shared" si="17"/>
        <v>Q4</v>
      </c>
      <c r="J354" s="7">
        <f>VLOOKUP(A354,'Job Catalog'!A:C,3,FALSE)</f>
        <v>11</v>
      </c>
    </row>
    <row r="355" spans="1:10" x14ac:dyDescent="0.15">
      <c r="A355" s="8">
        <v>164</v>
      </c>
      <c r="B355" s="8" t="s">
        <v>266</v>
      </c>
      <c r="C355" s="7" t="s">
        <v>5</v>
      </c>
      <c r="D355" s="39">
        <v>42961.575775462959</v>
      </c>
      <c r="E355" s="7">
        <v>3.04</v>
      </c>
      <c r="F355" s="7" t="s">
        <v>68</v>
      </c>
      <c r="G355" s="7">
        <f t="shared" si="15"/>
        <v>2017</v>
      </c>
      <c r="H355" s="7">
        <f t="shared" si="16"/>
        <v>8</v>
      </c>
      <c r="I355" s="7" t="str">
        <f t="shared" si="17"/>
        <v>Q3</v>
      </c>
      <c r="J355" s="7">
        <f>VLOOKUP(A355,'Job Catalog'!A:C,3,FALSE)</f>
        <v>11</v>
      </c>
    </row>
    <row r="356" spans="1:10" x14ac:dyDescent="0.15">
      <c r="A356" s="8">
        <v>166</v>
      </c>
      <c r="B356" s="8" t="s">
        <v>268</v>
      </c>
      <c r="C356" s="7" t="s">
        <v>4</v>
      </c>
      <c r="D356" s="39">
        <v>42201.418194444443</v>
      </c>
      <c r="E356" s="7">
        <v>362.88</v>
      </c>
      <c r="F356" s="7" t="s">
        <v>62</v>
      </c>
      <c r="G356" s="7">
        <f t="shared" si="15"/>
        <v>2015</v>
      </c>
      <c r="H356" s="7">
        <f t="shared" si="16"/>
        <v>7</v>
      </c>
      <c r="I356" s="7" t="str">
        <f t="shared" si="17"/>
        <v>Q3</v>
      </c>
      <c r="J356" s="7">
        <f>VLOOKUP(A356,'Job Catalog'!A:C,3,FALSE)</f>
        <v>22</v>
      </c>
    </row>
    <row r="357" spans="1:10" x14ac:dyDescent="0.15">
      <c r="A357" s="8">
        <v>166</v>
      </c>
      <c r="B357" s="8" t="s">
        <v>268</v>
      </c>
      <c r="C357" s="7" t="s">
        <v>4</v>
      </c>
      <c r="D357" s="39">
        <v>41912.436261574076</v>
      </c>
      <c r="E357" s="7">
        <v>22</v>
      </c>
      <c r="F357" s="7" t="s">
        <v>84</v>
      </c>
      <c r="G357" s="7">
        <f t="shared" si="15"/>
        <v>2014</v>
      </c>
      <c r="H357" s="7">
        <f t="shared" si="16"/>
        <v>9</v>
      </c>
      <c r="I357" s="7" t="str">
        <f t="shared" si="17"/>
        <v>Q3</v>
      </c>
      <c r="J357" s="7">
        <f>VLOOKUP(A357,'Job Catalog'!A:C,3,FALSE)</f>
        <v>22</v>
      </c>
    </row>
    <row r="358" spans="1:10" x14ac:dyDescent="0.15">
      <c r="A358" s="8">
        <v>167</v>
      </c>
      <c r="B358" s="8" t="s">
        <v>269</v>
      </c>
      <c r="C358" s="7" t="s">
        <v>5</v>
      </c>
      <c r="D358" s="39">
        <v>42152.433333333334</v>
      </c>
      <c r="E358" s="7">
        <v>262</v>
      </c>
      <c r="F358" s="7" t="s">
        <v>62</v>
      </c>
      <c r="G358" s="7">
        <f t="shared" si="15"/>
        <v>2015</v>
      </c>
      <c r="H358" s="7">
        <f t="shared" si="16"/>
        <v>5</v>
      </c>
      <c r="I358" s="7" t="str">
        <f t="shared" si="17"/>
        <v>Q2</v>
      </c>
      <c r="J358" s="7">
        <f>VLOOKUP(A358,'Job Catalog'!A:C,3,FALSE)</f>
        <v>19</v>
      </c>
    </row>
    <row r="359" spans="1:10" x14ac:dyDescent="0.15">
      <c r="A359" s="8">
        <v>167</v>
      </c>
      <c r="B359" s="8" t="s">
        <v>269</v>
      </c>
      <c r="C359" s="7" t="s">
        <v>4</v>
      </c>
      <c r="D359" s="39">
        <v>42320.595509259256</v>
      </c>
      <c r="E359" s="7">
        <v>87.04</v>
      </c>
      <c r="F359" s="7" t="s">
        <v>24</v>
      </c>
      <c r="G359" s="7">
        <f t="shared" si="15"/>
        <v>2015</v>
      </c>
      <c r="H359" s="7">
        <f t="shared" si="16"/>
        <v>11</v>
      </c>
      <c r="I359" s="7" t="str">
        <f t="shared" si="17"/>
        <v>Q4</v>
      </c>
      <c r="J359" s="7">
        <f>VLOOKUP(A359,'Job Catalog'!A:C,3,FALSE)</f>
        <v>19</v>
      </c>
    </row>
    <row r="360" spans="1:10" x14ac:dyDescent="0.15">
      <c r="A360" s="8">
        <v>170</v>
      </c>
      <c r="B360" s="8" t="s">
        <v>272</v>
      </c>
      <c r="C360" s="7" t="s">
        <v>4</v>
      </c>
      <c r="D360" s="39">
        <v>42629.484548611108</v>
      </c>
      <c r="E360" s="7">
        <v>77.709999999999994</v>
      </c>
      <c r="F360" s="7" t="s">
        <v>72</v>
      </c>
      <c r="G360" s="7">
        <f t="shared" si="15"/>
        <v>2016</v>
      </c>
      <c r="H360" s="7">
        <f t="shared" si="16"/>
        <v>9</v>
      </c>
      <c r="I360" s="7" t="str">
        <f t="shared" si="17"/>
        <v>Q3</v>
      </c>
      <c r="J360" s="7">
        <f>VLOOKUP(A360,'Job Catalog'!A:C,3,FALSE)</f>
        <v>10</v>
      </c>
    </row>
    <row r="361" spans="1:10" x14ac:dyDescent="0.15">
      <c r="A361" s="8">
        <v>175</v>
      </c>
      <c r="B361" s="8" t="s">
        <v>277</v>
      </c>
      <c r="C361" s="7" t="s">
        <v>5</v>
      </c>
      <c r="D361" s="39">
        <v>42082.370775462965</v>
      </c>
      <c r="E361" s="7">
        <v>30.75</v>
      </c>
      <c r="F361" s="7" t="s">
        <v>65</v>
      </c>
      <c r="G361" s="7">
        <f t="shared" si="15"/>
        <v>2015</v>
      </c>
      <c r="H361" s="7">
        <f t="shared" si="16"/>
        <v>3</v>
      </c>
      <c r="I361" s="7" t="str">
        <f t="shared" si="17"/>
        <v>Q1</v>
      </c>
      <c r="J361" s="7">
        <f>VLOOKUP(A361,'Job Catalog'!A:C,3,FALSE)</f>
        <v>9</v>
      </c>
    </row>
    <row r="362" spans="1:10" x14ac:dyDescent="0.15">
      <c r="A362" s="8">
        <v>175</v>
      </c>
      <c r="B362" s="8" t="s">
        <v>277</v>
      </c>
      <c r="C362" s="7" t="s">
        <v>5</v>
      </c>
      <c r="D362" s="39">
        <v>42171.392824074072</v>
      </c>
      <c r="E362" s="7">
        <v>3.96</v>
      </c>
      <c r="F362" s="7" t="s">
        <v>65</v>
      </c>
      <c r="G362" s="7">
        <f t="shared" si="15"/>
        <v>2015</v>
      </c>
      <c r="H362" s="7">
        <f t="shared" si="16"/>
        <v>6</v>
      </c>
      <c r="I362" s="7" t="str">
        <f t="shared" si="17"/>
        <v>Q2</v>
      </c>
      <c r="J362" s="7">
        <f>VLOOKUP(A362,'Job Catalog'!A:C,3,FALSE)</f>
        <v>9</v>
      </c>
    </row>
    <row r="363" spans="1:10" x14ac:dyDescent="0.15">
      <c r="A363" s="8">
        <v>175</v>
      </c>
      <c r="B363" s="8" t="s">
        <v>277</v>
      </c>
      <c r="C363" s="7" t="s">
        <v>5</v>
      </c>
      <c r="D363" s="39">
        <v>42963.566736111112</v>
      </c>
      <c r="E363" s="7">
        <v>54.83</v>
      </c>
      <c r="F363" s="7" t="s">
        <v>14</v>
      </c>
      <c r="G363" s="7">
        <f t="shared" si="15"/>
        <v>2017</v>
      </c>
      <c r="H363" s="7">
        <f t="shared" si="16"/>
        <v>8</v>
      </c>
      <c r="I363" s="7" t="str">
        <f t="shared" si="17"/>
        <v>Q3</v>
      </c>
      <c r="J363" s="7">
        <f>VLOOKUP(A363,'Job Catalog'!A:C,3,FALSE)</f>
        <v>9</v>
      </c>
    </row>
    <row r="364" spans="1:10" x14ac:dyDescent="0.15">
      <c r="A364" s="8">
        <v>177</v>
      </c>
      <c r="B364" s="8" t="s">
        <v>279</v>
      </c>
      <c r="C364" s="7" t="s">
        <v>5</v>
      </c>
      <c r="D364" s="39">
        <v>41890.207349537035</v>
      </c>
      <c r="E364" s="7">
        <v>47.75</v>
      </c>
      <c r="F364" s="7" t="s">
        <v>52</v>
      </c>
      <c r="G364" s="7">
        <f t="shared" si="15"/>
        <v>2014</v>
      </c>
      <c r="H364" s="7">
        <f t="shared" si="16"/>
        <v>9</v>
      </c>
      <c r="I364" s="7" t="str">
        <f t="shared" si="17"/>
        <v>Q3</v>
      </c>
      <c r="J364" s="7">
        <f>VLOOKUP(A364,'Job Catalog'!A:C,3,FALSE)</f>
        <v>19</v>
      </c>
    </row>
    <row r="365" spans="1:10" x14ac:dyDescent="0.15">
      <c r="A365" s="8">
        <v>179</v>
      </c>
      <c r="B365" s="8" t="s">
        <v>281</v>
      </c>
      <c r="C365" s="7" t="s">
        <v>5</v>
      </c>
      <c r="D365" s="39">
        <v>42601.182372685187</v>
      </c>
      <c r="E365" s="7">
        <v>153.63</v>
      </c>
      <c r="F365" s="7" t="s">
        <v>39</v>
      </c>
      <c r="G365" s="7">
        <f t="shared" si="15"/>
        <v>2016</v>
      </c>
      <c r="H365" s="7">
        <f t="shared" si="16"/>
        <v>8</v>
      </c>
      <c r="I365" s="7" t="str">
        <f t="shared" si="17"/>
        <v>Q3</v>
      </c>
      <c r="J365" s="7">
        <f>VLOOKUP(A365,'Job Catalog'!A:C,3,FALSE)</f>
        <v>17</v>
      </c>
    </row>
    <row r="366" spans="1:10" x14ac:dyDescent="0.15">
      <c r="A366" s="8">
        <v>179</v>
      </c>
      <c r="B366" s="8" t="s">
        <v>281</v>
      </c>
      <c r="C366" s="7" t="s">
        <v>4</v>
      </c>
      <c r="D366" s="39">
        <v>42585.465520833335</v>
      </c>
      <c r="E366" s="7">
        <v>69.92</v>
      </c>
      <c r="F366" s="7" t="s">
        <v>39</v>
      </c>
      <c r="G366" s="7">
        <f t="shared" si="15"/>
        <v>2016</v>
      </c>
      <c r="H366" s="7">
        <f t="shared" si="16"/>
        <v>8</v>
      </c>
      <c r="I366" s="7" t="str">
        <f t="shared" si="17"/>
        <v>Q3</v>
      </c>
      <c r="J366" s="7">
        <f>VLOOKUP(A366,'Job Catalog'!A:C,3,FALSE)</f>
        <v>17</v>
      </c>
    </row>
    <row r="367" spans="1:10" x14ac:dyDescent="0.15">
      <c r="A367" s="8">
        <v>180</v>
      </c>
      <c r="B367" s="8" t="s">
        <v>282</v>
      </c>
      <c r="C367" s="7" t="s">
        <v>5</v>
      </c>
      <c r="D367" s="39">
        <v>41807.570671296293</v>
      </c>
      <c r="E367" s="7">
        <v>28.04</v>
      </c>
      <c r="F367" s="7" t="s">
        <v>65</v>
      </c>
      <c r="G367" s="7">
        <f t="shared" si="15"/>
        <v>2014</v>
      </c>
      <c r="H367" s="7">
        <f t="shared" si="16"/>
        <v>6</v>
      </c>
      <c r="I367" s="7" t="str">
        <f t="shared" si="17"/>
        <v>Q2</v>
      </c>
      <c r="J367" s="7">
        <f>VLOOKUP(A367,'Job Catalog'!A:C,3,FALSE)</f>
        <v>16</v>
      </c>
    </row>
    <row r="368" spans="1:10" x14ac:dyDescent="0.15">
      <c r="A368" s="8">
        <v>180</v>
      </c>
      <c r="B368" s="8" t="s">
        <v>282</v>
      </c>
      <c r="C368" s="7" t="s">
        <v>5</v>
      </c>
      <c r="D368" s="39">
        <v>41968.447835648149</v>
      </c>
      <c r="E368" s="7">
        <v>68.83</v>
      </c>
      <c r="F368" s="7" t="s">
        <v>26</v>
      </c>
      <c r="G368" s="7">
        <f t="shared" si="15"/>
        <v>2014</v>
      </c>
      <c r="H368" s="7">
        <f t="shared" si="16"/>
        <v>11</v>
      </c>
      <c r="I368" s="7" t="str">
        <f t="shared" si="17"/>
        <v>Q4</v>
      </c>
      <c r="J368" s="7">
        <f>VLOOKUP(A368,'Job Catalog'!A:C,3,FALSE)</f>
        <v>16</v>
      </c>
    </row>
    <row r="369" spans="1:10" x14ac:dyDescent="0.15">
      <c r="A369" s="8">
        <v>180</v>
      </c>
      <c r="B369" s="8" t="s">
        <v>282</v>
      </c>
      <c r="C369" s="7" t="s">
        <v>4</v>
      </c>
      <c r="D369" s="39">
        <v>42278.712743055556</v>
      </c>
      <c r="E369" s="7">
        <v>147.21</v>
      </c>
      <c r="F369" s="7" t="s">
        <v>50</v>
      </c>
      <c r="G369" s="7">
        <f t="shared" si="15"/>
        <v>2015</v>
      </c>
      <c r="H369" s="7">
        <f t="shared" si="16"/>
        <v>10</v>
      </c>
      <c r="I369" s="7" t="str">
        <f t="shared" si="17"/>
        <v>Q4</v>
      </c>
      <c r="J369" s="7">
        <f>VLOOKUP(A369,'Job Catalog'!A:C,3,FALSE)</f>
        <v>16</v>
      </c>
    </row>
    <row r="370" spans="1:10" x14ac:dyDescent="0.15">
      <c r="A370" s="8">
        <v>181</v>
      </c>
      <c r="B370" s="8" t="s">
        <v>283</v>
      </c>
      <c r="C370" s="7" t="s">
        <v>5</v>
      </c>
      <c r="D370" s="39">
        <v>41773.112847222219</v>
      </c>
      <c r="E370" s="7">
        <v>14.88</v>
      </c>
      <c r="F370" s="7" t="s">
        <v>52</v>
      </c>
      <c r="G370" s="7">
        <f t="shared" si="15"/>
        <v>2014</v>
      </c>
      <c r="H370" s="7">
        <f t="shared" si="16"/>
        <v>5</v>
      </c>
      <c r="I370" s="7" t="str">
        <f t="shared" si="17"/>
        <v>Q2</v>
      </c>
      <c r="J370" s="7">
        <f>VLOOKUP(A370,'Job Catalog'!A:C,3,FALSE)</f>
        <v>15</v>
      </c>
    </row>
    <row r="371" spans="1:10" x14ac:dyDescent="0.15">
      <c r="A371" s="8">
        <v>181</v>
      </c>
      <c r="B371" s="8" t="s">
        <v>283</v>
      </c>
      <c r="C371" s="7" t="s">
        <v>5</v>
      </c>
      <c r="D371" s="39">
        <v>41906.189895833333</v>
      </c>
      <c r="E371" s="7">
        <v>50.67</v>
      </c>
      <c r="F371" s="7" t="s">
        <v>52</v>
      </c>
      <c r="G371" s="7">
        <f t="shared" si="15"/>
        <v>2014</v>
      </c>
      <c r="H371" s="7">
        <f t="shared" si="16"/>
        <v>9</v>
      </c>
      <c r="I371" s="7" t="str">
        <f t="shared" si="17"/>
        <v>Q3</v>
      </c>
      <c r="J371" s="7">
        <f>VLOOKUP(A371,'Job Catalog'!A:C,3,FALSE)</f>
        <v>15</v>
      </c>
    </row>
    <row r="372" spans="1:10" x14ac:dyDescent="0.15">
      <c r="A372" s="8">
        <v>181</v>
      </c>
      <c r="B372" s="8" t="s">
        <v>283</v>
      </c>
      <c r="C372" s="7" t="s">
        <v>5</v>
      </c>
      <c r="D372" s="39">
        <v>42110.178657407407</v>
      </c>
      <c r="E372" s="7">
        <v>57.96</v>
      </c>
      <c r="F372" s="7" t="s">
        <v>52</v>
      </c>
      <c r="G372" s="7">
        <f t="shared" si="15"/>
        <v>2015</v>
      </c>
      <c r="H372" s="7">
        <f t="shared" si="16"/>
        <v>4</v>
      </c>
      <c r="I372" s="7" t="str">
        <f t="shared" si="17"/>
        <v>Q2</v>
      </c>
      <c r="J372" s="7">
        <f>VLOOKUP(A372,'Job Catalog'!A:C,3,FALSE)</f>
        <v>15</v>
      </c>
    </row>
    <row r="373" spans="1:10" x14ac:dyDescent="0.15">
      <c r="A373" s="8">
        <v>181</v>
      </c>
      <c r="B373" s="8" t="s">
        <v>283</v>
      </c>
      <c r="C373" s="7" t="s">
        <v>5</v>
      </c>
      <c r="D373" s="39">
        <v>42110.458124999997</v>
      </c>
      <c r="E373" s="7">
        <v>58.21</v>
      </c>
      <c r="F373" s="7" t="s">
        <v>52</v>
      </c>
      <c r="G373" s="7">
        <f t="shared" si="15"/>
        <v>2015</v>
      </c>
      <c r="H373" s="7">
        <f t="shared" si="16"/>
        <v>4</v>
      </c>
      <c r="I373" s="7" t="str">
        <f t="shared" si="17"/>
        <v>Q2</v>
      </c>
      <c r="J373" s="7">
        <f>VLOOKUP(A373,'Job Catalog'!A:C,3,FALSE)</f>
        <v>15</v>
      </c>
    </row>
    <row r="374" spans="1:10" x14ac:dyDescent="0.15">
      <c r="A374" s="8">
        <v>181</v>
      </c>
      <c r="B374" s="8" t="s">
        <v>283</v>
      </c>
      <c r="C374" s="7" t="s">
        <v>5</v>
      </c>
      <c r="D374" s="39">
        <v>42114.430509259262</v>
      </c>
      <c r="E374" s="7">
        <v>35.04</v>
      </c>
      <c r="F374" s="7" t="s">
        <v>52</v>
      </c>
      <c r="G374" s="7">
        <f t="shared" si="15"/>
        <v>2015</v>
      </c>
      <c r="H374" s="7">
        <f t="shared" si="16"/>
        <v>4</v>
      </c>
      <c r="I374" s="7" t="str">
        <f t="shared" si="17"/>
        <v>Q2</v>
      </c>
      <c r="J374" s="7">
        <f>VLOOKUP(A374,'Job Catalog'!A:C,3,FALSE)</f>
        <v>15</v>
      </c>
    </row>
    <row r="375" spans="1:10" x14ac:dyDescent="0.15">
      <c r="A375" s="8">
        <v>181</v>
      </c>
      <c r="B375" s="8" t="s">
        <v>283</v>
      </c>
      <c r="C375" s="7" t="s">
        <v>4</v>
      </c>
      <c r="D375" s="39">
        <v>42331.173993055556</v>
      </c>
      <c r="E375" s="7">
        <v>18.71</v>
      </c>
      <c r="F375" s="7" t="s">
        <v>52</v>
      </c>
      <c r="G375" s="7">
        <f t="shared" si="15"/>
        <v>2015</v>
      </c>
      <c r="H375" s="7">
        <f t="shared" si="16"/>
        <v>11</v>
      </c>
      <c r="I375" s="7" t="str">
        <f t="shared" si="17"/>
        <v>Q4</v>
      </c>
      <c r="J375" s="7">
        <f>VLOOKUP(A375,'Job Catalog'!A:C,3,FALSE)</f>
        <v>15</v>
      </c>
    </row>
    <row r="376" spans="1:10" x14ac:dyDescent="0.15">
      <c r="A376" s="8">
        <v>181</v>
      </c>
      <c r="B376" s="8" t="s">
        <v>283</v>
      </c>
      <c r="C376" s="7" t="s">
        <v>5</v>
      </c>
      <c r="D376" s="39">
        <v>42934.25304398148</v>
      </c>
      <c r="E376" s="7">
        <v>63.71</v>
      </c>
      <c r="F376" s="7" t="s">
        <v>39</v>
      </c>
      <c r="G376" s="7">
        <f t="shared" si="15"/>
        <v>2017</v>
      </c>
      <c r="H376" s="7">
        <f t="shared" si="16"/>
        <v>7</v>
      </c>
      <c r="I376" s="7" t="str">
        <f t="shared" si="17"/>
        <v>Q3</v>
      </c>
      <c r="J376" s="7">
        <f>VLOOKUP(A376,'Job Catalog'!A:C,3,FALSE)</f>
        <v>15</v>
      </c>
    </row>
    <row r="377" spans="1:10" x14ac:dyDescent="0.15">
      <c r="A377" s="8">
        <v>182</v>
      </c>
      <c r="B377" s="8" t="s">
        <v>284</v>
      </c>
      <c r="C377" s="7" t="s">
        <v>5</v>
      </c>
      <c r="D377" s="39">
        <v>42097.424791666665</v>
      </c>
      <c r="E377" s="7">
        <v>79</v>
      </c>
      <c r="F377" s="7" t="s">
        <v>50</v>
      </c>
      <c r="G377" s="7">
        <f t="shared" si="15"/>
        <v>2015</v>
      </c>
      <c r="H377" s="7">
        <f t="shared" si="16"/>
        <v>4</v>
      </c>
      <c r="I377" s="7" t="str">
        <f t="shared" si="17"/>
        <v>Q2</v>
      </c>
      <c r="J377" s="7">
        <f>VLOOKUP(A377,'Job Catalog'!A:C,3,FALSE)</f>
        <v>13</v>
      </c>
    </row>
    <row r="378" spans="1:10" x14ac:dyDescent="0.15">
      <c r="A378" s="8">
        <v>182</v>
      </c>
      <c r="B378" s="8" t="s">
        <v>284</v>
      </c>
      <c r="C378" s="7" t="s">
        <v>5</v>
      </c>
      <c r="D378" s="39">
        <v>42179.422789351855</v>
      </c>
      <c r="E378" s="7">
        <v>47.92</v>
      </c>
      <c r="F378" s="7" t="s">
        <v>65</v>
      </c>
      <c r="G378" s="7">
        <f t="shared" si="15"/>
        <v>2015</v>
      </c>
      <c r="H378" s="7">
        <f t="shared" si="16"/>
        <v>6</v>
      </c>
      <c r="I378" s="7" t="str">
        <f t="shared" si="17"/>
        <v>Q2</v>
      </c>
      <c r="J378" s="7">
        <f>VLOOKUP(A378,'Job Catalog'!A:C,3,FALSE)</f>
        <v>13</v>
      </c>
    </row>
    <row r="379" spans="1:10" x14ac:dyDescent="0.15">
      <c r="A379" s="8">
        <v>188</v>
      </c>
      <c r="B379" s="8" t="s">
        <v>290</v>
      </c>
      <c r="C379" s="7" t="s">
        <v>4</v>
      </c>
      <c r="D379" s="39">
        <v>42418.531180555554</v>
      </c>
      <c r="E379" s="7">
        <v>7.04</v>
      </c>
      <c r="F379" s="7" t="s">
        <v>61</v>
      </c>
      <c r="G379" s="7">
        <f t="shared" si="15"/>
        <v>2016</v>
      </c>
      <c r="H379" s="7">
        <f t="shared" si="16"/>
        <v>2</v>
      </c>
      <c r="I379" s="7" t="str">
        <f t="shared" si="17"/>
        <v>Q1</v>
      </c>
      <c r="J379" s="7">
        <f>VLOOKUP(A379,'Job Catalog'!A:C,3,FALSE)</f>
        <v>14</v>
      </c>
    </row>
    <row r="380" spans="1:10" x14ac:dyDescent="0.15">
      <c r="A380" s="8">
        <v>190</v>
      </c>
      <c r="B380" s="8" t="s">
        <v>292</v>
      </c>
      <c r="C380" s="7" t="s">
        <v>4</v>
      </c>
      <c r="D380" s="39">
        <v>41887.574374999997</v>
      </c>
      <c r="E380" s="7">
        <v>51.92</v>
      </c>
      <c r="F380" s="7" t="s">
        <v>30</v>
      </c>
      <c r="G380" s="7">
        <f t="shared" si="15"/>
        <v>2014</v>
      </c>
      <c r="H380" s="7">
        <f t="shared" si="16"/>
        <v>9</v>
      </c>
      <c r="I380" s="7" t="str">
        <f t="shared" si="17"/>
        <v>Q3</v>
      </c>
      <c r="J380" s="7">
        <f>VLOOKUP(A380,'Job Catalog'!A:C,3,FALSE)</f>
        <v>19</v>
      </c>
    </row>
    <row r="381" spans="1:10" x14ac:dyDescent="0.15">
      <c r="A381" s="8">
        <v>190</v>
      </c>
      <c r="B381" s="8" t="s">
        <v>292</v>
      </c>
      <c r="C381" s="7" t="s">
        <v>4</v>
      </c>
      <c r="D381" s="39">
        <v>42087.459421296298</v>
      </c>
      <c r="E381" s="7">
        <v>66.709999999999994</v>
      </c>
      <c r="F381" s="7" t="s">
        <v>30</v>
      </c>
      <c r="G381" s="7">
        <f t="shared" si="15"/>
        <v>2015</v>
      </c>
      <c r="H381" s="7">
        <f t="shared" si="16"/>
        <v>3</v>
      </c>
      <c r="I381" s="7" t="str">
        <f t="shared" si="17"/>
        <v>Q1</v>
      </c>
      <c r="J381" s="7">
        <f>VLOOKUP(A381,'Job Catalog'!A:C,3,FALSE)</f>
        <v>19</v>
      </c>
    </row>
    <row r="382" spans="1:10" x14ac:dyDescent="0.15">
      <c r="A382" s="8">
        <v>192</v>
      </c>
      <c r="B382" s="8" t="s">
        <v>294</v>
      </c>
      <c r="C382" s="7" t="s">
        <v>4</v>
      </c>
      <c r="D382" s="39">
        <v>42475.598449074074</v>
      </c>
      <c r="E382" s="7">
        <v>64.13</v>
      </c>
      <c r="F382" s="7" t="s">
        <v>61</v>
      </c>
      <c r="G382" s="7">
        <f t="shared" si="15"/>
        <v>2016</v>
      </c>
      <c r="H382" s="7">
        <f t="shared" si="16"/>
        <v>4</v>
      </c>
      <c r="I382" s="7" t="str">
        <f t="shared" si="17"/>
        <v>Q2</v>
      </c>
      <c r="J382" s="7">
        <f>VLOOKUP(A382,'Job Catalog'!A:C,3,FALSE)</f>
        <v>11</v>
      </c>
    </row>
    <row r="383" spans="1:10" x14ac:dyDescent="0.15">
      <c r="A383" s="8">
        <v>196</v>
      </c>
      <c r="B383" s="8" t="s">
        <v>298</v>
      </c>
      <c r="C383" s="7" t="s">
        <v>4</v>
      </c>
      <c r="D383" s="39">
        <v>41766.495879629627</v>
      </c>
      <c r="E383" s="7">
        <v>14.92</v>
      </c>
      <c r="F383" s="7" t="s">
        <v>86</v>
      </c>
      <c r="G383" s="7">
        <f t="shared" si="15"/>
        <v>2014</v>
      </c>
      <c r="H383" s="7">
        <f t="shared" si="16"/>
        <v>5</v>
      </c>
      <c r="I383" s="7" t="str">
        <f t="shared" si="17"/>
        <v>Q2</v>
      </c>
      <c r="J383" s="7">
        <f>VLOOKUP(A383,'Job Catalog'!A:C,3,FALSE)</f>
        <v>9</v>
      </c>
    </row>
    <row r="384" spans="1:10" x14ac:dyDescent="0.15">
      <c r="A384" s="8">
        <v>198</v>
      </c>
      <c r="B384" s="8" t="s">
        <v>300</v>
      </c>
      <c r="C384" s="7" t="s">
        <v>4</v>
      </c>
      <c r="D384" s="39">
        <v>41870.380428240744</v>
      </c>
      <c r="E384" s="7">
        <v>34.08</v>
      </c>
      <c r="F384" s="7" t="s">
        <v>86</v>
      </c>
      <c r="G384" s="7">
        <f t="shared" si="15"/>
        <v>2014</v>
      </c>
      <c r="H384" s="7">
        <f t="shared" si="16"/>
        <v>8</v>
      </c>
      <c r="I384" s="7" t="str">
        <f t="shared" si="17"/>
        <v>Q3</v>
      </c>
      <c r="J384" s="7">
        <f>VLOOKUP(A384,'Job Catalog'!A:C,3,FALSE)</f>
        <v>7</v>
      </c>
    </row>
    <row r="385" spans="1:10" x14ac:dyDescent="0.15">
      <c r="A385" s="8">
        <v>198</v>
      </c>
      <c r="B385" s="8" t="s">
        <v>300</v>
      </c>
      <c r="C385" s="7" t="s">
        <v>4</v>
      </c>
      <c r="D385" s="39">
        <v>41907.246759259258</v>
      </c>
      <c r="E385" s="7">
        <v>49.96</v>
      </c>
      <c r="F385" s="7" t="s">
        <v>86</v>
      </c>
      <c r="G385" s="7">
        <f t="shared" si="15"/>
        <v>2014</v>
      </c>
      <c r="H385" s="7">
        <f t="shared" si="16"/>
        <v>9</v>
      </c>
      <c r="I385" s="7" t="str">
        <f t="shared" si="17"/>
        <v>Q3</v>
      </c>
      <c r="J385" s="7">
        <f>VLOOKUP(A385,'Job Catalog'!A:C,3,FALSE)</f>
        <v>7</v>
      </c>
    </row>
    <row r="386" spans="1:10" x14ac:dyDescent="0.15">
      <c r="A386" s="8">
        <v>198</v>
      </c>
      <c r="B386" s="8" t="s">
        <v>300</v>
      </c>
      <c r="C386" s="7" t="s">
        <v>5</v>
      </c>
      <c r="D386" s="39">
        <v>41969.276099537034</v>
      </c>
      <c r="E386" s="7">
        <v>22.83</v>
      </c>
      <c r="F386" s="7" t="s">
        <v>86</v>
      </c>
      <c r="G386" s="7">
        <f t="shared" ref="G386:G449" si="18">YEAR(D386)</f>
        <v>2014</v>
      </c>
      <c r="H386" s="7">
        <f t="shared" ref="H386:H449" si="19">MONTH(D386)</f>
        <v>11</v>
      </c>
      <c r="I386" s="7" t="str">
        <f t="shared" ref="I386:I449" si="20">IF(H386&lt;=3,"Q1",IF(H386&lt;=6,"Q2",IF(H386&lt;=9,"Q3","Q4")))</f>
        <v>Q4</v>
      </c>
      <c r="J386" s="7">
        <f>VLOOKUP(A386,'Job Catalog'!A:C,3,FALSE)</f>
        <v>7</v>
      </c>
    </row>
    <row r="387" spans="1:10" x14ac:dyDescent="0.15">
      <c r="A387" s="8">
        <v>198</v>
      </c>
      <c r="B387" s="8" t="s">
        <v>300</v>
      </c>
      <c r="C387" s="7" t="s">
        <v>4</v>
      </c>
      <c r="D387" s="39">
        <v>42115.267916666664</v>
      </c>
      <c r="E387" s="7">
        <v>67.790000000000006</v>
      </c>
      <c r="F387" s="7" t="s">
        <v>86</v>
      </c>
      <c r="G387" s="7">
        <f t="shared" si="18"/>
        <v>2015</v>
      </c>
      <c r="H387" s="7">
        <f t="shared" si="19"/>
        <v>4</v>
      </c>
      <c r="I387" s="7" t="str">
        <f t="shared" si="20"/>
        <v>Q2</v>
      </c>
      <c r="J387" s="7">
        <f>VLOOKUP(A387,'Job Catalog'!A:C,3,FALSE)</f>
        <v>7</v>
      </c>
    </row>
    <row r="388" spans="1:10" x14ac:dyDescent="0.15">
      <c r="A388" s="8">
        <v>198</v>
      </c>
      <c r="B388" s="8" t="s">
        <v>300</v>
      </c>
      <c r="C388" s="7" t="s">
        <v>4</v>
      </c>
      <c r="D388" s="39">
        <v>42341.178680555553</v>
      </c>
      <c r="E388" s="7">
        <v>36.46</v>
      </c>
      <c r="F388" s="7" t="s">
        <v>86</v>
      </c>
      <c r="G388" s="7">
        <f t="shared" si="18"/>
        <v>2015</v>
      </c>
      <c r="H388" s="7">
        <f t="shared" si="19"/>
        <v>12</v>
      </c>
      <c r="I388" s="7" t="str">
        <f t="shared" si="20"/>
        <v>Q4</v>
      </c>
      <c r="J388" s="7">
        <f>VLOOKUP(A388,'Job Catalog'!A:C,3,FALSE)</f>
        <v>7</v>
      </c>
    </row>
    <row r="389" spans="1:10" x14ac:dyDescent="0.15">
      <c r="A389" s="8">
        <v>198</v>
      </c>
      <c r="B389" s="8" t="s">
        <v>300</v>
      </c>
      <c r="C389" s="7" t="s">
        <v>4</v>
      </c>
      <c r="D389" s="39">
        <v>42342.118206018517</v>
      </c>
      <c r="E389" s="7">
        <v>1.83</v>
      </c>
      <c r="F389" s="7" t="s">
        <v>86</v>
      </c>
      <c r="G389" s="7">
        <f t="shared" si="18"/>
        <v>2015</v>
      </c>
      <c r="H389" s="7">
        <f t="shared" si="19"/>
        <v>12</v>
      </c>
      <c r="I389" s="7" t="str">
        <f t="shared" si="20"/>
        <v>Q4</v>
      </c>
      <c r="J389" s="7">
        <f>VLOOKUP(A389,'Job Catalog'!A:C,3,FALSE)</f>
        <v>7</v>
      </c>
    </row>
    <row r="390" spans="1:10" x14ac:dyDescent="0.15">
      <c r="A390" s="8">
        <v>198</v>
      </c>
      <c r="B390" s="8" t="s">
        <v>300</v>
      </c>
      <c r="C390" s="7" t="s">
        <v>5</v>
      </c>
      <c r="D390" s="39">
        <v>42544.147546296299</v>
      </c>
      <c r="E390" s="7">
        <v>19.63</v>
      </c>
      <c r="F390" s="7" t="s">
        <v>86</v>
      </c>
      <c r="G390" s="7">
        <f t="shared" si="18"/>
        <v>2016</v>
      </c>
      <c r="H390" s="7">
        <f t="shared" si="19"/>
        <v>6</v>
      </c>
      <c r="I390" s="7" t="str">
        <f t="shared" si="20"/>
        <v>Q2</v>
      </c>
      <c r="J390" s="7">
        <f>VLOOKUP(A390,'Job Catalog'!A:C,3,FALSE)</f>
        <v>7</v>
      </c>
    </row>
    <row r="391" spans="1:10" x14ac:dyDescent="0.15">
      <c r="A391" s="8">
        <v>199</v>
      </c>
      <c r="B391" s="8" t="s">
        <v>301</v>
      </c>
      <c r="C391" s="7" t="s">
        <v>4</v>
      </c>
      <c r="D391" s="39">
        <v>41684.629791666666</v>
      </c>
      <c r="E391" s="7">
        <v>36.04</v>
      </c>
      <c r="F391" s="7" t="s">
        <v>73</v>
      </c>
      <c r="G391" s="7">
        <f t="shared" si="18"/>
        <v>2014</v>
      </c>
      <c r="H391" s="7">
        <f t="shared" si="19"/>
        <v>2</v>
      </c>
      <c r="I391" s="7" t="str">
        <f t="shared" si="20"/>
        <v>Q1</v>
      </c>
      <c r="J391" s="7">
        <f>VLOOKUP(A391,'Job Catalog'!A:C,3,FALSE)</f>
        <v>9</v>
      </c>
    </row>
    <row r="392" spans="1:10" x14ac:dyDescent="0.15">
      <c r="A392" s="8">
        <v>199</v>
      </c>
      <c r="B392" s="8" t="s">
        <v>301</v>
      </c>
      <c r="C392" s="7" t="s">
        <v>4</v>
      </c>
      <c r="D392" s="39">
        <v>41703.617673611108</v>
      </c>
      <c r="E392" s="7">
        <v>50.33</v>
      </c>
      <c r="F392" s="7" t="s">
        <v>73</v>
      </c>
      <c r="G392" s="7">
        <f t="shared" si="18"/>
        <v>2014</v>
      </c>
      <c r="H392" s="7">
        <f t="shared" si="19"/>
        <v>3</v>
      </c>
      <c r="I392" s="7" t="str">
        <f t="shared" si="20"/>
        <v>Q1</v>
      </c>
      <c r="J392" s="7">
        <f>VLOOKUP(A392,'Job Catalog'!A:C,3,FALSE)</f>
        <v>9</v>
      </c>
    </row>
    <row r="393" spans="1:10" x14ac:dyDescent="0.15">
      <c r="A393" s="8">
        <v>199</v>
      </c>
      <c r="B393" s="8" t="s">
        <v>301</v>
      </c>
      <c r="C393" s="7" t="s">
        <v>4</v>
      </c>
      <c r="D393" s="39">
        <v>41705.298067129632</v>
      </c>
      <c r="E393" s="7">
        <v>52.04</v>
      </c>
      <c r="F393" s="7" t="s">
        <v>73</v>
      </c>
      <c r="G393" s="7">
        <f t="shared" si="18"/>
        <v>2014</v>
      </c>
      <c r="H393" s="7">
        <f t="shared" si="19"/>
        <v>3</v>
      </c>
      <c r="I393" s="7" t="str">
        <f t="shared" si="20"/>
        <v>Q1</v>
      </c>
      <c r="J393" s="7">
        <f>VLOOKUP(A393,'Job Catalog'!A:C,3,FALSE)</f>
        <v>9</v>
      </c>
    </row>
    <row r="394" spans="1:10" x14ac:dyDescent="0.15">
      <c r="A394" s="8">
        <v>199</v>
      </c>
      <c r="B394" s="8" t="s">
        <v>301</v>
      </c>
      <c r="C394" s="7" t="s">
        <v>4</v>
      </c>
      <c r="D394" s="39">
        <v>41738.615081018521</v>
      </c>
      <c r="E394" s="7">
        <v>2.13</v>
      </c>
      <c r="F394" s="7" t="s">
        <v>73</v>
      </c>
      <c r="G394" s="7">
        <f t="shared" si="18"/>
        <v>2014</v>
      </c>
      <c r="H394" s="7">
        <f t="shared" si="19"/>
        <v>4</v>
      </c>
      <c r="I394" s="7" t="str">
        <f t="shared" si="20"/>
        <v>Q2</v>
      </c>
      <c r="J394" s="7">
        <f>VLOOKUP(A394,'Job Catalog'!A:C,3,FALSE)</f>
        <v>9</v>
      </c>
    </row>
    <row r="395" spans="1:10" x14ac:dyDescent="0.15">
      <c r="A395" s="8">
        <v>199</v>
      </c>
      <c r="B395" s="8" t="s">
        <v>301</v>
      </c>
      <c r="C395" s="7" t="s">
        <v>4</v>
      </c>
      <c r="D395" s="39">
        <v>41754.380613425928</v>
      </c>
      <c r="E395" s="7">
        <v>1.83</v>
      </c>
      <c r="F395" s="7" t="s">
        <v>73</v>
      </c>
      <c r="G395" s="7">
        <f t="shared" si="18"/>
        <v>2014</v>
      </c>
      <c r="H395" s="7">
        <f t="shared" si="19"/>
        <v>4</v>
      </c>
      <c r="I395" s="7" t="str">
        <f t="shared" si="20"/>
        <v>Q2</v>
      </c>
      <c r="J395" s="7">
        <f>VLOOKUP(A395,'Job Catalog'!A:C,3,FALSE)</f>
        <v>9</v>
      </c>
    </row>
    <row r="396" spans="1:10" x14ac:dyDescent="0.15">
      <c r="A396" s="8">
        <v>199</v>
      </c>
      <c r="B396" s="8" t="s">
        <v>301</v>
      </c>
      <c r="C396" s="7" t="s">
        <v>4</v>
      </c>
      <c r="D396" s="39">
        <v>41787.557962962965</v>
      </c>
      <c r="E396" s="7">
        <v>14.92</v>
      </c>
      <c r="F396" s="7" t="s">
        <v>35</v>
      </c>
      <c r="G396" s="7">
        <f t="shared" si="18"/>
        <v>2014</v>
      </c>
      <c r="H396" s="7">
        <f t="shared" si="19"/>
        <v>5</v>
      </c>
      <c r="I396" s="7" t="str">
        <f t="shared" si="20"/>
        <v>Q2</v>
      </c>
      <c r="J396" s="7">
        <f>VLOOKUP(A396,'Job Catalog'!A:C,3,FALSE)</f>
        <v>9</v>
      </c>
    </row>
    <row r="397" spans="1:10" x14ac:dyDescent="0.15">
      <c r="A397" s="8">
        <v>199</v>
      </c>
      <c r="B397" s="8" t="s">
        <v>301</v>
      </c>
      <c r="C397" s="7" t="s">
        <v>4</v>
      </c>
      <c r="D397" s="39">
        <v>41781.369293981479</v>
      </c>
      <c r="E397" s="7">
        <v>7.83</v>
      </c>
      <c r="F397" s="7" t="s">
        <v>85</v>
      </c>
      <c r="G397" s="7">
        <f t="shared" si="18"/>
        <v>2014</v>
      </c>
      <c r="H397" s="7">
        <f t="shared" si="19"/>
        <v>5</v>
      </c>
      <c r="I397" s="7" t="str">
        <f t="shared" si="20"/>
        <v>Q2</v>
      </c>
      <c r="J397" s="7">
        <f>VLOOKUP(A397,'Job Catalog'!A:C,3,FALSE)</f>
        <v>9</v>
      </c>
    </row>
    <row r="398" spans="1:10" x14ac:dyDescent="0.15">
      <c r="A398" s="8">
        <v>199</v>
      </c>
      <c r="B398" s="8" t="s">
        <v>301</v>
      </c>
      <c r="C398" s="7" t="s">
        <v>4</v>
      </c>
      <c r="D398" s="39">
        <v>41935.406504629631</v>
      </c>
      <c r="E398" s="7">
        <v>23.75</v>
      </c>
      <c r="F398" s="7" t="s">
        <v>73</v>
      </c>
      <c r="G398" s="7">
        <f t="shared" si="18"/>
        <v>2014</v>
      </c>
      <c r="H398" s="7">
        <f t="shared" si="19"/>
        <v>10</v>
      </c>
      <c r="I398" s="7" t="str">
        <f t="shared" si="20"/>
        <v>Q4</v>
      </c>
      <c r="J398" s="7">
        <f>VLOOKUP(A398,'Job Catalog'!A:C,3,FALSE)</f>
        <v>9</v>
      </c>
    </row>
    <row r="399" spans="1:10" x14ac:dyDescent="0.15">
      <c r="A399" s="8">
        <v>199</v>
      </c>
      <c r="B399" s="8" t="s">
        <v>301</v>
      </c>
      <c r="C399" s="7" t="s">
        <v>4</v>
      </c>
      <c r="D399" s="39">
        <v>41976.718425925923</v>
      </c>
      <c r="E399" s="7">
        <v>55.21</v>
      </c>
      <c r="F399" s="7" t="s">
        <v>73</v>
      </c>
      <c r="G399" s="7">
        <f t="shared" si="18"/>
        <v>2014</v>
      </c>
      <c r="H399" s="7">
        <f t="shared" si="19"/>
        <v>12</v>
      </c>
      <c r="I399" s="7" t="str">
        <f t="shared" si="20"/>
        <v>Q4</v>
      </c>
      <c r="J399" s="7">
        <f>VLOOKUP(A399,'Job Catalog'!A:C,3,FALSE)</f>
        <v>9</v>
      </c>
    </row>
    <row r="400" spans="1:10" x14ac:dyDescent="0.15">
      <c r="A400" s="8">
        <v>199</v>
      </c>
      <c r="B400" s="8" t="s">
        <v>301</v>
      </c>
      <c r="C400" s="7" t="s">
        <v>4</v>
      </c>
      <c r="D400" s="39">
        <v>42094.713576388887</v>
      </c>
      <c r="E400" s="7">
        <v>57.46</v>
      </c>
      <c r="F400" s="7" t="s">
        <v>73</v>
      </c>
      <c r="G400" s="7">
        <f t="shared" si="18"/>
        <v>2015</v>
      </c>
      <c r="H400" s="7">
        <f t="shared" si="19"/>
        <v>3</v>
      </c>
      <c r="I400" s="7" t="str">
        <f t="shared" si="20"/>
        <v>Q1</v>
      </c>
      <c r="J400" s="7">
        <f>VLOOKUP(A400,'Job Catalog'!A:C,3,FALSE)</f>
        <v>9</v>
      </c>
    </row>
    <row r="401" spans="1:10" x14ac:dyDescent="0.15">
      <c r="A401" s="8">
        <v>199</v>
      </c>
      <c r="B401" s="8" t="s">
        <v>301</v>
      </c>
      <c r="C401" s="7" t="s">
        <v>4</v>
      </c>
      <c r="D401" s="39">
        <v>42109.651863425926</v>
      </c>
      <c r="E401" s="7">
        <v>27.13</v>
      </c>
      <c r="F401" s="7" t="s">
        <v>60</v>
      </c>
      <c r="G401" s="7">
        <f t="shared" si="18"/>
        <v>2015</v>
      </c>
      <c r="H401" s="7">
        <f t="shared" si="19"/>
        <v>4</v>
      </c>
      <c r="I401" s="7" t="str">
        <f t="shared" si="20"/>
        <v>Q2</v>
      </c>
      <c r="J401" s="7">
        <f>VLOOKUP(A401,'Job Catalog'!A:C,3,FALSE)</f>
        <v>9</v>
      </c>
    </row>
    <row r="402" spans="1:10" x14ac:dyDescent="0.15">
      <c r="A402" s="8">
        <v>199</v>
      </c>
      <c r="B402" s="8" t="s">
        <v>301</v>
      </c>
      <c r="C402" s="7" t="s">
        <v>4</v>
      </c>
      <c r="D402" s="39">
        <v>42110.722511574073</v>
      </c>
      <c r="E402" s="7">
        <v>17.25</v>
      </c>
      <c r="F402" s="7" t="s">
        <v>60</v>
      </c>
      <c r="G402" s="7">
        <f t="shared" si="18"/>
        <v>2015</v>
      </c>
      <c r="H402" s="7">
        <f t="shared" si="19"/>
        <v>4</v>
      </c>
      <c r="I402" s="7" t="str">
        <f t="shared" si="20"/>
        <v>Q2</v>
      </c>
      <c r="J402" s="7">
        <f>VLOOKUP(A402,'Job Catalog'!A:C,3,FALSE)</f>
        <v>9</v>
      </c>
    </row>
    <row r="403" spans="1:10" x14ac:dyDescent="0.15">
      <c r="A403" s="8">
        <v>199</v>
      </c>
      <c r="B403" s="8" t="s">
        <v>301</v>
      </c>
      <c r="C403" s="7" t="s">
        <v>4</v>
      </c>
      <c r="D403" s="39">
        <v>42110.604849537034</v>
      </c>
      <c r="E403" s="7">
        <v>17.13</v>
      </c>
      <c r="F403" s="7" t="s">
        <v>60</v>
      </c>
      <c r="G403" s="7">
        <f t="shared" si="18"/>
        <v>2015</v>
      </c>
      <c r="H403" s="7">
        <f t="shared" si="19"/>
        <v>4</v>
      </c>
      <c r="I403" s="7" t="str">
        <f t="shared" si="20"/>
        <v>Q2</v>
      </c>
      <c r="J403" s="7">
        <f>VLOOKUP(A403,'Job Catalog'!A:C,3,FALSE)</f>
        <v>9</v>
      </c>
    </row>
    <row r="404" spans="1:10" x14ac:dyDescent="0.15">
      <c r="A404" s="8">
        <v>199</v>
      </c>
      <c r="B404" s="8" t="s">
        <v>301</v>
      </c>
      <c r="C404" s="7" t="s">
        <v>4</v>
      </c>
      <c r="D404" s="39">
        <v>42230.654699074075</v>
      </c>
      <c r="E404" s="7">
        <v>2</v>
      </c>
      <c r="F404" s="7" t="s">
        <v>60</v>
      </c>
      <c r="G404" s="7">
        <f t="shared" si="18"/>
        <v>2015</v>
      </c>
      <c r="H404" s="7">
        <f t="shared" si="19"/>
        <v>8</v>
      </c>
      <c r="I404" s="7" t="str">
        <f t="shared" si="20"/>
        <v>Q3</v>
      </c>
      <c r="J404" s="7">
        <f>VLOOKUP(A404,'Job Catalog'!A:C,3,FALSE)</f>
        <v>9</v>
      </c>
    </row>
    <row r="405" spans="1:10" x14ac:dyDescent="0.15">
      <c r="A405" s="8">
        <v>199</v>
      </c>
      <c r="B405" s="8" t="s">
        <v>301</v>
      </c>
      <c r="C405" s="7" t="s">
        <v>4</v>
      </c>
      <c r="D405" s="39">
        <v>42299.55091435185</v>
      </c>
      <c r="E405" s="7">
        <v>28.08</v>
      </c>
      <c r="F405" s="7" t="s">
        <v>60</v>
      </c>
      <c r="G405" s="7">
        <f t="shared" si="18"/>
        <v>2015</v>
      </c>
      <c r="H405" s="7">
        <f t="shared" si="19"/>
        <v>10</v>
      </c>
      <c r="I405" s="7" t="str">
        <f t="shared" si="20"/>
        <v>Q4</v>
      </c>
      <c r="J405" s="7">
        <f>VLOOKUP(A405,'Job Catalog'!A:C,3,FALSE)</f>
        <v>9</v>
      </c>
    </row>
    <row r="406" spans="1:10" x14ac:dyDescent="0.15">
      <c r="A406" s="8">
        <v>199</v>
      </c>
      <c r="B406" s="8" t="s">
        <v>301</v>
      </c>
      <c r="C406" s="7" t="s">
        <v>4</v>
      </c>
      <c r="D406" s="39">
        <v>42319.589004629626</v>
      </c>
      <c r="E406" s="7">
        <v>12</v>
      </c>
      <c r="F406" s="7" t="s">
        <v>60</v>
      </c>
      <c r="G406" s="7">
        <f t="shared" si="18"/>
        <v>2015</v>
      </c>
      <c r="H406" s="7">
        <f t="shared" si="19"/>
        <v>11</v>
      </c>
      <c r="I406" s="7" t="str">
        <f t="shared" si="20"/>
        <v>Q4</v>
      </c>
      <c r="J406" s="7">
        <f>VLOOKUP(A406,'Job Catalog'!A:C,3,FALSE)</f>
        <v>9</v>
      </c>
    </row>
    <row r="407" spans="1:10" x14ac:dyDescent="0.15">
      <c r="A407" s="8">
        <v>199</v>
      </c>
      <c r="B407" s="8" t="s">
        <v>301</v>
      </c>
      <c r="C407" s="7" t="s">
        <v>4</v>
      </c>
      <c r="D407" s="39">
        <v>42339.43822916667</v>
      </c>
      <c r="E407" s="7">
        <v>31.83</v>
      </c>
      <c r="F407" s="7" t="s">
        <v>60</v>
      </c>
      <c r="G407" s="7">
        <f t="shared" si="18"/>
        <v>2015</v>
      </c>
      <c r="H407" s="7">
        <f t="shared" si="19"/>
        <v>12</v>
      </c>
      <c r="I407" s="7" t="str">
        <f t="shared" si="20"/>
        <v>Q4</v>
      </c>
      <c r="J407" s="7">
        <f>VLOOKUP(A407,'Job Catalog'!A:C,3,FALSE)</f>
        <v>9</v>
      </c>
    </row>
    <row r="408" spans="1:10" x14ac:dyDescent="0.15">
      <c r="A408" s="8">
        <v>199</v>
      </c>
      <c r="B408" s="8" t="s">
        <v>301</v>
      </c>
      <c r="C408" s="7" t="s">
        <v>4</v>
      </c>
      <c r="D408" s="39">
        <v>42333.727094907408</v>
      </c>
      <c r="E408" s="7">
        <v>26.13</v>
      </c>
      <c r="F408" s="7" t="s">
        <v>60</v>
      </c>
      <c r="G408" s="7">
        <f t="shared" si="18"/>
        <v>2015</v>
      </c>
      <c r="H408" s="7">
        <f t="shared" si="19"/>
        <v>11</v>
      </c>
      <c r="I408" s="7" t="str">
        <f t="shared" si="20"/>
        <v>Q4</v>
      </c>
      <c r="J408" s="7">
        <f>VLOOKUP(A408,'Job Catalog'!A:C,3,FALSE)</f>
        <v>9</v>
      </c>
    </row>
    <row r="409" spans="1:10" x14ac:dyDescent="0.15">
      <c r="A409" s="8">
        <v>199</v>
      </c>
      <c r="B409" s="8" t="s">
        <v>301</v>
      </c>
      <c r="C409" s="7" t="s">
        <v>5</v>
      </c>
      <c r="D409" s="39">
        <v>42341.371932870374</v>
      </c>
      <c r="E409" s="7">
        <v>20.67</v>
      </c>
      <c r="F409" s="7" t="s">
        <v>25</v>
      </c>
      <c r="G409" s="7">
        <f t="shared" si="18"/>
        <v>2015</v>
      </c>
      <c r="H409" s="7">
        <f t="shared" si="19"/>
        <v>12</v>
      </c>
      <c r="I409" s="7" t="str">
        <f t="shared" si="20"/>
        <v>Q4</v>
      </c>
      <c r="J409" s="7">
        <f>VLOOKUP(A409,'Job Catalog'!A:C,3,FALSE)</f>
        <v>9</v>
      </c>
    </row>
    <row r="410" spans="1:10" x14ac:dyDescent="0.15">
      <c r="A410" s="8">
        <v>199</v>
      </c>
      <c r="B410" s="8" t="s">
        <v>301</v>
      </c>
      <c r="C410" s="7" t="s">
        <v>5</v>
      </c>
      <c r="D410" s="39">
        <v>42338.445416666669</v>
      </c>
      <c r="E410" s="7">
        <v>17.75</v>
      </c>
      <c r="F410" s="7" t="s">
        <v>25</v>
      </c>
      <c r="G410" s="7">
        <f t="shared" si="18"/>
        <v>2015</v>
      </c>
      <c r="H410" s="7">
        <f t="shared" si="19"/>
        <v>11</v>
      </c>
      <c r="I410" s="7" t="str">
        <f t="shared" si="20"/>
        <v>Q4</v>
      </c>
      <c r="J410" s="7">
        <f>VLOOKUP(A410,'Job Catalog'!A:C,3,FALSE)</f>
        <v>9</v>
      </c>
    </row>
    <row r="411" spans="1:10" x14ac:dyDescent="0.15">
      <c r="A411" s="8">
        <v>199</v>
      </c>
      <c r="B411" s="8" t="s">
        <v>301</v>
      </c>
      <c r="C411" s="7" t="s">
        <v>4</v>
      </c>
      <c r="D411" s="39">
        <v>42410.423078703701</v>
      </c>
      <c r="E411" s="7">
        <v>25.71</v>
      </c>
      <c r="F411" s="7" t="s">
        <v>60</v>
      </c>
      <c r="G411" s="7">
        <f t="shared" si="18"/>
        <v>2016</v>
      </c>
      <c r="H411" s="7">
        <f t="shared" si="19"/>
        <v>2</v>
      </c>
      <c r="I411" s="7" t="str">
        <f t="shared" si="20"/>
        <v>Q1</v>
      </c>
      <c r="J411" s="7">
        <f>VLOOKUP(A411,'Job Catalog'!A:C,3,FALSE)</f>
        <v>9</v>
      </c>
    </row>
    <row r="412" spans="1:10" x14ac:dyDescent="0.15">
      <c r="A412" s="8">
        <v>199</v>
      </c>
      <c r="B412" s="8" t="s">
        <v>301</v>
      </c>
      <c r="C412" s="7" t="s">
        <v>4</v>
      </c>
      <c r="D412" s="39">
        <v>42443.452384259261</v>
      </c>
      <c r="E412" s="7">
        <v>32.92</v>
      </c>
      <c r="F412" s="7" t="s">
        <v>88</v>
      </c>
      <c r="G412" s="7">
        <f t="shared" si="18"/>
        <v>2016</v>
      </c>
      <c r="H412" s="7">
        <f t="shared" si="19"/>
        <v>3</v>
      </c>
      <c r="I412" s="7" t="str">
        <f t="shared" si="20"/>
        <v>Q1</v>
      </c>
      <c r="J412" s="7">
        <f>VLOOKUP(A412,'Job Catalog'!A:C,3,FALSE)</f>
        <v>9</v>
      </c>
    </row>
    <row r="413" spans="1:10" x14ac:dyDescent="0.15">
      <c r="A413" s="8">
        <v>199</v>
      </c>
      <c r="B413" s="8" t="s">
        <v>301</v>
      </c>
      <c r="C413" s="7" t="s">
        <v>4</v>
      </c>
      <c r="D413" s="39">
        <v>42453.407314814816</v>
      </c>
      <c r="E413" s="7">
        <v>27.75</v>
      </c>
      <c r="F413" s="7" t="s">
        <v>88</v>
      </c>
      <c r="G413" s="7">
        <f t="shared" si="18"/>
        <v>2016</v>
      </c>
      <c r="H413" s="7">
        <f t="shared" si="19"/>
        <v>3</v>
      </c>
      <c r="I413" s="7" t="str">
        <f t="shared" si="20"/>
        <v>Q1</v>
      </c>
      <c r="J413" s="7">
        <f>VLOOKUP(A413,'Job Catalog'!A:C,3,FALSE)</f>
        <v>9</v>
      </c>
    </row>
    <row r="414" spans="1:10" x14ac:dyDescent="0.15">
      <c r="A414" s="8">
        <v>199</v>
      </c>
      <c r="B414" s="8" t="s">
        <v>301</v>
      </c>
      <c r="C414" s="7" t="s">
        <v>4</v>
      </c>
      <c r="D414" s="39">
        <v>42853.370104166665</v>
      </c>
      <c r="E414" s="7">
        <v>31.71</v>
      </c>
      <c r="F414" s="7" t="s">
        <v>88</v>
      </c>
      <c r="G414" s="7">
        <f t="shared" si="18"/>
        <v>2017</v>
      </c>
      <c r="H414" s="7">
        <f t="shared" si="19"/>
        <v>4</v>
      </c>
      <c r="I414" s="7" t="str">
        <f t="shared" si="20"/>
        <v>Q2</v>
      </c>
      <c r="J414" s="7">
        <f>VLOOKUP(A414,'Job Catalog'!A:C,3,FALSE)</f>
        <v>9</v>
      </c>
    </row>
    <row r="415" spans="1:10" x14ac:dyDescent="0.15">
      <c r="A415" s="8">
        <v>210</v>
      </c>
      <c r="B415" s="8" t="s">
        <v>312</v>
      </c>
      <c r="C415" s="7" t="s">
        <v>4</v>
      </c>
      <c r="D415" s="39">
        <v>41933.615081018521</v>
      </c>
      <c r="E415" s="7">
        <v>18.920000000000002</v>
      </c>
      <c r="F415" s="7" t="s">
        <v>73</v>
      </c>
      <c r="G415" s="7">
        <f t="shared" si="18"/>
        <v>2014</v>
      </c>
      <c r="H415" s="7">
        <f t="shared" si="19"/>
        <v>10</v>
      </c>
      <c r="I415" s="7" t="str">
        <f t="shared" si="20"/>
        <v>Q4</v>
      </c>
      <c r="J415" s="7">
        <f>VLOOKUP(A415,'Job Catalog'!A:C,3,FALSE)</f>
        <v>7</v>
      </c>
    </row>
    <row r="416" spans="1:10" x14ac:dyDescent="0.15">
      <c r="A416" s="8">
        <v>210</v>
      </c>
      <c r="B416" s="8" t="s">
        <v>312</v>
      </c>
      <c r="C416" s="7" t="s">
        <v>4</v>
      </c>
      <c r="D416" s="39">
        <v>41933.640208333331</v>
      </c>
      <c r="E416" s="7">
        <v>0.04</v>
      </c>
      <c r="F416" s="7" t="s">
        <v>73</v>
      </c>
      <c r="G416" s="7">
        <f t="shared" si="18"/>
        <v>2014</v>
      </c>
      <c r="H416" s="7">
        <f t="shared" si="19"/>
        <v>10</v>
      </c>
      <c r="I416" s="7" t="str">
        <f t="shared" si="20"/>
        <v>Q4</v>
      </c>
      <c r="J416" s="7">
        <f>VLOOKUP(A416,'Job Catalog'!A:C,3,FALSE)</f>
        <v>7</v>
      </c>
    </row>
    <row r="417" spans="1:10" x14ac:dyDescent="0.15">
      <c r="A417" s="8">
        <v>210</v>
      </c>
      <c r="B417" s="8" t="s">
        <v>312</v>
      </c>
      <c r="C417" s="7" t="s">
        <v>4</v>
      </c>
      <c r="D417" s="39">
        <v>41956.44390046296</v>
      </c>
      <c r="E417" s="7">
        <v>22.83</v>
      </c>
      <c r="F417" s="7" t="s">
        <v>73</v>
      </c>
      <c r="G417" s="7">
        <f t="shared" si="18"/>
        <v>2014</v>
      </c>
      <c r="H417" s="7">
        <f t="shared" si="19"/>
        <v>11</v>
      </c>
      <c r="I417" s="7" t="str">
        <f t="shared" si="20"/>
        <v>Q4</v>
      </c>
      <c r="J417" s="7">
        <f>VLOOKUP(A417,'Job Catalog'!A:C,3,FALSE)</f>
        <v>7</v>
      </c>
    </row>
    <row r="418" spans="1:10" x14ac:dyDescent="0.15">
      <c r="A418" s="8">
        <v>213</v>
      </c>
      <c r="B418" s="8" t="s">
        <v>315</v>
      </c>
      <c r="C418" s="7" t="s">
        <v>4</v>
      </c>
      <c r="D418" s="39">
        <v>42403.898182870369</v>
      </c>
      <c r="E418" s="7">
        <v>0</v>
      </c>
      <c r="F418" s="7" t="s">
        <v>41</v>
      </c>
      <c r="G418" s="7">
        <f t="shared" si="18"/>
        <v>2016</v>
      </c>
      <c r="H418" s="7">
        <f t="shared" si="19"/>
        <v>2</v>
      </c>
      <c r="I418" s="7" t="str">
        <f t="shared" si="20"/>
        <v>Q1</v>
      </c>
      <c r="J418" s="7">
        <f>VLOOKUP(A418,'Job Catalog'!A:C,3,FALSE)</f>
        <v>7</v>
      </c>
    </row>
    <row r="419" spans="1:10" x14ac:dyDescent="0.15">
      <c r="A419" s="8">
        <v>219</v>
      </c>
      <c r="B419" s="8" t="s">
        <v>321</v>
      </c>
      <c r="C419" s="7" t="s">
        <v>5</v>
      </c>
      <c r="D419" s="39">
        <v>41722.277928240743</v>
      </c>
      <c r="E419" s="7">
        <v>18.920000000000002</v>
      </c>
      <c r="F419" s="7" t="s">
        <v>92</v>
      </c>
      <c r="G419" s="7">
        <f t="shared" si="18"/>
        <v>2014</v>
      </c>
      <c r="H419" s="7">
        <f t="shared" si="19"/>
        <v>3</v>
      </c>
      <c r="I419" s="7" t="str">
        <f t="shared" si="20"/>
        <v>Q1</v>
      </c>
      <c r="J419" s="7">
        <f>VLOOKUP(A419,'Job Catalog'!A:C,3,FALSE)</f>
        <v>13</v>
      </c>
    </row>
    <row r="420" spans="1:10" x14ac:dyDescent="0.15">
      <c r="A420" s="8">
        <v>219</v>
      </c>
      <c r="B420" s="8" t="s">
        <v>321</v>
      </c>
      <c r="C420" s="7" t="s">
        <v>5</v>
      </c>
      <c r="D420" s="39">
        <v>41722.276296296295</v>
      </c>
      <c r="E420" s="7">
        <v>18.920000000000002</v>
      </c>
      <c r="F420" s="7" t="s">
        <v>92</v>
      </c>
      <c r="G420" s="7">
        <f t="shared" si="18"/>
        <v>2014</v>
      </c>
      <c r="H420" s="7">
        <f t="shared" si="19"/>
        <v>3</v>
      </c>
      <c r="I420" s="7" t="str">
        <f t="shared" si="20"/>
        <v>Q1</v>
      </c>
      <c r="J420" s="7">
        <f>VLOOKUP(A420,'Job Catalog'!A:C,3,FALSE)</f>
        <v>13</v>
      </c>
    </row>
    <row r="421" spans="1:10" x14ac:dyDescent="0.15">
      <c r="A421" s="8">
        <v>219</v>
      </c>
      <c r="B421" s="8" t="s">
        <v>321</v>
      </c>
      <c r="C421" s="7" t="s">
        <v>5</v>
      </c>
      <c r="D421" s="39">
        <v>42360.291412037041</v>
      </c>
      <c r="E421" s="7">
        <v>13.71</v>
      </c>
      <c r="F421" s="7" t="s">
        <v>29</v>
      </c>
      <c r="G421" s="7">
        <f t="shared" si="18"/>
        <v>2015</v>
      </c>
      <c r="H421" s="7">
        <f t="shared" si="19"/>
        <v>12</v>
      </c>
      <c r="I421" s="7" t="str">
        <f t="shared" si="20"/>
        <v>Q4</v>
      </c>
      <c r="J421" s="7">
        <f>VLOOKUP(A421,'Job Catalog'!A:C,3,FALSE)</f>
        <v>13</v>
      </c>
    </row>
    <row r="422" spans="1:10" x14ac:dyDescent="0.15">
      <c r="A422" s="8">
        <v>219</v>
      </c>
      <c r="B422" s="8" t="s">
        <v>321</v>
      </c>
      <c r="C422" s="7" t="s">
        <v>5</v>
      </c>
      <c r="D422" s="39">
        <v>42510.161979166667</v>
      </c>
      <c r="E422" s="7">
        <v>133.79</v>
      </c>
      <c r="F422" s="7" t="s">
        <v>29</v>
      </c>
      <c r="G422" s="7">
        <f t="shared" si="18"/>
        <v>2016</v>
      </c>
      <c r="H422" s="7">
        <f t="shared" si="19"/>
        <v>5</v>
      </c>
      <c r="I422" s="7" t="str">
        <f t="shared" si="20"/>
        <v>Q2</v>
      </c>
      <c r="J422" s="7">
        <f>VLOOKUP(A422,'Job Catalog'!A:C,3,FALSE)</f>
        <v>13</v>
      </c>
    </row>
    <row r="423" spans="1:10" x14ac:dyDescent="0.15">
      <c r="A423" s="8">
        <v>219</v>
      </c>
      <c r="B423" s="8" t="s">
        <v>321</v>
      </c>
      <c r="C423" s="7" t="s">
        <v>4</v>
      </c>
      <c r="D423" s="39">
        <v>42425.176585648151</v>
      </c>
      <c r="E423" s="7">
        <v>19.63</v>
      </c>
      <c r="F423" s="7" t="s">
        <v>29</v>
      </c>
      <c r="G423" s="7">
        <f t="shared" si="18"/>
        <v>2016</v>
      </c>
      <c r="H423" s="7">
        <f t="shared" si="19"/>
        <v>2</v>
      </c>
      <c r="I423" s="7" t="str">
        <f t="shared" si="20"/>
        <v>Q1</v>
      </c>
      <c r="J423" s="7">
        <f>VLOOKUP(A423,'Job Catalog'!A:C,3,FALSE)</f>
        <v>13</v>
      </c>
    </row>
    <row r="424" spans="1:10" x14ac:dyDescent="0.15">
      <c r="A424" s="8">
        <v>219</v>
      </c>
      <c r="B424" s="8" t="s">
        <v>321</v>
      </c>
      <c r="C424" s="7" t="s">
        <v>5</v>
      </c>
      <c r="D424" s="39">
        <v>42584.347002314818</v>
      </c>
      <c r="E424" s="7">
        <v>158.75</v>
      </c>
      <c r="F424" s="7" t="s">
        <v>29</v>
      </c>
      <c r="G424" s="7">
        <f t="shared" si="18"/>
        <v>2016</v>
      </c>
      <c r="H424" s="7">
        <f t="shared" si="19"/>
        <v>8</v>
      </c>
      <c r="I424" s="7" t="str">
        <f t="shared" si="20"/>
        <v>Q3</v>
      </c>
      <c r="J424" s="7">
        <f>VLOOKUP(A424,'Job Catalog'!A:C,3,FALSE)</f>
        <v>13</v>
      </c>
    </row>
    <row r="425" spans="1:10" x14ac:dyDescent="0.15">
      <c r="A425" s="8">
        <v>219</v>
      </c>
      <c r="B425" s="8" t="s">
        <v>321</v>
      </c>
      <c r="C425" s="7" t="s">
        <v>4</v>
      </c>
      <c r="D425" s="39">
        <v>42536.207719907405</v>
      </c>
      <c r="E425" s="7">
        <v>76.92</v>
      </c>
      <c r="F425" s="7" t="s">
        <v>29</v>
      </c>
      <c r="G425" s="7">
        <f t="shared" si="18"/>
        <v>2016</v>
      </c>
      <c r="H425" s="7">
        <f t="shared" si="19"/>
        <v>6</v>
      </c>
      <c r="I425" s="7" t="str">
        <f t="shared" si="20"/>
        <v>Q2</v>
      </c>
      <c r="J425" s="7">
        <f>VLOOKUP(A425,'Job Catalog'!A:C,3,FALSE)</f>
        <v>13</v>
      </c>
    </row>
    <row r="426" spans="1:10" x14ac:dyDescent="0.15">
      <c r="A426" s="8">
        <v>219</v>
      </c>
      <c r="B426" s="8" t="s">
        <v>321</v>
      </c>
      <c r="C426" s="7" t="s">
        <v>5</v>
      </c>
      <c r="D426" s="39">
        <v>42584.395428240743</v>
      </c>
      <c r="E426" s="7">
        <v>9.75</v>
      </c>
      <c r="F426" s="7" t="s">
        <v>29</v>
      </c>
      <c r="G426" s="7">
        <f t="shared" si="18"/>
        <v>2016</v>
      </c>
      <c r="H426" s="7">
        <f t="shared" si="19"/>
        <v>8</v>
      </c>
      <c r="I426" s="7" t="str">
        <f t="shared" si="20"/>
        <v>Q3</v>
      </c>
      <c r="J426" s="7">
        <f>VLOOKUP(A426,'Job Catalog'!A:C,3,FALSE)</f>
        <v>13</v>
      </c>
    </row>
    <row r="427" spans="1:10" x14ac:dyDescent="0.15">
      <c r="A427" s="8">
        <v>219</v>
      </c>
      <c r="B427" s="8" t="s">
        <v>321</v>
      </c>
      <c r="C427" s="7" t="s">
        <v>5</v>
      </c>
      <c r="D427" s="39">
        <v>42584.376250000001</v>
      </c>
      <c r="E427" s="7">
        <v>9.75</v>
      </c>
      <c r="F427" s="7" t="s">
        <v>29</v>
      </c>
      <c r="G427" s="7">
        <f t="shared" si="18"/>
        <v>2016</v>
      </c>
      <c r="H427" s="7">
        <f t="shared" si="19"/>
        <v>8</v>
      </c>
      <c r="I427" s="7" t="str">
        <f t="shared" si="20"/>
        <v>Q3</v>
      </c>
      <c r="J427" s="7">
        <f>VLOOKUP(A427,'Job Catalog'!A:C,3,FALSE)</f>
        <v>13</v>
      </c>
    </row>
    <row r="428" spans="1:10" x14ac:dyDescent="0.15">
      <c r="A428" s="8">
        <v>219</v>
      </c>
      <c r="B428" s="8" t="s">
        <v>321</v>
      </c>
      <c r="C428" s="7" t="s">
        <v>5</v>
      </c>
      <c r="D428" s="39">
        <v>42584.351539351854</v>
      </c>
      <c r="E428" s="7">
        <v>9.7100000000000009</v>
      </c>
      <c r="F428" s="7" t="s">
        <v>29</v>
      </c>
      <c r="G428" s="7">
        <f t="shared" si="18"/>
        <v>2016</v>
      </c>
      <c r="H428" s="7">
        <f t="shared" si="19"/>
        <v>8</v>
      </c>
      <c r="I428" s="7" t="str">
        <f t="shared" si="20"/>
        <v>Q3</v>
      </c>
      <c r="J428" s="7">
        <f>VLOOKUP(A428,'Job Catalog'!A:C,3,FALSE)</f>
        <v>13</v>
      </c>
    </row>
    <row r="429" spans="1:10" x14ac:dyDescent="0.15">
      <c r="A429" s="8">
        <v>219</v>
      </c>
      <c r="B429" s="8" t="s">
        <v>321</v>
      </c>
      <c r="C429" s="7" t="s">
        <v>5</v>
      </c>
      <c r="D429" s="39">
        <v>42634.151388888888</v>
      </c>
      <c r="E429" s="7">
        <v>7.83</v>
      </c>
      <c r="F429" s="7" t="s">
        <v>29</v>
      </c>
      <c r="G429" s="7">
        <f t="shared" si="18"/>
        <v>2016</v>
      </c>
      <c r="H429" s="7">
        <f t="shared" si="19"/>
        <v>9</v>
      </c>
      <c r="I429" s="7" t="str">
        <f t="shared" si="20"/>
        <v>Q3</v>
      </c>
      <c r="J429" s="7">
        <f>VLOOKUP(A429,'Job Catalog'!A:C,3,FALSE)</f>
        <v>13</v>
      </c>
    </row>
    <row r="430" spans="1:10" x14ac:dyDescent="0.15">
      <c r="A430" s="8">
        <v>219</v>
      </c>
      <c r="B430" s="8" t="s">
        <v>321</v>
      </c>
      <c r="C430" s="7" t="s">
        <v>4</v>
      </c>
      <c r="D430" s="39">
        <v>42634.337881944448</v>
      </c>
      <c r="E430" s="7">
        <v>8.0399999999999991</v>
      </c>
      <c r="F430" s="7" t="s">
        <v>29</v>
      </c>
      <c r="G430" s="7">
        <f t="shared" si="18"/>
        <v>2016</v>
      </c>
      <c r="H430" s="7">
        <f t="shared" si="19"/>
        <v>9</v>
      </c>
      <c r="I430" s="7" t="str">
        <f t="shared" si="20"/>
        <v>Q3</v>
      </c>
      <c r="J430" s="7">
        <f>VLOOKUP(A430,'Job Catalog'!A:C,3,FALSE)</f>
        <v>13</v>
      </c>
    </row>
    <row r="431" spans="1:10" x14ac:dyDescent="0.15">
      <c r="A431" s="8">
        <v>219</v>
      </c>
      <c r="B431" s="8" t="s">
        <v>321</v>
      </c>
      <c r="C431" s="7" t="s">
        <v>4</v>
      </c>
      <c r="D431" s="39">
        <v>42674.259687500002</v>
      </c>
      <c r="E431" s="7">
        <v>37.880000000000003</v>
      </c>
      <c r="F431" s="7" t="s">
        <v>29</v>
      </c>
      <c r="G431" s="7">
        <f t="shared" si="18"/>
        <v>2016</v>
      </c>
      <c r="H431" s="7">
        <f t="shared" si="19"/>
        <v>10</v>
      </c>
      <c r="I431" s="7" t="str">
        <f t="shared" si="20"/>
        <v>Q4</v>
      </c>
      <c r="J431" s="7">
        <f>VLOOKUP(A431,'Job Catalog'!A:C,3,FALSE)</f>
        <v>13</v>
      </c>
    </row>
    <row r="432" spans="1:10" x14ac:dyDescent="0.15">
      <c r="A432" s="8">
        <v>219</v>
      </c>
      <c r="B432" s="8" t="s">
        <v>321</v>
      </c>
      <c r="C432" s="7" t="s">
        <v>4</v>
      </c>
      <c r="D432" s="39">
        <v>42636.344606481478</v>
      </c>
      <c r="E432" s="7">
        <v>0</v>
      </c>
      <c r="F432" s="7" t="s">
        <v>29</v>
      </c>
      <c r="G432" s="7">
        <f t="shared" si="18"/>
        <v>2016</v>
      </c>
      <c r="H432" s="7">
        <f t="shared" si="19"/>
        <v>9</v>
      </c>
      <c r="I432" s="7" t="str">
        <f t="shared" si="20"/>
        <v>Q3</v>
      </c>
      <c r="J432" s="7">
        <f>VLOOKUP(A432,'Job Catalog'!A:C,3,FALSE)</f>
        <v>13</v>
      </c>
    </row>
    <row r="433" spans="1:10" x14ac:dyDescent="0.15">
      <c r="A433" s="8">
        <v>219</v>
      </c>
      <c r="B433" s="8" t="s">
        <v>321</v>
      </c>
      <c r="C433" s="7" t="s">
        <v>4</v>
      </c>
      <c r="D433" s="39">
        <v>42684.190775462965</v>
      </c>
      <c r="E433" s="7">
        <v>5.58</v>
      </c>
      <c r="F433" s="7" t="s">
        <v>29</v>
      </c>
      <c r="G433" s="7">
        <f t="shared" si="18"/>
        <v>2016</v>
      </c>
      <c r="H433" s="7">
        <f t="shared" si="19"/>
        <v>11</v>
      </c>
      <c r="I433" s="7" t="str">
        <f t="shared" si="20"/>
        <v>Q4</v>
      </c>
      <c r="J433" s="7">
        <f>VLOOKUP(A433,'Job Catalog'!A:C,3,FALSE)</f>
        <v>13</v>
      </c>
    </row>
    <row r="434" spans="1:10" x14ac:dyDescent="0.15">
      <c r="A434" s="8">
        <v>219</v>
      </c>
     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  <v>29</v>
      </c>
      <c r="G434" s="7">
        <f t="shared" si="18"/>
        <v>2017</v>
      </c>
      <c r="H434" s="7">
        <f t="shared" si="19"/>
        <v>7</v>
      </c>
      <c r="I434" s="7" t="str">
        <f t="shared" si="20"/>
        <v>Q3</v>
      </c>
      <c r="J434" s="7">
        <f>VLOOKUP(A434,'Job Catalog'!A:C,3,FALSE)</f>
        <v>13</v>
      </c>
    </row>
    <row r="435" spans="1:10" x14ac:dyDescent="0.15">
      <c r="A435" s="8">
        <v>220</v>
      </c>
      <c r="B435" s="8" t="s">
        <v>322</v>
      </c>
      <c r="C435" s="7" t="s">
        <v>5</v>
      </c>
      <c r="D435" s="39">
        <v>41676.570925925924</v>
      </c>
      <c r="E435" s="7">
        <v>16</v>
      </c>
      <c r="F435" s="7" t="s">
        <v>15</v>
      </c>
      <c r="G435" s="7">
        <f t="shared" si="18"/>
        <v>2014</v>
      </c>
      <c r="H435" s="7">
        <f t="shared" si="19"/>
        <v>2</v>
      </c>
      <c r="I435" s="7" t="str">
        <f t="shared" si="20"/>
        <v>Q1</v>
      </c>
      <c r="J435" s="7">
        <f>VLOOKUP(A435,'Job Catalog'!A:C,3,FALSE)</f>
        <v>11</v>
      </c>
    </row>
    <row r="436" spans="1:10" x14ac:dyDescent="0.15">
      <c r="A436" s="8">
        <v>225</v>
      </c>
      <c r="B436" s="8" t="s">
        <v>327</v>
      </c>
      <c r="C436" s="7" t="s">
        <v>4</v>
      </c>
      <c r="D436" s="39">
        <v>41898.179039351853</v>
      </c>
      <c r="E436" s="7">
        <v>166</v>
      </c>
      <c r="F436" s="7" t="s">
        <v>80</v>
      </c>
      <c r="G436" s="7">
        <f t="shared" si="18"/>
        <v>2014</v>
      </c>
      <c r="H436" s="7">
        <f t="shared" si="19"/>
        <v>9</v>
      </c>
      <c r="I436" s="7" t="str">
        <f t="shared" si="20"/>
        <v>Q3</v>
      </c>
      <c r="J436" s="7">
        <f>VLOOKUP(A436,'Job Catalog'!A:C,3,FALSE)</f>
        <v>15</v>
      </c>
    </row>
    <row r="437" spans="1:10" x14ac:dyDescent="0.15">
      <c r="A437" s="8">
        <v>225</v>
      </c>
      <c r="B437" s="8" t="s">
        <v>327</v>
      </c>
      <c r="C437" s="7" t="s">
        <v>4</v>
      </c>
      <c r="D437" s="39">
        <v>41989.176712962966</v>
      </c>
      <c r="E437" s="7">
        <v>77.75</v>
      </c>
      <c r="F437" s="7" t="s">
        <v>80</v>
      </c>
      <c r="G437" s="7">
        <f t="shared" si="18"/>
        <v>2014</v>
      </c>
      <c r="H437" s="7">
        <f t="shared" si="19"/>
        <v>12</v>
      </c>
      <c r="I437" s="7" t="str">
        <f t="shared" si="20"/>
        <v>Q4</v>
      </c>
      <c r="J437" s="7">
        <f>VLOOKUP(A437,'Job Catalog'!A:C,3,FALSE)</f>
        <v>15</v>
      </c>
    </row>
    <row r="438" spans="1:10" x14ac:dyDescent="0.15">
      <c r="A438" s="8">
        <v>225</v>
      </c>
      <c r="B438" s="8" t="s">
        <v>327</v>
      </c>
      <c r="C438" s="7" t="s">
        <v>5</v>
      </c>
      <c r="D438" s="39">
        <v>42048.372291666667</v>
      </c>
      <c r="E438" s="7">
        <v>30.04</v>
      </c>
      <c r="F438" s="7" t="s">
        <v>94</v>
      </c>
      <c r="G438" s="7">
        <f t="shared" si="18"/>
        <v>2015</v>
      </c>
      <c r="H438" s="7">
        <f t="shared" si="19"/>
        <v>2</v>
      </c>
      <c r="I438" s="7" t="str">
        <f t="shared" si="20"/>
        <v>Q1</v>
      </c>
      <c r="J438" s="7">
        <f>VLOOKUP(A438,'Job Catalog'!A:C,3,FALSE)</f>
        <v>15</v>
      </c>
    </row>
    <row r="439" spans="1:10" x14ac:dyDescent="0.15">
      <c r="A439" s="8">
        <v>225</v>
      </c>
      <c r="B439" s="8" t="s">
        <v>327</v>
      </c>
      <c r="C439" s="7" t="s">
        <v>5</v>
      </c>
      <c r="D439" s="39">
        <v>42152.235254629632</v>
      </c>
      <c r="E439" s="7">
        <v>133.91999999999999</v>
      </c>
      <c r="F439" s="7" t="s">
        <v>94</v>
      </c>
      <c r="G439" s="7">
        <f t="shared" si="18"/>
        <v>2015</v>
      </c>
      <c r="H439" s="7">
        <f t="shared" si="19"/>
        <v>5</v>
      </c>
      <c r="I439" s="7" t="str">
        <f t="shared" si="20"/>
        <v>Q2</v>
      </c>
      <c r="J439" s="7">
        <f>VLOOKUP(A439,'Job Catalog'!A:C,3,FALSE)</f>
        <v>15</v>
      </c>
    </row>
    <row r="440" spans="1:10" x14ac:dyDescent="0.15">
      <c r="A440" s="8">
        <v>225</v>
      </c>
      <c r="B440" s="8" t="s">
        <v>327</v>
      </c>
      <c r="C440" s="7" t="s">
        <v>4</v>
      </c>
      <c r="D440" s="39">
        <v>42275.504930555559</v>
      </c>
      <c r="E440" s="7">
        <v>257.20999999999998</v>
      </c>
      <c r="F440" s="7" t="s">
        <v>29</v>
      </c>
      <c r="G440" s="7">
        <f t="shared" si="18"/>
        <v>2015</v>
      </c>
      <c r="H440" s="7">
        <f t="shared" si="19"/>
        <v>9</v>
      </c>
      <c r="I440" s="7" t="str">
        <f t="shared" si="20"/>
        <v>Q3</v>
      </c>
      <c r="J440" s="7">
        <f>VLOOKUP(A440,'Job Catalog'!A:C,3,FALSE)</f>
        <v>15</v>
      </c>
    </row>
    <row r="441" spans="1:10" x14ac:dyDescent="0.15">
      <c r="A441" s="8">
        <v>225</v>
      </c>
      <c r="B441" s="8" t="s">
        <v>327</v>
      </c>
      <c r="C441" s="7" t="s">
        <v>4</v>
      </c>
      <c r="D441" s="39">
        <v>42286.260925925926</v>
      </c>
      <c r="E441" s="7">
        <v>267.95999999999998</v>
      </c>
      <c r="F441" s="7" t="s">
        <v>29</v>
      </c>
      <c r="G441" s="7">
        <f t="shared" si="18"/>
        <v>2015</v>
      </c>
      <c r="H441" s="7">
        <f t="shared" si="19"/>
        <v>10</v>
      </c>
      <c r="I441" s="7" t="str">
        <f t="shared" si="20"/>
        <v>Q4</v>
      </c>
      <c r="J441" s="7">
        <f>VLOOKUP(A441,'Job Catalog'!A:C,3,FALSE)</f>
        <v>15</v>
      </c>
    </row>
    <row r="442" spans="1:10" x14ac:dyDescent="0.15">
      <c r="A442" s="8">
        <v>225</v>
      </c>
      <c r="B442" s="8" t="s">
        <v>327</v>
      </c>
      <c r="C442" s="7" t="s">
        <v>4</v>
      </c>
      <c r="D442" s="39">
        <v>42510.218692129631</v>
      </c>
      <c r="E442" s="7">
        <v>206.63</v>
      </c>
      <c r="F442" s="7" t="s">
        <v>29</v>
      </c>
      <c r="G442" s="7">
        <f t="shared" si="18"/>
        <v>2016</v>
      </c>
      <c r="H442" s="7">
        <f t="shared" si="19"/>
        <v>5</v>
      </c>
      <c r="I442" s="7" t="str">
        <f t="shared" si="20"/>
        <v>Q2</v>
      </c>
      <c r="J442" s="7">
        <f>VLOOKUP(A442,'Job Catalog'!A:C,3,FALSE)</f>
        <v>15</v>
      </c>
    </row>
    <row r="443" spans="1:10" x14ac:dyDescent="0.15">
      <c r="A443" s="8">
        <v>225</v>
      </c>
      <c r="B443" s="8" t="s">
        <v>327</v>
      </c>
      <c r="C443" s="7" t="s">
        <v>5</v>
      </c>
      <c r="D443" s="39">
        <v>42584.326631944445</v>
      </c>
      <c r="E443" s="7">
        <v>125.04</v>
      </c>
      <c r="F443" s="7" t="s">
        <v>29</v>
      </c>
      <c r="G443" s="7">
        <f t="shared" si="18"/>
        <v>2016</v>
      </c>
      <c r="H443" s="7">
        <f t="shared" si="19"/>
        <v>8</v>
      </c>
      <c r="I443" s="7" t="str">
        <f t="shared" si="20"/>
        <v>Q3</v>
      </c>
      <c r="J443" s="7">
        <f>VLOOKUP(A443,'Job Catalog'!A:C,3,FALSE)</f>
        <v>15</v>
      </c>
    </row>
    <row r="444" spans="1:10" x14ac:dyDescent="0.15">
      <c r="A444" s="8">
        <v>225</v>
      </c>
      <c r="B444" s="8" t="s">
        <v>327</v>
      </c>
      <c r="C444" s="7" t="s">
        <v>5</v>
      </c>
      <c r="D444" s="39">
        <v>42515.316817129627</v>
      </c>
      <c r="E444" s="7">
        <v>56.04</v>
      </c>
      <c r="F444" s="7" t="s">
        <v>29</v>
      </c>
      <c r="G444" s="7">
        <f t="shared" si="18"/>
        <v>2016</v>
      </c>
      <c r="H444" s="7">
        <f t="shared" si="19"/>
        <v>5</v>
      </c>
      <c r="I444" s="7" t="str">
        <f t="shared" si="20"/>
        <v>Q2</v>
      </c>
      <c r="J444" s="7">
        <f>VLOOKUP(A444,'Job Catalog'!A:C,3,FALSE)</f>
        <v>15</v>
      </c>
    </row>
    <row r="445" spans="1:10" x14ac:dyDescent="0.15">
      <c r="A445" s="8">
        <v>225</v>
      </c>
      <c r="B445" s="8" t="s">
        <v>327</v>
      </c>
      <c r="C445" s="7" t="s">
        <v>5</v>
      </c>
      <c r="D445" s="39">
        <v>42528.465497685182</v>
      </c>
      <c r="E445" s="7">
        <v>14.08</v>
      </c>
      <c r="F445" s="7" t="s">
        <v>29</v>
      </c>
      <c r="G445" s="7">
        <f t="shared" si="18"/>
        <v>2016</v>
      </c>
      <c r="H445" s="7">
        <f t="shared" si="19"/>
        <v>6</v>
      </c>
      <c r="I445" s="7" t="str">
        <f t="shared" si="20"/>
        <v>Q2</v>
      </c>
      <c r="J445" s="7">
        <f>VLOOKUP(A445,'Job Catalog'!A:C,3,FALSE)</f>
        <v>15</v>
      </c>
    </row>
    <row r="446" spans="1:10" x14ac:dyDescent="0.15">
      <c r="A446" s="8">
        <v>225</v>
      </c>
      <c r="B446" s="8" t="s">
        <v>327</v>
      </c>
      <c r="C446" s="7" t="s">
        <v>5</v>
      </c>
      <c r="D446" s="39">
        <v>42751.425023148149</v>
      </c>
      <c r="E446" s="7">
        <v>72.83</v>
      </c>
      <c r="F446" s="7" t="s">
        <v>29</v>
      </c>
      <c r="G446" s="7">
        <f t="shared" si="18"/>
        <v>2017</v>
      </c>
      <c r="H446" s="7">
        <f t="shared" si="19"/>
        <v>1</v>
      </c>
      <c r="I446" s="7" t="str">
        <f t="shared" si="20"/>
        <v>Q1</v>
      </c>
      <c r="J446" s="7">
        <f>VLOOKUP(A446,'Job Catalog'!A:C,3,FALSE)</f>
        <v>15</v>
      </c>
    </row>
    <row r="447" spans="1:10" x14ac:dyDescent="0.15">
      <c r="A447" s="8">
        <v>225</v>
      </c>
      <c r="B447" s="8" t="s">
        <v>327</v>
      </c>
      <c r="C447" s="7" t="s">
        <v>4</v>
      </c>
      <c r="D447" s="39">
        <v>42800.468229166669</v>
      </c>
      <c r="E447" s="7">
        <v>109.92</v>
      </c>
      <c r="F447" s="7" t="s">
        <v>29</v>
      </c>
      <c r="G447" s="7">
        <f t="shared" si="18"/>
        <v>2017</v>
      </c>
      <c r="H447" s="7">
        <f t="shared" si="19"/>
        <v>3</v>
      </c>
      <c r="I447" s="7" t="str">
        <f t="shared" si="20"/>
        <v>Q1</v>
      </c>
      <c r="J447" s="7">
        <f>VLOOKUP(A447,'Job Catalog'!A:C,3,FALSE)</f>
        <v>15</v>
      </c>
    </row>
    <row r="448" spans="1:10" x14ac:dyDescent="0.15">
      <c r="A448" s="8">
        <v>225</v>
      </c>
      <c r="B448" s="8" t="s">
        <v>327</v>
      </c>
      <c r="C448" s="7" t="s">
        <v>4</v>
      </c>
      <c r="D448" s="39">
        <v>42744.19568287037</v>
      </c>
      <c r="E448" s="7">
        <v>53.63</v>
      </c>
      <c r="F448" s="7" t="s">
        <v>29</v>
      </c>
      <c r="G448" s="7">
        <f t="shared" si="18"/>
        <v>2017</v>
      </c>
      <c r="H448" s="7">
        <f t="shared" si="19"/>
        <v>1</v>
      </c>
      <c r="I448" s="7" t="str">
        <f t="shared" si="20"/>
        <v>Q1</v>
      </c>
      <c r="J448" s="7">
        <f>VLOOKUP(A448,'Job Catalog'!A:C,3,FALSE)</f>
        <v>15</v>
      </c>
    </row>
    <row r="449" spans="1:10" x14ac:dyDescent="0.15">
      <c r="A449" s="8">
        <v>225</v>
      </c>
      <c r="B449" s="8" t="s">
        <v>327</v>
      </c>
      <c r="C449" s="7" t="s">
        <v>4</v>
      </c>
      <c r="D449" s="39">
        <v>42852.392233796294</v>
      </c>
      <c r="E449" s="7">
        <v>41.04</v>
      </c>
      <c r="F449" s="7" t="s">
        <v>29</v>
      </c>
      <c r="G449" s="7">
        <f t="shared" si="18"/>
        <v>2017</v>
      </c>
      <c r="H449" s="7">
        <f t="shared" si="19"/>
        <v>4</v>
      </c>
      <c r="I449" s="7" t="str">
        <f t="shared" si="20"/>
        <v>Q2</v>
      </c>
      <c r="J449" s="7">
        <f>VLOOKUP(A449,'Job Catalog'!A:C,3,FALSE)</f>
        <v>15</v>
      </c>
    </row>
    <row r="450" spans="1:10" x14ac:dyDescent="0.15">
      <c r="A450" s="8">
        <v>225</v>
      </c>
      <c r="B450" s="8" t="s">
        <v>327</v>
      </c>
      <c r="C450" s="7" t="s">
        <v>4</v>
      </c>
      <c r="D450" s="39">
        <v>42892.263796296298</v>
      </c>
      <c r="E450" s="7">
        <v>11.67</v>
      </c>
      <c r="F450" s="7" t="s">
        <v>29</v>
      </c>
      <c r="G450" s="7">
        <f t="shared" ref="G450:G513" si="21">YEAR(D450)</f>
        <v>2017</v>
      </c>
      <c r="H450" s="7">
        <f t="shared" ref="H450:H513" si="22">MONTH(D450)</f>
        <v>6</v>
      </c>
      <c r="I450" s="7" t="str">
        <f t="shared" ref="I450:I513" si="23">IF(H450&lt;=3,"Q1",IF(H450&lt;=6,"Q2",IF(H450&lt;=9,"Q3","Q4")))</f>
        <v>Q2</v>
      </c>
      <c r="J450" s="7">
        <f>VLOOKUP(A450,'Job Catalog'!A:C,3,FALSE)</f>
        <v>15</v>
      </c>
    </row>
    <row r="451" spans="1:10" x14ac:dyDescent="0.15">
      <c r="A451" s="8">
        <v>229</v>
      </c>
      <c r="B451" s="8" t="s">
        <v>331</v>
      </c>
      <c r="C451" s="7" t="s">
        <v>4</v>
      </c>
      <c r="D451" s="39">
        <v>42396.474618055552</v>
      </c>
      <c r="E451" s="7">
        <v>118.5</v>
      </c>
      <c r="F451" s="7" t="s">
        <v>29</v>
      </c>
      <c r="G451" s="7">
        <f t="shared" si="21"/>
        <v>2016</v>
      </c>
      <c r="H451" s="7">
        <f t="shared" si="22"/>
        <v>1</v>
      </c>
      <c r="I451" s="7" t="str">
        <f t="shared" si="23"/>
        <v>Q1</v>
      </c>
      <c r="J451" s="7">
        <f>VLOOKUP(A451,'Job Catalog'!A:C,3,FALSE)</f>
        <v>18</v>
      </c>
    </row>
    <row r="452" spans="1:10" x14ac:dyDescent="0.15">
      <c r="A452" s="8">
        <v>230</v>
      </c>
      <c r="B452" s="8" t="s">
        <v>332</v>
      </c>
      <c r="C452" s="7" t="s">
        <v>4</v>
      </c>
      <c r="D452" s="39">
        <v>42789.324074074073</v>
      </c>
      <c r="E452" s="7">
        <v>189.71</v>
      </c>
      <c r="F452" s="7" t="s">
        <v>29</v>
      </c>
      <c r="G452" s="7">
        <f t="shared" si="21"/>
        <v>2017</v>
      </c>
      <c r="H452" s="7">
        <f t="shared" si="22"/>
        <v>2</v>
      </c>
      <c r="I452" s="7" t="str">
        <f t="shared" si="23"/>
        <v>Q1</v>
      </c>
      <c r="J452" s="7">
        <f>VLOOKUP(A452,'Job Catalog'!A:C,3,FALSE)</f>
        <v>18</v>
      </c>
    </row>
    <row r="453" spans="1:10" x14ac:dyDescent="0.15">
      <c r="A453" s="8">
        <v>230</v>
      </c>
      <c r="B453" s="8" t="s">
        <v>332</v>
      </c>
      <c r="C453" s="7" t="s">
        <v>5</v>
      </c>
      <c r="D453" s="39">
        <v>42788.472662037035</v>
      </c>
      <c r="E453" s="7">
        <v>188.88</v>
      </c>
      <c r="F453" s="7" t="s">
        <v>29</v>
      </c>
      <c r="G453" s="7">
        <f t="shared" si="21"/>
        <v>2017</v>
      </c>
      <c r="H453" s="7">
        <f t="shared" si="22"/>
        <v>2</v>
      </c>
      <c r="I453" s="7" t="str">
        <f t="shared" si="23"/>
        <v>Q1</v>
      </c>
      <c r="J453" s="7">
        <f>VLOOKUP(A453,'Job Catalog'!A:C,3,FALSE)</f>
        <v>18</v>
      </c>
    </row>
    <row r="454" spans="1:10" x14ac:dyDescent="0.15">
      <c r="A454" s="8">
        <v>230</v>
      </c>
      <c r="B454" s="8" t="s">
        <v>332</v>
      </c>
      <c r="C454" s="7" t="s">
        <v>5</v>
      </c>
      <c r="D454" s="39">
        <v>42751.419282407405</v>
      </c>
      <c r="E454" s="7">
        <v>151.83000000000001</v>
      </c>
      <c r="F454" s="7" t="s">
        <v>29</v>
      </c>
      <c r="G454" s="7">
        <f t="shared" si="21"/>
        <v>2017</v>
      </c>
      <c r="H454" s="7">
        <f t="shared" si="22"/>
        <v>1</v>
      </c>
      <c r="I454" s="7" t="str">
        <f t="shared" si="23"/>
        <v>Q1</v>
      </c>
      <c r="J454" s="7">
        <f>VLOOKUP(A454,'Job Catalog'!A:C,3,FALSE)</f>
        <v>18</v>
      </c>
    </row>
    <row r="455" spans="1:10" x14ac:dyDescent="0.15">
      <c r="A455" s="8">
        <v>230</v>
      </c>
      <c r="B455" s="8" t="s">
        <v>332</v>
      </c>
      <c r="C455" s="7" t="s">
        <v>4</v>
      </c>
      <c r="D455" s="39">
        <v>42891.224618055552</v>
      </c>
      <c r="E455" s="7">
        <v>16.96</v>
      </c>
      <c r="F455" s="7" t="s">
        <v>29</v>
      </c>
      <c r="G455" s="7">
        <f t="shared" si="21"/>
        <v>2017</v>
      </c>
      <c r="H455" s="7">
        <f t="shared" si="22"/>
        <v>6</v>
      </c>
      <c r="I455" s="7" t="str">
        <f t="shared" si="23"/>
        <v>Q2</v>
      </c>
      <c r="J455" s="7">
        <f>VLOOKUP(A455,'Job Catalog'!A:C,3,FALSE)</f>
        <v>18</v>
      </c>
    </row>
    <row r="456" spans="1:10" x14ac:dyDescent="0.15">
      <c r="A456" s="8">
        <v>234</v>
      </c>
      <c r="B456" s="8" t="s">
        <v>336</v>
      </c>
      <c r="C456" s="7" t="s">
        <v>4</v>
      </c>
      <c r="D456" s="39">
        <v>41648.36550925926</v>
      </c>
      <c r="E456" s="7">
        <v>0.63</v>
      </c>
      <c r="F456" s="7" t="s">
        <v>38</v>
      </c>
      <c r="G456" s="7">
        <f t="shared" si="21"/>
        <v>2014</v>
      </c>
      <c r="H456" s="7">
        <f t="shared" si="22"/>
        <v>1</v>
      </c>
      <c r="I456" s="7" t="str">
        <f t="shared" si="23"/>
        <v>Q1</v>
      </c>
      <c r="J456" s="7">
        <f>VLOOKUP(A456,'Job Catalog'!A:C,3,FALSE)</f>
        <v>21</v>
      </c>
    </row>
    <row r="457" spans="1:10" x14ac:dyDescent="0.15">
      <c r="A457" s="8">
        <v>234</v>
      </c>
      <c r="B457" s="8" t="s">
        <v>336</v>
      </c>
      <c r="C457" s="7" t="s">
        <v>4</v>
      </c>
      <c r="D457" s="39">
        <v>41716.634317129632</v>
      </c>
      <c r="E457" s="7">
        <v>15.08</v>
      </c>
      <c r="F457" s="7" t="s">
        <v>38</v>
      </c>
      <c r="G457" s="7">
        <f t="shared" si="21"/>
        <v>2014</v>
      </c>
      <c r="H457" s="7">
        <f t="shared" si="22"/>
        <v>3</v>
      </c>
      <c r="I457" s="7" t="str">
        <f t="shared" si="23"/>
        <v>Q1</v>
      </c>
      <c r="J457" s="7">
        <f>VLOOKUP(A457,'Job Catalog'!A:C,3,FALSE)</f>
        <v>21</v>
      </c>
    </row>
    <row r="458" spans="1:10" x14ac:dyDescent="0.15">
      <c r="A458" s="8">
        <v>234</v>
      </c>
      <c r="B458" s="8" t="s">
        <v>336</v>
      </c>
      <c r="C458" s="7" t="s">
        <v>5</v>
      </c>
      <c r="D458" s="39">
        <v>42012.658738425926</v>
      </c>
      <c r="E458" s="7">
        <v>29.83</v>
      </c>
      <c r="F458" s="7" t="s">
        <v>65</v>
      </c>
      <c r="G458" s="7">
        <f t="shared" si="21"/>
        <v>2015</v>
      </c>
      <c r="H458" s="7">
        <f t="shared" si="22"/>
        <v>1</v>
      </c>
      <c r="I458" s="7" t="str">
        <f t="shared" si="23"/>
        <v>Q1</v>
      </c>
      <c r="J458" s="7">
        <f>VLOOKUP(A458,'Job Catalog'!A:C,3,FALSE)</f>
        <v>21</v>
      </c>
    </row>
    <row r="459" spans="1:10" x14ac:dyDescent="0.15">
      <c r="A459" s="8">
        <v>234</v>
      </c>
      <c r="B459" s="8" t="s">
        <v>336</v>
      </c>
      <c r="C459" s="7" t="s">
        <v>5</v>
      </c>
      <c r="D459" s="39">
        <v>42433.700196759259</v>
      </c>
      <c r="E459" s="7">
        <v>111.92</v>
      </c>
      <c r="F459" s="7" t="s">
        <v>82</v>
      </c>
      <c r="G459" s="7">
        <f t="shared" si="21"/>
        <v>2016</v>
      </c>
      <c r="H459" s="7">
        <f t="shared" si="22"/>
        <v>3</v>
      </c>
      <c r="I459" s="7" t="str">
        <f t="shared" si="23"/>
        <v>Q1</v>
      </c>
      <c r="J459" s="7">
        <f>VLOOKUP(A459,'Job Catalog'!A:C,3,FALSE)</f>
        <v>21</v>
      </c>
    </row>
    <row r="460" spans="1:10" x14ac:dyDescent="0.15">
      <c r="A460" s="8">
        <v>234</v>
      </c>
      <c r="B460" s="8" t="s">
        <v>336</v>
      </c>
      <c r="C460" s="7" t="s">
        <v>5</v>
      </c>
      <c r="D460" s="39">
        <v>42391.443333333336</v>
      </c>
      <c r="E460" s="7">
        <v>69.67</v>
      </c>
      <c r="F460" s="7" t="s">
        <v>25</v>
      </c>
      <c r="G460" s="7">
        <f t="shared" si="21"/>
        <v>2016</v>
      </c>
      <c r="H460" s="7">
        <f t="shared" si="22"/>
        <v>1</v>
      </c>
      <c r="I460" s="7" t="str">
        <f t="shared" si="23"/>
        <v>Q1</v>
      </c>
      <c r="J460" s="7">
        <f>VLOOKUP(A460,'Job Catalog'!A:C,3,FALSE)</f>
        <v>21</v>
      </c>
    </row>
    <row r="461" spans="1:10" x14ac:dyDescent="0.15">
      <c r="A461" s="8">
        <v>234</v>
      </c>
      <c r="B461" s="8" t="s">
        <v>336</v>
      </c>
      <c r="C461" s="7" t="s">
        <v>5</v>
      </c>
      <c r="D461" s="39">
        <v>42495.527696759258</v>
      </c>
      <c r="E461" s="7">
        <v>8.0399999999999991</v>
      </c>
      <c r="F461" s="7" t="s">
        <v>20</v>
      </c>
      <c r="G461" s="7">
        <f t="shared" si="21"/>
        <v>2016</v>
      </c>
      <c r="H461" s="7">
        <f t="shared" si="22"/>
        <v>5</v>
      </c>
      <c r="I461" s="7" t="str">
        <f t="shared" si="23"/>
        <v>Q2</v>
      </c>
      <c r="J461" s="7">
        <f>VLOOKUP(A461,'Job Catalog'!A:C,3,FALSE)</f>
        <v>21</v>
      </c>
    </row>
    <row r="462" spans="1:10" x14ac:dyDescent="0.15">
      <c r="A462" s="8">
        <v>234</v>
      </c>
      <c r="B462" s="8" t="s">
        <v>336</v>
      </c>
      <c r="C462" s="7" t="s">
        <v>5</v>
      </c>
      <c r="D462" s="39">
        <v>42563.373680555553</v>
      </c>
      <c r="E462" s="7">
        <v>74.290000000000006</v>
      </c>
      <c r="F462" s="7" t="s">
        <v>20</v>
      </c>
      <c r="G462" s="7">
        <f t="shared" si="21"/>
        <v>2016</v>
      </c>
      <c r="H462" s="7">
        <f t="shared" si="22"/>
        <v>7</v>
      </c>
      <c r="I462" s="7" t="str">
        <f t="shared" si="23"/>
        <v>Q3</v>
      </c>
      <c r="J462" s="7">
        <f>VLOOKUP(A462,'Job Catalog'!A:C,3,FALSE)</f>
        <v>21</v>
      </c>
    </row>
    <row r="463" spans="1:10" x14ac:dyDescent="0.15">
      <c r="A463" s="8">
        <v>234</v>
      </c>
      <c r="B463" s="8" t="s">
        <v>336</v>
      </c>
      <c r="C463" s="7" t="s">
        <v>5</v>
      </c>
      <c r="D463" s="39">
        <v>42542.486493055556</v>
      </c>
      <c r="E463" s="7">
        <v>31.92</v>
      </c>
      <c r="F463" s="7" t="s">
        <v>20</v>
      </c>
      <c r="G463" s="7">
        <f t="shared" si="21"/>
        <v>2016</v>
      </c>
      <c r="H463" s="7">
        <f t="shared" si="22"/>
        <v>6</v>
      </c>
      <c r="I463" s="7" t="str">
        <f t="shared" si="23"/>
        <v>Q2</v>
      </c>
      <c r="J463" s="7">
        <f>VLOOKUP(A463,'Job Catalog'!A:C,3,FALSE)</f>
        <v>21</v>
      </c>
    </row>
    <row r="464" spans="1:10" x14ac:dyDescent="0.15">
      <c r="A464" s="8">
        <v>234</v>
      </c>
      <c r="B464" s="8" t="s">
        <v>336</v>
      </c>
      <c r="C464" s="7" t="s">
        <v>5</v>
      </c>
      <c r="D464" s="39">
        <v>42535.608981481484</v>
      </c>
      <c r="E464" s="7">
        <v>25.04</v>
      </c>
      <c r="F464" s="7" t="s">
        <v>20</v>
      </c>
      <c r="G464" s="7">
        <f t="shared" si="21"/>
        <v>2016</v>
      </c>
      <c r="H464" s="7">
        <f t="shared" si="22"/>
        <v>6</v>
      </c>
      <c r="I464" s="7" t="str">
        <f t="shared" si="23"/>
        <v>Q2</v>
      </c>
      <c r="J464" s="7">
        <f>VLOOKUP(A464,'Job Catalog'!A:C,3,FALSE)</f>
        <v>21</v>
      </c>
    </row>
    <row r="465" spans="1:10" x14ac:dyDescent="0.15">
      <c r="A465" s="8">
        <v>234</v>
      </c>
      <c r="B465" s="8" t="s">
        <v>336</v>
      </c>
      <c r="C465" s="7" t="s">
        <v>4</v>
      </c>
      <c r="D465" s="39">
        <v>42795.475057870368</v>
      </c>
      <c r="E465" s="7">
        <v>33.75</v>
      </c>
      <c r="F465" s="7" t="s">
        <v>82</v>
      </c>
      <c r="G465" s="7">
        <f t="shared" si="21"/>
        <v>2017</v>
      </c>
      <c r="H465" s="7">
        <f t="shared" si="22"/>
        <v>3</v>
      </c>
      <c r="I465" s="7" t="str">
        <f t="shared" si="23"/>
        <v>Q1</v>
      </c>
      <c r="J465" s="7">
        <f>VLOOKUP(A465,'Job Catalog'!A:C,3,FALSE)</f>
        <v>21</v>
      </c>
    </row>
    <row r="466" spans="1:10" x14ac:dyDescent="0.15">
      <c r="A466" s="8">
        <v>234</v>
      </c>
      <c r="B466" s="8" t="s">
        <v>336</v>
      </c>
      <c r="C466" s="7" t="s">
        <v>4</v>
      </c>
      <c r="D466" s="39">
        <v>42830.78534722222</v>
      </c>
      <c r="E466" s="7">
        <v>23.17</v>
      </c>
      <c r="F466" s="7" t="s">
        <v>82</v>
      </c>
      <c r="G466" s="7">
        <f t="shared" si="21"/>
        <v>2017</v>
      </c>
      <c r="H466" s="7">
        <f t="shared" si="22"/>
        <v>4</v>
      </c>
      <c r="I466" s="7" t="str">
        <f t="shared" si="23"/>
        <v>Q2</v>
      </c>
      <c r="J466" s="7">
        <f>VLOOKUP(A466,'Job Catalog'!A:C,3,FALSE)</f>
        <v>21</v>
      </c>
    </row>
    <row r="467" spans="1:10" x14ac:dyDescent="0.15">
      <c r="A467" s="8">
        <v>234</v>
      </c>
      <c r="B467" s="8" t="s">
        <v>336</v>
      </c>
      <c r="C467" s="7" t="s">
        <v>4</v>
      </c>
      <c r="D467" s="39">
        <v>42906.697488425925</v>
      </c>
      <c r="E467" s="7">
        <v>28.13</v>
      </c>
      <c r="F467" s="7" t="s">
        <v>82</v>
      </c>
      <c r="G467" s="7">
        <f t="shared" si="21"/>
        <v>2017</v>
      </c>
      <c r="H467" s="7">
        <f t="shared" si="22"/>
        <v>6</v>
      </c>
      <c r="I467" s="7" t="str">
        <f t="shared" si="23"/>
        <v>Q2</v>
      </c>
      <c r="J467" s="7">
        <f>VLOOKUP(A467,'Job Catalog'!A:C,3,FALSE)</f>
        <v>21</v>
      </c>
    </row>
    <row r="468" spans="1:10" x14ac:dyDescent="0.15">
      <c r="A468" s="8">
        <v>238</v>
      </c>
      <c r="B468" s="8" t="s">
        <v>340</v>
      </c>
      <c r="C468" s="7" t="s">
        <v>4</v>
      </c>
      <c r="D468" s="39">
        <v>42121.074537037035</v>
      </c>
      <c r="E468" s="7">
        <v>0.08</v>
      </c>
      <c r="F468" s="7" t="s">
        <v>47</v>
      </c>
      <c r="G468" s="7">
        <f t="shared" si="21"/>
        <v>2015</v>
      </c>
      <c r="H468" s="7">
        <f t="shared" si="22"/>
        <v>4</v>
      </c>
      <c r="I468" s="7" t="str">
        <f t="shared" si="23"/>
        <v>Q2</v>
      </c>
      <c r="J468" s="7">
        <f>VLOOKUP(A468,'Job Catalog'!A:C,3,FALSE)</f>
        <v>15</v>
      </c>
    </row>
    <row r="469" spans="1:10" x14ac:dyDescent="0.15">
      <c r="A469" s="8">
        <v>239</v>
      </c>
      <c r="B469" s="8" t="s">
        <v>341</v>
      </c>
      <c r="C469" s="7" t="s">
        <v>5</v>
      </c>
      <c r="D469" s="39">
        <v>42389.067662037036</v>
      </c>
      <c r="E469" s="7">
        <v>1.17</v>
      </c>
      <c r="F469" s="7" t="s">
        <v>41</v>
      </c>
      <c r="G469" s="7">
        <f t="shared" si="21"/>
        <v>2016</v>
      </c>
      <c r="H469" s="7">
        <f t="shared" si="22"/>
        <v>1</v>
      </c>
      <c r="I469" s="7" t="str">
        <f t="shared" si="23"/>
        <v>Q1</v>
      </c>
      <c r="J469" s="7">
        <f>VLOOKUP(A469,'Job Catalog'!A:C,3,FALSE)</f>
        <v>13</v>
      </c>
    </row>
    <row r="470" spans="1:10" x14ac:dyDescent="0.15">
      <c r="A470" s="8">
        <v>241</v>
      </c>
      <c r="B470" s="8" t="s">
        <v>343</v>
      </c>
      <c r="C470" s="7" t="s">
        <v>5</v>
      </c>
      <c r="D470" s="39">
        <v>42438.469050925924</v>
      </c>
      <c r="E470" s="7">
        <v>6.54</v>
      </c>
      <c r="F470" s="7" t="s">
        <v>20</v>
      </c>
      <c r="G470" s="7">
        <f t="shared" si="21"/>
        <v>2016</v>
      </c>
      <c r="H470" s="7">
        <f t="shared" si="22"/>
        <v>3</v>
      </c>
      <c r="I470" s="7" t="str">
        <f t="shared" si="23"/>
        <v>Q1</v>
      </c>
      <c r="J470" s="7">
        <f>VLOOKUP(A470,'Job Catalog'!A:C,3,FALSE)</f>
        <v>17</v>
      </c>
    </row>
    <row r="471" spans="1:10" x14ac:dyDescent="0.15">
      <c r="A471" s="8">
        <v>241</v>
      </c>
      <c r="B471" s="8" t="s">
        <v>343</v>
      </c>
      <c r="C471" s="7" t="s">
        <v>5</v>
      </c>
      <c r="D471" s="39">
        <v>42559.571342592593</v>
      </c>
      <c r="E471" s="7">
        <v>49.88</v>
      </c>
      <c r="F471" s="7" t="s">
        <v>20</v>
      </c>
      <c r="G471" s="7">
        <f t="shared" si="21"/>
        <v>2016</v>
      </c>
      <c r="H471" s="7">
        <f t="shared" si="22"/>
        <v>7</v>
      </c>
      <c r="I471" s="7" t="str">
        <f t="shared" si="23"/>
        <v>Q3</v>
      </c>
      <c r="J471" s="7">
        <f>VLOOKUP(A471,'Job Catalog'!A:C,3,FALSE)</f>
        <v>17</v>
      </c>
    </row>
    <row r="472" spans="1:10" x14ac:dyDescent="0.15">
      <c r="A472" s="8">
        <v>241</v>
      </c>
      <c r="B472" s="8" t="s">
        <v>343</v>
      </c>
      <c r="C472" s="7" t="s">
        <v>5</v>
      </c>
      <c r="D472" s="39">
        <v>42668.437488425923</v>
      </c>
      <c r="E472" s="7">
        <v>10.46</v>
      </c>
      <c r="F472" s="7" t="s">
        <v>82</v>
      </c>
      <c r="G472" s="7">
        <f t="shared" si="21"/>
        <v>2016</v>
      </c>
      <c r="H472" s="7">
        <f t="shared" si="22"/>
        <v>10</v>
      </c>
      <c r="I472" s="7" t="str">
        <f t="shared" si="23"/>
        <v>Q4</v>
      </c>
      <c r="J472" s="7">
        <f>VLOOKUP(A472,'Job Catalog'!A:C,3,FALSE)</f>
        <v>17</v>
      </c>
    </row>
    <row r="473" spans="1:10" x14ac:dyDescent="0.15">
      <c r="A473" s="8">
        <v>241</v>
      </c>
      <c r="B473" s="8" t="s">
        <v>343</v>
      </c>
      <c r="C473" s="7" t="s">
        <v>5</v>
      </c>
      <c r="D473" s="39">
        <v>42802.469212962962</v>
      </c>
      <c r="E473" s="7">
        <v>21.92</v>
      </c>
      <c r="F473" s="7" t="s">
        <v>82</v>
      </c>
      <c r="G473" s="7">
        <f t="shared" si="21"/>
        <v>2017</v>
      </c>
      <c r="H473" s="7">
        <f t="shared" si="22"/>
        <v>3</v>
      </c>
      <c r="I473" s="7" t="str">
        <f t="shared" si="23"/>
        <v>Q1</v>
      </c>
      <c r="J473" s="7">
        <f>VLOOKUP(A473,'Job Catalog'!A:C,3,FALSE)</f>
        <v>17</v>
      </c>
    </row>
    <row r="474" spans="1:10" x14ac:dyDescent="0.15">
      <c r="A474" s="8">
        <v>241</v>
      </c>
      <c r="B474" s="8" t="s">
        <v>343</v>
      </c>
      <c r="C474" s="7" t="s">
        <v>5</v>
      </c>
      <c r="D474" s="39">
        <v>42877.437106481484</v>
      </c>
      <c r="E474" s="7">
        <v>83.42</v>
      </c>
      <c r="F474" s="7" t="s">
        <v>82</v>
      </c>
      <c r="G474" s="7">
        <f t="shared" si="21"/>
        <v>2017</v>
      </c>
      <c r="H474" s="7">
        <f t="shared" si="22"/>
        <v>5</v>
      </c>
      <c r="I474" s="7" t="str">
        <f t="shared" si="23"/>
        <v>Q2</v>
      </c>
      <c r="J474" s="7">
        <f>VLOOKUP(A474,'Job Catalog'!A:C,3,FALSE)</f>
        <v>17</v>
      </c>
    </row>
    <row r="475" spans="1:10" x14ac:dyDescent="0.15">
      <c r="A475" s="8">
        <v>241</v>
      </c>
      <c r="B475" s="8" t="s">
        <v>343</v>
      </c>
      <c r="C475" s="7" t="s">
        <v>5</v>
      </c>
      <c r="D475" s="39">
        <v>42808.701215277775</v>
      </c>
      <c r="E475" s="7">
        <v>14.67</v>
      </c>
      <c r="F475" s="7" t="s">
        <v>82</v>
      </c>
      <c r="G475" s="7">
        <f t="shared" si="21"/>
        <v>2017</v>
      </c>
      <c r="H475" s="7">
        <f t="shared" si="22"/>
        <v>3</v>
      </c>
      <c r="I475" s="7" t="str">
        <f t="shared" si="23"/>
        <v>Q1</v>
      </c>
      <c r="J475" s="7">
        <f>VLOOKUP(A475,'Job Catalog'!A:C,3,FALSE)</f>
        <v>17</v>
      </c>
    </row>
    <row r="476" spans="1:10" x14ac:dyDescent="0.15">
      <c r="A476" s="8">
        <v>243</v>
      </c>
      <c r="B476" s="8" t="s">
        <v>345</v>
      </c>
      <c r="C476" s="7" t="s">
        <v>5</v>
      </c>
      <c r="D476" s="39">
        <v>42422.459293981483</v>
      </c>
      <c r="E476" s="7">
        <v>19</v>
      </c>
      <c r="F476" s="7" t="s">
        <v>20</v>
      </c>
      <c r="G476" s="7">
        <f t="shared" si="21"/>
        <v>2016</v>
      </c>
      <c r="H476" s="7">
        <f t="shared" si="22"/>
        <v>2</v>
      </c>
      <c r="I476" s="7" t="str">
        <f t="shared" si="23"/>
        <v>Q1</v>
      </c>
      <c r="J476" s="7">
        <f>VLOOKUP(A476,'Job Catalog'!A:C,3,FALSE)</f>
        <v>16</v>
      </c>
    </row>
    <row r="477" spans="1:10" x14ac:dyDescent="0.15">
      <c r="A477" s="8">
        <v>243</v>
      </c>
      <c r="B477" s="8" t="s">
        <v>345</v>
      </c>
      <c r="C477" s="7" t="s">
        <v>4</v>
      </c>
      <c r="D477" s="39">
        <v>42445.545289351852</v>
      </c>
      <c r="E477" s="7">
        <v>14.75</v>
      </c>
      <c r="F477" s="7" t="s">
        <v>82</v>
      </c>
      <c r="G477" s="7">
        <f t="shared" si="21"/>
        <v>2016</v>
      </c>
      <c r="H477" s="7">
        <f t="shared" si="22"/>
        <v>3</v>
      </c>
      <c r="I477" s="7" t="str">
        <f t="shared" si="23"/>
        <v>Q1</v>
      </c>
      <c r="J477" s="7">
        <f>VLOOKUP(A477,'Job Catalog'!A:C,3,FALSE)</f>
        <v>16</v>
      </c>
    </row>
    <row r="478" spans="1:10" x14ac:dyDescent="0.15">
      <c r="A478" s="8">
        <v>244</v>
      </c>
      <c r="B478" s="8" t="s">
        <v>346</v>
      </c>
      <c r="C478" s="7" t="s">
        <v>4</v>
      </c>
      <c r="D478" s="39">
        <v>41670.47556712963</v>
      </c>
      <c r="E478" s="7">
        <v>22.75</v>
      </c>
      <c r="F478" s="7" t="s">
        <v>38</v>
      </c>
      <c r="G478" s="7">
        <f t="shared" si="21"/>
        <v>2014</v>
      </c>
      <c r="H478" s="7">
        <f t="shared" si="22"/>
        <v>1</v>
      </c>
      <c r="I478" s="7" t="str">
        <f t="shared" si="23"/>
        <v>Q1</v>
      </c>
      <c r="J478" s="7">
        <f>VLOOKUP(A478,'Job Catalog'!A:C,3,FALSE)</f>
        <v>19</v>
      </c>
    </row>
    <row r="479" spans="1:10" x14ac:dyDescent="0.15">
      <c r="A479" s="8">
        <v>244</v>
      </c>
      <c r="B479" s="8" t="s">
        <v>346</v>
      </c>
      <c r="C479" s="7" t="s">
        <v>4</v>
      </c>
      <c r="D479" s="39">
        <v>41648.483124999999</v>
      </c>
      <c r="E479" s="7">
        <v>0.75</v>
      </c>
      <c r="F479" s="7" t="s">
        <v>38</v>
      </c>
      <c r="G479" s="7">
        <f t="shared" si="21"/>
        <v>2014</v>
      </c>
      <c r="H479" s="7">
        <f t="shared" si="22"/>
        <v>1</v>
      </c>
      <c r="I479" s="7" t="str">
        <f t="shared" si="23"/>
        <v>Q1</v>
      </c>
      <c r="J479" s="7">
        <f>VLOOKUP(A479,'Job Catalog'!A:C,3,FALSE)</f>
        <v>19</v>
      </c>
    </row>
    <row r="480" spans="1:10" x14ac:dyDescent="0.15">
      <c r="A480" s="8">
        <v>244</v>
      </c>
      <c r="B480" s="8" t="s">
        <v>346</v>
      </c>
      <c r="C480" s="7" t="s">
        <v>4</v>
      </c>
      <c r="D480" s="39">
        <v>41751.411863425928</v>
      </c>
      <c r="E480" s="7">
        <v>49.83</v>
      </c>
      <c r="F480" s="7" t="s">
        <v>38</v>
      </c>
      <c r="G480" s="7">
        <f t="shared" si="21"/>
        <v>2014</v>
      </c>
      <c r="H480" s="7">
        <f t="shared" si="22"/>
        <v>4</v>
      </c>
      <c r="I480" s="7" t="str">
        <f t="shared" si="23"/>
        <v>Q2</v>
      </c>
      <c r="J480" s="7">
        <f>VLOOKUP(A480,'Job Catalog'!A:C,3,FALSE)</f>
        <v>19</v>
      </c>
    </row>
    <row r="481" spans="1:10" x14ac:dyDescent="0.15">
      <c r="A481" s="8">
        <v>244</v>
      </c>
      <c r="B481" s="8" t="s">
        <v>346</v>
      </c>
      <c r="C481" s="7" t="s">
        <v>4</v>
      </c>
      <c r="D481" s="39">
        <v>41759.345706018517</v>
      </c>
      <c r="E481" s="7">
        <v>57.79</v>
      </c>
      <c r="F481" s="7" t="s">
        <v>38</v>
      </c>
      <c r="G481" s="7">
        <f t="shared" si="21"/>
        <v>2014</v>
      </c>
      <c r="H481" s="7">
        <f t="shared" si="22"/>
        <v>4</v>
      </c>
      <c r="I481" s="7" t="str">
        <f t="shared" si="23"/>
        <v>Q2</v>
      </c>
      <c r="J481" s="7">
        <f>VLOOKUP(A481,'Job Catalog'!A:C,3,FALSE)</f>
        <v>19</v>
      </c>
    </row>
    <row r="482" spans="1:10" x14ac:dyDescent="0.15">
      <c r="A482" s="8">
        <v>244</v>
      </c>
      <c r="B482" s="8" t="s">
        <v>346</v>
      </c>
      <c r="C482" s="7" t="s">
        <v>4</v>
      </c>
      <c r="D482" s="39">
        <v>41781.546412037038</v>
      </c>
      <c r="E482" s="7">
        <v>80</v>
      </c>
      <c r="F482" s="7" t="s">
        <v>38</v>
      </c>
      <c r="G482" s="7">
        <f t="shared" si="21"/>
        <v>2014</v>
      </c>
      <c r="H482" s="7">
        <f t="shared" si="22"/>
        <v>5</v>
      </c>
      <c r="I482" s="7" t="str">
        <f t="shared" si="23"/>
        <v>Q2</v>
      </c>
      <c r="J482" s="7">
        <f>VLOOKUP(A482,'Job Catalog'!A:C,3,FALSE)</f>
        <v>19</v>
      </c>
    </row>
    <row r="483" spans="1:10" x14ac:dyDescent="0.15">
      <c r="A483" s="8">
        <v>244</v>
      </c>
      <c r="B483" s="8" t="s">
        <v>346</v>
      </c>
      <c r="C483" s="7" t="s">
        <v>4</v>
      </c>
      <c r="D483" s="39">
        <v>41747.506643518522</v>
      </c>
      <c r="E483" s="7">
        <v>45.96</v>
      </c>
      <c r="F483" s="7" t="s">
        <v>38</v>
      </c>
      <c r="G483" s="7">
        <f t="shared" si="21"/>
        <v>2014</v>
      </c>
      <c r="H483" s="7">
        <f t="shared" si="22"/>
        <v>4</v>
      </c>
      <c r="I483" s="7" t="str">
        <f t="shared" si="23"/>
        <v>Q2</v>
      </c>
      <c r="J483" s="7">
        <f>VLOOKUP(A483,'Job Catalog'!A:C,3,FALSE)</f>
        <v>19</v>
      </c>
    </row>
    <row r="484" spans="1:10" x14ac:dyDescent="0.15">
      <c r="A484" s="8">
        <v>244</v>
      </c>
      <c r="B484" s="8" t="s">
        <v>346</v>
      </c>
      <c r="C484" s="7" t="s">
        <v>4</v>
      </c>
      <c r="D484" s="39">
        <v>41736.650937500002</v>
      </c>
      <c r="E484" s="7">
        <v>35.04</v>
      </c>
      <c r="F484" s="7" t="s">
        <v>38</v>
      </c>
      <c r="G484" s="7">
        <f t="shared" si="21"/>
        <v>2014</v>
      </c>
      <c r="H484" s="7">
        <f t="shared" si="22"/>
        <v>4</v>
      </c>
      <c r="I484" s="7" t="str">
        <f t="shared" si="23"/>
        <v>Q2</v>
      </c>
      <c r="J484" s="7">
        <f>VLOOKUP(A484,'Job Catalog'!A:C,3,FALSE)</f>
        <v>19</v>
      </c>
    </row>
    <row r="485" spans="1:10" x14ac:dyDescent="0.15">
      <c r="A485" s="8">
        <v>244</v>
      </c>
      <c r="B485" s="8" t="s">
        <v>346</v>
      </c>
      <c r="C485" s="7" t="s">
        <v>4</v>
      </c>
      <c r="D485" s="39">
        <v>41751.394259259258</v>
      </c>
      <c r="E485" s="7">
        <v>49.79</v>
      </c>
      <c r="F485" s="7" t="s">
        <v>38</v>
      </c>
      <c r="G485" s="7">
        <f t="shared" si="21"/>
        <v>2014</v>
      </c>
      <c r="H485" s="7">
        <f t="shared" si="22"/>
        <v>4</v>
      </c>
      <c r="I485" s="7" t="str">
        <f t="shared" si="23"/>
        <v>Q2</v>
      </c>
      <c r="J485" s="7">
        <f>VLOOKUP(A485,'Job Catalog'!A:C,3,FALSE)</f>
        <v>19</v>
      </c>
    </row>
    <row r="486" spans="1:10" x14ac:dyDescent="0.15">
      <c r="A486" s="8">
        <v>244</v>
      </c>
      <c r="B486" s="8" t="s">
        <v>346</v>
      </c>
      <c r="C486" s="7" t="s">
        <v>4</v>
      </c>
      <c r="D486" s="39">
        <v>41746.312268518515</v>
      </c>
      <c r="E486" s="7">
        <v>44.71</v>
      </c>
      <c r="F486" s="7" t="s">
        <v>38</v>
      </c>
      <c r="G486" s="7">
        <f t="shared" si="21"/>
        <v>2014</v>
      </c>
      <c r="H486" s="7">
        <f t="shared" si="22"/>
        <v>4</v>
      </c>
      <c r="I486" s="7" t="str">
        <f t="shared" si="23"/>
        <v>Q2</v>
      </c>
      <c r="J486" s="7">
        <f>VLOOKUP(A486,'Job Catalog'!A:C,3,FALSE)</f>
        <v>19</v>
      </c>
    </row>
    <row r="487" spans="1:10" x14ac:dyDescent="0.15">
      <c r="A487" s="8">
        <v>244</v>
      </c>
      <c r="B487" s="8" t="s">
        <v>346</v>
      </c>
      <c r="C487" s="7" t="s">
        <v>4</v>
      </c>
      <c r="D487" s="39">
        <v>41751.281099537038</v>
      </c>
      <c r="E487" s="7">
        <v>31.67</v>
      </c>
      <c r="F487" s="7" t="s">
        <v>38</v>
      </c>
      <c r="G487" s="7">
        <f t="shared" si="21"/>
        <v>2014</v>
      </c>
      <c r="H487" s="7">
        <f t="shared" si="22"/>
        <v>4</v>
      </c>
      <c r="I487" s="7" t="str">
        <f t="shared" si="23"/>
        <v>Q2</v>
      </c>
      <c r="J487" s="7">
        <f>VLOOKUP(A487,'Job Catalog'!A:C,3,FALSE)</f>
        <v>19</v>
      </c>
    </row>
    <row r="488" spans="1:10" x14ac:dyDescent="0.15">
      <c r="A488" s="8">
        <v>244</v>
      </c>
      <c r="B488" s="8" t="s">
        <v>346</v>
      </c>
      <c r="C488" s="7" t="s">
        <v>4</v>
      </c>
      <c r="D488" s="39">
        <v>41746.299212962964</v>
      </c>
      <c r="E488" s="7">
        <v>26.71</v>
      </c>
      <c r="F488" s="7" t="s">
        <v>38</v>
      </c>
      <c r="G488" s="7">
        <f t="shared" si="21"/>
        <v>2014</v>
      </c>
      <c r="H488" s="7">
        <f t="shared" si="22"/>
        <v>4</v>
      </c>
      <c r="I488" s="7" t="str">
        <f t="shared" si="23"/>
        <v>Q2</v>
      </c>
      <c r="J488" s="7">
        <f>VLOOKUP(A488,'Job Catalog'!A:C,3,FALSE)</f>
        <v>19</v>
      </c>
    </row>
    <row r="489" spans="1:10" x14ac:dyDescent="0.15">
      <c r="A489" s="8">
        <v>244</v>
      </c>
      <c r="B489" s="8" t="s">
        <v>346</v>
      </c>
      <c r="C489" s="7" t="s">
        <v>4</v>
      </c>
      <c r="D489" s="39">
        <v>41852.479259259257</v>
      </c>
      <c r="E489" s="7">
        <v>1.83</v>
      </c>
      <c r="F489" s="7" t="s">
        <v>64</v>
      </c>
      <c r="G489" s="7">
        <f t="shared" si="21"/>
        <v>2014</v>
      </c>
      <c r="H489" s="7">
        <f t="shared" si="22"/>
        <v>8</v>
      </c>
      <c r="I489" s="7" t="str">
        <f t="shared" si="23"/>
        <v>Q3</v>
      </c>
      <c r="J489" s="7">
        <f>VLOOKUP(A489,'Job Catalog'!A:C,3,FALSE)</f>
        <v>19</v>
      </c>
    </row>
    <row r="490" spans="1:10" x14ac:dyDescent="0.15">
      <c r="A490" s="8">
        <v>244</v>
      </c>
      <c r="B490" s="8" t="s">
        <v>346</v>
      </c>
      <c r="C490" s="7" t="s">
        <v>5</v>
      </c>
      <c r="D490" s="39">
        <v>42046.408935185187</v>
      </c>
      <c r="E490" s="7">
        <v>28.92</v>
      </c>
      <c r="F490" s="7" t="s">
        <v>65</v>
      </c>
      <c r="G490" s="7">
        <f t="shared" si="21"/>
        <v>2015</v>
      </c>
      <c r="H490" s="7">
        <f t="shared" si="22"/>
        <v>2</v>
      </c>
      <c r="I490" s="7" t="str">
        <f t="shared" si="23"/>
        <v>Q1</v>
      </c>
      <c r="J490" s="7">
        <f>VLOOKUP(A490,'Job Catalog'!A:C,3,FALSE)</f>
        <v>19</v>
      </c>
    </row>
    <row r="491" spans="1:10" x14ac:dyDescent="0.15">
      <c r="A491" s="8">
        <v>244</v>
      </c>
      <c r="B491" s="8" t="s">
        <v>346</v>
      </c>
      <c r="C491" s="7" t="s">
        <v>5</v>
      </c>
      <c r="D491" s="39">
        <v>42184.390682870369</v>
      </c>
      <c r="E491" s="7">
        <v>118.88</v>
      </c>
      <c r="F491" s="7" t="s">
        <v>25</v>
      </c>
      <c r="G491" s="7">
        <f t="shared" si="21"/>
        <v>2015</v>
      </c>
      <c r="H491" s="7">
        <f t="shared" si="22"/>
        <v>6</v>
      </c>
      <c r="I491" s="7" t="str">
        <f t="shared" si="23"/>
        <v>Q2</v>
      </c>
      <c r="J491" s="7">
        <f>VLOOKUP(A491,'Job Catalog'!A:C,3,FALSE)</f>
        <v>19</v>
      </c>
    </row>
    <row r="492" spans="1:10" x14ac:dyDescent="0.15">
      <c r="A492" s="8">
        <v>244</v>
      </c>
      <c r="B492" s="8" t="s">
        <v>346</v>
      </c>
      <c r="C492" s="7" t="s">
        <v>5</v>
      </c>
      <c r="D492" s="39">
        <v>42122.509768518517</v>
      </c>
      <c r="E492" s="7">
        <v>57</v>
      </c>
      <c r="F492" s="7" t="s">
        <v>25</v>
      </c>
      <c r="G492" s="7">
        <f t="shared" si="21"/>
        <v>2015</v>
      </c>
      <c r="H492" s="7">
        <f t="shared" si="22"/>
        <v>4</v>
      </c>
      <c r="I492" s="7" t="str">
        <f t="shared" si="23"/>
        <v>Q2</v>
      </c>
      <c r="J492" s="7">
        <f>VLOOKUP(A492,'Job Catalog'!A:C,3,FALSE)</f>
        <v>19</v>
      </c>
    </row>
    <row r="493" spans="1:10" x14ac:dyDescent="0.15">
      <c r="A493" s="8">
        <v>244</v>
      </c>
      <c r="B493" s="8" t="s">
        <v>346</v>
      </c>
      <c r="C493" s="7" t="s">
        <v>4</v>
      </c>
      <c r="D493" s="39">
        <v>42124.334340277775</v>
      </c>
      <c r="E493" s="7">
        <v>51.58</v>
      </c>
      <c r="F493" s="7" t="s">
        <v>82</v>
      </c>
      <c r="G493" s="7">
        <f t="shared" si="21"/>
        <v>2015</v>
      </c>
      <c r="H493" s="7">
        <f t="shared" si="22"/>
        <v>4</v>
      </c>
      <c r="I493" s="7" t="str">
        <f t="shared" si="23"/>
        <v>Q2</v>
      </c>
      <c r="J493" s="7">
        <f>VLOOKUP(A493,'Job Catalog'!A:C,3,FALSE)</f>
        <v>19</v>
      </c>
    </row>
    <row r="494" spans="1:10" x14ac:dyDescent="0.15">
      <c r="A494" s="8">
        <v>244</v>
      </c>
      <c r="B494" s="8" t="s">
        <v>346</v>
      </c>
      <c r="C494" s="7" t="s">
        <v>5</v>
      </c>
      <c r="D494" s="39">
        <v>42139.434340277781</v>
      </c>
      <c r="E494" s="7">
        <v>16.5</v>
      </c>
      <c r="F494" s="7" t="s">
        <v>25</v>
      </c>
      <c r="G494" s="7">
        <f t="shared" si="21"/>
        <v>2015</v>
      </c>
      <c r="H494" s="7">
        <f t="shared" si="22"/>
        <v>5</v>
      </c>
      <c r="I494" s="7" t="str">
        <f t="shared" si="23"/>
        <v>Q2</v>
      </c>
      <c r="J494" s="7">
        <f>VLOOKUP(A494,'Job Catalog'!A:C,3,FALSE)</f>
        <v>19</v>
      </c>
    </row>
    <row r="495" spans="1:10" x14ac:dyDescent="0.15">
      <c r="A495" s="8">
        <v>244</v>
      </c>
      <c r="B495" s="8" t="s">
        <v>346</v>
      </c>
      <c r="C495" s="7" t="s">
        <v>5</v>
      </c>
      <c r="D495" s="39">
        <v>42164.67083333333</v>
      </c>
      <c r="E495" s="7">
        <v>41.75</v>
      </c>
      <c r="F495" s="7" t="s">
        <v>25</v>
      </c>
      <c r="G495" s="7">
        <f t="shared" si="21"/>
        <v>2015</v>
      </c>
      <c r="H495" s="7">
        <f t="shared" si="22"/>
        <v>6</v>
      </c>
      <c r="I495" s="7" t="str">
        <f t="shared" si="23"/>
        <v>Q2</v>
      </c>
      <c r="J495" s="7">
        <f>VLOOKUP(A495,'Job Catalog'!A:C,3,FALSE)</f>
        <v>19</v>
      </c>
    </row>
    <row r="496" spans="1:10" x14ac:dyDescent="0.15">
      <c r="A496" s="8">
        <v>244</v>
      </c>
      <c r="B496" s="8" t="s">
        <v>346</v>
      </c>
      <c r="C496" s="7" t="s">
        <v>4</v>
      </c>
      <c r="D496" s="39">
        <v>42158.463252314818</v>
      </c>
      <c r="E496" s="7">
        <v>13.71</v>
      </c>
      <c r="F496" s="7" t="s">
        <v>82</v>
      </c>
      <c r="G496" s="7">
        <f t="shared" si="21"/>
        <v>2015</v>
      </c>
      <c r="H496" s="7">
        <f t="shared" si="22"/>
        <v>6</v>
      </c>
      <c r="I496" s="7" t="str">
        <f t="shared" si="23"/>
        <v>Q2</v>
      </c>
      <c r="J496" s="7">
        <f>VLOOKUP(A496,'Job Catalog'!A:C,3,FALSE)</f>
        <v>19</v>
      </c>
    </row>
    <row r="497" spans="1:10" x14ac:dyDescent="0.15">
      <c r="A497" s="8">
        <v>244</v>
      </c>
      <c r="B497" s="8" t="s">
        <v>346</v>
      </c>
      <c r="C497" s="7" t="s">
        <v>4</v>
      </c>
      <c r="D497" s="39">
        <v>42367.73951388889</v>
      </c>
      <c r="E497" s="7">
        <v>168.96</v>
      </c>
      <c r="F497" s="7" t="s">
        <v>82</v>
      </c>
      <c r="G497" s="7">
        <f t="shared" si="21"/>
        <v>2015</v>
      </c>
      <c r="H497" s="7">
        <f t="shared" si="22"/>
        <v>12</v>
      </c>
      <c r="I497" s="7" t="str">
        <f t="shared" si="23"/>
        <v>Q4</v>
      </c>
      <c r="J497" s="7">
        <f>VLOOKUP(A497,'Job Catalog'!A:C,3,FALSE)</f>
        <v>19</v>
      </c>
    </row>
    <row r="498" spans="1:10" x14ac:dyDescent="0.15">
      <c r="A498" s="8">
        <v>244</v>
      </c>
      <c r="B498" s="8" t="s">
        <v>346</v>
      </c>
      <c r="C498" s="7" t="s">
        <v>4</v>
      </c>
      <c r="D498" s="39">
        <v>42243.648298611108</v>
      </c>
      <c r="E498" s="7">
        <v>37.96</v>
      </c>
      <c r="F498" s="7" t="s">
        <v>82</v>
      </c>
      <c r="G498" s="7">
        <f t="shared" si="21"/>
        <v>2015</v>
      </c>
      <c r="H498" s="7">
        <f t="shared" si="22"/>
        <v>8</v>
      </c>
      <c r="I498" s="7" t="str">
        <f t="shared" si="23"/>
        <v>Q3</v>
      </c>
      <c r="J498" s="7">
        <f>VLOOKUP(A498,'Job Catalog'!A:C,3,FALSE)</f>
        <v>19</v>
      </c>
    </row>
    <row r="499" spans="1:10" x14ac:dyDescent="0.15">
      <c r="A499" s="8">
        <v>244</v>
      </c>
      <c r="B499" s="8" t="s">
        <v>346</v>
      </c>
      <c r="C499" s="7" t="s">
        <v>4</v>
      </c>
      <c r="D499" s="39">
        <v>42349.466770833336</v>
      </c>
      <c r="E499" s="7">
        <v>0.96</v>
      </c>
      <c r="F499" s="7" t="s">
        <v>82</v>
      </c>
      <c r="G499" s="7">
        <f t="shared" si="21"/>
        <v>2015</v>
      </c>
      <c r="H499" s="7">
        <f t="shared" si="22"/>
        <v>12</v>
      </c>
      <c r="I499" s="7" t="str">
        <f t="shared" si="23"/>
        <v>Q4</v>
      </c>
      <c r="J499" s="7">
        <f>VLOOKUP(A499,'Job Catalog'!A:C,3,FALSE)</f>
        <v>19</v>
      </c>
    </row>
    <row r="500" spans="1:10" x14ac:dyDescent="0.15">
      <c r="A500" s="8">
        <v>244</v>
      </c>
      <c r="B500" s="8" t="s">
        <v>346</v>
      </c>
      <c r="C500" s="7" t="s">
        <v>4</v>
      </c>
      <c r="D500" s="39">
        <v>42480.513113425928</v>
      </c>
      <c r="E500" s="7">
        <v>49.71</v>
      </c>
      <c r="F500" s="7" t="s">
        <v>82</v>
      </c>
      <c r="G500" s="7">
        <f t="shared" si="21"/>
        <v>2016</v>
      </c>
      <c r="H500" s="7">
        <f t="shared" si="22"/>
        <v>4</v>
      </c>
      <c r="I500" s="7" t="str">
        <f t="shared" si="23"/>
        <v>Q2</v>
      </c>
      <c r="J500" s="7">
        <f>VLOOKUP(A500,'Job Catalog'!A:C,3,FALSE)</f>
        <v>19</v>
      </c>
    </row>
    <row r="501" spans="1:10" x14ac:dyDescent="0.15">
      <c r="A501" s="8">
        <v>244</v>
      </c>
      <c r="B501" s="8" t="s">
        <v>346</v>
      </c>
      <c r="C501" s="7" t="s">
        <v>4</v>
      </c>
      <c r="D501" s="39">
        <v>42481.575775462959</v>
      </c>
      <c r="E501" s="7">
        <v>50.58</v>
      </c>
      <c r="F501" s="7" t="s">
        <v>82</v>
      </c>
      <c r="G501" s="7">
        <f t="shared" si="21"/>
        <v>2016</v>
      </c>
      <c r="H501" s="7">
        <f t="shared" si="22"/>
        <v>4</v>
      </c>
      <c r="I501" s="7" t="str">
        <f t="shared" si="23"/>
        <v>Q2</v>
      </c>
      <c r="J501" s="7">
        <f>VLOOKUP(A501,'Job Catalog'!A:C,3,FALSE)</f>
        <v>19</v>
      </c>
    </row>
    <row r="502" spans="1:10" x14ac:dyDescent="0.15">
      <c r="A502" s="8">
        <v>244</v>
      </c>
      <c r="B502" s="8" t="s">
        <v>346</v>
      </c>
      <c r="C502" s="7" t="s">
        <v>5</v>
      </c>
      <c r="D502" s="39">
        <v>42492.588506944441</v>
      </c>
      <c r="E502" s="7">
        <v>60.88</v>
      </c>
      <c r="F502" s="7" t="s">
        <v>20</v>
      </c>
      <c r="G502" s="7">
        <f t="shared" si="21"/>
        <v>2016</v>
      </c>
      <c r="H502" s="7">
        <f t="shared" si="22"/>
        <v>5</v>
      </c>
      <c r="I502" s="7" t="str">
        <f t="shared" si="23"/>
        <v>Q2</v>
      </c>
      <c r="J502" s="7">
        <f>VLOOKUP(A502,'Job Catalog'!A:C,3,FALSE)</f>
        <v>19</v>
      </c>
    </row>
    <row r="503" spans="1:10" x14ac:dyDescent="0.15">
      <c r="A503" s="8">
        <v>244</v>
      </c>
      <c r="B503" s="8" t="s">
        <v>346</v>
      </c>
      <c r="C503" s="7" t="s">
        <v>4</v>
      </c>
      <c r="D503" s="39">
        <v>42480.750219907408</v>
      </c>
      <c r="E503" s="7">
        <v>5.25</v>
      </c>
      <c r="F503" s="7" t="s">
        <v>60</v>
      </c>
      <c r="G503" s="7">
        <f t="shared" si="21"/>
        <v>2016</v>
      </c>
      <c r="H503" s="7">
        <f t="shared" si="22"/>
        <v>4</v>
      </c>
      <c r="I503" s="7" t="str">
        <f t="shared" si="23"/>
        <v>Q2</v>
      </c>
      <c r="J503" s="7">
        <f>VLOOKUP(A503,'Job Catalog'!A:C,3,FALSE)</f>
        <v>19</v>
      </c>
    </row>
    <row r="504" spans="1:10" x14ac:dyDescent="0.15">
      <c r="A504" s="8">
        <v>244</v>
      </c>
      <c r="B504" s="8" t="s">
        <v>346</v>
      </c>
      <c r="C504" s="7" t="s">
        <v>4</v>
      </c>
      <c r="D504" s="39">
        <v>42514.613657407404</v>
      </c>
      <c r="E504" s="7">
        <v>35</v>
      </c>
      <c r="F504" s="7" t="s">
        <v>60</v>
      </c>
      <c r="G504" s="7">
        <f t="shared" si="21"/>
        <v>2016</v>
      </c>
      <c r="H504" s="7">
        <f t="shared" si="22"/>
        <v>5</v>
      </c>
      <c r="I504" s="7" t="str">
        <f t="shared" si="23"/>
        <v>Q2</v>
      </c>
      <c r="J504" s="7">
        <f>VLOOKUP(A504,'Job Catalog'!A:C,3,FALSE)</f>
        <v>19</v>
      </c>
    </row>
    <row r="505" spans="1:10" x14ac:dyDescent="0.15">
      <c r="A505" s="8">
        <v>244</v>
      </c>
      <c r="B505" s="8" t="s">
        <v>346</v>
      </c>
      <c r="C505" s="7" t="s">
        <v>4</v>
      </c>
      <c r="D505" s="39">
        <v>42514.6172337963</v>
      </c>
      <c r="E505" s="7">
        <v>25.54</v>
      </c>
      <c r="F505" s="7" t="s">
        <v>60</v>
      </c>
      <c r="G505" s="7">
        <f t="shared" si="21"/>
        <v>2016</v>
      </c>
      <c r="H505" s="7">
        <f t="shared" si="22"/>
        <v>5</v>
      </c>
      <c r="I505" s="7" t="str">
        <f t="shared" si="23"/>
        <v>Q2</v>
      </c>
      <c r="J505" s="7">
        <f>VLOOKUP(A505,'Job Catalog'!A:C,3,FALSE)</f>
        <v>19</v>
      </c>
    </row>
    <row r="506" spans="1:10" x14ac:dyDescent="0.15">
      <c r="A506" s="8">
        <v>244</v>
      </c>
      <c r="B506" s="8" t="s">
        <v>346</v>
      </c>
      <c r="C506" s="7" t="s">
        <v>4</v>
      </c>
      <c r="D506" s="39">
        <v>42628.702187499999</v>
      </c>
      <c r="E506" s="7">
        <v>41.96</v>
      </c>
      <c r="F506" s="7" t="s">
        <v>82</v>
      </c>
      <c r="G506" s="7">
        <f t="shared" si="21"/>
        <v>2016</v>
      </c>
      <c r="H506" s="7">
        <f t="shared" si="22"/>
        <v>9</v>
      </c>
      <c r="I506" s="7" t="str">
        <f t="shared" si="23"/>
        <v>Q3</v>
      </c>
      <c r="J506" s="7">
        <f>VLOOKUP(A506,'Job Catalog'!A:C,3,FALSE)</f>
        <v>19</v>
      </c>
    </row>
    <row r="507" spans="1:10" x14ac:dyDescent="0.15">
      <c r="A507" s="8">
        <v>244</v>
      </c>
      <c r="B507" s="8" t="s">
        <v>346</v>
      </c>
      <c r="C507" s="7" t="s">
        <v>4</v>
      </c>
      <c r="D507" s="39">
        <v>42629.66238425926</v>
      </c>
      <c r="E507" s="7">
        <v>0.17</v>
      </c>
      <c r="F507" s="7" t="s">
        <v>82</v>
      </c>
      <c r="G507" s="7">
        <f t="shared" si="21"/>
        <v>2016</v>
      </c>
      <c r="H507" s="7">
        <f t="shared" si="22"/>
        <v>9</v>
      </c>
      <c r="I507" s="7" t="str">
        <f t="shared" si="23"/>
        <v>Q3</v>
      </c>
      <c r="J507" s="7">
        <f>VLOOKUP(A507,'Job Catalog'!A:C,3,FALSE)</f>
        <v>19</v>
      </c>
    </row>
    <row r="508" spans="1:10" x14ac:dyDescent="0.15">
      <c r="A508" s="8">
        <v>244</v>
      </c>
      <c r="B508" s="8" t="s">
        <v>346</v>
      </c>
      <c r="C508" s="7" t="s">
        <v>5</v>
      </c>
      <c r="D508" s="39">
        <v>42787.363888888889</v>
      </c>
      <c r="E508" s="7">
        <v>40.79</v>
      </c>
      <c r="F508" s="7" t="s">
        <v>82</v>
      </c>
      <c r="G508" s="7">
        <f t="shared" si="21"/>
        <v>2017</v>
      </c>
      <c r="H508" s="7">
        <f t="shared" si="22"/>
        <v>2</v>
      </c>
      <c r="I508" s="7" t="str">
        <f t="shared" si="23"/>
        <v>Q1</v>
      </c>
      <c r="J508" s="7">
        <f>VLOOKUP(A508,'Job Catalog'!A:C,3,FALSE)</f>
        <v>19</v>
      </c>
    </row>
    <row r="509" spans="1:10" x14ac:dyDescent="0.15">
      <c r="A509" s="8">
        <v>244</v>
      </c>
      <c r="B509" s="8" t="s">
        <v>346</v>
      </c>
      <c r="C509" s="7" t="s">
        <v>4</v>
      </c>
      <c r="D509" s="39">
        <v>42748.641550925924</v>
      </c>
      <c r="E509" s="7">
        <v>2.08</v>
      </c>
      <c r="F509" s="7" t="s">
        <v>82</v>
      </c>
      <c r="G509" s="7">
        <f t="shared" si="21"/>
        <v>2017</v>
      </c>
      <c r="H509" s="7">
        <f t="shared" si="22"/>
        <v>1</v>
      </c>
      <c r="I509" s="7" t="str">
        <f t="shared" si="23"/>
        <v>Q1</v>
      </c>
      <c r="J509" s="7">
        <f>VLOOKUP(A509,'Job Catalog'!A:C,3,FALSE)</f>
        <v>19</v>
      </c>
    </row>
    <row r="510" spans="1:10" x14ac:dyDescent="0.15">
      <c r="A510" s="8">
        <v>244</v>
      </c>
      <c r="B510" s="8" t="s">
        <v>346</v>
      </c>
      <c r="C510" s="7" t="s">
        <v>4</v>
      </c>
      <c r="D510" s="39">
        <v>42830.639201388891</v>
      </c>
      <c r="E510" s="7">
        <v>48.04</v>
      </c>
      <c r="F510" s="7" t="s">
        <v>82</v>
      </c>
      <c r="G510" s="7">
        <f t="shared" si="21"/>
        <v>2017</v>
      </c>
      <c r="H510" s="7">
        <f t="shared" si="22"/>
        <v>4</v>
      </c>
      <c r="I510" s="7" t="str">
        <f t="shared" si="23"/>
        <v>Q2</v>
      </c>
      <c r="J510" s="7">
        <f>VLOOKUP(A510,'Job Catalog'!A:C,3,FALSE)</f>
        <v>19</v>
      </c>
    </row>
    <row r="511" spans="1:10" x14ac:dyDescent="0.15">
      <c r="A511" s="8">
        <v>244</v>
      </c>
      <c r="B511" s="8" t="s">
        <v>346</v>
      </c>
      <c r="C511" s="7" t="s">
        <v>4</v>
      </c>
      <c r="D511" s="39">
        <v>42891.52925925926</v>
      </c>
      <c r="E511" s="7">
        <v>39.71</v>
      </c>
      <c r="F511" s="7" t="s">
        <v>82</v>
      </c>
      <c r="G511" s="7">
        <f t="shared" si="21"/>
        <v>2017</v>
      </c>
      <c r="H511" s="7">
        <f t="shared" si="22"/>
        <v>6</v>
      </c>
      <c r="I511" s="7" t="str">
        <f t="shared" si="23"/>
        <v>Q2</v>
      </c>
      <c r="J511" s="7">
        <f>VLOOKUP(A511,'Job Catalog'!A:C,3,FALSE)</f>
        <v>19</v>
      </c>
    </row>
    <row r="512" spans="1:10" x14ac:dyDescent="0.15">
      <c r="A512" s="8">
        <v>248</v>
      </c>
      <c r="B512" s="8" t="s">
        <v>350</v>
      </c>
      <c r="C512" s="7" t="s">
        <v>4</v>
      </c>
      <c r="D512" s="39">
        <v>42618.080682870372</v>
      </c>
      <c r="E512" s="7">
        <v>75.08</v>
      </c>
      <c r="F512" s="7" t="s">
        <v>87</v>
      </c>
      <c r="G512" s="7">
        <f t="shared" si="21"/>
        <v>2016</v>
      </c>
      <c r="H512" s="7">
        <f t="shared" si="22"/>
        <v>9</v>
      </c>
      <c r="I512" s="7" t="str">
        <f t="shared" si="23"/>
        <v>Q3</v>
      </c>
      <c r="J512" s="7">
        <f>VLOOKUP(A512,'Job Catalog'!A:C,3,FALSE)</f>
        <v>13</v>
      </c>
    </row>
    <row r="513" spans="1:10" x14ac:dyDescent="0.15">
      <c r="A513" s="8">
        <v>249</v>
      </c>
      <c r="B513" s="8" t="s">
        <v>351</v>
      </c>
      <c r="C513" s="7" t="s">
        <v>4</v>
      </c>
      <c r="D513" s="39">
        <v>42374.230347222219</v>
      </c>
      <c r="E513" s="7">
        <v>105.88</v>
      </c>
      <c r="F513" s="7" t="s">
        <v>41</v>
      </c>
      <c r="G513" s="7">
        <f t="shared" si="21"/>
        <v>2016</v>
      </c>
      <c r="H513" s="7">
        <f t="shared" si="22"/>
        <v>1</v>
      </c>
      <c r="I513" s="7" t="str">
        <f t="shared" si="23"/>
        <v>Q1</v>
      </c>
      <c r="J513" s="7">
        <f>VLOOKUP(A513,'Job Catalog'!A:C,3,FALSE)</f>
        <v>11</v>
      </c>
    </row>
    <row r="514" spans="1:10" x14ac:dyDescent="0.15">
      <c r="A514" s="8">
        <v>249</v>
      </c>
      <c r="B514" s="8" t="s">
        <v>351</v>
      </c>
      <c r="C514" s="7" t="s">
        <v>5</v>
      </c>
      <c r="D514" s="39">
        <v>42361.91982638889</v>
      </c>
      <c r="E514" s="7">
        <v>93.58</v>
      </c>
      <c r="F514" s="7" t="s">
        <v>41</v>
      </c>
      <c r="G514" s="7">
        <f t="shared" ref="G514:G577" si="24">YEAR(D514)</f>
        <v>2015</v>
      </c>
      <c r="H514" s="7">
        <f t="shared" ref="H514:H577" si="25">MONTH(D514)</f>
        <v>12</v>
      </c>
      <c r="I514" s="7" t="str">
        <f t="shared" ref="I514:I577" si="26">IF(H514&lt;=3,"Q1",IF(H514&lt;=6,"Q2",IF(H514&lt;=9,"Q3","Q4")))</f>
        <v>Q4</v>
      </c>
      <c r="J514" s="7">
        <f>VLOOKUP(A514,'Job Catalog'!A:C,3,FALSE)</f>
        <v>11</v>
      </c>
    </row>
    <row r="515" spans="1:10" x14ac:dyDescent="0.15">
      <c r="A515" s="8">
        <v>249</v>
      </c>
      <c r="B515" s="8" t="s">
        <v>351</v>
      </c>
      <c r="C515" s="7" t="s">
        <v>4</v>
      </c>
      <c r="D515" s="39">
        <v>42737.945300925923</v>
      </c>
      <c r="E515" s="7">
        <v>39.96</v>
      </c>
      <c r="F515" s="7" t="s">
        <v>87</v>
      </c>
      <c r="G515" s="7">
        <f t="shared" si="24"/>
        <v>2017</v>
      </c>
      <c r="H515" s="7">
        <f t="shared" si="25"/>
        <v>1</v>
      </c>
      <c r="I515" s="7" t="str">
        <f t="shared" si="26"/>
        <v>Q1</v>
      </c>
      <c r="J515" s="7">
        <f>VLOOKUP(A515,'Job Catalog'!A:C,3,FALSE)</f>
        <v>11</v>
      </c>
    </row>
    <row r="516" spans="1:10" x14ac:dyDescent="0.15">
      <c r="A516" s="8">
        <v>249</v>
      </c>
      <c r="B516" s="8" t="s">
        <v>351</v>
      </c>
      <c r="C516" s="7" t="s">
        <v>5</v>
      </c>
      <c r="D516" s="39">
        <v>42778.741724537038</v>
      </c>
      <c r="E516" s="7">
        <v>80.75</v>
      </c>
      <c r="F516" s="7" t="s">
        <v>87</v>
      </c>
      <c r="G516" s="7">
        <f t="shared" si="24"/>
        <v>2017</v>
      </c>
      <c r="H516" s="7">
        <f t="shared" si="25"/>
        <v>2</v>
      </c>
      <c r="I516" s="7" t="str">
        <f t="shared" si="26"/>
        <v>Q1</v>
      </c>
      <c r="J516" s="7">
        <f>VLOOKUP(A516,'Job Catalog'!A:C,3,FALSE)</f>
        <v>11</v>
      </c>
    </row>
    <row r="517" spans="1:10" x14ac:dyDescent="0.15">
      <c r="A517" s="8">
        <v>250</v>
      </c>
      <c r="B517" s="8" t="s">
        <v>352</v>
      </c>
      <c r="C517" s="7" t="s">
        <v>4</v>
      </c>
      <c r="D517" s="39">
        <v>41687.3753125</v>
      </c>
      <c r="E517" s="7">
        <v>5.83</v>
      </c>
      <c r="F517" s="7" t="s">
        <v>94</v>
      </c>
      <c r="G517" s="7">
        <f t="shared" si="24"/>
        <v>2014</v>
      </c>
      <c r="H517" s="7">
        <f t="shared" si="25"/>
        <v>2</v>
      </c>
      <c r="I517" s="7" t="str">
        <f t="shared" si="26"/>
        <v>Q1</v>
      </c>
      <c r="J517" s="7">
        <f>VLOOKUP(A517,'Job Catalog'!A:C,3,FALSE)</f>
        <v>10</v>
      </c>
    </row>
    <row r="518" spans="1:10" x14ac:dyDescent="0.15">
      <c r="A518" s="8">
        <v>250</v>
      </c>
      <c r="B518" s="8" t="s">
        <v>352</v>
      </c>
      <c r="C518" s="7" t="s">
        <v>4</v>
      </c>
      <c r="D518" s="39">
        <v>41691.18</v>
      </c>
      <c r="E518" s="7">
        <v>0.75</v>
      </c>
      <c r="F518" s="7" t="s">
        <v>92</v>
      </c>
      <c r="G518" s="7">
        <f t="shared" si="24"/>
        <v>2014</v>
      </c>
      <c r="H518" s="7">
        <f t="shared" si="25"/>
        <v>2</v>
      </c>
      <c r="I518" s="7" t="str">
        <f t="shared" si="26"/>
        <v>Q1</v>
      </c>
      <c r="J518" s="7">
        <f>VLOOKUP(A518,'Job Catalog'!A:C,3,FALSE)</f>
        <v>10</v>
      </c>
    </row>
    <row r="519" spans="1:10" x14ac:dyDescent="0.15">
      <c r="A519" s="8">
        <v>250</v>
      </c>
      <c r="B519" s="8" t="s">
        <v>352</v>
      </c>
      <c r="C519" s="7" t="s">
        <v>4</v>
      </c>
      <c r="D519" s="39">
        <v>41746.269363425927</v>
      </c>
      <c r="E519" s="7">
        <v>55.83</v>
      </c>
      <c r="F519" s="7" t="s">
        <v>92</v>
      </c>
      <c r="G519" s="7">
        <f t="shared" si="24"/>
        <v>2014</v>
      </c>
      <c r="H519" s="7">
        <f t="shared" si="25"/>
        <v>4</v>
      </c>
      <c r="I519" s="7" t="str">
        <f t="shared" si="26"/>
        <v>Q2</v>
      </c>
      <c r="J519" s="7">
        <f>VLOOKUP(A519,'Job Catalog'!A:C,3,FALSE)</f>
        <v>10</v>
      </c>
    </row>
    <row r="520" spans="1:10" x14ac:dyDescent="0.15">
      <c r="A520" s="8">
        <v>250</v>
      </c>
      <c r="B520" s="8" t="s">
        <v>352</v>
      </c>
      <c r="C520" s="7" t="s">
        <v>5</v>
      </c>
      <c r="D520" s="39">
        <v>41757.227824074071</v>
      </c>
      <c r="E520" s="7">
        <v>66.790000000000006</v>
      </c>
      <c r="F520" s="7" t="s">
        <v>92</v>
      </c>
      <c r="G520" s="7">
        <f t="shared" si="24"/>
        <v>2014</v>
      </c>
      <c r="H520" s="7">
        <f t="shared" si="25"/>
        <v>4</v>
      </c>
      <c r="I520" s="7" t="str">
        <f t="shared" si="26"/>
        <v>Q2</v>
      </c>
      <c r="J520" s="7">
        <f>VLOOKUP(A520,'Job Catalog'!A:C,3,FALSE)</f>
        <v>10</v>
      </c>
    </row>
    <row r="521" spans="1:10" x14ac:dyDescent="0.15">
      <c r="A521" s="8">
        <v>250</v>
      </c>
      <c r="B521" s="8" t="s">
        <v>352</v>
      </c>
      <c r="C521" s="7" t="s">
        <v>5</v>
      </c>
      <c r="D521" s="39">
        <v>41757.226365740738</v>
      </c>
      <c r="E521" s="7">
        <v>66.790000000000006</v>
      </c>
      <c r="F521" s="7" t="s">
        <v>92</v>
      </c>
      <c r="G521" s="7">
        <f t="shared" si="24"/>
        <v>2014</v>
      </c>
      <c r="H521" s="7">
        <f t="shared" si="25"/>
        <v>4</v>
      </c>
      <c r="I521" s="7" t="str">
        <f t="shared" si="26"/>
        <v>Q2</v>
      </c>
      <c r="J521" s="7">
        <f>VLOOKUP(A521,'Job Catalog'!A:C,3,FALSE)</f>
        <v>10</v>
      </c>
    </row>
    <row r="522" spans="1:10" x14ac:dyDescent="0.15">
      <c r="A522" s="8">
        <v>250</v>
      </c>
      <c r="B522" s="8" t="s">
        <v>352</v>
      </c>
      <c r="C522" s="7" t="s">
        <v>4</v>
      </c>
      <c r="D522" s="39">
        <v>41806.340624999997</v>
      </c>
      <c r="E522" s="7">
        <v>3.04</v>
      </c>
      <c r="F522" s="7" t="s">
        <v>92</v>
      </c>
      <c r="G522" s="7">
        <f t="shared" si="24"/>
        <v>2014</v>
      </c>
      <c r="H522" s="7">
        <f t="shared" si="25"/>
        <v>6</v>
      </c>
      <c r="I522" s="7" t="str">
        <f t="shared" si="26"/>
        <v>Q2</v>
      </c>
      <c r="J522" s="7">
        <f>VLOOKUP(A522,'Job Catalog'!A:C,3,FALSE)</f>
        <v>10</v>
      </c>
    </row>
    <row r="523" spans="1:10" x14ac:dyDescent="0.15">
      <c r="A523" s="8">
        <v>250</v>
      </c>
      <c r="B523" s="8" t="s">
        <v>352</v>
      </c>
      <c r="C523" s="7" t="s">
        <v>5</v>
      </c>
      <c r="D523" s="39">
        <v>41855.501168981478</v>
      </c>
      <c r="E523" s="7">
        <v>40.04</v>
      </c>
      <c r="F523" s="7" t="s">
        <v>92</v>
      </c>
      <c r="G523" s="7">
        <f t="shared" si="24"/>
        <v>2014</v>
      </c>
      <c r="H523" s="7">
        <f t="shared" si="25"/>
        <v>8</v>
      </c>
      <c r="I523" s="7" t="str">
        <f t="shared" si="26"/>
        <v>Q3</v>
      </c>
      <c r="J523" s="7">
        <f>VLOOKUP(A523,'Job Catalog'!A:C,3,FALSE)</f>
        <v>10</v>
      </c>
    </row>
    <row r="524" spans="1:10" x14ac:dyDescent="0.15">
      <c r="A524" s="8">
        <v>250</v>
      </c>
      <c r="B524" s="8" t="s">
        <v>352</v>
      </c>
      <c r="C524" s="7" t="s">
        <v>4</v>
      </c>
      <c r="D524" s="39">
        <v>41865.219664351855</v>
      </c>
      <c r="E524" s="7">
        <v>41.88</v>
      </c>
      <c r="F524" s="7" t="s">
        <v>92</v>
      </c>
      <c r="G524" s="7">
        <f t="shared" si="24"/>
        <v>2014</v>
      </c>
      <c r="H524" s="7">
        <f t="shared" si="25"/>
        <v>8</v>
      </c>
      <c r="I524" s="7" t="str">
        <f t="shared" si="26"/>
        <v>Q3</v>
      </c>
      <c r="J524" s="7">
        <f>VLOOKUP(A524,'Job Catalog'!A:C,3,FALSE)</f>
        <v>10</v>
      </c>
    </row>
    <row r="525" spans="1:10" x14ac:dyDescent="0.15">
      <c r="A525" s="8">
        <v>250</v>
      </c>
      <c r="B525" s="8" t="s">
        <v>352</v>
      </c>
      <c r="C525" s="7" t="s">
        <v>4</v>
      </c>
      <c r="D525" s="39">
        <v>42082.439363425925</v>
      </c>
      <c r="E525" s="7">
        <v>0.04</v>
      </c>
      <c r="F525" s="7" t="s">
        <v>94</v>
      </c>
      <c r="G525" s="7">
        <f t="shared" si="24"/>
        <v>2015</v>
      </c>
      <c r="H525" s="7">
        <f t="shared" si="25"/>
        <v>3</v>
      </c>
      <c r="I525" s="7" t="str">
        <f t="shared" si="26"/>
        <v>Q1</v>
      </c>
      <c r="J525" s="7">
        <f>VLOOKUP(A525,'Job Catalog'!A:C,3,FALSE)</f>
        <v>10</v>
      </c>
    </row>
    <row r="526" spans="1:10" x14ac:dyDescent="0.15">
      <c r="A526" s="8">
        <v>250</v>
      </c>
      <c r="B526" s="8" t="s">
        <v>352</v>
      </c>
      <c r="C526" s="7" t="s">
        <v>5</v>
      </c>
      <c r="D526" s="39">
        <v>42082.431631944448</v>
      </c>
      <c r="E526" s="7">
        <v>0.04</v>
      </c>
      <c r="F526" s="7" t="s">
        <v>94</v>
      </c>
      <c r="G526" s="7">
        <f t="shared" si="24"/>
        <v>2015</v>
      </c>
      <c r="H526" s="7">
        <f t="shared" si="25"/>
        <v>3</v>
      </c>
      <c r="I526" s="7" t="str">
        <f t="shared" si="26"/>
        <v>Q1</v>
      </c>
      <c r="J526" s="7">
        <f>VLOOKUP(A526,'Job Catalog'!A:C,3,FALSE)</f>
        <v>10</v>
      </c>
    </row>
    <row r="527" spans="1:10" x14ac:dyDescent="0.15">
      <c r="A527" s="8">
        <v>250</v>
      </c>
      <c r="B527" s="8" t="s">
        <v>352</v>
      </c>
      <c r="C527" s="7" t="s">
        <v>4</v>
      </c>
      <c r="D527" s="39">
        <v>42101.193611111114</v>
      </c>
      <c r="E527" s="7">
        <v>18.79</v>
      </c>
      <c r="F527" s="7" t="s">
        <v>94</v>
      </c>
      <c r="G527" s="7">
        <f t="shared" si="24"/>
        <v>2015</v>
      </c>
      <c r="H527" s="7">
        <f t="shared" si="25"/>
        <v>4</v>
      </c>
      <c r="I527" s="7" t="str">
        <f t="shared" si="26"/>
        <v>Q2</v>
      </c>
      <c r="J527" s="7">
        <f>VLOOKUP(A527,'Job Catalog'!A:C,3,FALSE)</f>
        <v>10</v>
      </c>
    </row>
    <row r="528" spans="1:10" x14ac:dyDescent="0.15">
      <c r="A528" s="8">
        <v>250</v>
      </c>
      <c r="B528" s="8" t="s">
        <v>352</v>
      </c>
      <c r="C528" s="7" t="s">
        <v>4</v>
      </c>
      <c r="D528" s="39">
        <v>42101.207280092596</v>
      </c>
      <c r="E528" s="7">
        <v>18.79</v>
      </c>
      <c r="F528" s="7" t="s">
        <v>94</v>
      </c>
      <c r="G528" s="7">
        <f t="shared" si="24"/>
        <v>2015</v>
      </c>
      <c r="H528" s="7">
        <f t="shared" si="25"/>
        <v>4</v>
      </c>
      <c r="I528" s="7" t="str">
        <f t="shared" si="26"/>
        <v>Q2</v>
      </c>
      <c r="J528" s="7">
        <f>VLOOKUP(A528,'Job Catalog'!A:C,3,FALSE)</f>
        <v>10</v>
      </c>
    </row>
    <row r="529" spans="1:10" x14ac:dyDescent="0.15">
      <c r="A529" s="8">
        <v>250</v>
      </c>
      <c r="B529" s="8" t="s">
        <v>352</v>
      </c>
      <c r="C529" s="7" t="s">
        <v>4</v>
      </c>
      <c r="D529" s="39">
        <v>42103.225347222222</v>
      </c>
      <c r="E529" s="7">
        <v>20.83</v>
      </c>
      <c r="F529" s="7" t="s">
        <v>94</v>
      </c>
      <c r="G529" s="7">
        <f t="shared" si="24"/>
        <v>2015</v>
      </c>
      <c r="H529" s="7">
        <f t="shared" si="25"/>
        <v>4</v>
      </c>
      <c r="I529" s="7" t="str">
        <f t="shared" si="26"/>
        <v>Q2</v>
      </c>
      <c r="J529" s="7">
        <f>VLOOKUP(A529,'Job Catalog'!A:C,3,FALSE)</f>
        <v>10</v>
      </c>
    </row>
    <row r="530" spans="1:10" x14ac:dyDescent="0.15">
      <c r="A530" s="8">
        <v>250</v>
      </c>
      <c r="B530" s="8" t="s">
        <v>352</v>
      </c>
      <c r="C530" s="7" t="s">
        <v>4</v>
      </c>
      <c r="D530" s="39">
        <v>42123.338379629633</v>
      </c>
      <c r="E530" s="7">
        <v>20.13</v>
      </c>
      <c r="F530" s="7" t="s">
        <v>94</v>
      </c>
      <c r="G530" s="7">
        <f t="shared" si="24"/>
        <v>2015</v>
      </c>
      <c r="H530" s="7">
        <f t="shared" si="25"/>
        <v>4</v>
      </c>
      <c r="I530" s="7" t="str">
        <f t="shared" si="26"/>
        <v>Q2</v>
      </c>
      <c r="J530" s="7">
        <f>VLOOKUP(A530,'Job Catalog'!A:C,3,FALSE)</f>
        <v>10</v>
      </c>
    </row>
    <row r="531" spans="1:10" x14ac:dyDescent="0.15">
      <c r="A531" s="8">
        <v>250</v>
      </c>
      <c r="B531" s="8" t="s">
        <v>352</v>
      </c>
      <c r="C531" s="7" t="s">
        <v>5</v>
      </c>
      <c r="D531" s="39">
        <v>42123.332141203704</v>
      </c>
      <c r="E531" s="7">
        <v>20.079999999999998</v>
      </c>
      <c r="F531" s="7" t="s">
        <v>94</v>
      </c>
      <c r="G531" s="7">
        <f t="shared" si="24"/>
        <v>2015</v>
      </c>
      <c r="H531" s="7">
        <f t="shared" si="25"/>
        <v>4</v>
      </c>
      <c r="I531" s="7" t="str">
        <f t="shared" si="26"/>
        <v>Q2</v>
      </c>
      <c r="J531" s="7">
        <f>VLOOKUP(A531,'Job Catalog'!A:C,3,FALSE)</f>
        <v>10</v>
      </c>
    </row>
    <row r="532" spans="1:10" x14ac:dyDescent="0.15">
      <c r="A532" s="8">
        <v>250</v>
      </c>
      <c r="B532" s="8" t="s">
        <v>352</v>
      </c>
      <c r="C532" s="7" t="s">
        <v>5</v>
      </c>
      <c r="D532" s="39">
        <v>42110.442094907405</v>
      </c>
      <c r="E532" s="7">
        <v>7.21</v>
      </c>
      <c r="F532" s="7" t="s">
        <v>94</v>
      </c>
      <c r="G532" s="7">
        <f t="shared" si="24"/>
        <v>2015</v>
      </c>
      <c r="H532" s="7">
        <f t="shared" si="25"/>
        <v>4</v>
      </c>
      <c r="I532" s="7" t="str">
        <f t="shared" si="26"/>
        <v>Q2</v>
      </c>
      <c r="J532" s="7">
        <f>VLOOKUP(A532,'Job Catalog'!A:C,3,FALSE)</f>
        <v>10</v>
      </c>
    </row>
    <row r="533" spans="1:10" x14ac:dyDescent="0.15">
      <c r="A533" s="8">
        <v>250</v>
      </c>
      <c r="B533" s="8" t="s">
        <v>352</v>
      </c>
      <c r="C533" s="7" t="s">
        <v>4</v>
      </c>
      <c r="D533" s="39">
        <v>42108.4062037037</v>
      </c>
      <c r="E533" s="7">
        <v>5.17</v>
      </c>
      <c r="F533" s="7" t="s">
        <v>94</v>
      </c>
      <c r="G533" s="7">
        <f t="shared" si="24"/>
        <v>2015</v>
      </c>
      <c r="H533" s="7">
        <f t="shared" si="25"/>
        <v>4</v>
      </c>
      <c r="I533" s="7" t="str">
        <f t="shared" si="26"/>
        <v>Q2</v>
      </c>
      <c r="J533" s="7">
        <f>VLOOKUP(A533,'Job Catalog'!A:C,3,FALSE)</f>
        <v>10</v>
      </c>
    </row>
    <row r="534" spans="1:10" x14ac:dyDescent="0.15">
      <c r="A534" s="8">
        <v>250</v>
      </c>
      <c r="B534" s="8" t="s">
        <v>352</v>
      </c>
      <c r="C534" s="7" t="s">
        <v>4</v>
      </c>
      <c r="D534" s="39">
        <v>42108.366018518522</v>
      </c>
      <c r="E534" s="7">
        <v>5.13</v>
      </c>
      <c r="F534" s="7" t="s">
        <v>94</v>
      </c>
      <c r="G534" s="7">
        <f t="shared" si="24"/>
        <v>2015</v>
      </c>
      <c r="H534" s="7">
        <f t="shared" si="25"/>
        <v>4</v>
      </c>
      <c r="I534" s="7" t="str">
        <f t="shared" si="26"/>
        <v>Q2</v>
      </c>
      <c r="J534" s="7">
        <f>VLOOKUP(A534,'Job Catalog'!A:C,3,FALSE)</f>
        <v>10</v>
      </c>
    </row>
    <row r="535" spans="1:10" x14ac:dyDescent="0.15">
      <c r="A535" s="8">
        <v>250</v>
      </c>
      <c r="B535" s="8" t="s">
        <v>352</v>
      </c>
      <c r="C535" s="7" t="s">
        <v>4</v>
      </c>
      <c r="D535" s="39">
        <v>42167.278946759259</v>
      </c>
      <c r="E535" s="7">
        <v>0.28999999999999998</v>
      </c>
      <c r="F535" s="7" t="s">
        <v>94</v>
      </c>
      <c r="G535" s="7">
        <f t="shared" si="24"/>
        <v>2015</v>
      </c>
      <c r="H535" s="7">
        <f t="shared" si="25"/>
        <v>6</v>
      </c>
      <c r="I535" s="7" t="str">
        <f t="shared" si="26"/>
        <v>Q2</v>
      </c>
      <c r="J535" s="7">
        <f>VLOOKUP(A535,'Job Catalog'!A:C,3,FALSE)</f>
        <v>10</v>
      </c>
    </row>
    <row r="536" spans="1:10" x14ac:dyDescent="0.15">
      <c r="A536" s="8">
        <v>250</v>
      </c>
      <c r="B536" s="8" t="s">
        <v>352</v>
      </c>
      <c r="C536" s="7" t="s">
        <v>4</v>
      </c>
      <c r="D536" s="39">
        <v>42167.417858796296</v>
      </c>
      <c r="E536" s="7">
        <v>0.46</v>
      </c>
      <c r="F536" s="7" t="s">
        <v>94</v>
      </c>
      <c r="G536" s="7">
        <f t="shared" si="24"/>
        <v>2015</v>
      </c>
      <c r="H536" s="7">
        <f t="shared" si="25"/>
        <v>6</v>
      </c>
      <c r="I536" s="7" t="str">
        <f t="shared" si="26"/>
        <v>Q2</v>
      </c>
      <c r="J536" s="7">
        <f>VLOOKUP(A536,'Job Catalog'!A:C,3,FALSE)</f>
        <v>10</v>
      </c>
    </row>
    <row r="537" spans="1:10" x14ac:dyDescent="0.15">
      <c r="A537" s="8">
        <v>250</v>
      </c>
      <c r="B537" s="8" t="s">
        <v>352</v>
      </c>
      <c r="C537" s="7" t="s">
        <v>4</v>
      </c>
      <c r="D537" s="39">
        <v>42347.39398148148</v>
      </c>
      <c r="E537" s="7">
        <v>43.79</v>
      </c>
      <c r="F537" s="7" t="s">
        <v>29</v>
      </c>
      <c r="G537" s="7">
        <f t="shared" si="24"/>
        <v>2015</v>
      </c>
      <c r="H537" s="7">
        <f t="shared" si="25"/>
        <v>12</v>
      </c>
      <c r="I537" s="7" t="str">
        <f t="shared" si="26"/>
        <v>Q4</v>
      </c>
      <c r="J537" s="7">
        <f>VLOOKUP(A537,'Job Catalog'!A:C,3,FALSE)</f>
        <v>10</v>
      </c>
    </row>
    <row r="538" spans="1:10" x14ac:dyDescent="0.15">
      <c r="A538" s="8">
        <v>250</v>
      </c>
      <c r="B538" s="8" t="s">
        <v>352</v>
      </c>
      <c r="C538" s="7" t="s">
        <v>4</v>
      </c>
      <c r="D538" s="39">
        <v>42341.149363425924</v>
      </c>
      <c r="E538" s="7">
        <v>37.54</v>
      </c>
      <c r="F538" s="7" t="s">
        <v>29</v>
      </c>
      <c r="G538" s="7">
        <f t="shared" si="24"/>
        <v>2015</v>
      </c>
      <c r="H538" s="7">
        <f t="shared" si="25"/>
        <v>12</v>
      </c>
      <c r="I538" s="7" t="str">
        <f t="shared" si="26"/>
        <v>Q4</v>
      </c>
      <c r="J538" s="7">
        <f>VLOOKUP(A538,'Job Catalog'!A:C,3,FALSE)</f>
        <v>10</v>
      </c>
    </row>
    <row r="539" spans="1:10" x14ac:dyDescent="0.15">
      <c r="A539" s="8">
        <v>250</v>
      </c>
      <c r="B539" s="8" t="s">
        <v>352</v>
      </c>
      <c r="C539" s="7" t="s">
        <v>4</v>
      </c>
      <c r="D539" s="39">
        <v>42411.359942129631</v>
      </c>
      <c r="E539" s="7">
        <v>16.79</v>
      </c>
      <c r="F539" s="7" t="s">
        <v>29</v>
      </c>
      <c r="G539" s="7">
        <f t="shared" si="24"/>
        <v>2016</v>
      </c>
      <c r="H539" s="7">
        <f t="shared" si="25"/>
        <v>2</v>
      </c>
      <c r="I539" s="7" t="str">
        <f t="shared" si="26"/>
        <v>Q1</v>
      </c>
      <c r="J539" s="7">
        <f>VLOOKUP(A539,'Job Catalog'!A:C,3,FALSE)</f>
        <v>10</v>
      </c>
    </row>
    <row r="540" spans="1:10" x14ac:dyDescent="0.15">
      <c r="A540" s="8">
        <v>250</v>
      </c>
      <c r="B540" s="8" t="s">
        <v>352</v>
      </c>
      <c r="C540" s="7" t="s">
        <v>4</v>
      </c>
      <c r="D540" s="39">
        <v>42395.130949074075</v>
      </c>
      <c r="E540" s="7">
        <v>0.57999999999999996</v>
      </c>
      <c r="F540" s="7" t="s">
        <v>29</v>
      </c>
      <c r="G540" s="7">
        <f t="shared" si="24"/>
        <v>2016</v>
      </c>
      <c r="H540" s="7">
        <f t="shared" si="25"/>
        <v>1</v>
      </c>
      <c r="I540" s="7" t="str">
        <f t="shared" si="26"/>
        <v>Q1</v>
      </c>
      <c r="J540" s="7">
        <f>VLOOKUP(A540,'Job Catalog'!A:C,3,FALSE)</f>
        <v>10</v>
      </c>
    </row>
    <row r="541" spans="1:10" x14ac:dyDescent="0.15">
      <c r="A541" s="8">
        <v>250</v>
      </c>
      <c r="B541" s="8" t="s">
        <v>352</v>
      </c>
      <c r="C541" s="7" t="s">
        <v>4</v>
      </c>
      <c r="D541" s="39">
        <v>42465.134270833332</v>
      </c>
      <c r="E541" s="7">
        <v>34.17</v>
      </c>
      <c r="F541" s="7" t="s">
        <v>29</v>
      </c>
      <c r="G541" s="7">
        <f t="shared" si="24"/>
        <v>2016</v>
      </c>
      <c r="H541" s="7">
        <f t="shared" si="25"/>
        <v>4</v>
      </c>
      <c r="I541" s="7" t="str">
        <f t="shared" si="26"/>
        <v>Q2</v>
      </c>
      <c r="J541" s="7">
        <f>VLOOKUP(A541,'Job Catalog'!A:C,3,FALSE)</f>
        <v>10</v>
      </c>
    </row>
    <row r="542" spans="1:10" x14ac:dyDescent="0.15">
      <c r="A542" s="8">
        <v>250</v>
      </c>
      <c r="B542" s="8" t="s">
        <v>352</v>
      </c>
      <c r="C542" s="7" t="s">
        <v>4</v>
      </c>
      <c r="D542" s="39">
        <v>42444.317395833335</v>
      </c>
      <c r="E542" s="7">
        <v>7.38</v>
      </c>
      <c r="F542" s="7" t="s">
        <v>29</v>
      </c>
      <c r="G542" s="7">
        <f t="shared" si="24"/>
        <v>2016</v>
      </c>
      <c r="H542" s="7">
        <f t="shared" si="25"/>
        <v>3</v>
      </c>
      <c r="I542" s="7" t="str">
        <f t="shared" si="26"/>
        <v>Q1</v>
      </c>
      <c r="J542" s="7">
        <f>VLOOKUP(A542,'Job Catalog'!A:C,3,FALSE)</f>
        <v>10</v>
      </c>
    </row>
    <row r="543" spans="1:10" x14ac:dyDescent="0.15">
      <c r="A543" s="8">
        <v>250</v>
      </c>
      <c r="B543" s="8" t="s">
        <v>352</v>
      </c>
      <c r="C543" s="7" t="s">
        <v>4</v>
      </c>
      <c r="D543" s="39">
        <v>42513.373761574076</v>
      </c>
      <c r="E543" s="7">
        <v>54.04</v>
      </c>
      <c r="F543" s="7" t="s">
        <v>29</v>
      </c>
      <c r="G543" s="7">
        <f t="shared" si="24"/>
        <v>2016</v>
      </c>
      <c r="H543" s="7">
        <f t="shared" si="25"/>
        <v>5</v>
      </c>
      <c r="I543" s="7" t="str">
        <f t="shared" si="26"/>
        <v>Q2</v>
      </c>
      <c r="J543" s="7">
        <f>VLOOKUP(A543,'Job Catalog'!A:C,3,FALSE)</f>
        <v>10</v>
      </c>
    </row>
    <row r="544" spans="1:10" x14ac:dyDescent="0.15">
      <c r="A544" s="8">
        <v>250</v>
      </c>
      <c r="B544" s="8" t="s">
        <v>352</v>
      </c>
      <c r="C544" s="7" t="s">
        <v>5</v>
      </c>
      <c r="D544" s="39">
        <v>42493.163993055554</v>
      </c>
      <c r="E544" s="7">
        <v>3.63</v>
      </c>
      <c r="F544" s="7" t="s">
        <v>29</v>
      </c>
      <c r="G544" s="7">
        <f t="shared" si="24"/>
        <v>2016</v>
      </c>
      <c r="H544" s="7">
        <f t="shared" si="25"/>
        <v>5</v>
      </c>
      <c r="I544" s="7" t="str">
        <f t="shared" si="26"/>
        <v>Q2</v>
      </c>
      <c r="J544" s="7">
        <f>VLOOKUP(A544,'Job Catalog'!A:C,3,FALSE)</f>
        <v>10</v>
      </c>
    </row>
    <row r="545" spans="1:10" x14ac:dyDescent="0.15">
      <c r="A545" s="8">
        <v>250</v>
      </c>
      <c r="B545" s="8" t="s">
        <v>352</v>
      </c>
      <c r="C545" s="7" t="s">
        <v>5</v>
      </c>
      <c r="D545" s="39">
        <v>42646.322094907409</v>
      </c>
      <c r="E545" s="7">
        <v>6.83</v>
      </c>
      <c r="F545" s="7" t="s">
        <v>29</v>
      </c>
      <c r="G545" s="7">
        <f t="shared" si="24"/>
        <v>2016</v>
      </c>
      <c r="H545" s="7">
        <f t="shared" si="25"/>
        <v>10</v>
      </c>
      <c r="I545" s="7" t="str">
        <f t="shared" si="26"/>
        <v>Q4</v>
      </c>
      <c r="J545" s="7">
        <f>VLOOKUP(A545,'Job Catalog'!A:C,3,FALSE)</f>
        <v>10</v>
      </c>
    </row>
    <row r="546" spans="1:10" x14ac:dyDescent="0.15">
      <c r="A546" s="8">
        <v>250</v>
      </c>
      <c r="B546" s="8" t="s">
        <v>352</v>
      </c>
      <c r="C546" s="7" t="s">
        <v>4</v>
      </c>
      <c r="D546" s="39">
        <v>42639.444965277777</v>
      </c>
      <c r="E546" s="7">
        <v>0</v>
      </c>
      <c r="F546" s="7" t="s">
        <v>29</v>
      </c>
      <c r="G546" s="7">
        <f t="shared" si="24"/>
        <v>2016</v>
      </c>
      <c r="H546" s="7">
        <f t="shared" si="25"/>
        <v>9</v>
      </c>
      <c r="I546" s="7" t="str">
        <f t="shared" si="26"/>
        <v>Q3</v>
      </c>
      <c r="J546" s="7">
        <f>VLOOKUP(A546,'Job Catalog'!A:C,3,FALSE)</f>
        <v>10</v>
      </c>
    </row>
    <row r="547" spans="1:10" x14ac:dyDescent="0.15">
      <c r="A547" s="8">
        <v>250</v>
      </c>
      <c r="B547" s="8" t="s">
        <v>352</v>
      </c>
      <c r="C547" s="7" t="s">
        <v>5</v>
      </c>
      <c r="D547" s="39">
        <v>42880.46366898148</v>
      </c>
      <c r="E547" s="7">
        <v>6.21</v>
      </c>
      <c r="F547" s="7" t="s">
        <v>29</v>
      </c>
      <c r="G547" s="7">
        <f t="shared" si="24"/>
        <v>2017</v>
      </c>
      <c r="H547" s="7">
        <f t="shared" si="25"/>
        <v>5</v>
      </c>
      <c r="I547" s="7" t="str">
        <f t="shared" si="26"/>
        <v>Q2</v>
      </c>
      <c r="J547" s="7">
        <f>VLOOKUP(A547,'Job Catalog'!A:C,3,FALSE)</f>
        <v>10</v>
      </c>
    </row>
    <row r="548" spans="1:10" x14ac:dyDescent="0.15">
      <c r="A548" s="8">
        <v>250</v>
      </c>
      <c r="B548" s="8" t="s">
        <v>352</v>
      </c>
      <c r="C548" s="7" t="s">
        <v>4</v>
      </c>
      <c r="D548" s="39">
        <v>42880.380520833336</v>
      </c>
      <c r="E548" s="7">
        <v>6.13</v>
      </c>
      <c r="F548" s="7" t="s">
        <v>29</v>
      </c>
      <c r="G548" s="7">
        <f t="shared" si="24"/>
        <v>2017</v>
      </c>
      <c r="H548" s="7">
        <f t="shared" si="25"/>
        <v>5</v>
      </c>
      <c r="I548" s="7" t="str">
        <f t="shared" si="26"/>
        <v>Q2</v>
      </c>
      <c r="J548" s="7">
        <f>VLOOKUP(A548,'Job Catalog'!A:C,3,FALSE)</f>
        <v>10</v>
      </c>
    </row>
    <row r="549" spans="1:10" x14ac:dyDescent="0.15">
      <c r="A549" s="8">
        <v>250</v>
      </c>
      <c r="B549" s="8" t="s">
        <v>352</v>
      </c>
      <c r="C549" s="7" t="s">
        <v>5</v>
      </c>
      <c r="D549" s="39">
        <v>42956.182488425926</v>
      </c>
      <c r="E549" s="7">
        <v>46.79</v>
      </c>
      <c r="F549" s="7" t="s">
        <v>29</v>
      </c>
      <c r="G549" s="7">
        <f t="shared" si="24"/>
        <v>2017</v>
      </c>
      <c r="H549" s="7">
        <f t="shared" si="25"/>
        <v>8</v>
      </c>
      <c r="I549" s="7" t="str">
        <f t="shared" si="26"/>
        <v>Q3</v>
      </c>
      <c r="J549" s="7">
        <f>VLOOKUP(A549,'Job Catalog'!A:C,3,FALSE)</f>
        <v>10</v>
      </c>
    </row>
    <row r="550" spans="1:10" x14ac:dyDescent="0.15">
      <c r="A550" s="8">
        <v>251</v>
      </c>
      <c r="B550" s="8" t="s">
        <v>353</v>
      </c>
      <c r="C550" s="7" t="s">
        <v>4</v>
      </c>
      <c r="D550" s="39">
        <v>41703.314791666664</v>
      </c>
      <c r="E550" s="7">
        <v>13.5</v>
      </c>
      <c r="F550" s="7" t="s">
        <v>38</v>
      </c>
      <c r="G550" s="7">
        <f t="shared" si="24"/>
        <v>2014</v>
      </c>
      <c r="H550" s="7">
        <f t="shared" si="25"/>
        <v>3</v>
      </c>
      <c r="I550" s="7" t="str">
        <f t="shared" si="26"/>
        <v>Q1</v>
      </c>
      <c r="J550" s="7">
        <f>VLOOKUP(A550,'Job Catalog'!A:C,3,FALSE)</f>
        <v>15</v>
      </c>
    </row>
    <row r="551" spans="1:10" x14ac:dyDescent="0.15">
      <c r="A551" s="8">
        <v>251</v>
      </c>
      <c r="B551" s="8" t="s">
        <v>353</v>
      </c>
      <c r="C551" s="7" t="s">
        <v>5</v>
      </c>
      <c r="D551" s="39">
        <v>41771.506990740738</v>
      </c>
      <c r="E551" s="7">
        <v>13.92</v>
      </c>
      <c r="F551" s="7" t="s">
        <v>15</v>
      </c>
      <c r="G551" s="7">
        <f t="shared" si="24"/>
        <v>2014</v>
      </c>
      <c r="H551" s="7">
        <f t="shared" si="25"/>
        <v>5</v>
      </c>
      <c r="I551" s="7" t="str">
        <f t="shared" si="26"/>
        <v>Q2</v>
      </c>
      <c r="J551" s="7">
        <f>VLOOKUP(A551,'Job Catalog'!A:C,3,FALSE)</f>
        <v>15</v>
      </c>
    </row>
    <row r="552" spans="1:10" x14ac:dyDescent="0.15">
      <c r="A552" s="8">
        <v>251</v>
      </c>
      <c r="B552" s="8" t="s">
        <v>353</v>
      </c>
      <c r="C552" s="7" t="s">
        <v>4</v>
      </c>
      <c r="D552" s="39">
        <v>41806.919398148151</v>
      </c>
      <c r="E552" s="7">
        <v>48.42</v>
      </c>
      <c r="F552" s="7" t="s">
        <v>64</v>
      </c>
      <c r="G552" s="7">
        <f t="shared" si="24"/>
        <v>2014</v>
      </c>
      <c r="H552" s="7">
        <f t="shared" si="25"/>
        <v>6</v>
      </c>
      <c r="I552" s="7" t="str">
        <f t="shared" si="26"/>
        <v>Q2</v>
      </c>
      <c r="J552" s="7">
        <f>VLOOKUP(A552,'Job Catalog'!A:C,3,FALSE)</f>
        <v>15</v>
      </c>
    </row>
    <row r="553" spans="1:10" x14ac:dyDescent="0.15">
      <c r="A553" s="8">
        <v>251</v>
      </c>
      <c r="B553" s="8" t="s">
        <v>353</v>
      </c>
      <c r="C553" s="7" t="s">
        <v>5</v>
      </c>
      <c r="D553" s="39">
        <v>41871.301782407405</v>
      </c>
      <c r="E553" s="7">
        <v>33.58</v>
      </c>
      <c r="F553" s="7" t="s">
        <v>65</v>
      </c>
      <c r="G553" s="7">
        <f t="shared" si="24"/>
        <v>2014</v>
      </c>
      <c r="H553" s="7">
        <f t="shared" si="25"/>
        <v>8</v>
      </c>
      <c r="I553" s="7" t="str">
        <f t="shared" si="26"/>
        <v>Q3</v>
      </c>
      <c r="J553" s="7">
        <f>VLOOKUP(A553,'Job Catalog'!A:C,3,FALSE)</f>
        <v>15</v>
      </c>
    </row>
    <row r="554" spans="1:10" x14ac:dyDescent="0.15">
      <c r="A554" s="8">
        <v>251</v>
      </c>
      <c r="B554" s="8" t="s">
        <v>353</v>
      </c>
      <c r="C554" s="7" t="s">
        <v>5</v>
      </c>
      <c r="D554" s="39">
        <v>41838.588726851849</v>
      </c>
      <c r="E554" s="7">
        <v>0.88</v>
      </c>
      <c r="F554" s="7" t="s">
        <v>64</v>
      </c>
      <c r="G554" s="7">
        <f t="shared" si="24"/>
        <v>2014</v>
      </c>
      <c r="H554" s="7">
        <f t="shared" si="25"/>
        <v>7</v>
      </c>
      <c r="I554" s="7" t="str">
        <f t="shared" si="26"/>
        <v>Q3</v>
      </c>
      <c r="J554" s="7">
        <f>VLOOKUP(A554,'Job Catalog'!A:C,3,FALSE)</f>
        <v>15</v>
      </c>
    </row>
    <row r="555" spans="1:10" x14ac:dyDescent="0.15">
      <c r="A555" s="8">
        <v>251</v>
      </c>
      <c r="B555" s="8" t="s">
        <v>353</v>
      </c>
      <c r="C555" s="7" t="s">
        <v>4</v>
      </c>
      <c r="D555" s="39">
        <v>42158.479791666665</v>
      </c>
      <c r="E555" s="7">
        <v>16.88</v>
      </c>
      <c r="F555" s="7" t="s">
        <v>82</v>
      </c>
      <c r="G555" s="7">
        <f t="shared" si="24"/>
        <v>2015</v>
      </c>
      <c r="H555" s="7">
        <f t="shared" si="25"/>
        <v>6</v>
      </c>
      <c r="I555" s="7" t="str">
        <f t="shared" si="26"/>
        <v>Q2</v>
      </c>
      <c r="J555" s="7">
        <f>VLOOKUP(A555,'Job Catalog'!A:C,3,FALSE)</f>
        <v>15</v>
      </c>
    </row>
    <row r="556" spans="1:10" x14ac:dyDescent="0.15">
      <c r="A556" s="8">
        <v>251</v>
      </c>
      <c r="B556" s="8" t="s">
        <v>353</v>
      </c>
      <c r="C556" s="7" t="s">
        <v>4</v>
      </c>
      <c r="D556" s="39">
        <v>42150.467199074075</v>
      </c>
      <c r="E556" s="7">
        <v>8.8800000000000008</v>
      </c>
      <c r="F556" s="7" t="s">
        <v>82</v>
      </c>
      <c r="G556" s="7">
        <f t="shared" si="24"/>
        <v>2015</v>
      </c>
      <c r="H556" s="7">
        <f t="shared" si="25"/>
        <v>5</v>
      </c>
      <c r="I556" s="7" t="str">
        <f t="shared" si="26"/>
        <v>Q2</v>
      </c>
      <c r="J556" s="7">
        <f>VLOOKUP(A556,'Job Catalog'!A:C,3,FALSE)</f>
        <v>15</v>
      </c>
    </row>
    <row r="557" spans="1:10" x14ac:dyDescent="0.15">
      <c r="A557" s="8">
        <v>251</v>
      </c>
      <c r="B557" s="8" t="s">
        <v>353</v>
      </c>
      <c r="C557" s="7" t="s">
        <v>5</v>
      </c>
      <c r="D557" s="39">
        <v>42381.559548611112</v>
      </c>
      <c r="E557" s="7">
        <v>81.08</v>
      </c>
      <c r="F557" s="7" t="s">
        <v>25</v>
      </c>
      <c r="G557" s="7">
        <f t="shared" si="24"/>
        <v>2016</v>
      </c>
      <c r="H557" s="7">
        <f t="shared" si="25"/>
        <v>1</v>
      </c>
      <c r="I557" s="7" t="str">
        <f t="shared" si="26"/>
        <v>Q1</v>
      </c>
      <c r="J557" s="7">
        <f>VLOOKUP(A557,'Job Catalog'!A:C,3,FALSE)</f>
        <v>15</v>
      </c>
    </row>
    <row r="558" spans="1:10" x14ac:dyDescent="0.15">
      <c r="A558" s="8">
        <v>251</v>
      </c>
      <c r="B558" s="8" t="s">
        <v>353</v>
      </c>
      <c r="C558" s="7" t="s">
        <v>5</v>
      </c>
      <c r="D558" s="39">
        <v>42403.452638888892</v>
      </c>
      <c r="E558" s="7">
        <v>11.88</v>
      </c>
      <c r="F558" s="7" t="s">
        <v>25</v>
      </c>
      <c r="G558" s="7">
        <f t="shared" si="24"/>
        <v>2016</v>
      </c>
      <c r="H558" s="7">
        <f t="shared" si="25"/>
        <v>2</v>
      </c>
      <c r="I558" s="7" t="str">
        <f t="shared" si="26"/>
        <v>Q1</v>
      </c>
      <c r="J558" s="7">
        <f>VLOOKUP(A558,'Job Catalog'!A:C,3,FALSE)</f>
        <v>15</v>
      </c>
    </row>
    <row r="559" spans="1:10" x14ac:dyDescent="0.15">
      <c r="A559" s="8">
        <v>251</v>
      </c>
      <c r="B559" s="8" t="s">
        <v>353</v>
      </c>
      <c r="C559" s="7" t="s">
        <v>5</v>
      </c>
      <c r="D559" s="39">
        <v>42436.694849537038</v>
      </c>
      <c r="E559" s="7">
        <v>35.130000000000003</v>
      </c>
      <c r="F559" s="7" t="s">
        <v>25</v>
      </c>
      <c r="G559" s="7">
        <f t="shared" si="24"/>
        <v>2016</v>
      </c>
      <c r="H559" s="7">
        <f t="shared" si="25"/>
        <v>3</v>
      </c>
      <c r="I559" s="7" t="str">
        <f t="shared" si="26"/>
        <v>Q1</v>
      </c>
      <c r="J559" s="7">
        <f>VLOOKUP(A559,'Job Catalog'!A:C,3,FALSE)</f>
        <v>15</v>
      </c>
    </row>
    <row r="560" spans="1:10" x14ac:dyDescent="0.15">
      <c r="A560" s="8">
        <v>251</v>
      </c>
      <c r="B560" s="8" t="s">
        <v>353</v>
      </c>
      <c r="C560" s="7" t="s">
        <v>5</v>
      </c>
      <c r="D560" s="39">
        <v>42447.346597222226</v>
      </c>
      <c r="E560" s="7">
        <v>3.79</v>
      </c>
      <c r="F560" s="7" t="s">
        <v>25</v>
      </c>
      <c r="G560" s="7">
        <f t="shared" si="24"/>
        <v>2016</v>
      </c>
      <c r="H560" s="7">
        <f t="shared" si="25"/>
        <v>3</v>
      </c>
      <c r="I560" s="7" t="str">
        <f t="shared" si="26"/>
        <v>Q1</v>
      </c>
      <c r="J560" s="7">
        <f>VLOOKUP(A560,'Job Catalog'!A:C,3,FALSE)</f>
        <v>15</v>
      </c>
    </row>
    <row r="561" spans="1:10" x14ac:dyDescent="0.15">
      <c r="A561" s="8">
        <v>251</v>
      </c>
      <c r="B561" s="8" t="s">
        <v>353</v>
      </c>
      <c r="C561" s="7" t="s">
        <v>5</v>
      </c>
      <c r="D561" s="39">
        <v>42443.643750000003</v>
      </c>
      <c r="E561" s="7">
        <v>0.04</v>
      </c>
      <c r="F561" s="7" t="s">
        <v>95</v>
      </c>
      <c r="G561" s="7">
        <f t="shared" si="24"/>
        <v>2016</v>
      </c>
      <c r="H561" s="7">
        <f t="shared" si="25"/>
        <v>3</v>
      </c>
      <c r="I561" s="7" t="str">
        <f t="shared" si="26"/>
        <v>Q1</v>
      </c>
      <c r="J561" s="7">
        <f>VLOOKUP(A561,'Job Catalog'!A:C,3,FALSE)</f>
        <v>15</v>
      </c>
    </row>
    <row r="562" spans="1:10" x14ac:dyDescent="0.15">
      <c r="A562" s="8">
        <v>251</v>
      </c>
      <c r="B562" s="8" t="s">
        <v>353</v>
      </c>
      <c r="C562" s="7" t="s">
        <v>5</v>
      </c>
      <c r="D562" s="39">
        <v>42479.423356481479</v>
      </c>
      <c r="E562" s="7">
        <v>18.63</v>
      </c>
      <c r="F562" s="7" t="s">
        <v>20</v>
      </c>
      <c r="G562" s="7">
        <f t="shared" si="24"/>
        <v>2016</v>
      </c>
      <c r="H562" s="7">
        <f t="shared" si="25"/>
        <v>4</v>
      </c>
      <c r="I562" s="7" t="str">
        <f t="shared" si="26"/>
        <v>Q2</v>
      </c>
      <c r="J562" s="7">
        <f>VLOOKUP(A562,'Job Catalog'!A:C,3,FALSE)</f>
        <v>15</v>
      </c>
    </row>
    <row r="563" spans="1:10" x14ac:dyDescent="0.15">
      <c r="A563" s="8">
        <v>251</v>
      </c>
      <c r="B563" s="8" t="s">
        <v>353</v>
      </c>
      <c r="C563" s="7" t="s">
        <v>5</v>
      </c>
      <c r="D563" s="39">
        <v>42485.59443287037</v>
      </c>
      <c r="E563" s="7">
        <v>24.79</v>
      </c>
      <c r="F563" s="7" t="s">
        <v>20</v>
      </c>
      <c r="G563" s="7">
        <f t="shared" si="24"/>
        <v>2016</v>
      </c>
      <c r="H563" s="7">
        <f t="shared" si="25"/>
        <v>4</v>
      </c>
      <c r="I563" s="7" t="str">
        <f t="shared" si="26"/>
        <v>Q2</v>
      </c>
      <c r="J563" s="7">
        <f>VLOOKUP(A563,'Job Catalog'!A:C,3,FALSE)</f>
        <v>15</v>
      </c>
    </row>
    <row r="564" spans="1:10" x14ac:dyDescent="0.15">
      <c r="A564" s="8">
        <v>251</v>
      </c>
      <c r="B564" s="8" t="s">
        <v>353</v>
      </c>
      <c r="C564" s="7" t="s">
        <v>4</v>
      </c>
      <c r="D564" s="39">
        <v>42636.433622685188</v>
      </c>
      <c r="E564" s="7">
        <v>32.46</v>
      </c>
      <c r="F564" s="7" t="s">
        <v>82</v>
      </c>
      <c r="G564" s="7">
        <f t="shared" si="24"/>
        <v>2016</v>
      </c>
      <c r="H564" s="7">
        <f t="shared" si="25"/>
        <v>9</v>
      </c>
      <c r="I564" s="7" t="str">
        <f t="shared" si="26"/>
        <v>Q3</v>
      </c>
      <c r="J564" s="7">
        <f>VLOOKUP(A564,'Job Catalog'!A:C,3,FALSE)</f>
        <v>15</v>
      </c>
    </row>
    <row r="565" spans="1:10" x14ac:dyDescent="0.15">
      <c r="A565" s="8">
        <v>251</v>
      </c>
      <c r="B565" s="8" t="s">
        <v>353</v>
      </c>
      <c r="C565" s="7" t="s">
        <v>5</v>
      </c>
      <c r="D565" s="39">
        <v>42641.623206018521</v>
      </c>
      <c r="E565" s="7">
        <v>5.96</v>
      </c>
      <c r="F565" s="7" t="s">
        <v>82</v>
      </c>
      <c r="G565" s="7">
        <f t="shared" si="24"/>
        <v>2016</v>
      </c>
      <c r="H565" s="7">
        <f t="shared" si="25"/>
        <v>9</v>
      </c>
      <c r="I565" s="7" t="str">
        <f t="shared" si="26"/>
        <v>Q3</v>
      </c>
      <c r="J565" s="7">
        <f>VLOOKUP(A565,'Job Catalog'!A:C,3,FALSE)</f>
        <v>15</v>
      </c>
    </row>
    <row r="566" spans="1:10" x14ac:dyDescent="0.15">
      <c r="A566" s="8">
        <v>251</v>
      </c>
      <c r="B566" s="8" t="s">
        <v>353</v>
      </c>
      <c r="C566" s="7" t="s">
        <v>5</v>
      </c>
      <c r="D566" s="39">
        <v>42667.370509259257</v>
      </c>
      <c r="E566" s="7">
        <v>3.75</v>
      </c>
      <c r="F566" s="7" t="s">
        <v>82</v>
      </c>
      <c r="G566" s="7">
        <f t="shared" si="24"/>
        <v>2016</v>
      </c>
      <c r="H566" s="7">
        <f t="shared" si="25"/>
        <v>10</v>
      </c>
      <c r="I566" s="7" t="str">
        <f t="shared" si="26"/>
        <v>Q4</v>
      </c>
      <c r="J566" s="7">
        <f>VLOOKUP(A566,'Job Catalog'!A:C,3,FALSE)</f>
        <v>15</v>
      </c>
    </row>
    <row r="567" spans="1:10" x14ac:dyDescent="0.15">
      <c r="A567" s="8">
        <v>251</v>
      </c>
      <c r="B567" s="8" t="s">
        <v>353</v>
      </c>
      <c r="C567" s="7" t="s">
        <v>5</v>
      </c>
      <c r="D567" s="39">
        <v>42803.490046296298</v>
      </c>
      <c r="E567" s="7">
        <v>57.83</v>
      </c>
      <c r="F567" s="7" t="s">
        <v>82</v>
      </c>
      <c r="G567" s="7">
        <f t="shared" si="24"/>
        <v>2017</v>
      </c>
      <c r="H567" s="7">
        <f t="shared" si="25"/>
        <v>3</v>
      </c>
      <c r="I567" s="7" t="str">
        <f t="shared" si="26"/>
        <v>Q1</v>
      </c>
      <c r="J567" s="7">
        <f>VLOOKUP(A567,'Job Catalog'!A:C,3,FALSE)</f>
        <v>15</v>
      </c>
    </row>
    <row r="568" spans="1:10" x14ac:dyDescent="0.15">
      <c r="A568" s="8">
        <v>251</v>
      </c>
      <c r="B568" s="8" t="s">
        <v>353</v>
      </c>
      <c r="C568" s="7" t="s">
        <v>4</v>
      </c>
      <c r="D568" s="39">
        <v>42808.501192129632</v>
      </c>
      <c r="E568" s="7">
        <v>14.5</v>
      </c>
      <c r="F568" s="7" t="s">
        <v>82</v>
      </c>
      <c r="G568" s="7">
        <f t="shared" si="24"/>
        <v>2017</v>
      </c>
      <c r="H568" s="7">
        <f t="shared" si="25"/>
        <v>3</v>
      </c>
      <c r="I568" s="7" t="str">
        <f t="shared" si="26"/>
        <v>Q1</v>
      </c>
      <c r="J568" s="7">
        <f>VLOOKUP(A568,'Job Catalog'!A:C,3,FALSE)</f>
        <v>15</v>
      </c>
    </row>
    <row r="569" spans="1:10" x14ac:dyDescent="0.15">
      <c r="A569" s="8">
        <v>251</v>
      </c>
      <c r="B569" s="8" t="s">
        <v>353</v>
      </c>
      <c r="C569" s="7" t="s">
        <v>4</v>
      </c>
      <c r="D569" s="39">
        <v>42830.792800925927</v>
      </c>
      <c r="E569" s="7">
        <v>23.21</v>
      </c>
      <c r="F569" s="7" t="s">
        <v>82</v>
      </c>
      <c r="G569" s="7">
        <f t="shared" si="24"/>
        <v>2017</v>
      </c>
      <c r="H569" s="7">
        <f t="shared" si="25"/>
        <v>4</v>
      </c>
      <c r="I569" s="7" t="str">
        <f t="shared" si="26"/>
        <v>Q2</v>
      </c>
      <c r="J569" s="7">
        <f>VLOOKUP(A569,'Job Catalog'!A:C,3,FALSE)</f>
        <v>15</v>
      </c>
    </row>
    <row r="570" spans="1:10" x14ac:dyDescent="0.15">
      <c r="A570" s="8">
        <v>251</v>
      </c>
      <c r="B570" s="8" t="s">
        <v>353</v>
      </c>
      <c r="C570" s="7" t="s">
        <v>4</v>
      </c>
      <c r="D570" s="39">
        <v>42859.568854166668</v>
      </c>
      <c r="E570" s="7">
        <v>51.96</v>
      </c>
      <c r="F570" s="7" t="s">
        <v>82</v>
      </c>
      <c r="G570" s="7">
        <f t="shared" si="24"/>
        <v>2017</v>
      </c>
      <c r="H570" s="7">
        <f t="shared" si="25"/>
        <v>5</v>
      </c>
      <c r="I570" s="7" t="str">
        <f t="shared" si="26"/>
        <v>Q2</v>
      </c>
      <c r="J570" s="7">
        <f>VLOOKUP(A570,'Job Catalog'!A:C,3,FALSE)</f>
        <v>15</v>
      </c>
    </row>
    <row r="571" spans="1:10" x14ac:dyDescent="0.15">
      <c r="A571" s="8">
        <v>251</v>
      </c>
      <c r="B571" s="8" t="s">
        <v>353</v>
      </c>
      <c r="C571" s="7" t="s">
        <v>5</v>
      </c>
      <c r="D571" s="39">
        <v>42843.435856481483</v>
      </c>
      <c r="E571" s="7">
        <v>24.88</v>
      </c>
      <c r="F571" s="7" t="s">
        <v>82</v>
      </c>
      <c r="G571" s="7">
        <f t="shared" si="24"/>
        <v>2017</v>
      </c>
      <c r="H571" s="7">
        <f t="shared" si="25"/>
        <v>4</v>
      </c>
      <c r="I571" s="7" t="str">
        <f t="shared" si="26"/>
        <v>Q2</v>
      </c>
      <c r="J571" s="7">
        <f>VLOOKUP(A571,'Job Catalog'!A:C,3,FALSE)</f>
        <v>15</v>
      </c>
    </row>
    <row r="572" spans="1:10" x14ac:dyDescent="0.15">
      <c r="A572" s="8">
        <v>251</v>
      </c>
      <c r="B572" s="8" t="s">
        <v>353</v>
      </c>
      <c r="C572" s="7" t="s">
        <v>5</v>
      </c>
      <c r="D572" s="39">
        <v>42836.644386574073</v>
      </c>
      <c r="E572" s="7">
        <v>4.96</v>
      </c>
      <c r="F572" s="7" t="s">
        <v>82</v>
      </c>
      <c r="G572" s="7">
        <f t="shared" si="24"/>
        <v>2017</v>
      </c>
      <c r="H572" s="7">
        <f t="shared" si="25"/>
        <v>4</v>
      </c>
      <c r="I572" s="7" t="str">
        <f t="shared" si="26"/>
        <v>Q2</v>
      </c>
      <c r="J572" s="7">
        <f>VLOOKUP(A572,'Job Catalog'!A:C,3,FALSE)</f>
        <v>15</v>
      </c>
    </row>
    <row r="573" spans="1:10" x14ac:dyDescent="0.15">
      <c r="A573" s="8">
        <v>251</v>
      </c>
      <c r="B573" s="8" t="s">
        <v>353</v>
      </c>
      <c r="C573" s="7" t="s">
        <v>5</v>
      </c>
      <c r="D573" s="39">
        <v>42955.67428240741</v>
      </c>
      <c r="E573" s="7">
        <v>92.04</v>
      </c>
      <c r="F573" s="7" t="s">
        <v>91</v>
      </c>
      <c r="G573" s="7">
        <f t="shared" si="24"/>
        <v>2017</v>
      </c>
      <c r="H573" s="7">
        <f t="shared" si="25"/>
        <v>8</v>
      </c>
      <c r="I573" s="7" t="str">
        <f t="shared" si="26"/>
        <v>Q3</v>
      </c>
      <c r="J573" s="7">
        <f>VLOOKUP(A573,'Job Catalog'!A:C,3,FALSE)</f>
        <v>15</v>
      </c>
    </row>
    <row r="574" spans="1:10" x14ac:dyDescent="0.15">
      <c r="A574" s="8">
        <v>251</v>
      </c>
      <c r="B574" s="8" t="s">
        <v>353</v>
      </c>
      <c r="C574" s="7" t="s">
        <v>4</v>
      </c>
      <c r="D574" s="39">
        <v>42933.677916666667</v>
      </c>
      <c r="E574" s="7">
        <v>11.83</v>
      </c>
      <c r="F574" s="7" t="s">
        <v>82</v>
      </c>
      <c r="G574" s="7">
        <f t="shared" si="24"/>
        <v>2017</v>
      </c>
      <c r="H574" s="7">
        <f t="shared" si="25"/>
        <v>7</v>
      </c>
      <c r="I574" s="7" t="str">
        <f t="shared" si="26"/>
        <v>Q3</v>
      </c>
      <c r="J574" s="7">
        <f>VLOOKUP(A574,'Job Catalog'!A:C,3,FALSE)</f>
        <v>15</v>
      </c>
    </row>
    <row r="575" spans="1:10" x14ac:dyDescent="0.15">
      <c r="A575" s="8">
        <v>251</v>
      </c>
      <c r="B575" s="8" t="s">
        <v>353</v>
      </c>
      <c r="C575" s="7" t="s">
        <v>4</v>
      </c>
      <c r="D575" s="39">
        <v>42947.590243055558</v>
      </c>
      <c r="E575" s="7">
        <v>11.79</v>
      </c>
      <c r="F575" s="7" t="s">
        <v>91</v>
      </c>
      <c r="G575" s="7">
        <f t="shared" si="24"/>
        <v>2017</v>
      </c>
      <c r="H575" s="7">
        <f t="shared" si="25"/>
        <v>7</v>
      </c>
      <c r="I575" s="7" t="str">
        <f t="shared" si="26"/>
        <v>Q3</v>
      </c>
      <c r="J575" s="7">
        <f>VLOOKUP(A575,'Job Catalog'!A:C,3,FALSE)</f>
        <v>15</v>
      </c>
    </row>
    <row r="576" spans="1:10" x14ac:dyDescent="0.15">
      <c r="A576" s="8">
        <v>253</v>
      </c>
      <c r="B576" s="8" t="s">
        <v>355</v>
      </c>
      <c r="C576" s="7" t="s">
        <v>5</v>
      </c>
      <c r="D576" s="39">
        <v>42107.458252314813</v>
      </c>
      <c r="E576" s="7">
        <v>62.96</v>
      </c>
      <c r="F576" s="7" t="s">
        <v>64</v>
      </c>
      <c r="G576" s="7">
        <f t="shared" si="24"/>
        <v>2015</v>
      </c>
      <c r="H576" s="7">
        <f t="shared" si="25"/>
        <v>4</v>
      </c>
      <c r="I576" s="7" t="str">
        <f t="shared" si="26"/>
        <v>Q2</v>
      </c>
      <c r="J576" s="7">
        <f>VLOOKUP(A576,'Job Catalog'!A:C,3,FALSE)</f>
        <v>14</v>
      </c>
    </row>
    <row r="577" spans="1:10" x14ac:dyDescent="0.15">
      <c r="A577" s="8">
        <v>253</v>
      </c>
      <c r="B577" s="8" t="s">
        <v>355</v>
      </c>
      <c r="C577" s="7" t="s">
        <v>4</v>
      </c>
      <c r="D577" s="39">
        <v>42458.690706018519</v>
      </c>
      <c r="E577" s="7">
        <v>55.21</v>
      </c>
      <c r="F577" s="7" t="s">
        <v>57</v>
      </c>
      <c r="G577" s="7">
        <f t="shared" si="24"/>
        <v>2016</v>
      </c>
      <c r="H577" s="7">
        <f t="shared" si="25"/>
        <v>3</v>
      </c>
      <c r="I577" s="7" t="str">
        <f t="shared" si="26"/>
        <v>Q1</v>
      </c>
      <c r="J577" s="7">
        <f>VLOOKUP(A577,'Job Catalog'!A:C,3,FALSE)</f>
        <v>14</v>
      </c>
    </row>
    <row r="578" spans="1:10" x14ac:dyDescent="0.15">
      <c r="A578" s="8">
        <v>253</v>
      </c>
      <c r="B578" s="8" t="s">
        <v>355</v>
      </c>
      <c r="C578" s="7" t="s">
        <v>4</v>
      </c>
      <c r="D578" s="39">
        <v>42464.681875000002</v>
      </c>
      <c r="E578" s="7">
        <v>61.21</v>
      </c>
      <c r="F578" s="7" t="s">
        <v>60</v>
      </c>
      <c r="G578" s="7">
        <f t="shared" ref="G578:G641" si="27">YEAR(D578)</f>
        <v>2016</v>
      </c>
      <c r="H578" s="7">
        <f t="shared" ref="H578:H641" si="28">MONTH(D578)</f>
        <v>4</v>
      </c>
      <c r="I578" s="7" t="str">
        <f t="shared" ref="I578:I641" si="29">IF(H578&lt;=3,"Q1",IF(H578&lt;=6,"Q2",IF(H578&lt;=9,"Q3","Q4")))</f>
        <v>Q2</v>
      </c>
      <c r="J578" s="7">
        <f>VLOOKUP(A578,'Job Catalog'!A:C,3,FALSE)</f>
        <v>14</v>
      </c>
    </row>
    <row r="579" spans="1:10" x14ac:dyDescent="0.15">
      <c r="A579" s="8">
        <v>253</v>
      </c>
      <c r="B579" s="8" t="s">
        <v>355</v>
      </c>
      <c r="C579" s="7" t="s">
        <v>5</v>
      </c>
      <c r="D579" s="39">
        <v>42422.437106481484</v>
      </c>
      <c r="E579" s="7">
        <v>18.96</v>
      </c>
      <c r="F579" s="7" t="s">
        <v>25</v>
      </c>
      <c r="G579" s="7">
        <f t="shared" si="27"/>
        <v>2016</v>
      </c>
      <c r="H579" s="7">
        <f t="shared" si="28"/>
        <v>2</v>
      </c>
      <c r="I579" s="7" t="str">
        <f t="shared" si="29"/>
        <v>Q1</v>
      </c>
      <c r="J579" s="7">
        <f>VLOOKUP(A579,'Job Catalog'!A:C,3,FALSE)</f>
        <v>14</v>
      </c>
    </row>
    <row r="580" spans="1:10" x14ac:dyDescent="0.15">
      <c r="A580" s="8">
        <v>253</v>
      </c>
      <c r="B580" s="8" t="s">
        <v>355</v>
      </c>
      <c r="C580" s="7" t="s">
        <v>4</v>
      </c>
      <c r="D580" s="39">
        <v>42481.586377314816</v>
      </c>
      <c r="E580" s="7">
        <v>50.79</v>
      </c>
      <c r="F580" s="7" t="s">
        <v>82</v>
      </c>
      <c r="G580" s="7">
        <f t="shared" si="27"/>
        <v>2016</v>
      </c>
      <c r="H580" s="7">
        <f t="shared" si="28"/>
        <v>4</v>
      </c>
      <c r="I580" s="7" t="str">
        <f t="shared" si="29"/>
        <v>Q2</v>
      </c>
      <c r="J580" s="7">
        <f>VLOOKUP(A580,'Job Catalog'!A:C,3,FALSE)</f>
        <v>14</v>
      </c>
    </row>
    <row r="581" spans="1:10" x14ac:dyDescent="0.15">
      <c r="A581" s="8">
        <v>255</v>
      </c>
      <c r="B581" s="8" t="s">
        <v>357</v>
      </c>
      <c r="C581" s="7" t="s">
        <v>5</v>
      </c>
      <c r="D581" s="39">
        <v>41656.627175925925</v>
      </c>
      <c r="E581" s="7">
        <v>8.92</v>
      </c>
      <c r="F581" s="7" t="s">
        <v>15</v>
      </c>
      <c r="G581" s="7">
        <f t="shared" si="27"/>
        <v>2014</v>
      </c>
      <c r="H581" s="7">
        <f t="shared" si="28"/>
        <v>1</v>
      </c>
      <c r="I581" s="7" t="str">
        <f t="shared" si="29"/>
        <v>Q1</v>
      </c>
      <c r="J581" s="7">
        <f>VLOOKUP(A581,'Job Catalog'!A:C,3,FALSE)</f>
        <v>16</v>
      </c>
    </row>
    <row r="582" spans="1:10" x14ac:dyDescent="0.15">
      <c r="A582" s="8">
        <v>255</v>
      </c>
      <c r="B582" s="8" t="s">
        <v>357</v>
      </c>
      <c r="C582" s="7" t="s">
        <v>5</v>
      </c>
      <c r="D582" s="39">
        <v>41730.704583333332</v>
      </c>
      <c r="E582" s="7">
        <v>29.13</v>
      </c>
      <c r="F582" s="7" t="s">
        <v>15</v>
      </c>
      <c r="G582" s="7">
        <f t="shared" si="27"/>
        <v>2014</v>
      </c>
      <c r="H582" s="7">
        <f t="shared" si="28"/>
        <v>4</v>
      </c>
      <c r="I582" s="7" t="str">
        <f t="shared" si="29"/>
        <v>Q2</v>
      </c>
      <c r="J582" s="7">
        <f>VLOOKUP(A582,'Job Catalog'!A:C,3,FALSE)</f>
        <v>16</v>
      </c>
    </row>
    <row r="583" spans="1:10" x14ac:dyDescent="0.15">
      <c r="A583" s="8">
        <v>255</v>
      </c>
      <c r="B583" s="8" t="s">
        <v>357</v>
      </c>
      <c r="C583" s="7" t="s">
        <v>4</v>
      </c>
      <c r="D583" s="39">
        <v>41781.538321759261</v>
      </c>
      <c r="E583" s="7">
        <v>79.959999999999994</v>
      </c>
      <c r="F583" s="7" t="s">
        <v>38</v>
      </c>
      <c r="G583" s="7">
        <f t="shared" si="27"/>
        <v>2014</v>
      </c>
      <c r="H583" s="7">
        <f t="shared" si="28"/>
        <v>5</v>
      </c>
      <c r="I583" s="7" t="str">
        <f t="shared" si="29"/>
        <v>Q2</v>
      </c>
      <c r="J583" s="7">
        <f>VLOOKUP(A583,'Job Catalog'!A:C,3,FALSE)</f>
        <v>16</v>
      </c>
    </row>
    <row r="584" spans="1:10" x14ac:dyDescent="0.15">
      <c r="A584" s="8">
        <v>255</v>
      </c>
      <c r="B584" s="8" t="s">
        <v>357</v>
      </c>
      <c r="C584" s="7" t="s">
        <v>5</v>
      </c>
      <c r="D584" s="39">
        <v>41782.389108796298</v>
      </c>
      <c r="E584" s="7">
        <v>0.88</v>
      </c>
      <c r="F584" s="7" t="s">
        <v>64</v>
      </c>
      <c r="G584" s="7">
        <f t="shared" si="27"/>
        <v>2014</v>
      </c>
      <c r="H584" s="7">
        <f t="shared" si="28"/>
        <v>5</v>
      </c>
      <c r="I584" s="7" t="str">
        <f t="shared" si="29"/>
        <v>Q2</v>
      </c>
      <c r="J584" s="7">
        <f>VLOOKUP(A584,'Job Catalog'!A:C,3,FALSE)</f>
        <v>16</v>
      </c>
    </row>
    <row r="585" spans="1:10" x14ac:dyDescent="0.15">
      <c r="A585" s="8">
        <v>255</v>
      </c>
      <c r="B585" s="8" t="s">
        <v>357</v>
      </c>
      <c r="C585" s="7" t="s">
        <v>5</v>
      </c>
      <c r="D585" s="39">
        <v>41859.434733796297</v>
      </c>
      <c r="E585" s="7">
        <v>8.7899999999999991</v>
      </c>
      <c r="F585" s="7" t="s">
        <v>64</v>
      </c>
      <c r="G585" s="7">
        <f t="shared" si="27"/>
        <v>2014</v>
      </c>
      <c r="H585" s="7">
        <f t="shared" si="28"/>
        <v>8</v>
      </c>
      <c r="I585" s="7" t="str">
        <f t="shared" si="29"/>
        <v>Q3</v>
      </c>
      <c r="J585" s="7">
        <f>VLOOKUP(A585,'Job Catalog'!A:C,3,FALSE)</f>
        <v>16</v>
      </c>
    </row>
    <row r="586" spans="1:10" x14ac:dyDescent="0.15">
      <c r="A586" s="8">
        <v>255</v>
      </c>
      <c r="B586" s="8" t="s">
        <v>357</v>
      </c>
      <c r="C586" s="7" t="s">
        <v>4</v>
      </c>
      <c r="D586" s="39">
        <v>42158.495613425926</v>
      </c>
      <c r="E586" s="7">
        <v>92.96</v>
      </c>
      <c r="F586" s="7" t="s">
        <v>82</v>
      </c>
      <c r="G586" s="7">
        <f t="shared" si="27"/>
        <v>2015</v>
      </c>
      <c r="H586" s="7">
        <f t="shared" si="28"/>
        <v>6</v>
      </c>
      <c r="I586" s="7" t="str">
        <f t="shared" si="29"/>
        <v>Q2</v>
      </c>
      <c r="J586" s="7">
        <f>VLOOKUP(A586,'Job Catalog'!A:C,3,FALSE)</f>
        <v>16</v>
      </c>
    </row>
    <row r="587" spans="1:10" x14ac:dyDescent="0.15">
      <c r="A587" s="8">
        <v>255</v>
      </c>
      <c r="B587" s="8" t="s">
        <v>357</v>
      </c>
      <c r="C587" s="7" t="s">
        <v>5</v>
      </c>
      <c r="D587" s="39">
        <v>42156.479849537034</v>
      </c>
      <c r="E587" s="7">
        <v>23.96</v>
      </c>
      <c r="F587" s="7" t="s">
        <v>25</v>
      </c>
      <c r="G587" s="7">
        <f t="shared" si="27"/>
        <v>2015</v>
      </c>
      <c r="H587" s="7">
        <f t="shared" si="28"/>
        <v>6</v>
      </c>
      <c r="I587" s="7" t="str">
        <f t="shared" si="29"/>
        <v>Q2</v>
      </c>
      <c r="J587" s="7">
        <f>VLOOKUP(A587,'Job Catalog'!A:C,3,FALSE)</f>
        <v>16</v>
      </c>
    </row>
    <row r="588" spans="1:10" x14ac:dyDescent="0.15">
      <c r="A588" s="8">
        <v>255</v>
      </c>
      <c r="B588" s="8" t="s">
        <v>357</v>
      </c>
      <c r="C588" s="7" t="s">
        <v>4</v>
      </c>
      <c r="D588" s="39">
        <v>42208.454907407409</v>
      </c>
      <c r="E588" s="7">
        <v>63.67</v>
      </c>
      <c r="F588" s="7" t="s">
        <v>82</v>
      </c>
      <c r="G588" s="7">
        <f t="shared" si="27"/>
        <v>2015</v>
      </c>
      <c r="H588" s="7">
        <f t="shared" si="28"/>
        <v>7</v>
      </c>
      <c r="I588" s="7" t="str">
        <f t="shared" si="29"/>
        <v>Q3</v>
      </c>
      <c r="J588" s="7">
        <f>VLOOKUP(A588,'Job Catalog'!A:C,3,FALSE)</f>
        <v>16</v>
      </c>
    </row>
    <row r="589" spans="1:10" x14ac:dyDescent="0.15">
      <c r="A589" s="8">
        <v>255</v>
      </c>
      <c r="B589" s="8" t="s">
        <v>357</v>
      </c>
      <c r="C589" s="7" t="s">
        <v>4</v>
      </c>
      <c r="D589" s="39">
        <v>42221.567476851851</v>
      </c>
      <c r="E589" s="7">
        <v>76.790000000000006</v>
      </c>
      <c r="F589" s="7" t="s">
        <v>82</v>
      </c>
      <c r="G589" s="7">
        <f t="shared" si="27"/>
        <v>2015</v>
      </c>
      <c r="H589" s="7">
        <f t="shared" si="28"/>
        <v>8</v>
      </c>
      <c r="I589" s="7" t="str">
        <f t="shared" si="29"/>
        <v>Q3</v>
      </c>
      <c r="J589" s="7">
        <f>VLOOKUP(A589,'Job Catalog'!A:C,3,FALSE)</f>
        <v>16</v>
      </c>
    </row>
    <row r="590" spans="1:10" x14ac:dyDescent="0.15">
      <c r="A590" s="8">
        <v>255</v>
      </c>
      <c r="B590" s="8" t="s">
        <v>357</v>
      </c>
      <c r="C590" s="7" t="s">
        <v>4</v>
      </c>
      <c r="D590" s="39">
        <v>42242.6562962963</v>
      </c>
      <c r="E590" s="7">
        <v>0</v>
      </c>
      <c r="F590" s="7" t="s">
        <v>25</v>
      </c>
      <c r="G590" s="7">
        <f t="shared" si="27"/>
        <v>2015</v>
      </c>
      <c r="H590" s="7">
        <f t="shared" si="28"/>
        <v>8</v>
      </c>
      <c r="I590" s="7" t="str">
        <f t="shared" si="29"/>
        <v>Q3</v>
      </c>
      <c r="J590" s="7">
        <f>VLOOKUP(A590,'Job Catalog'!A:C,3,FALSE)</f>
        <v>16</v>
      </c>
    </row>
    <row r="591" spans="1:10" x14ac:dyDescent="0.15">
      <c r="A591" s="8">
        <v>255</v>
      </c>
      <c r="B591" s="8" t="s">
        <v>357</v>
      </c>
      <c r="C591" s="7" t="s">
        <v>4</v>
      </c>
      <c r="D591" s="39">
        <v>42409.553368055553</v>
      </c>
      <c r="E591" s="7">
        <v>4.96</v>
      </c>
      <c r="F591" s="7" t="s">
        <v>82</v>
      </c>
      <c r="G591" s="7">
        <f t="shared" si="27"/>
        <v>2016</v>
      </c>
      <c r="H591" s="7">
        <f t="shared" si="28"/>
        <v>2</v>
      </c>
      <c r="I591" s="7" t="str">
        <f t="shared" si="29"/>
        <v>Q1</v>
      </c>
      <c r="J591" s="7">
        <f>VLOOKUP(A591,'Job Catalog'!A:C,3,FALSE)</f>
        <v>16</v>
      </c>
    </row>
    <row r="592" spans="1:10" x14ac:dyDescent="0.15">
      <c r="A592" s="8">
        <v>255</v>
      </c>
      <c r="B592" s="8" t="s">
        <v>357</v>
      </c>
      <c r="C592" s="7" t="s">
        <v>5</v>
      </c>
      <c r="D592" s="39">
        <v>42878.641956018517</v>
      </c>
      <c r="E592" s="7">
        <v>22</v>
      </c>
      <c r="F592" s="7" t="s">
        <v>82</v>
      </c>
      <c r="G592" s="7">
        <f t="shared" si="27"/>
        <v>2017</v>
      </c>
      <c r="H592" s="7">
        <f t="shared" si="28"/>
        <v>5</v>
      </c>
      <c r="I592" s="7" t="str">
        <f t="shared" si="29"/>
        <v>Q2</v>
      </c>
      <c r="J592" s="7">
        <f>VLOOKUP(A592,'Job Catalog'!A:C,3,FALSE)</f>
        <v>16</v>
      </c>
    </row>
    <row r="593" spans="1:10" x14ac:dyDescent="0.15">
      <c r="A593" s="8">
        <v>256</v>
      </c>
      <c r="B593" s="8" t="s">
        <v>358</v>
      </c>
      <c r="C593" s="7" t="s">
        <v>4</v>
      </c>
      <c r="D593" s="39">
        <v>41944.131620370368</v>
      </c>
      <c r="E593" s="7">
        <v>73.83</v>
      </c>
      <c r="F593" s="7" t="s">
        <v>87</v>
      </c>
      <c r="G593" s="7">
        <f t="shared" si="27"/>
        <v>2014</v>
      </c>
      <c r="H593" s="7">
        <f t="shared" si="28"/>
        <v>11</v>
      </c>
      <c r="I593" s="7" t="str">
        <f t="shared" si="29"/>
        <v>Q4</v>
      </c>
      <c r="J593" s="7">
        <f>VLOOKUP(A593,'Job Catalog'!A:C,3,FALSE)</f>
        <v>11</v>
      </c>
    </row>
    <row r="594" spans="1:10" x14ac:dyDescent="0.15">
      <c r="A594" s="8">
        <v>256</v>
      </c>
      <c r="B594" s="8" t="s">
        <v>358</v>
      </c>
      <c r="C594" s="7" t="s">
        <v>4</v>
      </c>
      <c r="D594" s="39">
        <v>42135.112361111111</v>
      </c>
      <c r="E594" s="7">
        <v>39.130000000000003</v>
      </c>
      <c r="F594" s="7" t="s">
        <v>47</v>
      </c>
      <c r="G594" s="7">
        <f t="shared" si="27"/>
        <v>2015</v>
      </c>
      <c r="H594" s="7">
        <f t="shared" si="28"/>
        <v>5</v>
      </c>
      <c r="I594" s="7" t="str">
        <f t="shared" si="29"/>
        <v>Q2</v>
      </c>
      <c r="J594" s="7">
        <f>VLOOKUP(A594,'Job Catalog'!A:C,3,FALSE)</f>
        <v>11</v>
      </c>
    </row>
    <row r="595" spans="1:10" x14ac:dyDescent="0.15">
      <c r="A595" s="8">
        <v>256</v>
      </c>
      <c r="B595" s="8" t="s">
        <v>358</v>
      </c>
      <c r="C595" s="7" t="s">
        <v>4</v>
      </c>
      <c r="D595" s="39">
        <v>42283.093506944446</v>
      </c>
      <c r="E595" s="7">
        <v>26.88</v>
      </c>
      <c r="F595" s="7" t="s">
        <v>87</v>
      </c>
      <c r="G595" s="7">
        <f t="shared" si="27"/>
        <v>2015</v>
      </c>
      <c r="H595" s="7">
        <f t="shared" si="28"/>
        <v>10</v>
      </c>
      <c r="I595" s="7" t="str">
        <f t="shared" si="29"/>
        <v>Q4</v>
      </c>
      <c r="J595" s="7">
        <f>VLOOKUP(A595,'Job Catalog'!A:C,3,FALSE)</f>
        <v>11</v>
      </c>
    </row>
    <row r="596" spans="1:10" x14ac:dyDescent="0.15">
      <c r="A596" s="8">
        <v>256</v>
      </c>
      <c r="B596" s="8" t="s">
        <v>358</v>
      </c>
      <c r="C596" s="7" t="s">
        <v>4</v>
      </c>
      <c r="D596" s="39">
        <v>42283.087708333333</v>
      </c>
      <c r="E596" s="7">
        <v>26.88</v>
      </c>
      <c r="F596" s="7" t="s">
        <v>87</v>
      </c>
      <c r="G596" s="7">
        <f t="shared" si="27"/>
        <v>2015</v>
      </c>
      <c r="H596" s="7">
        <f t="shared" si="28"/>
        <v>10</v>
      </c>
      <c r="I596" s="7" t="str">
        <f t="shared" si="29"/>
        <v>Q4</v>
      </c>
      <c r="J596" s="7">
        <f>VLOOKUP(A596,'Job Catalog'!A:C,3,FALSE)</f>
        <v>11</v>
      </c>
    </row>
    <row r="597" spans="1:10" x14ac:dyDescent="0.15">
      <c r="A597" s="8">
        <v>257</v>
      </c>
      <c r="B597" s="8" t="s">
        <v>359</v>
      </c>
      <c r="C597" s="7" t="s">
        <v>5</v>
      </c>
      <c r="D597" s="39">
        <v>42909.156631944446</v>
      </c>
      <c r="E597" s="7">
        <v>3.17</v>
      </c>
      <c r="F597" s="7" t="s">
        <v>87</v>
      </c>
      <c r="G597" s="7">
        <f t="shared" si="27"/>
        <v>2017</v>
      </c>
      <c r="H597" s="7">
        <f t="shared" si="28"/>
        <v>6</v>
      </c>
      <c r="I597" s="7" t="str">
        <f t="shared" si="29"/>
        <v>Q2</v>
      </c>
      <c r="J597" s="7">
        <f>VLOOKUP(A597,'Job Catalog'!A:C,3,FALSE)</f>
        <v>9</v>
      </c>
    </row>
    <row r="598" spans="1:10" x14ac:dyDescent="0.15">
      <c r="A598" s="8">
        <v>258</v>
      </c>
      <c r="B598" s="8" t="s">
        <v>360</v>
      </c>
      <c r="C598" s="7" t="s">
        <v>5</v>
      </c>
      <c r="D598" s="39">
        <v>42115.271481481483</v>
      </c>
      <c r="E598" s="7">
        <v>12.04</v>
      </c>
      <c r="F598" s="7" t="s">
        <v>94</v>
      </c>
      <c r="G598" s="7">
        <f t="shared" si="27"/>
        <v>2015</v>
      </c>
      <c r="H598" s="7">
        <f t="shared" si="28"/>
        <v>4</v>
      </c>
      <c r="I598" s="7" t="str">
        <f t="shared" si="29"/>
        <v>Q2</v>
      </c>
      <c r="J598" s="7">
        <f>VLOOKUP(A598,'Job Catalog'!A:C,3,FALSE)</f>
        <v>8</v>
      </c>
    </row>
    <row r="599" spans="1:10" x14ac:dyDescent="0.15">
      <c r="A599" s="8">
        <v>258</v>
      </c>
      <c r="B599" s="8" t="s">
        <v>360</v>
      </c>
      <c r="C599" s="7" t="s">
        <v>5</v>
      </c>
      <c r="D599" s="39">
        <v>42117.301736111112</v>
      </c>
      <c r="E599" s="7">
        <v>14.08</v>
      </c>
      <c r="F599" s="7" t="s">
        <v>94</v>
      </c>
      <c r="G599" s="7">
        <f t="shared" si="27"/>
        <v>2015</v>
      </c>
      <c r="H599" s="7">
        <f t="shared" si="28"/>
        <v>4</v>
      </c>
      <c r="I599" s="7" t="str">
        <f t="shared" si="29"/>
        <v>Q2</v>
      </c>
      <c r="J599" s="7">
        <f>VLOOKUP(A599,'Job Catalog'!A:C,3,FALSE)</f>
        <v>8</v>
      </c>
    </row>
    <row r="600" spans="1:10" x14ac:dyDescent="0.15">
      <c r="A600" s="8">
        <v>258</v>
      </c>
      <c r="B600" s="8" t="s">
        <v>360</v>
      </c>
      <c r="C600" s="7" t="s">
        <v>5</v>
      </c>
      <c r="D600" s="39">
        <v>42184.359178240738</v>
      </c>
      <c r="E600" s="7">
        <v>11.83</v>
      </c>
      <c r="F600" s="7" t="s">
        <v>18</v>
      </c>
      <c r="G600" s="7">
        <f t="shared" si="27"/>
        <v>2015</v>
      </c>
      <c r="H600" s="7">
        <f t="shared" si="28"/>
        <v>6</v>
      </c>
      <c r="I600" s="7" t="str">
        <f t="shared" si="29"/>
        <v>Q2</v>
      </c>
      <c r="J600" s="7">
        <f>VLOOKUP(A600,'Job Catalog'!A:C,3,FALSE)</f>
        <v>8</v>
      </c>
    </row>
    <row r="601" spans="1:10" x14ac:dyDescent="0.15">
      <c r="A601" s="8">
        <v>258</v>
      </c>
      <c r="B601" s="8" t="s">
        <v>360</v>
      </c>
      <c r="C601" s="7" t="s">
        <v>5</v>
      </c>
      <c r="D601" s="39">
        <v>42184.368043981478</v>
      </c>
      <c r="E601" s="7">
        <v>11.83</v>
      </c>
      <c r="F601" s="7" t="s">
        <v>18</v>
      </c>
      <c r="G601" s="7">
        <f t="shared" si="27"/>
        <v>2015</v>
      </c>
      <c r="H601" s="7">
        <f t="shared" si="28"/>
        <v>6</v>
      </c>
      <c r="I601" s="7" t="str">
        <f t="shared" si="29"/>
        <v>Q2</v>
      </c>
      <c r="J601" s="7">
        <f>VLOOKUP(A601,'Job Catalog'!A:C,3,FALSE)</f>
        <v>8</v>
      </c>
    </row>
    <row r="602" spans="1:10" x14ac:dyDescent="0.15">
      <c r="A602" s="8">
        <v>258</v>
      </c>
      <c r="B602" s="8" t="s">
        <v>360</v>
      </c>
      <c r="C602" s="7" t="s">
        <v>5</v>
      </c>
      <c r="D602" s="39">
        <v>42184.381157407406</v>
      </c>
      <c r="E602" s="7">
        <v>11.88</v>
      </c>
      <c r="F602" s="7" t="s">
        <v>18</v>
      </c>
      <c r="G602" s="7">
        <f t="shared" si="27"/>
        <v>2015</v>
      </c>
      <c r="H602" s="7">
        <f t="shared" si="28"/>
        <v>6</v>
      </c>
      <c r="I602" s="7" t="str">
        <f t="shared" si="29"/>
        <v>Q2</v>
      </c>
      <c r="J602" s="7">
        <f>VLOOKUP(A602,'Job Catalog'!A:C,3,FALSE)</f>
        <v>8</v>
      </c>
    </row>
    <row r="603" spans="1:10" x14ac:dyDescent="0.15">
      <c r="A603" s="8">
        <v>258</v>
      </c>
      <c r="B603" s="8" t="s">
        <v>360</v>
      </c>
      <c r="C603" s="7" t="s">
        <v>5</v>
      </c>
      <c r="D603" s="39">
        <v>42184.383310185185</v>
      </c>
      <c r="E603" s="7">
        <v>11.88</v>
      </c>
      <c r="F603" s="7" t="s">
        <v>18</v>
      </c>
      <c r="G603" s="7">
        <f t="shared" si="27"/>
        <v>2015</v>
      </c>
      <c r="H603" s="7">
        <f t="shared" si="28"/>
        <v>6</v>
      </c>
      <c r="I603" s="7" t="str">
        <f t="shared" si="29"/>
        <v>Q2</v>
      </c>
      <c r="J603" s="7">
        <f>VLOOKUP(A603,'Job Catalog'!A:C,3,FALSE)</f>
        <v>8</v>
      </c>
    </row>
    <row r="604" spans="1:10" x14ac:dyDescent="0.15">
      <c r="A604" s="8">
        <v>258</v>
      </c>
      <c r="B604" s="8" t="s">
        <v>360</v>
      </c>
      <c r="C604" s="7" t="s">
        <v>5</v>
      </c>
      <c r="D604" s="39">
        <v>42184.388668981483</v>
      </c>
      <c r="E604" s="7">
        <v>11.88</v>
      </c>
      <c r="F604" s="7" t="s">
        <v>18</v>
      </c>
      <c r="G604" s="7">
        <f t="shared" si="27"/>
        <v>2015</v>
      </c>
      <c r="H604" s="7">
        <f t="shared" si="28"/>
        <v>6</v>
      </c>
      <c r="I604" s="7" t="str">
        <f t="shared" si="29"/>
        <v>Q2</v>
      </c>
      <c r="J604" s="7">
        <f>VLOOKUP(A604,'Job Catalog'!A:C,3,FALSE)</f>
        <v>8</v>
      </c>
    </row>
    <row r="605" spans="1:10" x14ac:dyDescent="0.15">
      <c r="A605" s="8">
        <v>259</v>
      </c>
      <c r="B605" s="8" t="s">
        <v>361</v>
      </c>
      <c r="C605" s="7" t="s">
        <v>4</v>
      </c>
      <c r="D605" s="39">
        <v>41673.405555555553</v>
      </c>
      <c r="E605" s="7">
        <v>26.88</v>
      </c>
      <c r="F605" s="7" t="s">
        <v>38</v>
      </c>
      <c r="G605" s="7">
        <f t="shared" si="27"/>
        <v>2014</v>
      </c>
      <c r="H605" s="7">
        <f t="shared" si="28"/>
        <v>2</v>
      </c>
      <c r="I605" s="7" t="str">
        <f t="shared" si="29"/>
        <v>Q1</v>
      </c>
      <c r="J605" s="7">
        <f>VLOOKUP(A605,'Job Catalog'!A:C,3,FALSE)</f>
        <v>13</v>
      </c>
    </row>
    <row r="606" spans="1:10" x14ac:dyDescent="0.15">
      <c r="A606" s="8">
        <v>259</v>
      </c>
      <c r="B606" s="8" t="s">
        <v>361</v>
      </c>
      <c r="C606" s="7" t="s">
        <v>4</v>
      </c>
      <c r="D606" s="39">
        <v>41654.311261574076</v>
      </c>
      <c r="E606" s="7">
        <v>7.79</v>
      </c>
      <c r="F606" s="7" t="s">
        <v>38</v>
      </c>
      <c r="G606" s="7">
        <f t="shared" si="27"/>
        <v>2014</v>
      </c>
      <c r="H606" s="7">
        <f t="shared" si="28"/>
        <v>1</v>
      </c>
      <c r="I606" s="7" t="str">
        <f t="shared" si="29"/>
        <v>Q1</v>
      </c>
      <c r="J606" s="7">
        <f>VLOOKUP(A606,'Job Catalog'!A:C,3,FALSE)</f>
        <v>13</v>
      </c>
    </row>
    <row r="607" spans="1:10" x14ac:dyDescent="0.15">
      <c r="A607" s="8">
        <v>259</v>
      </c>
      <c r="B607" s="8" t="s">
        <v>361</v>
      </c>
      <c r="C607" s="7" t="s">
        <v>4</v>
      </c>
      <c r="D607" s="39">
        <v>41822.724189814813</v>
      </c>
      <c r="E607" s="7">
        <v>176.21</v>
      </c>
      <c r="F607" s="7" t="s">
        <v>64</v>
      </c>
      <c r="G607" s="7">
        <f t="shared" si="27"/>
        <v>2014</v>
      </c>
      <c r="H607" s="7">
        <f t="shared" si="28"/>
        <v>7</v>
      </c>
      <c r="I607" s="7" t="str">
        <f t="shared" si="29"/>
        <v>Q3</v>
      </c>
      <c r="J607" s="7">
        <f>VLOOKUP(A607,'Job Catalog'!A:C,3,FALSE)</f>
        <v>13</v>
      </c>
    </row>
    <row r="608" spans="1:10" x14ac:dyDescent="0.15">
      <c r="A608" s="8">
        <v>259</v>
      </c>
      <c r="B608" s="8" t="s">
        <v>361</v>
      </c>
      <c r="C608" s="7" t="s">
        <v>5</v>
      </c>
      <c r="D608" s="39">
        <v>41816.596412037034</v>
      </c>
      <c r="E608" s="7">
        <v>170.08</v>
      </c>
      <c r="F608" s="7" t="s">
        <v>64</v>
      </c>
      <c r="G608" s="7">
        <f t="shared" si="27"/>
        <v>2014</v>
      </c>
      <c r="H608" s="7">
        <f t="shared" si="28"/>
        <v>6</v>
      </c>
      <c r="I608" s="7" t="str">
        <f t="shared" si="29"/>
        <v>Q2</v>
      </c>
      <c r="J608" s="7">
        <f>VLOOKUP(A608,'Job Catalog'!A:C,3,FALSE)</f>
        <v>13</v>
      </c>
    </row>
    <row r="609" spans="1:10" x14ac:dyDescent="0.15">
      <c r="A609" s="8">
        <v>259</v>
      </c>
      <c r="B609" s="8" t="s">
        <v>361</v>
      </c>
      <c r="C609" s="7" t="s">
        <v>4</v>
      </c>
      <c r="D609" s="39">
        <v>41803.574108796296</v>
      </c>
      <c r="E609" s="7">
        <v>157.04</v>
      </c>
      <c r="F609" s="7" t="s">
        <v>64</v>
      </c>
      <c r="G609" s="7">
        <f t="shared" si="27"/>
        <v>2014</v>
      </c>
      <c r="H609" s="7">
        <f t="shared" si="28"/>
        <v>6</v>
      </c>
      <c r="I609" s="7" t="str">
        <f t="shared" si="29"/>
        <v>Q2</v>
      </c>
      <c r="J609" s="7">
        <f>VLOOKUP(A609,'Job Catalog'!A:C,3,FALSE)</f>
        <v>13</v>
      </c>
    </row>
    <row r="610" spans="1:10" x14ac:dyDescent="0.15">
      <c r="A610" s="8">
        <v>259</v>
      </c>
      <c r="B610" s="8" t="s">
        <v>361</v>
      </c>
      <c r="C610" s="7" t="s">
        <v>4</v>
      </c>
      <c r="D610" s="39">
        <v>41690.349074074074</v>
      </c>
      <c r="E610" s="7">
        <v>43.83</v>
      </c>
      <c r="F610" s="7" t="s">
        <v>38</v>
      </c>
      <c r="G610" s="7">
        <f t="shared" si="27"/>
        <v>2014</v>
      </c>
      <c r="H610" s="7">
        <f t="shared" si="28"/>
        <v>2</v>
      </c>
      <c r="I610" s="7" t="str">
        <f t="shared" si="29"/>
        <v>Q1</v>
      </c>
      <c r="J610" s="7">
        <f>VLOOKUP(A610,'Job Catalog'!A:C,3,FALSE)</f>
        <v>13</v>
      </c>
    </row>
    <row r="611" spans="1:10" x14ac:dyDescent="0.15">
      <c r="A611" s="8">
        <v>259</v>
      </c>
      <c r="B611" s="8" t="s">
        <v>361</v>
      </c>
      <c r="C611" s="7" t="s">
        <v>4</v>
      </c>
      <c r="D611" s="39">
        <v>41704.414687500001</v>
      </c>
      <c r="E611" s="7">
        <v>14.58</v>
      </c>
      <c r="F611" s="7" t="s">
        <v>38</v>
      </c>
      <c r="G611" s="7">
        <f t="shared" si="27"/>
        <v>2014</v>
      </c>
      <c r="H611" s="7">
        <f t="shared" si="28"/>
        <v>3</v>
      </c>
      <c r="I611" s="7" t="str">
        <f t="shared" si="29"/>
        <v>Q1</v>
      </c>
      <c r="J611" s="7">
        <f>VLOOKUP(A611,'Job Catalog'!A:C,3,FALSE)</f>
        <v>13</v>
      </c>
    </row>
    <row r="612" spans="1:10" x14ac:dyDescent="0.15">
      <c r="A612" s="8">
        <v>259</v>
      </c>
      <c r="B612" s="8" t="s">
        <v>361</v>
      </c>
      <c r="C612" s="7" t="s">
        <v>4</v>
      </c>
      <c r="D612" s="39">
        <v>41773.287592592591</v>
      </c>
      <c r="E612" s="7">
        <v>83.46</v>
      </c>
      <c r="F612" s="7" t="s">
        <v>38</v>
      </c>
      <c r="G612" s="7">
        <f t="shared" si="27"/>
        <v>2014</v>
      </c>
      <c r="H612" s="7">
        <f t="shared" si="28"/>
        <v>5</v>
      </c>
      <c r="I612" s="7" t="str">
        <f t="shared" si="29"/>
        <v>Q2</v>
      </c>
      <c r="J612" s="7">
        <f>VLOOKUP(A612,'Job Catalog'!A:C,3,FALSE)</f>
        <v>13</v>
      </c>
    </row>
    <row r="613" spans="1:10" x14ac:dyDescent="0.15">
      <c r="A613" s="8">
        <v>259</v>
      </c>
      <c r="B613" s="8" t="s">
        <v>361</v>
      </c>
      <c r="C613" s="7" t="s">
        <v>5</v>
      </c>
      <c r="D613" s="39">
        <v>41759.493055555555</v>
      </c>
      <c r="E613" s="7">
        <v>69.67</v>
      </c>
      <c r="F613" s="7" t="s">
        <v>38</v>
      </c>
      <c r="G613" s="7">
        <f t="shared" si="27"/>
        <v>2014</v>
      </c>
      <c r="H613" s="7">
        <f t="shared" si="28"/>
        <v>4</v>
      </c>
      <c r="I613" s="7" t="str">
        <f t="shared" si="29"/>
        <v>Q2</v>
      </c>
      <c r="J613" s="7">
        <f>VLOOKUP(A613,'Job Catalog'!A:C,3,FALSE)</f>
        <v>13</v>
      </c>
    </row>
    <row r="614" spans="1:10" x14ac:dyDescent="0.15">
      <c r="A614" s="8">
        <v>259</v>
      </c>
      <c r="B614" s="8" t="s">
        <v>361</v>
      </c>
      <c r="C614" s="7" t="s">
        <v>5</v>
      </c>
      <c r="D614" s="39">
        <v>41723.516203703701</v>
      </c>
      <c r="E614" s="7">
        <v>33.71</v>
      </c>
      <c r="F614" s="7" t="s">
        <v>15</v>
      </c>
      <c r="G614" s="7">
        <f t="shared" si="27"/>
        <v>2014</v>
      </c>
      <c r="H614" s="7">
        <f t="shared" si="28"/>
        <v>3</v>
      </c>
      <c r="I614" s="7" t="str">
        <f t="shared" si="29"/>
        <v>Q1</v>
      </c>
      <c r="J614" s="7">
        <f>VLOOKUP(A614,'Job Catalog'!A:C,3,FALSE)</f>
        <v>13</v>
      </c>
    </row>
    <row r="615" spans="1:10" x14ac:dyDescent="0.15">
      <c r="A615" s="8">
        <v>259</v>
      </c>
      <c r="B615" s="8" t="s">
        <v>361</v>
      </c>
      <c r="C615" s="7" t="s">
        <v>5</v>
      </c>
      <c r="D615" s="39">
        <v>41800.547974537039</v>
      </c>
      <c r="E615" s="7">
        <v>42.04</v>
      </c>
      <c r="F615" s="7" t="s">
        <v>64</v>
      </c>
      <c r="G615" s="7">
        <f t="shared" si="27"/>
        <v>2014</v>
      </c>
      <c r="H615" s="7">
        <f t="shared" si="28"/>
        <v>6</v>
      </c>
      <c r="I615" s="7" t="str">
        <f t="shared" si="29"/>
        <v>Q2</v>
      </c>
      <c r="J615" s="7">
        <f>VLOOKUP(A615,'Job Catalog'!A:C,3,FALSE)</f>
        <v>13</v>
      </c>
    </row>
    <row r="616" spans="1:10" x14ac:dyDescent="0.15">
      <c r="A616" s="8">
        <v>259</v>
      </c>
      <c r="B616" s="8" t="s">
        <v>361</v>
      </c>
      <c r="C616" s="7" t="s">
        <v>4</v>
      </c>
      <c r="D616" s="39">
        <v>41835.657106481478</v>
      </c>
      <c r="E616" s="7">
        <v>77.13</v>
      </c>
      <c r="F616" s="7" t="s">
        <v>64</v>
      </c>
      <c r="G616" s="7">
        <f t="shared" si="27"/>
        <v>2014</v>
      </c>
      <c r="H616" s="7">
        <f t="shared" si="28"/>
        <v>7</v>
      </c>
      <c r="I616" s="7" t="str">
        <f t="shared" si="29"/>
        <v>Q3</v>
      </c>
      <c r="J616" s="7">
        <f>VLOOKUP(A616,'Job Catalog'!A:C,3,FALSE)</f>
        <v>13</v>
      </c>
    </row>
    <row r="617" spans="1:10" x14ac:dyDescent="0.15">
      <c r="A617" s="8">
        <v>259</v>
      </c>
      <c r="B617" s="8" t="s">
        <v>361</v>
      </c>
      <c r="C617" s="7" t="s">
        <v>5</v>
      </c>
      <c r="D617" s="39">
        <v>41828.481909722221</v>
      </c>
      <c r="E617" s="7">
        <v>14.75</v>
      </c>
      <c r="F617" s="7" t="s">
        <v>65</v>
      </c>
      <c r="G617" s="7">
        <f t="shared" si="27"/>
        <v>2014</v>
      </c>
      <c r="H617" s="7">
        <f t="shared" si="28"/>
        <v>7</v>
      </c>
      <c r="I617" s="7" t="str">
        <f t="shared" si="29"/>
        <v>Q3</v>
      </c>
      <c r="J617" s="7">
        <f>VLOOKUP(A617,'Job Catalog'!A:C,3,FALSE)</f>
        <v>13</v>
      </c>
    </row>
    <row r="618" spans="1:10" x14ac:dyDescent="0.15">
      <c r="A618" s="8">
        <v>259</v>
      </c>
      <c r="B618" s="8" t="s">
        <v>361</v>
      </c>
      <c r="C618" s="7" t="s">
        <v>4</v>
      </c>
      <c r="D618" s="39">
        <v>41885.524710648147</v>
      </c>
      <c r="E618" s="7">
        <v>14.83</v>
      </c>
      <c r="F618" s="7" t="s">
        <v>64</v>
      </c>
      <c r="G618" s="7">
        <f t="shared" si="27"/>
        <v>2014</v>
      </c>
      <c r="H618" s="7">
        <f t="shared" si="28"/>
        <v>9</v>
      </c>
      <c r="I618" s="7" t="str">
        <f t="shared" si="29"/>
        <v>Q3</v>
      </c>
      <c r="J618" s="7">
        <f>VLOOKUP(A618,'Job Catalog'!A:C,3,FALSE)</f>
        <v>13</v>
      </c>
    </row>
    <row r="619" spans="1:10" x14ac:dyDescent="0.15">
      <c r="A619" s="8">
        <v>259</v>
      </c>
      <c r="B619" s="8" t="s">
        <v>361</v>
      </c>
      <c r="C619" s="7" t="s">
        <v>4</v>
      </c>
      <c r="D619" s="39">
        <v>41877.838726851849</v>
      </c>
      <c r="E619" s="7">
        <v>7.17</v>
      </c>
      <c r="F619" s="7" t="s">
        <v>64</v>
      </c>
      <c r="G619" s="7">
        <f t="shared" si="27"/>
        <v>2014</v>
      </c>
      <c r="H619" s="7">
        <f t="shared" si="28"/>
        <v>8</v>
      </c>
      <c r="I619" s="7" t="str">
        <f t="shared" si="29"/>
        <v>Q3</v>
      </c>
      <c r="J619" s="7">
        <f>VLOOKUP(A619,'Job Catalog'!A:C,3,FALSE)</f>
        <v>13</v>
      </c>
    </row>
    <row r="620" spans="1:10" x14ac:dyDescent="0.15">
      <c r="A620" s="8">
        <v>259</v>
      </c>
      <c r="B620" s="8" t="s">
        <v>361</v>
      </c>
      <c r="C620" s="7" t="s">
        <v>4</v>
      </c>
      <c r="D620" s="39">
        <v>41871.431643518517</v>
      </c>
      <c r="E620" s="7">
        <v>0.75</v>
      </c>
      <c r="F620" s="7" t="s">
        <v>64</v>
      </c>
      <c r="G620" s="7">
        <f t="shared" si="27"/>
        <v>2014</v>
      </c>
      <c r="H620" s="7">
        <f t="shared" si="28"/>
        <v>8</v>
      </c>
      <c r="I620" s="7" t="str">
        <f t="shared" si="29"/>
        <v>Q3</v>
      </c>
      <c r="J620" s="7">
        <f>VLOOKUP(A620,'Job Catalog'!A:C,3,FALSE)</f>
        <v>13</v>
      </c>
    </row>
    <row r="621" spans="1:10" x14ac:dyDescent="0.15">
      <c r="A621" s="8">
        <v>259</v>
      </c>
      <c r="B621" s="8" t="s">
        <v>361</v>
      </c>
      <c r="C621" s="7" t="s">
        <v>4</v>
      </c>
      <c r="D621" s="39">
        <v>41879.534189814818</v>
      </c>
      <c r="E621" s="7">
        <v>1.88</v>
      </c>
      <c r="F621" s="7" t="s">
        <v>64</v>
      </c>
      <c r="G621" s="7">
        <f t="shared" si="27"/>
        <v>2014</v>
      </c>
      <c r="H621" s="7">
        <f t="shared" si="28"/>
        <v>8</v>
      </c>
      <c r="I621" s="7" t="str">
        <f t="shared" si="29"/>
        <v>Q3</v>
      </c>
      <c r="J621" s="7">
        <f>VLOOKUP(A621,'Job Catalog'!A:C,3,FALSE)</f>
        <v>13</v>
      </c>
    </row>
    <row r="622" spans="1:10" x14ac:dyDescent="0.15">
      <c r="A622" s="8">
        <v>259</v>
      </c>
      <c r="B622" s="8" t="s">
        <v>361</v>
      </c>
      <c r="C622" s="7" t="s">
        <v>4</v>
      </c>
      <c r="D622" s="39">
        <v>41879.526203703703</v>
      </c>
      <c r="E622" s="7">
        <v>1.88</v>
      </c>
      <c r="F622" s="7" t="s">
        <v>64</v>
      </c>
      <c r="G622" s="7">
        <f t="shared" si="27"/>
        <v>2014</v>
      </c>
      <c r="H622" s="7">
        <f t="shared" si="28"/>
        <v>8</v>
      </c>
      <c r="I622" s="7" t="str">
        <f t="shared" si="29"/>
        <v>Q3</v>
      </c>
      <c r="J622" s="7">
        <f>VLOOKUP(A622,'Job Catalog'!A:C,3,FALSE)</f>
        <v>13</v>
      </c>
    </row>
    <row r="623" spans="1:10" x14ac:dyDescent="0.15">
      <c r="A623" s="8">
        <v>259</v>
      </c>
      <c r="B623" s="8" t="s">
        <v>361</v>
      </c>
      <c r="C623" s="7" t="s">
        <v>5</v>
      </c>
      <c r="D623" s="39">
        <v>41885.484398148146</v>
      </c>
      <c r="E623" s="7">
        <v>7.83</v>
      </c>
      <c r="F623" s="7" t="s">
        <v>65</v>
      </c>
      <c r="G623" s="7">
        <f t="shared" si="27"/>
        <v>2014</v>
      </c>
      <c r="H623" s="7">
        <f t="shared" si="28"/>
        <v>9</v>
      </c>
      <c r="I623" s="7" t="str">
        <f t="shared" si="29"/>
        <v>Q3</v>
      </c>
      <c r="J623" s="7">
        <f>VLOOKUP(A623,'Job Catalog'!A:C,3,FALSE)</f>
        <v>13</v>
      </c>
    </row>
    <row r="624" spans="1:10" x14ac:dyDescent="0.15">
      <c r="A624" s="8">
        <v>259</v>
      </c>
      <c r="B624" s="8" t="s">
        <v>361</v>
      </c>
      <c r="C624" s="7" t="s">
        <v>5</v>
      </c>
      <c r="D624" s="39">
        <v>41962.471122685187</v>
      </c>
      <c r="E624" s="7">
        <v>6.54</v>
      </c>
      <c r="F624" s="7" t="s">
        <v>64</v>
      </c>
      <c r="G624" s="7">
        <f t="shared" si="27"/>
        <v>2014</v>
      </c>
      <c r="H624" s="7">
        <f t="shared" si="28"/>
        <v>11</v>
      </c>
      <c r="I624" s="7" t="str">
        <f t="shared" si="29"/>
        <v>Q4</v>
      </c>
      <c r="J624" s="7">
        <f>VLOOKUP(A624,'Job Catalog'!A:C,3,FALSE)</f>
        <v>13</v>
      </c>
    </row>
    <row r="625" spans="1:10" x14ac:dyDescent="0.15">
      <c r="A625" s="8">
        <v>259</v>
      </c>
      <c r="B625" s="8" t="s">
        <v>361</v>
      </c>
      <c r="C625" s="7" t="s">
        <v>4</v>
      </c>
      <c r="D625" s="39">
        <v>41984.477789351855</v>
      </c>
      <c r="E625" s="7">
        <v>1.67</v>
      </c>
      <c r="F625" s="7" t="s">
        <v>64</v>
      </c>
      <c r="G625" s="7">
        <f t="shared" si="27"/>
        <v>2014</v>
      </c>
      <c r="H625" s="7">
        <f t="shared" si="28"/>
        <v>12</v>
      </c>
      <c r="I625" s="7" t="str">
        <f t="shared" si="29"/>
        <v>Q4</v>
      </c>
      <c r="J625" s="7">
        <f>VLOOKUP(A625,'Job Catalog'!A:C,3,FALSE)</f>
        <v>13</v>
      </c>
    </row>
    <row r="626" spans="1:10" x14ac:dyDescent="0.15">
      <c r="A626" s="8">
        <v>259</v>
      </c>
      <c r="B626" s="8" t="s">
        <v>361</v>
      </c>
      <c r="C626" s="7" t="s">
        <v>4</v>
      </c>
      <c r="D626" s="39">
        <v>41984.437523148146</v>
      </c>
      <c r="E626" s="7">
        <v>1.63</v>
      </c>
      <c r="F626" s="7" t="s">
        <v>64</v>
      </c>
      <c r="G626" s="7">
        <f t="shared" si="27"/>
        <v>2014</v>
      </c>
      <c r="H626" s="7">
        <f t="shared" si="28"/>
        <v>12</v>
      </c>
      <c r="I626" s="7" t="str">
        <f t="shared" si="29"/>
        <v>Q4</v>
      </c>
      <c r="J626" s="7">
        <f>VLOOKUP(A626,'Job Catalog'!A:C,3,FALSE)</f>
        <v>13</v>
      </c>
    </row>
    <row r="627" spans="1:10" x14ac:dyDescent="0.15">
      <c r="A627" s="8">
        <v>259</v>
      </c>
      <c r="B627" s="8" t="s">
        <v>361</v>
      </c>
      <c r="C627" s="7" t="s">
        <v>4</v>
      </c>
      <c r="D627" s="39">
        <v>42058.715289351851</v>
      </c>
      <c r="E627" s="7">
        <v>27.75</v>
      </c>
      <c r="F627" s="7" t="s">
        <v>64</v>
      </c>
      <c r="G627" s="7">
        <f t="shared" si="27"/>
        <v>2015</v>
      </c>
      <c r="H627" s="7">
        <f t="shared" si="28"/>
        <v>2</v>
      </c>
      <c r="I627" s="7" t="str">
        <f t="shared" si="29"/>
        <v>Q1</v>
      </c>
      <c r="J627" s="7">
        <f>VLOOKUP(A627,'Job Catalog'!A:C,3,FALSE)</f>
        <v>13</v>
      </c>
    </row>
    <row r="628" spans="1:10" x14ac:dyDescent="0.15">
      <c r="A628" s="8">
        <v>259</v>
      </c>
      <c r="B628" s="8" t="s">
        <v>361</v>
      </c>
      <c r="C628" s="7" t="s">
        <v>5</v>
      </c>
      <c r="D628" s="39">
        <v>42100.563275462962</v>
      </c>
      <c r="E628" s="7">
        <v>45.88</v>
      </c>
      <c r="F628" s="7" t="s">
        <v>82</v>
      </c>
      <c r="G628" s="7">
        <f t="shared" si="27"/>
        <v>2015</v>
      </c>
      <c r="H628" s="7">
        <f t="shared" si="28"/>
        <v>4</v>
      </c>
      <c r="I628" s="7" t="str">
        <f t="shared" si="29"/>
        <v>Q2</v>
      </c>
      <c r="J628" s="7">
        <f>VLOOKUP(A628,'Job Catalog'!A:C,3,FALSE)</f>
        <v>13</v>
      </c>
    </row>
    <row r="629" spans="1:10" x14ac:dyDescent="0.15">
      <c r="A629" s="8">
        <v>259</v>
      </c>
      <c r="B629" s="8" t="s">
        <v>361</v>
      </c>
      <c r="C629" s="7" t="s">
        <v>5</v>
      </c>
      <c r="D629" s="39">
        <v>42100.422986111109</v>
      </c>
      <c r="E629" s="7">
        <v>45.75</v>
      </c>
      <c r="F629" s="7" t="s">
        <v>65</v>
      </c>
      <c r="G629" s="7">
        <f t="shared" si="27"/>
        <v>2015</v>
      </c>
      <c r="H629" s="7">
        <f t="shared" si="28"/>
        <v>4</v>
      </c>
      <c r="I629" s="7" t="str">
        <f t="shared" si="29"/>
        <v>Q2</v>
      </c>
      <c r="J629" s="7">
        <f>VLOOKUP(A629,'Job Catalog'!A:C,3,FALSE)</f>
        <v>13</v>
      </c>
    </row>
    <row r="630" spans="1:10" x14ac:dyDescent="0.15">
      <c r="A630" s="8">
        <v>259</v>
      </c>
      <c r="B630" s="8" t="s">
        <v>361</v>
      </c>
      <c r="C630" s="7" t="s">
        <v>4</v>
      </c>
      <c r="D630" s="39">
        <v>42180.617106481484</v>
      </c>
      <c r="E630" s="7">
        <v>71.209999999999994</v>
      </c>
      <c r="F630" s="7" t="s">
        <v>82</v>
      </c>
      <c r="G630" s="7">
        <f t="shared" si="27"/>
        <v>2015</v>
      </c>
      <c r="H630" s="7">
        <f t="shared" si="28"/>
        <v>6</v>
      </c>
      <c r="I630" s="7" t="str">
        <f t="shared" si="29"/>
        <v>Q2</v>
      </c>
      <c r="J630" s="7">
        <f>VLOOKUP(A630,'Job Catalog'!A:C,3,FALSE)</f>
        <v>13</v>
      </c>
    </row>
    <row r="631" spans="1:10" x14ac:dyDescent="0.15">
      <c r="A631" s="8">
        <v>259</v>
      </c>
      <c r="B631" s="8" t="s">
        <v>361</v>
      </c>
      <c r="C631" s="7" t="s">
        <v>4</v>
      </c>
      <c r="D631" s="39">
        <v>42123.366793981484</v>
      </c>
      <c r="E631" s="7">
        <v>13.96</v>
      </c>
      <c r="F631" s="7" t="s">
        <v>82</v>
      </c>
      <c r="G631" s="7">
        <f t="shared" si="27"/>
        <v>2015</v>
      </c>
      <c r="H631" s="7">
        <f t="shared" si="28"/>
        <v>4</v>
      </c>
      <c r="I631" s="7" t="str">
        <f t="shared" si="29"/>
        <v>Q2</v>
      </c>
      <c r="J631" s="7">
        <f>VLOOKUP(A631,'Job Catalog'!A:C,3,FALSE)</f>
        <v>13</v>
      </c>
    </row>
    <row r="632" spans="1:10" x14ac:dyDescent="0.15">
      <c r="A632" s="8">
        <v>259</v>
      </c>
      <c r="B632" s="8" t="s">
        <v>361</v>
      </c>
      <c r="C632" s="7" t="s">
        <v>4</v>
      </c>
      <c r="D632" s="39">
        <v>42180.59715277778</v>
      </c>
      <c r="E632" s="7">
        <v>71.209999999999994</v>
      </c>
      <c r="F632" s="7" t="s">
        <v>82</v>
      </c>
      <c r="G632" s="7">
        <f t="shared" si="27"/>
        <v>2015</v>
      </c>
      <c r="H632" s="7">
        <f t="shared" si="28"/>
        <v>6</v>
      </c>
      <c r="I632" s="7" t="str">
        <f t="shared" si="29"/>
        <v>Q2</v>
      </c>
      <c r="J632" s="7">
        <f>VLOOKUP(A632,'Job Catalog'!A:C,3,FALSE)</f>
        <v>13</v>
      </c>
    </row>
    <row r="633" spans="1:10" x14ac:dyDescent="0.15">
      <c r="A633" s="8">
        <v>259</v>
      </c>
      <c r="B633" s="8" t="s">
        <v>361</v>
      </c>
      <c r="C633" s="7" t="s">
        <v>4</v>
      </c>
      <c r="D633" s="39">
        <v>42192.427199074074</v>
      </c>
      <c r="E633" s="7">
        <v>83.04</v>
      </c>
      <c r="F633" s="7" t="s">
        <v>82</v>
      </c>
      <c r="G633" s="7">
        <f t="shared" si="27"/>
        <v>2015</v>
      </c>
      <c r="H633" s="7">
        <f t="shared" si="28"/>
        <v>7</v>
      </c>
      <c r="I633" s="7" t="str">
        <f t="shared" si="29"/>
        <v>Q3</v>
      </c>
      <c r="J633" s="7">
        <f>VLOOKUP(A633,'Job Catalog'!A:C,3,FALSE)</f>
        <v>13</v>
      </c>
    </row>
    <row r="634" spans="1:10" x14ac:dyDescent="0.15">
      <c r="A634" s="8">
        <v>259</v>
      </c>
      <c r="B634" s="8" t="s">
        <v>361</v>
      </c>
      <c r="C634" s="7" t="s">
        <v>4</v>
      </c>
      <c r="D634" s="39">
        <v>42110.462627314817</v>
      </c>
      <c r="E634" s="7">
        <v>2.83</v>
      </c>
      <c r="F634" s="7" t="s">
        <v>82</v>
      </c>
      <c r="G634" s="7">
        <f t="shared" si="27"/>
        <v>2015</v>
      </c>
      <c r="H634" s="7">
        <f t="shared" si="28"/>
        <v>4</v>
      </c>
      <c r="I634" s="7" t="str">
        <f t="shared" si="29"/>
        <v>Q2</v>
      </c>
      <c r="J634" s="7">
        <f>VLOOKUP(A634,'Job Catalog'!A:C,3,FALSE)</f>
        <v>13</v>
      </c>
    </row>
    <row r="635" spans="1:10" x14ac:dyDescent="0.15">
      <c r="A635" s="8">
        <v>259</v>
      </c>
      <c r="B635" s="8" t="s">
        <v>361</v>
      </c>
      <c r="C635" s="7" t="s">
        <v>4</v>
      </c>
      <c r="D635" s="39">
        <v>42110.461631944447</v>
      </c>
      <c r="E635" s="7">
        <v>2.83</v>
      </c>
      <c r="F635" s="7" t="s">
        <v>82</v>
      </c>
      <c r="G635" s="7">
        <f t="shared" si="27"/>
        <v>2015</v>
      </c>
      <c r="H635" s="7">
        <f t="shared" si="28"/>
        <v>4</v>
      </c>
      <c r="I635" s="7" t="str">
        <f t="shared" si="29"/>
        <v>Q2</v>
      </c>
      <c r="J635" s="7">
        <f>VLOOKUP(A635,'Job Catalog'!A:C,3,FALSE)</f>
        <v>13</v>
      </c>
    </row>
    <row r="636" spans="1:10" x14ac:dyDescent="0.15">
      <c r="A636" s="8">
        <v>259</v>
      </c>
      <c r="B636" s="8" t="s">
        <v>361</v>
      </c>
      <c r="C636" s="7" t="s">
        <v>5</v>
      </c>
      <c r="D636" s="39">
        <v>42184.562974537039</v>
      </c>
      <c r="E636" s="7">
        <v>10.58</v>
      </c>
      <c r="F636" s="7" t="s">
        <v>64</v>
      </c>
      <c r="G636" s="7">
        <f t="shared" si="27"/>
        <v>2015</v>
      </c>
      <c r="H636" s="7">
        <f t="shared" si="28"/>
        <v>6</v>
      </c>
      <c r="I636" s="7" t="str">
        <f t="shared" si="29"/>
        <v>Q2</v>
      </c>
      <c r="J636" s="7">
        <f>VLOOKUP(A636,'Job Catalog'!A:C,3,FALSE)</f>
        <v>13</v>
      </c>
    </row>
    <row r="637" spans="1:10" x14ac:dyDescent="0.15">
      <c r="A637" s="8">
        <v>259</v>
      </c>
      <c r="B637" s="8" t="s">
        <v>361</v>
      </c>
      <c r="C637" s="7" t="s">
        <v>4</v>
      </c>
      <c r="D637" s="39">
        <v>42269.459791666668</v>
      </c>
      <c r="E637" s="7">
        <v>70.709999999999994</v>
      </c>
      <c r="F637" s="7" t="s">
        <v>82</v>
      </c>
      <c r="G637" s="7">
        <f t="shared" si="27"/>
        <v>2015</v>
      </c>
      <c r="H637" s="7">
        <f t="shared" si="28"/>
        <v>9</v>
      </c>
      <c r="I637" s="7" t="str">
        <f t="shared" si="29"/>
        <v>Q3</v>
      </c>
      <c r="J637" s="7">
        <f>VLOOKUP(A637,'Job Catalog'!A:C,3,FALSE)</f>
        <v>13</v>
      </c>
    </row>
    <row r="638" spans="1:10" x14ac:dyDescent="0.15">
      <c r="A638" s="8">
        <v>259</v>
      </c>
      <c r="B638" s="8" t="s">
        <v>361</v>
      </c>
      <c r="C638" s="7" t="s">
        <v>5</v>
      </c>
      <c r="D638" s="39">
        <v>42297.651493055557</v>
      </c>
      <c r="E638" s="7">
        <v>14.88</v>
      </c>
      <c r="F638" s="7" t="s">
        <v>25</v>
      </c>
      <c r="G638" s="7">
        <f t="shared" si="27"/>
        <v>2015</v>
      </c>
      <c r="H638" s="7">
        <f t="shared" si="28"/>
        <v>10</v>
      </c>
      <c r="I638" s="7" t="str">
        <f t="shared" si="29"/>
        <v>Q4</v>
      </c>
      <c r="J638" s="7">
        <f>VLOOKUP(A638,'Job Catalog'!A:C,3,FALSE)</f>
        <v>13</v>
      </c>
    </row>
    <row r="639" spans="1:10" x14ac:dyDescent="0.15">
      <c r="A639" s="8">
        <v>259</v>
      </c>
      <c r="B639" s="8" t="s">
        <v>361</v>
      </c>
      <c r="C639" s="7" t="s">
        <v>4</v>
      </c>
      <c r="D639" s="39">
        <v>42359.479456018518</v>
      </c>
      <c r="E639" s="7">
        <v>59</v>
      </c>
      <c r="F639" s="7" t="s">
        <v>82</v>
      </c>
      <c r="G639" s="7">
        <f t="shared" si="27"/>
        <v>2015</v>
      </c>
      <c r="H639" s="7">
        <f t="shared" si="28"/>
        <v>12</v>
      </c>
      <c r="I639" s="7" t="str">
        <f t="shared" si="29"/>
        <v>Q4</v>
      </c>
      <c r="J639" s="7">
        <f>VLOOKUP(A639,'Job Catalog'!A:C,3,FALSE)</f>
        <v>13</v>
      </c>
    </row>
    <row r="640" spans="1:10" x14ac:dyDescent="0.15">
      <c r="A640" s="8">
        <v>259</v>
      </c>
      <c r="B640" s="8" t="s">
        <v>361</v>
      </c>
      <c r="C640" s="7" t="s">
        <v>4</v>
      </c>
      <c r="D640" s="39">
        <v>42388.495057870372</v>
      </c>
      <c r="E640" s="7">
        <v>88</v>
      </c>
      <c r="F640" s="7" t="s">
        <v>82</v>
      </c>
      <c r="G640" s="7">
        <f t="shared" si="27"/>
        <v>2016</v>
      </c>
      <c r="H640" s="7">
        <f t="shared" si="28"/>
        <v>1</v>
      </c>
      <c r="I640" s="7" t="str">
        <f t="shared" si="29"/>
        <v>Q1</v>
      </c>
      <c r="J640" s="7">
        <f>VLOOKUP(A640,'Job Catalog'!A:C,3,FALSE)</f>
        <v>13</v>
      </c>
    </row>
    <row r="641" spans="1:10" x14ac:dyDescent="0.15">
      <c r="A641" s="8">
        <v>259</v>
      </c>
      <c r="B641" s="8" t="s">
        <v>361</v>
      </c>
      <c r="C641" s="7" t="s">
        <v>4</v>
      </c>
      <c r="D641" s="39">
        <v>42305.719768518517</v>
      </c>
      <c r="E641" s="7">
        <v>5.25</v>
      </c>
      <c r="F641" s="7" t="s">
        <v>82</v>
      </c>
      <c r="G641" s="7">
        <f t="shared" si="27"/>
        <v>2015</v>
      </c>
      <c r="H641" s="7">
        <f t="shared" si="28"/>
        <v>10</v>
      </c>
      <c r="I641" s="7" t="str">
        <f t="shared" si="29"/>
        <v>Q4</v>
      </c>
      <c r="J641" s="7">
        <f>VLOOKUP(A641,'Job Catalog'!A:C,3,FALSE)</f>
        <v>13</v>
      </c>
    </row>
    <row r="642" spans="1:10" x14ac:dyDescent="0.15">
      <c r="A642" s="8">
        <v>259</v>
      </c>
      <c r="B642" s="8" t="s">
        <v>361</v>
      </c>
      <c r="C642" s="7" t="s">
        <v>5</v>
      </c>
      <c r="D642" s="39">
        <v>42383.558425925927</v>
      </c>
      <c r="E642" s="7">
        <v>51.96</v>
      </c>
      <c r="F642" s="7" t="s">
        <v>25</v>
      </c>
      <c r="G642" s="7">
        <f t="shared" ref="G642:G705" si="30">YEAR(D642)</f>
        <v>2016</v>
      </c>
      <c r="H642" s="7">
        <f t="shared" ref="H642:H705" si="31">MONTH(D642)</f>
        <v>1</v>
      </c>
      <c r="I642" s="7" t="str">
        <f t="shared" ref="I642:I705" si="32">IF(H642&lt;=3,"Q1",IF(H642&lt;=6,"Q2",IF(H642&lt;=9,"Q3","Q4")))</f>
        <v>Q1</v>
      </c>
      <c r="J642" s="7">
        <f>VLOOKUP(A642,'Job Catalog'!A:C,3,FALSE)</f>
        <v>13</v>
      </c>
    </row>
    <row r="643" spans="1:10" x14ac:dyDescent="0.15">
      <c r="A643" s="8">
        <v>259</v>
      </c>
      <c r="B643" s="8" t="s">
        <v>361</v>
      </c>
      <c r="C643" s="7" t="s">
        <v>4</v>
      </c>
      <c r="D643" s="39">
        <v>42349.443391203706</v>
      </c>
      <c r="E643" s="7">
        <v>17.829999999999998</v>
      </c>
      <c r="F643" s="7" t="s">
        <v>82</v>
      </c>
      <c r="G643" s="7">
        <f t="shared" si="30"/>
        <v>2015</v>
      </c>
      <c r="H643" s="7">
        <f t="shared" si="31"/>
        <v>12</v>
      </c>
      <c r="I643" s="7" t="str">
        <f t="shared" si="32"/>
        <v>Q4</v>
      </c>
      <c r="J643" s="7">
        <f>VLOOKUP(A643,'Job Catalog'!A:C,3,FALSE)</f>
        <v>13</v>
      </c>
    </row>
    <row r="644" spans="1:10" x14ac:dyDescent="0.15">
      <c r="A644" s="8">
        <v>259</v>
      </c>
      <c r="B644" s="8" t="s">
        <v>361</v>
      </c>
      <c r="C644" s="7" t="s">
        <v>5</v>
      </c>
      <c r="D644" s="39">
        <v>42373.426203703704</v>
      </c>
      <c r="E644" s="7">
        <v>41.83</v>
      </c>
      <c r="F644" s="7" t="s">
        <v>25</v>
      </c>
      <c r="G644" s="7">
        <f t="shared" si="30"/>
        <v>2016</v>
      </c>
      <c r="H644" s="7">
        <f t="shared" si="31"/>
        <v>1</v>
      </c>
      <c r="I644" s="7" t="str">
        <f t="shared" si="32"/>
        <v>Q1</v>
      </c>
      <c r="J644" s="7">
        <f>VLOOKUP(A644,'Job Catalog'!A:C,3,FALSE)</f>
        <v>13</v>
      </c>
    </row>
    <row r="645" spans="1:10" x14ac:dyDescent="0.15">
      <c r="A645" s="8">
        <v>259</v>
      </c>
      <c r="B645" s="8" t="s">
        <v>361</v>
      </c>
      <c r="C645" s="7" t="s">
        <v>5</v>
      </c>
      <c r="D645" s="39">
        <v>42342.711435185185</v>
      </c>
      <c r="E645" s="7">
        <v>11.13</v>
      </c>
      <c r="F645" s="7" t="s">
        <v>25</v>
      </c>
      <c r="G645" s="7">
        <f t="shared" si="30"/>
        <v>2015</v>
      </c>
      <c r="H645" s="7">
        <f t="shared" si="31"/>
        <v>12</v>
      </c>
      <c r="I645" s="7" t="str">
        <f t="shared" si="32"/>
        <v>Q4</v>
      </c>
      <c r="J645" s="7">
        <f>VLOOKUP(A645,'Job Catalog'!A:C,3,FALSE)</f>
        <v>13</v>
      </c>
    </row>
    <row r="646" spans="1:10" x14ac:dyDescent="0.15">
      <c r="A646" s="8">
        <v>259</v>
      </c>
      <c r="B646" s="8" t="s">
        <v>361</v>
      </c>
      <c r="C646" s="7" t="s">
        <v>5</v>
      </c>
      <c r="D646" s="39">
        <v>42401.474942129629</v>
      </c>
      <c r="E646" s="7">
        <v>69.88</v>
      </c>
      <c r="F646" s="7" t="s">
        <v>25</v>
      </c>
      <c r="G646" s="7">
        <f t="shared" si="30"/>
        <v>2016</v>
      </c>
      <c r="H646" s="7">
        <f t="shared" si="31"/>
        <v>2</v>
      </c>
      <c r="I646" s="7" t="str">
        <f t="shared" si="32"/>
        <v>Q1</v>
      </c>
      <c r="J646" s="7">
        <f>VLOOKUP(A646,'Job Catalog'!A:C,3,FALSE)</f>
        <v>13</v>
      </c>
    </row>
    <row r="647" spans="1:10" x14ac:dyDescent="0.15">
      <c r="A647" s="8">
        <v>259</v>
      </c>
      <c r="B647" s="8" t="s">
        <v>361</v>
      </c>
      <c r="C647" s="7" t="s">
        <v>4</v>
      </c>
      <c r="D647" s="39">
        <v>42412.718877314815</v>
      </c>
      <c r="E647" s="7">
        <v>21.17</v>
      </c>
      <c r="F647" s="7" t="s">
        <v>82</v>
      </c>
      <c r="G647" s="7">
        <f t="shared" si="30"/>
        <v>2016</v>
      </c>
      <c r="H647" s="7">
        <f t="shared" si="31"/>
        <v>2</v>
      </c>
      <c r="I647" s="7" t="str">
        <f t="shared" si="32"/>
        <v>Q1</v>
      </c>
      <c r="J647" s="7">
        <f>VLOOKUP(A647,'Job Catalog'!A:C,3,FALSE)</f>
        <v>13</v>
      </c>
    </row>
    <row r="648" spans="1:10" x14ac:dyDescent="0.15">
      <c r="A648" s="8">
        <v>259</v>
      </c>
      <c r="B648" s="8" t="s">
        <v>361</v>
      </c>
      <c r="C648" s="7" t="s">
        <v>4</v>
      </c>
      <c r="D648" s="39">
        <v>42408.439340277779</v>
      </c>
      <c r="E648" s="7">
        <v>16.88</v>
      </c>
      <c r="F648" s="7" t="s">
        <v>82</v>
      </c>
      <c r="G648" s="7">
        <f t="shared" si="30"/>
        <v>2016</v>
      </c>
      <c r="H648" s="7">
        <f t="shared" si="31"/>
        <v>2</v>
      </c>
      <c r="I648" s="7" t="str">
        <f t="shared" si="32"/>
        <v>Q1</v>
      </c>
      <c r="J648" s="7">
        <f>VLOOKUP(A648,'Job Catalog'!A:C,3,FALSE)</f>
        <v>13</v>
      </c>
    </row>
    <row r="649" spans="1:10" x14ac:dyDescent="0.15">
      <c r="A649" s="8">
        <v>259</v>
      </c>
      <c r="B649" s="8" t="s">
        <v>361</v>
      </c>
      <c r="C649" s="7" t="s">
        <v>4</v>
      </c>
      <c r="D649" s="39">
        <v>42432.663738425923</v>
      </c>
      <c r="E649" s="7">
        <v>0.71</v>
      </c>
      <c r="F649" s="7" t="s">
        <v>82</v>
      </c>
      <c r="G649" s="7">
        <f t="shared" si="30"/>
        <v>2016</v>
      </c>
      <c r="H649" s="7">
        <f t="shared" si="31"/>
        <v>3</v>
      </c>
      <c r="I649" s="7" t="str">
        <f t="shared" si="32"/>
        <v>Q1</v>
      </c>
      <c r="J649" s="7">
        <f>VLOOKUP(A649,'Job Catalog'!A:C,3,FALSE)</f>
        <v>13</v>
      </c>
    </row>
    <row r="650" spans="1:10" x14ac:dyDescent="0.15">
      <c r="A650" s="8">
        <v>259</v>
      </c>
      <c r="B650" s="8" t="s">
        <v>361</v>
      </c>
      <c r="C650" s="7" t="s">
        <v>4</v>
      </c>
      <c r="D650" s="39">
        <v>42461.70722222222</v>
      </c>
      <c r="E650" s="7">
        <v>18.079999999999998</v>
      </c>
      <c r="F650" s="7" t="s">
        <v>82</v>
      </c>
      <c r="G650" s="7">
        <f t="shared" si="30"/>
        <v>2016</v>
      </c>
      <c r="H650" s="7">
        <f t="shared" si="31"/>
        <v>4</v>
      </c>
      <c r="I650" s="7" t="str">
        <f t="shared" si="32"/>
        <v>Q2</v>
      </c>
      <c r="J650" s="7">
        <f>VLOOKUP(A650,'Job Catalog'!A:C,3,FALSE)</f>
        <v>13</v>
      </c>
    </row>
    <row r="651" spans="1:10" x14ac:dyDescent="0.15">
      <c r="A651" s="8">
        <v>259</v>
      </c>
      <c r="B651" s="8" t="s">
        <v>361</v>
      </c>
      <c r="C651" s="7" t="s">
        <v>4</v>
      </c>
      <c r="D651" s="39">
        <v>42474.700925925928</v>
      </c>
      <c r="E651" s="7">
        <v>13.88</v>
      </c>
      <c r="F651" s="7" t="s">
        <v>57</v>
      </c>
      <c r="G651" s="7">
        <f t="shared" si="30"/>
        <v>2016</v>
      </c>
      <c r="H651" s="7">
        <f t="shared" si="31"/>
        <v>4</v>
      </c>
      <c r="I651" s="7" t="str">
        <f t="shared" si="32"/>
        <v>Q2</v>
      </c>
      <c r="J651" s="7">
        <f>VLOOKUP(A651,'Job Catalog'!A:C,3,FALSE)</f>
        <v>13</v>
      </c>
    </row>
    <row r="652" spans="1:10" x14ac:dyDescent="0.15">
      <c r="A652" s="8">
        <v>259</v>
      </c>
      <c r="B652" s="8" t="s">
        <v>361</v>
      </c>
      <c r="C652" s="7" t="s">
        <v>4</v>
      </c>
      <c r="D652" s="39">
        <v>42473.644942129627</v>
      </c>
      <c r="E652" s="7">
        <v>1.04</v>
      </c>
      <c r="F652" s="7" t="s">
        <v>82</v>
      </c>
      <c r="G652" s="7">
        <f t="shared" si="30"/>
        <v>2016</v>
      </c>
      <c r="H652" s="7">
        <f t="shared" si="31"/>
        <v>4</v>
      </c>
      <c r="I652" s="7" t="str">
        <f t="shared" si="32"/>
        <v>Q2</v>
      </c>
      <c r="J652" s="7">
        <f>VLOOKUP(A652,'Job Catalog'!A:C,3,FALSE)</f>
        <v>13</v>
      </c>
    </row>
    <row r="653" spans="1:10" x14ac:dyDescent="0.15">
      <c r="A653" s="8">
        <v>259</v>
      </c>
      <c r="B653" s="8" t="s">
        <v>361</v>
      </c>
      <c r="C653" s="7" t="s">
        <v>5</v>
      </c>
      <c r="D653" s="39">
        <v>42495.552106481482</v>
      </c>
      <c r="E653" s="7">
        <v>20.04</v>
      </c>
      <c r="F653" s="7" t="s">
        <v>20</v>
      </c>
      <c r="G653" s="7">
        <f t="shared" si="30"/>
        <v>2016</v>
      </c>
      <c r="H653" s="7">
        <f t="shared" si="31"/>
        <v>5</v>
      </c>
      <c r="I653" s="7" t="str">
        <f t="shared" si="32"/>
        <v>Q2</v>
      </c>
      <c r="J653" s="7">
        <f>VLOOKUP(A653,'Job Catalog'!A:C,3,FALSE)</f>
        <v>13</v>
      </c>
    </row>
    <row r="654" spans="1:10" x14ac:dyDescent="0.15">
      <c r="A654" s="8">
        <v>259</v>
      </c>
      <c r="B654" s="8" t="s">
        <v>361</v>
      </c>
      <c r="C654" s="7" t="s">
        <v>4</v>
      </c>
      <c r="D654" s="39">
        <v>42488.706712962965</v>
      </c>
      <c r="E654" s="7">
        <v>9.08</v>
      </c>
      <c r="F654" s="7" t="s">
        <v>60</v>
      </c>
      <c r="G654" s="7">
        <f t="shared" si="30"/>
        <v>2016</v>
      </c>
      <c r="H654" s="7">
        <f t="shared" si="31"/>
        <v>4</v>
      </c>
      <c r="I654" s="7" t="str">
        <f t="shared" si="32"/>
        <v>Q2</v>
      </c>
      <c r="J654" s="7">
        <f>VLOOKUP(A654,'Job Catalog'!A:C,3,FALSE)</f>
        <v>13</v>
      </c>
    </row>
    <row r="655" spans="1:10" x14ac:dyDescent="0.15">
      <c r="A655" s="8">
        <v>259</v>
      </c>
      <c r="B655" s="8" t="s">
        <v>361</v>
      </c>
      <c r="C655" s="7" t="s">
        <v>4</v>
      </c>
      <c r="D655" s="39">
        <v>42485.703263888892</v>
      </c>
      <c r="E655" s="7">
        <v>6.08</v>
      </c>
      <c r="F655" s="7" t="s">
        <v>60</v>
      </c>
      <c r="G655" s="7">
        <f t="shared" si="30"/>
        <v>2016</v>
      </c>
      <c r="H655" s="7">
        <f t="shared" si="31"/>
        <v>4</v>
      </c>
      <c r="I655" s="7" t="str">
        <f t="shared" si="32"/>
        <v>Q2</v>
      </c>
      <c r="J655" s="7">
        <f>VLOOKUP(A655,'Job Catalog'!A:C,3,FALSE)</f>
        <v>13</v>
      </c>
    </row>
    <row r="656" spans="1:10" x14ac:dyDescent="0.15">
      <c r="A656" s="8">
        <v>259</v>
      </c>
      <c r="B656" s="8" t="s">
        <v>361</v>
      </c>
      <c r="C656" s="7" t="s">
        <v>5</v>
      </c>
      <c r="D656" s="39">
        <v>42524.398634259262</v>
      </c>
      <c r="E656" s="7">
        <v>42.88</v>
      </c>
      <c r="F656" s="7" t="s">
        <v>20</v>
      </c>
      <c r="G656" s="7">
        <f t="shared" si="30"/>
        <v>2016</v>
      </c>
      <c r="H656" s="7">
        <f t="shared" si="31"/>
        <v>6</v>
      </c>
      <c r="I656" s="7" t="str">
        <f t="shared" si="32"/>
        <v>Q2</v>
      </c>
      <c r="J656" s="7">
        <f>VLOOKUP(A656,'Job Catalog'!A:C,3,FALSE)</f>
        <v>13</v>
      </c>
    </row>
    <row r="657" spans="1:10" x14ac:dyDescent="0.15">
      <c r="A657" s="8">
        <v>259</v>
      </c>
      <c r="B657" s="8" t="s">
        <v>361</v>
      </c>
      <c r="C657" s="7" t="s">
        <v>4</v>
      </c>
      <c r="D657" s="39">
        <v>42515.412199074075</v>
      </c>
      <c r="E657" s="7">
        <v>27.92</v>
      </c>
      <c r="F657" s="7" t="s">
        <v>60</v>
      </c>
      <c r="G657" s="7">
        <f t="shared" si="30"/>
        <v>2016</v>
      </c>
      <c r="H657" s="7">
        <f t="shared" si="31"/>
        <v>5</v>
      </c>
      <c r="I657" s="7" t="str">
        <f t="shared" si="32"/>
        <v>Q2</v>
      </c>
      <c r="J657" s="7">
        <f>VLOOKUP(A657,'Job Catalog'!A:C,3,FALSE)</f>
        <v>13</v>
      </c>
    </row>
    <row r="658" spans="1:10" x14ac:dyDescent="0.15">
      <c r="A658" s="8">
        <v>259</v>
      </c>
      <c r="B658" s="8" t="s">
        <v>361</v>
      </c>
      <c r="C658" s="7" t="s">
        <v>4</v>
      </c>
      <c r="D658" s="39">
        <v>42655.519768518519</v>
      </c>
      <c r="E658" s="7">
        <v>125.5</v>
      </c>
      <c r="F658" s="7" t="s">
        <v>82</v>
      </c>
      <c r="G658" s="7">
        <f t="shared" si="30"/>
        <v>2016</v>
      </c>
      <c r="H658" s="7">
        <f t="shared" si="31"/>
        <v>10</v>
      </c>
      <c r="I658" s="7" t="str">
        <f t="shared" si="32"/>
        <v>Q4</v>
      </c>
      <c r="J658" s="7">
        <f>VLOOKUP(A658,'Job Catalog'!A:C,3,FALSE)</f>
        <v>13</v>
      </c>
    </row>
    <row r="659" spans="1:10" x14ac:dyDescent="0.15">
      <c r="A659" s="8">
        <v>259</v>
      </c>
      <c r="B659" s="8" t="s">
        <v>361</v>
      </c>
      <c r="C659" s="7" t="s">
        <v>4</v>
      </c>
      <c r="D659" s="39">
        <v>42565.735914351855</v>
      </c>
      <c r="E659" s="7">
        <v>34.17</v>
      </c>
      <c r="F659" s="7" t="s">
        <v>60</v>
      </c>
      <c r="G659" s="7">
        <f t="shared" si="30"/>
        <v>2016</v>
      </c>
      <c r="H659" s="7">
        <f t="shared" si="31"/>
        <v>7</v>
      </c>
      <c r="I659" s="7" t="str">
        <f t="shared" si="32"/>
        <v>Q3</v>
      </c>
      <c r="J659" s="7">
        <f>VLOOKUP(A659,'Job Catalog'!A:C,3,FALSE)</f>
        <v>13</v>
      </c>
    </row>
    <row r="660" spans="1:10" x14ac:dyDescent="0.15">
      <c r="A660" s="8">
        <v>259</v>
      </c>
      <c r="B660" s="8" t="s">
        <v>361</v>
      </c>
      <c r="C660" s="7" t="s">
        <v>4</v>
      </c>
      <c r="D660" s="39">
        <v>42612.641689814816</v>
      </c>
      <c r="E660" s="7">
        <v>34.08</v>
      </c>
      <c r="F660" s="7" t="s">
        <v>82</v>
      </c>
      <c r="G660" s="7">
        <f t="shared" si="30"/>
        <v>2016</v>
      </c>
      <c r="H660" s="7">
        <f t="shared" si="31"/>
        <v>8</v>
      </c>
      <c r="I660" s="7" t="str">
        <f t="shared" si="32"/>
        <v>Q3</v>
      </c>
      <c r="J660" s="7">
        <f>VLOOKUP(A660,'Job Catalog'!A:C,3,FALSE)</f>
        <v>13</v>
      </c>
    </row>
    <row r="661" spans="1:10" x14ac:dyDescent="0.15">
      <c r="A661" s="8">
        <v>259</v>
      </c>
      <c r="B661" s="8" t="s">
        <v>361</v>
      </c>
      <c r="C661" s="7" t="s">
        <v>4</v>
      </c>
      <c r="D661" s="39">
        <v>42633.607106481482</v>
      </c>
      <c r="E661" s="7">
        <v>29.63</v>
      </c>
      <c r="F661" s="7" t="s">
        <v>82</v>
      </c>
      <c r="G661" s="7">
        <f t="shared" si="30"/>
        <v>2016</v>
      </c>
      <c r="H661" s="7">
        <f t="shared" si="31"/>
        <v>9</v>
      </c>
      <c r="I661" s="7" t="str">
        <f t="shared" si="32"/>
        <v>Q3</v>
      </c>
      <c r="J661" s="7">
        <f>VLOOKUP(A661,'Job Catalog'!A:C,3,FALSE)</f>
        <v>13</v>
      </c>
    </row>
    <row r="662" spans="1:10" x14ac:dyDescent="0.15">
      <c r="A662" s="8">
        <v>259</v>
      </c>
      <c r="B662" s="8" t="s">
        <v>361</v>
      </c>
      <c r="C662" s="7" t="s">
        <v>5</v>
      </c>
      <c r="D662" s="39">
        <v>42745.608923611115</v>
      </c>
      <c r="E662" s="7">
        <v>5.88</v>
      </c>
      <c r="F662" s="7" t="s">
        <v>82</v>
      </c>
      <c r="G662" s="7">
        <f t="shared" si="30"/>
        <v>2017</v>
      </c>
      <c r="H662" s="7">
        <f t="shared" si="31"/>
        <v>1</v>
      </c>
      <c r="I662" s="7" t="str">
        <f t="shared" si="32"/>
        <v>Q1</v>
      </c>
      <c r="J662" s="7">
        <f>VLOOKUP(A662,'Job Catalog'!A:C,3,FALSE)</f>
        <v>13</v>
      </c>
    </row>
    <row r="663" spans="1:10" x14ac:dyDescent="0.15">
      <c r="A663" s="8">
        <v>259</v>
      </c>
      <c r="B663" s="8" t="s">
        <v>361</v>
      </c>
      <c r="C663" s="7" t="s">
        <v>5</v>
      </c>
      <c r="D663" s="39">
        <v>42786.446238425924</v>
      </c>
      <c r="E663" s="7">
        <v>40.79</v>
      </c>
      <c r="F663" s="7" t="s">
        <v>82</v>
      </c>
      <c r="G663" s="7">
        <f t="shared" si="30"/>
        <v>2017</v>
      </c>
      <c r="H663" s="7">
        <f t="shared" si="31"/>
        <v>2</v>
      </c>
      <c r="I663" s="7" t="str">
        <f t="shared" si="32"/>
        <v>Q1</v>
      </c>
      <c r="J663" s="7">
        <f>VLOOKUP(A663,'Job Catalog'!A:C,3,FALSE)</f>
        <v>13</v>
      </c>
    </row>
    <row r="664" spans="1:10" x14ac:dyDescent="0.15">
      <c r="A664" s="8">
        <v>259</v>
      </c>
      <c r="B664" s="8" t="s">
        <v>361</v>
      </c>
      <c r="C664" s="7" t="s">
        <v>5</v>
      </c>
      <c r="D664" s="39">
        <v>42794.593333333331</v>
      </c>
      <c r="E664" s="7">
        <v>27.88</v>
      </c>
      <c r="F664" s="7" t="s">
        <v>82</v>
      </c>
      <c r="G664" s="7">
        <f t="shared" si="30"/>
        <v>2017</v>
      </c>
      <c r="H664" s="7">
        <f t="shared" si="31"/>
        <v>2</v>
      </c>
      <c r="I664" s="7" t="str">
        <f t="shared" si="32"/>
        <v>Q1</v>
      </c>
      <c r="J664" s="7">
        <f>VLOOKUP(A664,'Job Catalog'!A:C,3,FALSE)</f>
        <v>13</v>
      </c>
    </row>
    <row r="665" spans="1:10" x14ac:dyDescent="0.15">
      <c r="A665" s="8">
        <v>259</v>
      </c>
      <c r="B665" s="8" t="s">
        <v>361</v>
      </c>
      <c r="C665" s="7" t="s">
        <v>4</v>
      </c>
      <c r="D665" s="39">
        <v>42797.568749999999</v>
      </c>
      <c r="E665" s="7">
        <v>3.54</v>
      </c>
      <c r="F665" s="7" t="s">
        <v>82</v>
      </c>
      <c r="G665" s="7">
        <f t="shared" si="30"/>
        <v>2017</v>
      </c>
      <c r="H665" s="7">
        <f t="shared" si="31"/>
        <v>3</v>
      </c>
      <c r="I665" s="7" t="str">
        <f t="shared" si="32"/>
        <v>Q1</v>
      </c>
      <c r="J665" s="7">
        <f>VLOOKUP(A665,'Job Catalog'!A:C,3,FALSE)</f>
        <v>13</v>
      </c>
    </row>
    <row r="666" spans="1:10" x14ac:dyDescent="0.15">
      <c r="A666" s="8">
        <v>259</v>
      </c>
      <c r="B666" s="8" t="s">
        <v>361</v>
      </c>
      <c r="C666" s="7" t="s">
        <v>5</v>
      </c>
      <c r="D666" s="39">
        <v>42835.634456018517</v>
      </c>
      <c r="E666" s="7">
        <v>28.04</v>
      </c>
      <c r="F666" s="7" t="s">
        <v>82</v>
      </c>
      <c r="G666" s="7">
        <f t="shared" si="30"/>
        <v>2017</v>
      </c>
      <c r="H666" s="7">
        <f t="shared" si="31"/>
        <v>4</v>
      </c>
      <c r="I666" s="7" t="str">
        <f t="shared" si="32"/>
        <v>Q2</v>
      </c>
      <c r="J666" s="7">
        <f>VLOOKUP(A666,'Job Catalog'!A:C,3,FALSE)</f>
        <v>13</v>
      </c>
    </row>
    <row r="667" spans="1:10" x14ac:dyDescent="0.15">
      <c r="A667" s="8">
        <v>259</v>
      </c>
      <c r="B667" s="8" t="s">
        <v>361</v>
      </c>
      <c r="C667" s="7" t="s">
        <v>4</v>
      </c>
      <c r="D667" s="39">
        <v>42842.668923611112</v>
      </c>
      <c r="E667" s="7">
        <v>24.13</v>
      </c>
      <c r="F667" s="7" t="s">
        <v>82</v>
      </c>
      <c r="G667" s="7">
        <f t="shared" si="30"/>
        <v>2017</v>
      </c>
      <c r="H667" s="7">
        <f t="shared" si="31"/>
        <v>4</v>
      </c>
      <c r="I667" s="7" t="str">
        <f t="shared" si="32"/>
        <v>Q2</v>
      </c>
      <c r="J667" s="7">
        <f>VLOOKUP(A667,'Job Catalog'!A:C,3,FALSE)</f>
        <v>13</v>
      </c>
    </row>
    <row r="668" spans="1:10" x14ac:dyDescent="0.15">
      <c r="A668" s="8">
        <v>259</v>
      </c>
      <c r="B668" s="8" t="s">
        <v>361</v>
      </c>
      <c r="C668" s="7" t="s">
        <v>5</v>
      </c>
      <c r="D668" s="39">
        <v>42899.663483796299</v>
      </c>
      <c r="E668" s="7">
        <v>81.08</v>
      </c>
      <c r="F668" s="7" t="s">
        <v>82</v>
      </c>
      <c r="G668" s="7">
        <f t="shared" si="30"/>
        <v>2017</v>
      </c>
      <c r="H668" s="7">
        <f t="shared" si="31"/>
        <v>6</v>
      </c>
      <c r="I668" s="7" t="str">
        <f t="shared" si="32"/>
        <v>Q2</v>
      </c>
      <c r="J668" s="7">
        <f>VLOOKUP(A668,'Job Catalog'!A:C,3,FALSE)</f>
        <v>13</v>
      </c>
    </row>
    <row r="669" spans="1:10" x14ac:dyDescent="0.15">
      <c r="A669" s="8">
        <v>259</v>
      </c>
      <c r="B669" s="8" t="s">
        <v>361</v>
      </c>
      <c r="C669" s="7" t="s">
        <v>5</v>
      </c>
      <c r="D669" s="39">
        <v>42877.444976851853</v>
      </c>
      <c r="E669" s="7">
        <v>45.75</v>
      </c>
      <c r="F669" s="7" t="s">
        <v>82</v>
      </c>
      <c r="G669" s="7">
        <f t="shared" si="30"/>
        <v>2017</v>
      </c>
      <c r="H669" s="7">
        <f t="shared" si="31"/>
        <v>5</v>
      </c>
      <c r="I669" s="7" t="str">
        <f t="shared" si="32"/>
        <v>Q2</v>
      </c>
      <c r="J669" s="7">
        <f>VLOOKUP(A669,'Job Catalog'!A:C,3,FALSE)</f>
        <v>13</v>
      </c>
    </row>
    <row r="670" spans="1:10" x14ac:dyDescent="0.15">
      <c r="A670" s="8">
        <v>259</v>
      </c>
      <c r="B670" s="8" t="s">
        <v>361</v>
      </c>
      <c r="C670" s="7" t="s">
        <v>5</v>
      </c>
      <c r="D670" s="39">
        <v>42835.634039351855</v>
      </c>
      <c r="E670" s="7">
        <v>3.96</v>
      </c>
      <c r="F670" s="7" t="s">
        <v>82</v>
      </c>
      <c r="G670" s="7">
        <f t="shared" si="30"/>
        <v>2017</v>
      </c>
      <c r="H670" s="7">
        <f t="shared" si="31"/>
        <v>4</v>
      </c>
      <c r="I670" s="7" t="str">
        <f t="shared" si="32"/>
        <v>Q2</v>
      </c>
      <c r="J670" s="7">
        <f>VLOOKUP(A670,'Job Catalog'!A:C,3,FALSE)</f>
        <v>13</v>
      </c>
    </row>
    <row r="671" spans="1:10" x14ac:dyDescent="0.15">
      <c r="A671" s="8">
        <v>259</v>
      </c>
      <c r="B671" s="8" t="s">
        <v>361</v>
      </c>
      <c r="C671" s="7" t="s">
        <v>4</v>
      </c>
      <c r="D671" s="39">
        <v>42836.605370370373</v>
      </c>
      <c r="E671" s="7">
        <v>4.92</v>
      </c>
      <c r="F671" s="7" t="s">
        <v>82</v>
      </c>
      <c r="G671" s="7">
        <f t="shared" si="30"/>
        <v>2017</v>
      </c>
      <c r="H671" s="7">
        <f t="shared" si="31"/>
        <v>4</v>
      </c>
      <c r="I671" s="7" t="str">
        <f t="shared" si="32"/>
        <v>Q2</v>
      </c>
      <c r="J671" s="7">
        <f>VLOOKUP(A671,'Job Catalog'!A:C,3,FALSE)</f>
        <v>13</v>
      </c>
    </row>
    <row r="672" spans="1:10" x14ac:dyDescent="0.15">
      <c r="A672" s="8">
        <v>259</v>
      </c>
      <c r="B672" s="8" t="s">
        <v>361</v>
      </c>
      <c r="C672" s="7" t="s">
        <v>4</v>
      </c>
      <c r="D672" s="39">
        <v>42906.594375000001</v>
      </c>
      <c r="E672" s="7">
        <v>49.96</v>
      </c>
      <c r="F672" s="7" t="s">
        <v>82</v>
      </c>
      <c r="G672" s="7">
        <f t="shared" si="30"/>
        <v>2017</v>
      </c>
      <c r="H672" s="7">
        <f t="shared" si="31"/>
        <v>6</v>
      </c>
      <c r="I672" s="7" t="str">
        <f t="shared" si="32"/>
        <v>Q2</v>
      </c>
      <c r="J672" s="7">
        <f>VLOOKUP(A672,'Job Catalog'!A:C,3,FALSE)</f>
        <v>13</v>
      </c>
    </row>
    <row r="673" spans="1:10" x14ac:dyDescent="0.15">
      <c r="A673" s="8">
        <v>259</v>
      </c>
      <c r="B673" s="8" t="s">
        <v>361</v>
      </c>
      <c r="C673" s="7" t="s">
        <v>5</v>
      </c>
      <c r="D673" s="39">
        <v>42921.421134259261</v>
      </c>
      <c r="E673" s="7">
        <v>64.790000000000006</v>
      </c>
      <c r="F673" s="7" t="s">
        <v>82</v>
      </c>
      <c r="G673" s="7">
        <f t="shared" si="30"/>
        <v>2017</v>
      </c>
      <c r="H673" s="7">
        <f t="shared" si="31"/>
        <v>7</v>
      </c>
      <c r="I673" s="7" t="str">
        <f t="shared" si="32"/>
        <v>Q3</v>
      </c>
      <c r="J673" s="7">
        <f>VLOOKUP(A673,'Job Catalog'!A:C,3,FALSE)</f>
        <v>13</v>
      </c>
    </row>
    <row r="674" spans="1:10" x14ac:dyDescent="0.15">
      <c r="A674" s="8">
        <v>259</v>
      </c>
      <c r="B674" s="8" t="s">
        <v>361</v>
      </c>
      <c r="C674" s="7" t="s">
        <v>5</v>
      </c>
      <c r="D674" s="39">
        <v>42979.573425925926</v>
      </c>
      <c r="E674" s="7">
        <v>70.88</v>
      </c>
      <c r="F674" s="7" t="s">
        <v>91</v>
      </c>
      <c r="G674" s="7">
        <f t="shared" si="30"/>
        <v>2017</v>
      </c>
      <c r="H674" s="7">
        <f t="shared" si="31"/>
        <v>9</v>
      </c>
      <c r="I674" s="7" t="str">
        <f t="shared" si="32"/>
        <v>Q3</v>
      </c>
      <c r="J674" s="7">
        <f>VLOOKUP(A674,'Job Catalog'!A:C,3,FALSE)</f>
        <v>13</v>
      </c>
    </row>
    <row r="675" spans="1:10" x14ac:dyDescent="0.15">
      <c r="A675" s="8">
        <v>259</v>
      </c>
      <c r="B675" s="8" t="s">
        <v>361</v>
      </c>
      <c r="C675" s="7" t="s">
        <v>5</v>
      </c>
      <c r="D675" s="39">
        <v>42947.727222222224</v>
      </c>
      <c r="E675" s="7">
        <v>11.92</v>
      </c>
      <c r="F675" s="7" t="s">
        <v>91</v>
      </c>
      <c r="G675" s="7">
        <f t="shared" si="30"/>
        <v>2017</v>
      </c>
      <c r="H675" s="7">
        <f t="shared" si="31"/>
        <v>7</v>
      </c>
      <c r="I675" s="7" t="str">
        <f t="shared" si="32"/>
        <v>Q3</v>
      </c>
      <c r="J675" s="7">
        <f>VLOOKUP(A675,'Job Catalog'!A:C,3,FALSE)</f>
        <v>13</v>
      </c>
    </row>
    <row r="676" spans="1:10" x14ac:dyDescent="0.15">
      <c r="A676" s="8">
        <v>259</v>
      </c>
      <c r="B676" s="8" t="s">
        <v>361</v>
      </c>
      <c r="C676" s="7" t="s">
        <v>5</v>
      </c>
      <c r="D676" s="39">
        <v>42975.822812500002</v>
      </c>
      <c r="E676" s="7">
        <v>40</v>
      </c>
      <c r="F676" s="7" t="s">
        <v>91</v>
      </c>
      <c r="G676" s="7">
        <f t="shared" si="30"/>
        <v>2017</v>
      </c>
      <c r="H676" s="7">
        <f t="shared" si="31"/>
        <v>8</v>
      </c>
      <c r="I676" s="7" t="str">
        <f t="shared" si="32"/>
        <v>Q3</v>
      </c>
      <c r="J676" s="7">
        <f>VLOOKUP(A676,'Job Catalog'!A:C,3,FALSE)</f>
        <v>13</v>
      </c>
    </row>
    <row r="677" spans="1:10" x14ac:dyDescent="0.15">
      <c r="A677" s="8">
        <v>263</v>
      </c>
      <c r="B677" s="8" t="s">
        <v>365</v>
      </c>
      <c r="C677" s="7" t="s">
        <v>4</v>
      </c>
      <c r="D677" s="39">
        <v>41924.147847222222</v>
      </c>
      <c r="E677" s="7">
        <v>37.92</v>
      </c>
      <c r="F677" s="7" t="s">
        <v>87</v>
      </c>
      <c r="G677" s="7">
        <f t="shared" si="30"/>
        <v>2014</v>
      </c>
      <c r="H677" s="7">
        <f t="shared" si="31"/>
        <v>10</v>
      </c>
      <c r="I677" s="7" t="str">
        <f t="shared" si="32"/>
        <v>Q4</v>
      </c>
      <c r="J677" s="7">
        <f>VLOOKUP(A677,'Job Catalog'!A:C,3,FALSE)</f>
        <v>14</v>
      </c>
    </row>
    <row r="678" spans="1:10" x14ac:dyDescent="0.15">
      <c r="A678" s="8">
        <v>265</v>
      </c>
      <c r="B678" s="8" t="s">
        <v>367</v>
      </c>
      <c r="C678" s="7" t="s">
        <v>4</v>
      </c>
      <c r="D678" s="39">
        <v>42163.532835648148</v>
      </c>
      <c r="E678" s="7">
        <v>66.88</v>
      </c>
      <c r="F678" s="7" t="s">
        <v>30</v>
      </c>
      <c r="G678" s="7">
        <f t="shared" si="30"/>
        <v>2015</v>
      </c>
      <c r="H678" s="7">
        <f t="shared" si="31"/>
        <v>6</v>
      </c>
      <c r="I678" s="7" t="str">
        <f t="shared" si="32"/>
        <v>Q2</v>
      </c>
      <c r="J678" s="7">
        <f>VLOOKUP(A678,'Job Catalog'!A:C,3,FALSE)</f>
        <v>18</v>
      </c>
    </row>
    <row r="679" spans="1:10" x14ac:dyDescent="0.15">
      <c r="A679" s="8">
        <v>266</v>
      </c>
      <c r="B679" s="8" t="s">
        <v>368</v>
      </c>
      <c r="C679" s="7" t="s">
        <v>5</v>
      </c>
      <c r="D679" s="39">
        <v>41991.512615740743</v>
      </c>
      <c r="E679" s="7">
        <v>48.79</v>
      </c>
      <c r="F679" s="7" t="s">
        <v>30</v>
      </c>
      <c r="G679" s="7">
        <f t="shared" si="30"/>
        <v>2014</v>
      </c>
      <c r="H679" s="7">
        <f t="shared" si="31"/>
        <v>12</v>
      </c>
      <c r="I679" s="7" t="str">
        <f t="shared" si="32"/>
        <v>Q4</v>
      </c>
      <c r="J679" s="7">
        <f>VLOOKUP(A679,'Job Catalog'!A:C,3,FALSE)</f>
        <v>21</v>
      </c>
    </row>
    <row r="680" spans="1:10" x14ac:dyDescent="0.15">
      <c r="A680" s="8">
        <v>272</v>
      </c>
      <c r="B680" s="8" t="s">
        <v>374</v>
      </c>
      <c r="C680" s="7" t="s">
        <v>4</v>
      </c>
      <c r="D680" s="39">
        <v>41775.450150462966</v>
      </c>
      <c r="E680" s="7">
        <v>8.9600000000000009</v>
      </c>
      <c r="F680" s="7" t="s">
        <v>85</v>
      </c>
      <c r="G680" s="7">
        <f t="shared" si="30"/>
        <v>2014</v>
      </c>
      <c r="H680" s="7">
        <f t="shared" si="31"/>
        <v>5</v>
      </c>
      <c r="I680" s="7" t="str">
        <f t="shared" si="32"/>
        <v>Q2</v>
      </c>
      <c r="J680" s="7">
        <f>VLOOKUP(A680,'Job Catalog'!A:C,3,FALSE)</f>
        <v>16</v>
      </c>
    </row>
    <row r="681" spans="1:10" x14ac:dyDescent="0.15">
      <c r="A681" s="8">
        <v>272</v>
      </c>
      <c r="B681" s="8" t="s">
        <v>374</v>
      </c>
      <c r="C681" s="7" t="s">
        <v>5</v>
      </c>
      <c r="D681" s="39">
        <v>42087.594456018516</v>
      </c>
      <c r="E681" s="7">
        <v>53.92</v>
      </c>
      <c r="F681" s="7" t="s">
        <v>65</v>
      </c>
      <c r="G681" s="7">
        <f t="shared" si="30"/>
        <v>2015</v>
      </c>
      <c r="H681" s="7">
        <f t="shared" si="31"/>
        <v>3</v>
      </c>
      <c r="I681" s="7" t="str">
        <f t="shared" si="32"/>
        <v>Q1</v>
      </c>
      <c r="J681" s="7">
        <f>VLOOKUP(A681,'Job Catalog'!A:C,3,FALSE)</f>
        <v>16</v>
      </c>
    </row>
    <row r="682" spans="1:10" x14ac:dyDescent="0.15">
      <c r="A682" s="8">
        <v>273</v>
      </c>
      <c r="B682" s="8" t="s">
        <v>375</v>
      </c>
      <c r="C682" s="7" t="s">
        <v>4</v>
      </c>
      <c r="D682" s="39">
        <v>42951.359513888892</v>
      </c>
      <c r="E682" s="7">
        <v>22.54</v>
      </c>
      <c r="F682" s="7" t="s">
        <v>14</v>
      </c>
      <c r="G682" s="7">
        <f t="shared" si="30"/>
        <v>2017</v>
      </c>
      <c r="H682" s="7">
        <f t="shared" si="31"/>
        <v>8</v>
      </c>
      <c r="I682" s="7" t="str">
        <f t="shared" si="32"/>
        <v>Q3</v>
      </c>
      <c r="J682" s="7">
        <f>VLOOKUP(A682,'Job Catalog'!A:C,3,FALSE)</f>
        <v>12</v>
      </c>
    </row>
    <row r="683" spans="1:10" x14ac:dyDescent="0.15">
      <c r="A683" s="8">
        <v>274</v>
      </c>
      <c r="B683" s="8" t="s">
        <v>376</v>
      </c>
      <c r="C683" s="7" t="s">
        <v>4</v>
      </c>
      <c r="D683" s="39">
        <v>41795.35728009259</v>
      </c>
      <c r="E683" s="7">
        <v>3.63</v>
      </c>
      <c r="F683" s="7" t="s">
        <v>85</v>
      </c>
      <c r="G683" s="7">
        <f t="shared" si="30"/>
        <v>2014</v>
      </c>
      <c r="H683" s="7">
        <f t="shared" si="31"/>
        <v>6</v>
      </c>
      <c r="I683" s="7" t="str">
        <f t="shared" si="32"/>
        <v>Q2</v>
      </c>
      <c r="J683" s="7">
        <f>VLOOKUP(A683,'Job Catalog'!A:C,3,FALSE)</f>
        <v>13</v>
      </c>
    </row>
    <row r="684" spans="1:10" x14ac:dyDescent="0.15">
      <c r="A684" s="8">
        <v>274</v>
      </c>
      <c r="B684" s="8" t="s">
        <v>376</v>
      </c>
      <c r="C684" s="7" t="s">
        <v>5</v>
      </c>
      <c r="D684" s="39">
        <v>42662.458668981482</v>
      </c>
      <c r="E684" s="7">
        <v>5.96</v>
      </c>
      <c r="F684" s="7" t="s">
        <v>63</v>
      </c>
      <c r="G684" s="7">
        <f t="shared" si="30"/>
        <v>2016</v>
      </c>
      <c r="H684" s="7">
        <f t="shared" si="31"/>
        <v>10</v>
      </c>
      <c r="I684" s="7" t="str">
        <f t="shared" si="32"/>
        <v>Q4</v>
      </c>
      <c r="J684" s="7">
        <f>VLOOKUP(A684,'Job Catalog'!A:C,3,FALSE)</f>
        <v>13</v>
      </c>
    </row>
    <row r="685" spans="1:10" x14ac:dyDescent="0.15">
      <c r="A685" s="8">
        <v>276</v>
      </c>
      <c r="B685" s="8" t="s">
        <v>378</v>
      </c>
      <c r="C685" s="7" t="s">
        <v>5</v>
      </c>
      <c r="D685" s="39">
        <v>42204.448576388888</v>
      </c>
      <c r="E685" s="7">
        <v>51.67</v>
      </c>
      <c r="F685" s="7" t="s">
        <v>65</v>
      </c>
      <c r="G685" s="7">
        <f t="shared" si="30"/>
        <v>2015</v>
      </c>
      <c r="H685" s="7">
        <f t="shared" si="31"/>
        <v>7</v>
      </c>
      <c r="I685" s="7" t="str">
        <f t="shared" si="32"/>
        <v>Q3</v>
      </c>
      <c r="J685" s="7">
        <f>VLOOKUP(A685,'Job Catalog'!A:C,3,FALSE)</f>
        <v>20</v>
      </c>
    </row>
    <row r="686" spans="1:10" x14ac:dyDescent="0.15">
      <c r="A686" s="8">
        <v>276</v>
      </c>
      <c r="B686" s="8" t="s">
        <v>378</v>
      </c>
      <c r="C686" s="7" t="s">
        <v>5</v>
      </c>
      <c r="D686" s="39">
        <v>42261.418715277781</v>
      </c>
      <c r="E686" s="7">
        <v>47.46</v>
      </c>
      <c r="F686" s="7" t="s">
        <v>25</v>
      </c>
      <c r="G686" s="7">
        <f t="shared" si="30"/>
        <v>2015</v>
      </c>
      <c r="H686" s="7">
        <f t="shared" si="31"/>
        <v>9</v>
      </c>
      <c r="I686" s="7" t="str">
        <f t="shared" si="32"/>
        <v>Q3</v>
      </c>
      <c r="J686" s="7">
        <f>VLOOKUP(A686,'Job Catalog'!A:C,3,FALSE)</f>
        <v>20</v>
      </c>
    </row>
    <row r="687" spans="1:10" x14ac:dyDescent="0.15">
      <c r="A687" s="8">
        <v>277</v>
      </c>
      <c r="B687" s="8" t="s">
        <v>379</v>
      </c>
      <c r="C687" s="7" t="s">
        <v>4</v>
      </c>
      <c r="D687" s="39">
        <v>41803.277592592596</v>
      </c>
      <c r="E687" s="7">
        <v>23.63</v>
      </c>
      <c r="F687" s="7" t="s">
        <v>48</v>
      </c>
      <c r="G687" s="7">
        <f t="shared" si="30"/>
        <v>2014</v>
      </c>
      <c r="H687" s="7">
        <f t="shared" si="31"/>
        <v>6</v>
      </c>
      <c r="I687" s="7" t="str">
        <f t="shared" si="32"/>
        <v>Q2</v>
      </c>
      <c r="J687" s="7">
        <f>VLOOKUP(A687,'Job Catalog'!A:C,3,FALSE)</f>
        <v>22</v>
      </c>
    </row>
    <row r="688" spans="1:10" x14ac:dyDescent="0.15">
      <c r="A688" s="8">
        <v>279</v>
      </c>
      <c r="B688" s="8" t="s">
        <v>381</v>
      </c>
      <c r="C688" s="7" t="s">
        <v>5</v>
      </c>
      <c r="D688" s="39">
        <v>41816.165972222225</v>
      </c>
      <c r="E688" s="7">
        <v>8.7100000000000009</v>
      </c>
      <c r="F688" s="7" t="s">
        <v>80</v>
      </c>
      <c r="G688" s="7">
        <f t="shared" si="30"/>
        <v>2014</v>
      </c>
      <c r="H688" s="7">
        <f t="shared" si="31"/>
        <v>6</v>
      </c>
      <c r="I688" s="7" t="str">
        <f t="shared" si="32"/>
        <v>Q2</v>
      </c>
      <c r="J688" s="7">
        <f>VLOOKUP(A688,'Job Catalog'!A:C,3,FALSE)</f>
        <v>15</v>
      </c>
    </row>
    <row r="689" spans="1:10" x14ac:dyDescent="0.15">
      <c r="A689" s="8">
        <v>279</v>
      </c>
      <c r="B689" s="8" t="s">
        <v>381</v>
      </c>
      <c r="C689" s="7" t="s">
        <v>5</v>
      </c>
      <c r="D689" s="39">
        <v>41907.369872685187</v>
      </c>
      <c r="E689" s="7">
        <v>99.92</v>
      </c>
      <c r="F689" s="7" t="s">
        <v>80</v>
      </c>
      <c r="G689" s="7">
        <f t="shared" si="30"/>
        <v>2014</v>
      </c>
      <c r="H689" s="7">
        <f t="shared" si="31"/>
        <v>9</v>
      </c>
      <c r="I689" s="7" t="str">
        <f t="shared" si="32"/>
        <v>Q3</v>
      </c>
      <c r="J689" s="7">
        <f>VLOOKUP(A689,'Job Catalog'!A:C,3,FALSE)</f>
        <v>15</v>
      </c>
    </row>
    <row r="690" spans="1:10" x14ac:dyDescent="0.15">
      <c r="A690" s="8">
        <v>280</v>
      </c>
      <c r="B690" s="8" t="s">
        <v>382</v>
      </c>
      <c r="C690" s="7" t="s">
        <v>4</v>
      </c>
      <c r="D690" s="39">
        <v>42071.861851851849</v>
      </c>
      <c r="E690" s="7">
        <v>40.630000000000003</v>
      </c>
      <c r="F690" s="7" t="s">
        <v>47</v>
      </c>
      <c r="G690" s="7">
        <f t="shared" si="30"/>
        <v>2015</v>
      </c>
      <c r="H690" s="7">
        <f t="shared" si="31"/>
        <v>3</v>
      </c>
      <c r="I690" s="7" t="str">
        <f t="shared" si="32"/>
        <v>Q1</v>
      </c>
      <c r="J690" s="7">
        <f>VLOOKUP(A690,'Job Catalog'!A:C,3,FALSE)</f>
        <v>1</v>
      </c>
    </row>
    <row r="691" spans="1:10" x14ac:dyDescent="0.15">
      <c r="A691" s="8">
        <v>280</v>
      </c>
      <c r="B691" s="8" t="s">
        <v>382</v>
      </c>
      <c r="C691" s="7" t="s">
        <v>4</v>
      </c>
      <c r="D691" s="39">
        <v>42206.90697916667</v>
      </c>
      <c r="E691" s="7">
        <v>33.67</v>
      </c>
      <c r="F691" s="7" t="s">
        <v>87</v>
      </c>
      <c r="G691" s="7">
        <f t="shared" si="30"/>
        <v>2015</v>
      </c>
      <c r="H691" s="7">
        <f t="shared" si="31"/>
        <v>7</v>
      </c>
      <c r="I691" s="7" t="str">
        <f t="shared" si="32"/>
        <v>Q3</v>
      </c>
      <c r="J691" s="7">
        <f>VLOOKUP(A691,'Job Catalog'!A:C,3,FALSE)</f>
        <v>1</v>
      </c>
    </row>
    <row r="692" spans="1:10" x14ac:dyDescent="0.15">
      <c r="A692" s="8">
        <v>287</v>
      </c>
      <c r="B692" s="8" t="s">
        <v>389</v>
      </c>
      <c r="C692" s="7" t="s">
        <v>5</v>
      </c>
      <c r="D692" s="39">
        <v>42432.180995370371</v>
      </c>
      <c r="E692" s="7">
        <v>19.75</v>
      </c>
      <c r="F692" s="7" t="s">
        <v>92</v>
      </c>
      <c r="G692" s="7">
        <f t="shared" si="30"/>
        <v>2016</v>
      </c>
      <c r="H692" s="7">
        <f t="shared" si="31"/>
        <v>3</v>
      </c>
      <c r="I692" s="7" t="str">
        <f t="shared" si="32"/>
        <v>Q1</v>
      </c>
      <c r="J692" s="7">
        <f>VLOOKUP(A692,'Job Catalog'!A:C,3,FALSE)</f>
        <v>4</v>
      </c>
    </row>
    <row r="693" spans="1:10" x14ac:dyDescent="0.15">
      <c r="A693" s="8">
        <v>290</v>
      </c>
      <c r="B693" s="8" t="s">
        <v>392</v>
      </c>
      <c r="C693" s="7" t="s">
        <v>5</v>
      </c>
      <c r="D693" s="39">
        <v>42676.477268518516</v>
      </c>
      <c r="E693" s="7">
        <v>42.79</v>
      </c>
      <c r="F693" s="7" t="s">
        <v>37</v>
      </c>
      <c r="G693" s="7">
        <f t="shared" si="30"/>
        <v>2016</v>
      </c>
      <c r="H693" s="7">
        <f t="shared" si="31"/>
        <v>11</v>
      </c>
      <c r="I693" s="7" t="str">
        <f t="shared" si="32"/>
        <v>Q4</v>
      </c>
      <c r="J693" s="7">
        <f>VLOOKUP(A693,'Job Catalog'!A:C,3,FALSE)</f>
        <v>13</v>
      </c>
    </row>
    <row r="694" spans="1:10" x14ac:dyDescent="0.15">
      <c r="A694" s="8">
        <v>291</v>
      </c>
      <c r="B694" s="8" t="s">
        <v>393</v>
      </c>
      <c r="C694" s="7" t="s">
        <v>4</v>
      </c>
      <c r="D694" s="39">
        <v>42640.530127314814</v>
      </c>
      <c r="E694" s="7">
        <v>6.83</v>
      </c>
      <c r="F694" s="7" t="s">
        <v>37</v>
      </c>
      <c r="G694" s="7">
        <f t="shared" si="30"/>
        <v>2016</v>
      </c>
      <c r="H694" s="7">
        <f t="shared" si="31"/>
        <v>9</v>
      </c>
      <c r="I694" s="7" t="str">
        <f t="shared" si="32"/>
        <v>Q3</v>
      </c>
      <c r="J694" s="7">
        <f>VLOOKUP(A694,'Job Catalog'!A:C,3,FALSE)</f>
        <v>10</v>
      </c>
    </row>
    <row r="695" spans="1:10" x14ac:dyDescent="0.15">
      <c r="A695" s="8">
        <v>291</v>
      </c>
      <c r="B695" s="8" t="s">
        <v>393</v>
      </c>
      <c r="C695" s="7" t="s">
        <v>4</v>
      </c>
      <c r="D695" s="39">
        <v>42933.701168981483</v>
      </c>
      <c r="E695" s="7">
        <v>42.96</v>
      </c>
      <c r="F695" s="7" t="s">
        <v>14</v>
      </c>
      <c r="G695" s="7">
        <f t="shared" si="30"/>
        <v>2017</v>
      </c>
      <c r="H695" s="7">
        <f t="shared" si="31"/>
        <v>7</v>
      </c>
      <c r="I695" s="7" t="str">
        <f t="shared" si="32"/>
        <v>Q3</v>
      </c>
      <c r="J695" s="7">
        <f>VLOOKUP(A695,'Job Catalog'!A:C,3,FALSE)</f>
        <v>10</v>
      </c>
    </row>
    <row r="696" spans="1:10" x14ac:dyDescent="0.15">
      <c r="A696" s="8">
        <v>293</v>
      </c>
      <c r="B696" s="8" t="s">
        <v>395</v>
      </c>
      <c r="C696" s="7" t="s">
        <v>5</v>
      </c>
      <c r="D696" s="39">
        <v>42158.711875000001</v>
      </c>
      <c r="E696" s="7">
        <v>37.29</v>
      </c>
      <c r="F696" s="7" t="s">
        <v>25</v>
      </c>
      <c r="G696" s="7">
        <f t="shared" si="30"/>
        <v>2015</v>
      </c>
      <c r="H696" s="7">
        <f t="shared" si="31"/>
        <v>6</v>
      </c>
      <c r="I696" s="7" t="str">
        <f t="shared" si="32"/>
        <v>Q2</v>
      </c>
      <c r="J696" s="7">
        <f>VLOOKUP(A696,'Job Catalog'!A:C,3,FALSE)</f>
        <v>16</v>
      </c>
    </row>
    <row r="697" spans="1:10" x14ac:dyDescent="0.15">
      <c r="A697" s="8">
        <v>293</v>
      </c>
      <c r="B697" s="8" t="s">
        <v>395</v>
      </c>
      <c r="C697" s="7" t="s">
        <v>5</v>
      </c>
      <c r="D697" s="39">
        <v>42282.595081018517</v>
      </c>
      <c r="E697" s="7">
        <v>19.88</v>
      </c>
      <c r="F697" s="7" t="s">
        <v>65</v>
      </c>
      <c r="G697" s="7">
        <f t="shared" si="30"/>
        <v>2015</v>
      </c>
      <c r="H697" s="7">
        <f t="shared" si="31"/>
        <v>10</v>
      </c>
      <c r="I697" s="7" t="str">
        <f t="shared" si="32"/>
        <v>Q4</v>
      </c>
      <c r="J697" s="7">
        <f>VLOOKUP(A697,'Job Catalog'!A:C,3,FALSE)</f>
        <v>16</v>
      </c>
    </row>
    <row r="698" spans="1:10" x14ac:dyDescent="0.15">
      <c r="A698" s="8">
        <v>293</v>
      </c>
      <c r="B698" s="8" t="s">
        <v>395</v>
      </c>
      <c r="C698" s="7" t="s">
        <v>5</v>
      </c>
      <c r="D698" s="39">
        <v>42439.353275462963</v>
      </c>
      <c r="E698" s="7">
        <v>23.71</v>
      </c>
      <c r="F698" s="7" t="s">
        <v>65</v>
      </c>
      <c r="G698" s="7">
        <f t="shared" si="30"/>
        <v>2016</v>
      </c>
      <c r="H698" s="7">
        <f t="shared" si="31"/>
        <v>3</v>
      </c>
      <c r="I698" s="7" t="str">
        <f t="shared" si="32"/>
        <v>Q1</v>
      </c>
      <c r="J698" s="7">
        <f>VLOOKUP(A698,'Job Catalog'!A:C,3,FALSE)</f>
        <v>16</v>
      </c>
    </row>
    <row r="699" spans="1:10" x14ac:dyDescent="0.15">
      <c r="A699" s="8">
        <v>293</v>
      </c>
      <c r="B699" s="8" t="s">
        <v>395</v>
      </c>
      <c r="C699" s="7" t="s">
        <v>5</v>
      </c>
      <c r="D699" s="39">
        <v>42528.347685185188</v>
      </c>
      <c r="E699" s="7">
        <v>26.88</v>
      </c>
      <c r="F699" s="7" t="s">
        <v>65</v>
      </c>
      <c r="G699" s="7">
        <f t="shared" si="30"/>
        <v>2016</v>
      </c>
      <c r="H699" s="7">
        <f t="shared" si="31"/>
        <v>6</v>
      </c>
      <c r="I699" s="7" t="str">
        <f t="shared" si="32"/>
        <v>Q2</v>
      </c>
      <c r="J699" s="7">
        <f>VLOOKUP(A699,'Job Catalog'!A:C,3,FALSE)</f>
        <v>16</v>
      </c>
    </row>
    <row r="700" spans="1:10" x14ac:dyDescent="0.15">
      <c r="A700" s="8">
        <v>293</v>
      </c>
      <c r="B700" s="8" t="s">
        <v>395</v>
      </c>
      <c r="C700" s="7" t="s">
        <v>5</v>
      </c>
      <c r="D700" s="39">
        <v>42676.492615740739</v>
      </c>
      <c r="E700" s="7">
        <v>39.96</v>
      </c>
      <c r="F700" s="7" t="s">
        <v>37</v>
      </c>
      <c r="G700" s="7">
        <f t="shared" si="30"/>
        <v>2016</v>
      </c>
      <c r="H700" s="7">
        <f t="shared" si="31"/>
        <v>11</v>
      </c>
      <c r="I700" s="7" t="str">
        <f t="shared" si="32"/>
        <v>Q4</v>
      </c>
      <c r="J700" s="7">
        <f>VLOOKUP(A700,'Job Catalog'!A:C,3,FALSE)</f>
        <v>16</v>
      </c>
    </row>
    <row r="701" spans="1:10" x14ac:dyDescent="0.15">
      <c r="A701" s="8">
        <v>295</v>
      </c>
      <c r="B701" s="8" t="s">
        <v>397</v>
      </c>
      <c r="C701" s="7" t="s">
        <v>4</v>
      </c>
      <c r="D701" s="39">
        <v>42412.574641203704</v>
      </c>
      <c r="E701" s="7">
        <v>16.079999999999998</v>
      </c>
      <c r="F701" s="7" t="s">
        <v>61</v>
      </c>
      <c r="G701" s="7">
        <f t="shared" si="30"/>
        <v>2016</v>
      </c>
      <c r="H701" s="7">
        <f t="shared" si="31"/>
        <v>2</v>
      </c>
      <c r="I701" s="7" t="str">
        <f t="shared" si="32"/>
        <v>Q1</v>
      </c>
      <c r="J701" s="7">
        <f>VLOOKUP(A701,'Job Catalog'!A:C,3,FALSE)</f>
        <v>17</v>
      </c>
    </row>
    <row r="702" spans="1:10" x14ac:dyDescent="0.15">
      <c r="A702" s="8">
        <v>304</v>
      </c>
      <c r="B702" s="8" t="s">
        <v>406</v>
      </c>
      <c r="C702" s="7" t="s">
        <v>5</v>
      </c>
      <c r="D702" s="39">
        <v>42041.663518518515</v>
      </c>
      <c r="E702" s="7">
        <v>175.92</v>
      </c>
      <c r="F702" s="7" t="s">
        <v>64</v>
      </c>
      <c r="G702" s="7">
        <f t="shared" si="30"/>
        <v>2015</v>
      </c>
      <c r="H702" s="7">
        <f t="shared" si="31"/>
        <v>2</v>
      </c>
      <c r="I702" s="7" t="str">
        <f t="shared" si="32"/>
        <v>Q1</v>
      </c>
      <c r="J702" s="7">
        <f>VLOOKUP(A702,'Job Catalog'!A:C,3,FALSE)</f>
        <v>10</v>
      </c>
    </row>
    <row r="703" spans="1:10" x14ac:dyDescent="0.15">
      <c r="A703" s="8">
        <v>304</v>
      </c>
      <c r="B703" s="8" t="s">
        <v>406</v>
      </c>
      <c r="C703" s="7" t="s">
        <v>5</v>
      </c>
      <c r="D703" s="39">
        <v>42048.484664351854</v>
      </c>
      <c r="E703" s="7">
        <v>0.75</v>
      </c>
      <c r="F703" s="7" t="s">
        <v>64</v>
      </c>
      <c r="G703" s="7">
        <f t="shared" si="30"/>
        <v>2015</v>
      </c>
      <c r="H703" s="7">
        <f t="shared" si="31"/>
        <v>2</v>
      </c>
      <c r="I703" s="7" t="str">
        <f t="shared" si="32"/>
        <v>Q1</v>
      </c>
      <c r="J703" s="7">
        <f>VLOOKUP(A703,'Job Catalog'!A:C,3,FALSE)</f>
        <v>10</v>
      </c>
    </row>
    <row r="704" spans="1:10" x14ac:dyDescent="0.15">
      <c r="A704" s="8">
        <v>305</v>
      </c>
      <c r="B704" s="8" t="s">
        <v>407</v>
      </c>
      <c r="C704" s="7" t="s">
        <v>5</v>
      </c>
      <c r="D704" s="39">
        <v>42899.436643518522</v>
      </c>
      <c r="E704" s="7">
        <v>40.58</v>
      </c>
      <c r="F704" s="7" t="s">
        <v>28</v>
      </c>
      <c r="G704" s="7">
        <f t="shared" si="30"/>
        <v>2017</v>
      </c>
      <c r="H704" s="7">
        <f t="shared" si="31"/>
        <v>6</v>
      </c>
      <c r="I704" s="7" t="str">
        <f t="shared" si="32"/>
        <v>Q2</v>
      </c>
      <c r="J704" s="7">
        <f>VLOOKUP(A704,'Job Catalog'!A:C,3,FALSE)</f>
        <v>25</v>
      </c>
    </row>
    <row r="705" spans="1:10" x14ac:dyDescent="0.15">
      <c r="A705" s="8">
        <v>305</v>
      </c>
      <c r="B705" s="8" t="s">
        <v>407</v>
      </c>
      <c r="C705" s="7" t="s">
        <v>5</v>
      </c>
      <c r="D705" s="39">
        <v>42949.440752314818</v>
      </c>
      <c r="E705" s="7">
        <v>61.79</v>
      </c>
      <c r="F705" s="7" t="s">
        <v>28</v>
      </c>
      <c r="G705" s="7">
        <f t="shared" si="30"/>
        <v>2017</v>
      </c>
      <c r="H705" s="7">
        <f t="shared" si="31"/>
        <v>8</v>
      </c>
      <c r="I705" s="7" t="str">
        <f t="shared" si="32"/>
        <v>Q3</v>
      </c>
      <c r="J705" s="7">
        <f>VLOOKUP(A705,'Job Catalog'!A:C,3,FALSE)</f>
        <v>25</v>
      </c>
    </row>
    <row r="706" spans="1:10" x14ac:dyDescent="0.15">
      <c r="A706" s="8">
        <v>312</v>
      </c>
      <c r="B706" s="8" t="s">
        <v>414</v>
      </c>
      <c r="C706" s="7" t="s">
        <v>4</v>
      </c>
      <c r="D706" s="39">
        <v>42051.153506944444</v>
      </c>
      <c r="E706" s="7">
        <v>13.88</v>
      </c>
      <c r="F706" s="7" t="s">
        <v>94</v>
      </c>
      <c r="G706" s="7">
        <f t="shared" ref="G706:G769" si="33">YEAR(D706)</f>
        <v>2015</v>
      </c>
      <c r="H706" s="7">
        <f t="shared" ref="H706:H769" si="34">MONTH(D706)</f>
        <v>2</v>
      </c>
      <c r="I706" s="7" t="str">
        <f t="shared" ref="I706:I769" si="35">IF(H706&lt;=3,"Q1",IF(H706&lt;=6,"Q2",IF(H706&lt;=9,"Q3","Q4")))</f>
        <v>Q1</v>
      </c>
      <c r="J706" s="7">
        <f>VLOOKUP(A706,'Job Catalog'!A:C,3,FALSE)</f>
        <v>14</v>
      </c>
    </row>
    <row r="707" spans="1:10" x14ac:dyDescent="0.15">
      <c r="A707" s="8">
        <v>312</v>
      </c>
      <c r="B707" s="8" t="s">
        <v>414</v>
      </c>
      <c r="C707" s="7" t="s">
        <v>5</v>
      </c>
      <c r="D707" s="39">
        <v>42117.296157407407</v>
      </c>
      <c r="E707" s="7">
        <v>71.83</v>
      </c>
      <c r="F707" s="7" t="s">
        <v>94</v>
      </c>
      <c r="G707" s="7">
        <f t="shared" si="33"/>
        <v>2015</v>
      </c>
      <c r="H707" s="7">
        <f t="shared" si="34"/>
        <v>4</v>
      </c>
      <c r="I707" s="7" t="str">
        <f t="shared" si="35"/>
        <v>Q2</v>
      </c>
      <c r="J707" s="7">
        <f>VLOOKUP(A707,'Job Catalog'!A:C,3,FALSE)</f>
        <v>14</v>
      </c>
    </row>
    <row r="708" spans="1:10" x14ac:dyDescent="0.15">
      <c r="A708" s="8">
        <v>312</v>
      </c>
      <c r="B708" s="8" t="s">
        <v>414</v>
      </c>
      <c r="C708" s="7" t="s">
        <v>4</v>
      </c>
      <c r="D708" s="39">
        <v>42139.219247685185</v>
      </c>
      <c r="E708" s="7">
        <v>4</v>
      </c>
      <c r="F708" s="7" t="s">
        <v>94</v>
      </c>
      <c r="G708" s="7">
        <f t="shared" si="33"/>
        <v>2015</v>
      </c>
      <c r="H708" s="7">
        <f t="shared" si="34"/>
        <v>5</v>
      </c>
      <c r="I708" s="7" t="str">
        <f t="shared" si="35"/>
        <v>Q2</v>
      </c>
      <c r="J708" s="7">
        <f>VLOOKUP(A708,'Job Catalog'!A:C,3,FALSE)</f>
        <v>14</v>
      </c>
    </row>
    <row r="709" spans="1:10" x14ac:dyDescent="0.15">
      <c r="A709" s="8">
        <v>313</v>
      </c>
      <c r="B709" s="8" t="s">
        <v>415</v>
      </c>
      <c r="C709" s="7" t="s">
        <v>4</v>
      </c>
      <c r="D709" s="39">
        <v>41766.269259259258</v>
      </c>
      <c r="E709" s="7">
        <v>32.67</v>
      </c>
      <c r="F709" s="7" t="s">
        <v>27</v>
      </c>
      <c r="G709" s="7">
        <f t="shared" si="33"/>
        <v>2014</v>
      </c>
      <c r="H709" s="7">
        <f t="shared" si="34"/>
        <v>5</v>
      </c>
      <c r="I709" s="7" t="str">
        <f t="shared" si="35"/>
        <v>Q2</v>
      </c>
      <c r="J709" s="7">
        <f>VLOOKUP(A709,'Job Catalog'!A:C,3,FALSE)</f>
        <v>12</v>
      </c>
    </row>
    <row r="710" spans="1:10" x14ac:dyDescent="0.15">
      <c r="A710" s="8">
        <v>314</v>
      </c>
      <c r="B710" s="8" t="s">
        <v>416</v>
      </c>
      <c r="C710" s="7" t="s">
        <v>4</v>
      </c>
      <c r="D710" s="39">
        <v>42101.214467592596</v>
      </c>
      <c r="E710" s="7">
        <v>7.92</v>
      </c>
      <c r="F710" s="7" t="s">
        <v>94</v>
      </c>
      <c r="G710" s="7">
        <f t="shared" si="33"/>
        <v>2015</v>
      </c>
      <c r="H710" s="7">
        <f t="shared" si="34"/>
        <v>4</v>
      </c>
      <c r="I710" s="7" t="str">
        <f t="shared" si="35"/>
        <v>Q2</v>
      </c>
      <c r="J710" s="7">
        <f>VLOOKUP(A710,'Job Catalog'!A:C,3,FALSE)</f>
        <v>14</v>
      </c>
    </row>
    <row r="711" spans="1:10" x14ac:dyDescent="0.15">
      <c r="A711" s="8">
        <v>320</v>
      </c>
      <c r="B711" s="8" t="s">
        <v>422</v>
      </c>
      <c r="C711" s="7" t="s">
        <v>5</v>
      </c>
      <c r="D711" s="39">
        <v>42095.470694444448</v>
      </c>
      <c r="E711" s="7">
        <v>58.21</v>
      </c>
      <c r="F711" s="7" t="s">
        <v>94</v>
      </c>
      <c r="G711" s="7">
        <f t="shared" si="33"/>
        <v>2015</v>
      </c>
      <c r="H711" s="7">
        <f t="shared" si="34"/>
        <v>4</v>
      </c>
      <c r="I711" s="7" t="str">
        <f t="shared" si="35"/>
        <v>Q2</v>
      </c>
      <c r="J711" s="7">
        <f>VLOOKUP(A711,'Job Catalog'!A:C,3,FALSE)</f>
        <v>15</v>
      </c>
    </row>
    <row r="712" spans="1:10" x14ac:dyDescent="0.15">
      <c r="A712" s="8">
        <v>320</v>
      </c>
      <c r="B712" s="8" t="s">
        <v>422</v>
      </c>
      <c r="C712" s="7" t="s">
        <v>5</v>
      </c>
      <c r="D712" s="39">
        <v>42177.293009259258</v>
      </c>
      <c r="E712" s="7">
        <v>140.04</v>
      </c>
      <c r="F712" s="7" t="s">
        <v>94</v>
      </c>
      <c r="G712" s="7">
        <f t="shared" si="33"/>
        <v>2015</v>
      </c>
      <c r="H712" s="7">
        <f t="shared" si="34"/>
        <v>6</v>
      </c>
      <c r="I712" s="7" t="str">
        <f t="shared" si="35"/>
        <v>Q2</v>
      </c>
      <c r="J712" s="7">
        <f>VLOOKUP(A712,'Job Catalog'!A:C,3,FALSE)</f>
        <v>15</v>
      </c>
    </row>
    <row r="713" spans="1:10" x14ac:dyDescent="0.15">
      <c r="A713" s="8">
        <v>320</v>
      </c>
      <c r="B713" s="8" t="s">
        <v>422</v>
      </c>
      <c r="C713" s="7" t="s">
        <v>4</v>
      </c>
      <c r="D713" s="39">
        <v>42188.18681712963</v>
      </c>
      <c r="E713" s="7">
        <v>52.96</v>
      </c>
      <c r="F713" s="7" t="s">
        <v>17</v>
      </c>
      <c r="G713" s="7">
        <f t="shared" si="33"/>
        <v>2015</v>
      </c>
      <c r="H713" s="7">
        <f t="shared" si="34"/>
        <v>7</v>
      </c>
      <c r="I713" s="7" t="str">
        <f t="shared" si="35"/>
        <v>Q3</v>
      </c>
      <c r="J713" s="7">
        <f>VLOOKUP(A713,'Job Catalog'!A:C,3,FALSE)</f>
        <v>15</v>
      </c>
    </row>
    <row r="714" spans="1:10" x14ac:dyDescent="0.15">
      <c r="A714" s="8">
        <v>320</v>
      </c>
      <c r="B714" s="8" t="s">
        <v>422</v>
      </c>
      <c r="C714" s="7" t="s">
        <v>4</v>
      </c>
      <c r="D714" s="39">
        <v>42558.15320601852</v>
      </c>
      <c r="E714" s="7">
        <v>50.71</v>
      </c>
      <c r="F714" s="7" t="s">
        <v>86</v>
      </c>
      <c r="G714" s="7">
        <f t="shared" si="33"/>
        <v>2016</v>
      </c>
      <c r="H714" s="7">
        <f t="shared" si="34"/>
        <v>7</v>
      </c>
      <c r="I714" s="7" t="str">
        <f t="shared" si="35"/>
        <v>Q3</v>
      </c>
      <c r="J714" s="7">
        <f>VLOOKUP(A714,'Job Catalog'!A:C,3,FALSE)</f>
        <v>15</v>
      </c>
    </row>
    <row r="715" spans="1:10" x14ac:dyDescent="0.15">
      <c r="A715" s="8">
        <v>321</v>
      </c>
      <c r="B715" s="8" t="s">
        <v>423</v>
      </c>
      <c r="C715" s="7" t="s">
        <v>4</v>
      </c>
      <c r="D715" s="39">
        <v>42304.418414351851</v>
      </c>
      <c r="E715" s="7">
        <v>169.21</v>
      </c>
      <c r="F715" s="7" t="s">
        <v>17</v>
      </c>
      <c r="G715" s="7">
        <f t="shared" si="33"/>
        <v>2015</v>
      </c>
      <c r="H715" s="7">
        <f t="shared" si="34"/>
        <v>10</v>
      </c>
      <c r="I715" s="7" t="str">
        <f t="shared" si="35"/>
        <v>Q4</v>
      </c>
      <c r="J715" s="7">
        <f>VLOOKUP(A715,'Job Catalog'!A:C,3,FALSE)</f>
        <v>13</v>
      </c>
    </row>
    <row r="716" spans="1:10" x14ac:dyDescent="0.15">
      <c r="A716" s="8">
        <v>327</v>
      </c>
      <c r="B716" s="8" t="s">
        <v>429</v>
      </c>
      <c r="C716" s="7" t="s">
        <v>4</v>
      </c>
      <c r="D716" s="39">
        <v>41806.896597222221</v>
      </c>
      <c r="E716" s="7">
        <v>105.29</v>
      </c>
      <c r="F716" s="7" t="s">
        <v>85</v>
      </c>
      <c r="G716" s="7">
        <f t="shared" si="33"/>
        <v>2014</v>
      </c>
      <c r="H716" s="7">
        <f t="shared" si="34"/>
        <v>6</v>
      </c>
      <c r="I716" s="7" t="str">
        <f t="shared" si="35"/>
        <v>Q2</v>
      </c>
      <c r="J716" s="7">
        <f>VLOOKUP(A716,'Job Catalog'!A:C,3,FALSE)</f>
        <v>17</v>
      </c>
    </row>
    <row r="717" spans="1:10" x14ac:dyDescent="0.15">
      <c r="A717" s="8">
        <v>327</v>
      </c>
      <c r="B717" s="8" t="s">
        <v>429</v>
      </c>
      <c r="C717" s="7" t="s">
        <v>4</v>
      </c>
      <c r="D717" s="39">
        <v>42180.552210648151</v>
      </c>
      <c r="E717" s="7">
        <v>41.08</v>
      </c>
      <c r="F717" s="7" t="s">
        <v>15</v>
      </c>
      <c r="G717" s="7">
        <f t="shared" si="33"/>
        <v>2015</v>
      </c>
      <c r="H717" s="7">
        <f t="shared" si="34"/>
        <v>6</v>
      </c>
      <c r="I717" s="7" t="str">
        <f t="shared" si="35"/>
        <v>Q2</v>
      </c>
      <c r="J717" s="7">
        <f>VLOOKUP(A717,'Job Catalog'!A:C,3,FALSE)</f>
        <v>17</v>
      </c>
    </row>
    <row r="718" spans="1:10" x14ac:dyDescent="0.15">
      <c r="A718" s="8">
        <v>327</v>
      </c>
      <c r="B718" s="8" t="s">
        <v>429</v>
      </c>
      <c r="C718" s="7" t="s">
        <v>4</v>
      </c>
      <c r="D718" s="39">
        <v>42872.63486111111</v>
      </c>
      <c r="E718" s="7">
        <v>307.88</v>
      </c>
      <c r="F718" s="7" t="s">
        <v>82</v>
      </c>
      <c r="G718" s="7">
        <f t="shared" si="33"/>
        <v>2017</v>
      </c>
      <c r="H718" s="7">
        <f t="shared" si="34"/>
        <v>5</v>
      </c>
      <c r="I718" s="7" t="str">
        <f t="shared" si="35"/>
        <v>Q2</v>
      </c>
      <c r="J718" s="7">
        <f>VLOOKUP(A718,'Job Catalog'!A:C,3,FALSE)</f>
        <v>17</v>
      </c>
    </row>
    <row r="719" spans="1:10" x14ac:dyDescent="0.15">
      <c r="A719" s="8">
        <v>327</v>
      </c>
      <c r="B719" s="8" t="s">
        <v>429</v>
      </c>
      <c r="C719" s="7" t="s">
        <v>4</v>
      </c>
      <c r="D719" s="39">
        <v>42765.618425925924</v>
      </c>
      <c r="E719" s="7">
        <v>200.83</v>
      </c>
      <c r="F719" s="7" t="s">
        <v>82</v>
      </c>
      <c r="G719" s="7">
        <f t="shared" si="33"/>
        <v>2017</v>
      </c>
      <c r="H719" s="7">
        <f t="shared" si="34"/>
        <v>1</v>
      </c>
      <c r="I719" s="7" t="str">
        <f t="shared" si="35"/>
        <v>Q1</v>
      </c>
      <c r="J719" s="7">
        <f>VLOOKUP(A719,'Job Catalog'!A:C,3,FALSE)</f>
        <v>17</v>
      </c>
    </row>
    <row r="720" spans="1:10" x14ac:dyDescent="0.15">
      <c r="A720" s="8">
        <v>327</v>
      </c>
      <c r="B720" s="8" t="s">
        <v>429</v>
      </c>
      <c r="C720" s="7" t="s">
        <v>4</v>
      </c>
      <c r="D720" s="39">
        <v>42807.700694444444</v>
      </c>
      <c r="E720" s="7">
        <v>95.92</v>
      </c>
      <c r="F720" s="7" t="s">
        <v>26</v>
      </c>
      <c r="G720" s="7">
        <f t="shared" si="33"/>
        <v>2017</v>
      </c>
      <c r="H720" s="7">
        <f t="shared" si="34"/>
        <v>3</v>
      </c>
      <c r="I720" s="7" t="str">
        <f t="shared" si="35"/>
        <v>Q1</v>
      </c>
      <c r="J720" s="7">
        <f>VLOOKUP(A720,'Job Catalog'!A:C,3,FALSE)</f>
        <v>17</v>
      </c>
    </row>
    <row r="721" spans="1:10" x14ac:dyDescent="0.15">
      <c r="A721" s="8">
        <v>330</v>
      </c>
      <c r="B721" s="8" t="s">
        <v>432</v>
      </c>
      <c r="C721" s="7" t="s">
        <v>5</v>
      </c>
      <c r="D721" s="39">
        <v>41723.527673611112</v>
      </c>
      <c r="E721" s="7">
        <v>3.92</v>
      </c>
      <c r="F721" s="7" t="s">
        <v>15</v>
      </c>
      <c r="G721" s="7">
        <f t="shared" si="33"/>
        <v>2014</v>
      </c>
      <c r="H721" s="7">
        <f t="shared" si="34"/>
        <v>3</v>
      </c>
      <c r="I721" s="7" t="str">
        <f t="shared" si="35"/>
        <v>Q1</v>
      </c>
      <c r="J721" s="7">
        <f>VLOOKUP(A721,'Job Catalog'!A:C,3,FALSE)</f>
        <v>14</v>
      </c>
    </row>
    <row r="722" spans="1:10" x14ac:dyDescent="0.15">
      <c r="A722" s="8">
        <v>330</v>
      </c>
      <c r="B722" s="8" t="s">
        <v>432</v>
      </c>
      <c r="C722" s="7" t="s">
        <v>4</v>
      </c>
      <c r="D722" s="39">
        <v>41803.553217592591</v>
      </c>
      <c r="E722" s="7">
        <v>72.63</v>
      </c>
      <c r="F722" s="7" t="s">
        <v>85</v>
      </c>
      <c r="G722" s="7">
        <f t="shared" si="33"/>
        <v>2014</v>
      </c>
      <c r="H722" s="7">
        <f t="shared" si="34"/>
        <v>6</v>
      </c>
      <c r="I722" s="7" t="str">
        <f t="shared" si="35"/>
        <v>Q2</v>
      </c>
      <c r="J722" s="7">
        <f>VLOOKUP(A722,'Job Catalog'!A:C,3,FALSE)</f>
        <v>14</v>
      </c>
    </row>
    <row r="723" spans="1:10" x14ac:dyDescent="0.15">
      <c r="A723" s="8">
        <v>330</v>
      </c>
      <c r="B723" s="8" t="s">
        <v>432</v>
      </c>
      <c r="C723" s="7" t="s">
        <v>4</v>
      </c>
      <c r="D723" s="39">
        <v>41788.626655092594</v>
      </c>
      <c r="E723" s="7">
        <v>45</v>
      </c>
      <c r="F723" s="7" t="s">
        <v>85</v>
      </c>
      <c r="G723" s="7">
        <f t="shared" si="33"/>
        <v>2014</v>
      </c>
      <c r="H723" s="7">
        <f t="shared" si="34"/>
        <v>5</v>
      </c>
      <c r="I723" s="7" t="str">
        <f t="shared" si="35"/>
        <v>Q2</v>
      </c>
      <c r="J723" s="7">
        <f>VLOOKUP(A723,'Job Catalog'!A:C,3,FALSE)</f>
        <v>14</v>
      </c>
    </row>
    <row r="724" spans="1:10" x14ac:dyDescent="0.15">
      <c r="A724" s="8">
        <v>330</v>
      </c>
      <c r="B724" s="8" t="s">
        <v>432</v>
      </c>
      <c r="C724" s="7" t="s">
        <v>4</v>
      </c>
      <c r="D724" s="39">
        <v>41887.509432870371</v>
      </c>
      <c r="E724" s="7">
        <v>52.04</v>
      </c>
      <c r="F724" s="7" t="s">
        <v>37</v>
      </c>
      <c r="G724" s="7">
        <f t="shared" si="33"/>
        <v>2014</v>
      </c>
      <c r="H724" s="7">
        <f t="shared" si="34"/>
        <v>9</v>
      </c>
      <c r="I724" s="7" t="str">
        <f t="shared" si="35"/>
        <v>Q3</v>
      </c>
      <c r="J724" s="7">
        <f>VLOOKUP(A724,'Job Catalog'!A:C,3,FALSE)</f>
        <v>14</v>
      </c>
    </row>
    <row r="725" spans="1:10" x14ac:dyDescent="0.15">
      <c r="A725" s="8">
        <v>330</v>
      </c>
      <c r="B725" s="8" t="s">
        <v>432</v>
      </c>
      <c r="C725" s="7" t="s">
        <v>5</v>
      </c>
      <c r="D725" s="39">
        <v>41842.51421296296</v>
      </c>
      <c r="E725" s="7">
        <v>6.54</v>
      </c>
      <c r="F725" s="7" t="s">
        <v>65</v>
      </c>
      <c r="G725" s="7">
        <f t="shared" si="33"/>
        <v>2014</v>
      </c>
      <c r="H725" s="7">
        <f t="shared" si="34"/>
        <v>7</v>
      </c>
      <c r="I725" s="7" t="str">
        <f t="shared" si="35"/>
        <v>Q3</v>
      </c>
      <c r="J725" s="7">
        <f>VLOOKUP(A725,'Job Catalog'!A:C,3,FALSE)</f>
        <v>14</v>
      </c>
    </row>
    <row r="726" spans="1:10" x14ac:dyDescent="0.15">
      <c r="A726" s="8">
        <v>330</v>
      </c>
      <c r="B726" s="8" t="s">
        <v>432</v>
      </c>
      <c r="C726" s="7" t="s">
        <v>4</v>
      </c>
      <c r="D726" s="39">
        <v>42285.591446759259</v>
      </c>
      <c r="E726" s="7">
        <v>128.46</v>
      </c>
      <c r="F726" s="7" t="s">
        <v>64</v>
      </c>
      <c r="G726" s="7">
        <f t="shared" si="33"/>
        <v>2015</v>
      </c>
      <c r="H726" s="7">
        <f t="shared" si="34"/>
        <v>10</v>
      </c>
      <c r="I726" s="7" t="str">
        <f t="shared" si="35"/>
        <v>Q4</v>
      </c>
      <c r="J726" s="7">
        <f>VLOOKUP(A726,'Job Catalog'!A:C,3,FALSE)</f>
        <v>14</v>
      </c>
    </row>
    <row r="727" spans="1:10" x14ac:dyDescent="0.15">
      <c r="A727" s="8">
        <v>330</v>
      </c>
      <c r="B727" s="8" t="s">
        <v>432</v>
      </c>
      <c r="C727" s="7" t="s">
        <v>4</v>
      </c>
      <c r="D727" s="39">
        <v>42500.43172453704</v>
      </c>
      <c r="E727" s="7">
        <v>118.71</v>
      </c>
      <c r="F727" s="7" t="s">
        <v>64</v>
      </c>
      <c r="G727" s="7">
        <f t="shared" si="33"/>
        <v>2016</v>
      </c>
      <c r="H727" s="7">
        <f t="shared" si="34"/>
        <v>5</v>
      </c>
      <c r="I727" s="7" t="str">
        <f t="shared" si="35"/>
        <v>Q2</v>
      </c>
      <c r="J727" s="7">
        <f>VLOOKUP(A727,'Job Catalog'!A:C,3,FALSE)</f>
        <v>14</v>
      </c>
    </row>
    <row r="728" spans="1:10" x14ac:dyDescent="0.15">
      <c r="A728" s="8">
        <v>330</v>
      </c>
      <c r="B728" s="8" t="s">
        <v>432</v>
      </c>
      <c r="C728" s="7" t="s">
        <v>4</v>
      </c>
      <c r="D728" s="39">
        <v>42586.562997685185</v>
      </c>
      <c r="E728" s="7">
        <v>43.88</v>
      </c>
      <c r="F728" s="7" t="s">
        <v>82</v>
      </c>
      <c r="G728" s="7">
        <f t="shared" si="33"/>
        <v>2016</v>
      </c>
      <c r="H728" s="7">
        <f t="shared" si="34"/>
        <v>8</v>
      </c>
      <c r="I728" s="7" t="str">
        <f t="shared" si="35"/>
        <v>Q3</v>
      </c>
      <c r="J728" s="7">
        <f>VLOOKUP(A728,'Job Catalog'!A:C,3,FALSE)</f>
        <v>14</v>
      </c>
    </row>
    <row r="729" spans="1:10" x14ac:dyDescent="0.15">
      <c r="A729" s="8">
        <v>331</v>
      </c>
      <c r="B729" s="8" t="s">
        <v>433</v>
      </c>
      <c r="C729" s="7" t="s">
        <v>4</v>
      </c>
      <c r="D729" s="39">
        <v>42964.418576388889</v>
      </c>
      <c r="E729" s="7">
        <v>35.630000000000003</v>
      </c>
      <c r="F729" s="7" t="s">
        <v>14</v>
      </c>
      <c r="G729" s="7">
        <f t="shared" si="33"/>
        <v>2017</v>
      </c>
      <c r="H729" s="7">
        <f t="shared" si="34"/>
        <v>8</v>
      </c>
      <c r="I729" s="7" t="str">
        <f t="shared" si="35"/>
        <v>Q3</v>
      </c>
      <c r="J729" s="7">
        <f>VLOOKUP(A729,'Job Catalog'!A:C,3,FALSE)</f>
        <v>11</v>
      </c>
    </row>
    <row r="730" spans="1:10" x14ac:dyDescent="0.15">
      <c r="A730" s="8">
        <v>332</v>
      </c>
      <c r="B730" s="8" t="s">
        <v>434</v>
      </c>
      <c r="C730" s="7" t="s">
        <v>4</v>
      </c>
      <c r="D730" s="39">
        <v>41774.706157407411</v>
      </c>
      <c r="E730" s="7">
        <v>42.04</v>
      </c>
      <c r="F730" s="7" t="s">
        <v>85</v>
      </c>
      <c r="G730" s="7">
        <f t="shared" si="33"/>
        <v>2014</v>
      </c>
      <c r="H730" s="7">
        <f t="shared" si="34"/>
        <v>5</v>
      </c>
      <c r="I730" s="7" t="str">
        <f t="shared" si="35"/>
        <v>Q2</v>
      </c>
      <c r="J730" s="7">
        <f>VLOOKUP(A730,'Job Catalog'!A:C,3,FALSE)</f>
        <v>12</v>
      </c>
    </row>
    <row r="731" spans="1:10" x14ac:dyDescent="0.15">
      <c r="A731" s="8">
        <v>332</v>
      </c>
      <c r="B731" s="8" t="s">
        <v>434</v>
      </c>
      <c r="C731" s="7" t="s">
        <v>4</v>
      </c>
      <c r="D731" s="39">
        <v>41828.554120370369</v>
      </c>
      <c r="E731" s="7">
        <v>95.92</v>
      </c>
      <c r="F731" s="7" t="s">
        <v>85</v>
      </c>
      <c r="G731" s="7">
        <f t="shared" si="33"/>
        <v>2014</v>
      </c>
      <c r="H731" s="7">
        <f t="shared" si="34"/>
        <v>7</v>
      </c>
      <c r="I731" s="7" t="str">
        <f t="shared" si="35"/>
        <v>Q3</v>
      </c>
      <c r="J731" s="7">
        <f>VLOOKUP(A731,'Job Catalog'!A:C,3,FALSE)</f>
        <v>12</v>
      </c>
    </row>
    <row r="732" spans="1:10" x14ac:dyDescent="0.15">
      <c r="A732" s="8">
        <v>332</v>
      </c>
      <c r="B732" s="8" t="s">
        <v>434</v>
      </c>
      <c r="C732" s="7" t="s">
        <v>5</v>
      </c>
      <c r="D732" s="39">
        <v>41816.718101851853</v>
      </c>
      <c r="E732" s="7">
        <v>13.96</v>
      </c>
      <c r="F732" s="7" t="s">
        <v>85</v>
      </c>
      <c r="G732" s="7">
        <f t="shared" si="33"/>
        <v>2014</v>
      </c>
      <c r="H732" s="7">
        <f t="shared" si="34"/>
        <v>6</v>
      </c>
      <c r="I732" s="7" t="str">
        <f t="shared" si="35"/>
        <v>Q2</v>
      </c>
      <c r="J732" s="7">
        <f>VLOOKUP(A732,'Job Catalog'!A:C,3,FALSE)</f>
        <v>12</v>
      </c>
    </row>
    <row r="733" spans="1:10" x14ac:dyDescent="0.15">
      <c r="A733" s="8">
        <v>332</v>
      </c>
      <c r="B733" s="8" t="s">
        <v>434</v>
      </c>
      <c r="C733" s="7" t="s">
        <v>5</v>
      </c>
      <c r="D733" s="39">
        <v>42185.658379629633</v>
      </c>
      <c r="E733" s="7">
        <v>72.75</v>
      </c>
      <c r="F733" s="7" t="s">
        <v>68</v>
      </c>
      <c r="G733" s="7">
        <f t="shared" si="33"/>
        <v>2015</v>
      </c>
      <c r="H733" s="7">
        <f t="shared" si="34"/>
        <v>6</v>
      </c>
      <c r="I733" s="7" t="str">
        <f t="shared" si="35"/>
        <v>Q2</v>
      </c>
      <c r="J733" s="7">
        <f>VLOOKUP(A733,'Job Catalog'!A:C,3,FALSE)</f>
        <v>12</v>
      </c>
    </row>
    <row r="734" spans="1:10" x14ac:dyDescent="0.15">
      <c r="A734" s="8">
        <v>332</v>
      </c>
      <c r="B734" s="8" t="s">
        <v>434</v>
      </c>
      <c r="C734" s="7" t="s">
        <v>5</v>
      </c>
      <c r="D734" s="39">
        <v>42179.549768518518</v>
      </c>
      <c r="E734" s="7">
        <v>7.54</v>
      </c>
      <c r="F734" s="7" t="s">
        <v>25</v>
      </c>
      <c r="G734" s="7">
        <f t="shared" si="33"/>
        <v>2015</v>
      </c>
      <c r="H734" s="7">
        <f t="shared" si="34"/>
        <v>6</v>
      </c>
      <c r="I734" s="7" t="str">
        <f t="shared" si="35"/>
        <v>Q2</v>
      </c>
      <c r="J734" s="7">
        <f>VLOOKUP(A734,'Job Catalog'!A:C,3,FALSE)</f>
        <v>12</v>
      </c>
    </row>
    <row r="735" spans="1:10" x14ac:dyDescent="0.15">
      <c r="A735" s="8">
        <v>332</v>
      </c>
      <c r="B735" s="8" t="s">
        <v>434</v>
      </c>
      <c r="C735" s="7" t="s">
        <v>5</v>
      </c>
      <c r="D735" s="39">
        <v>42360.431423611109</v>
      </c>
      <c r="E735" s="7">
        <v>39.83</v>
      </c>
      <c r="F735" s="7" t="s">
        <v>64</v>
      </c>
      <c r="G735" s="7">
        <f t="shared" si="33"/>
        <v>2015</v>
      </c>
      <c r="H735" s="7">
        <f t="shared" si="34"/>
        <v>12</v>
      </c>
      <c r="I735" s="7" t="str">
        <f t="shared" si="35"/>
        <v>Q4</v>
      </c>
      <c r="J735" s="7">
        <f>VLOOKUP(A735,'Job Catalog'!A:C,3,FALSE)</f>
        <v>12</v>
      </c>
    </row>
    <row r="736" spans="1:10" x14ac:dyDescent="0.15">
      <c r="A736" s="8">
        <v>332</v>
      </c>
      <c r="B736" s="8" t="s">
        <v>434</v>
      </c>
      <c r="C736" s="7" t="s">
        <v>5</v>
      </c>
      <c r="D736" s="39">
        <v>42432.594108796293</v>
      </c>
      <c r="E736" s="7">
        <v>41.04</v>
      </c>
      <c r="F736" s="7" t="s">
        <v>20</v>
      </c>
      <c r="G736" s="7">
        <f t="shared" si="33"/>
        <v>2016</v>
      </c>
      <c r="H736" s="7">
        <f t="shared" si="34"/>
        <v>3</v>
      </c>
      <c r="I736" s="7" t="str">
        <f t="shared" si="35"/>
        <v>Q1</v>
      </c>
      <c r="J736" s="7">
        <f>VLOOKUP(A736,'Job Catalog'!A:C,3,FALSE)</f>
        <v>12</v>
      </c>
    </row>
    <row r="737" spans="1:10" x14ac:dyDescent="0.15">
      <c r="A737" s="8">
        <v>332</v>
      </c>
      <c r="B737" s="8" t="s">
        <v>434</v>
      </c>
      <c r="C737" s="7" t="s">
        <v>4</v>
      </c>
      <c r="D737" s="39">
        <v>42444.611504629633</v>
      </c>
      <c r="E737" s="7">
        <v>53.04</v>
      </c>
      <c r="F737" s="7" t="s">
        <v>64</v>
      </c>
      <c r="G737" s="7">
        <f t="shared" si="33"/>
        <v>2016</v>
      </c>
      <c r="H737" s="7">
        <f t="shared" si="34"/>
        <v>3</v>
      </c>
      <c r="I737" s="7" t="str">
        <f t="shared" si="35"/>
        <v>Q1</v>
      </c>
      <c r="J737" s="7">
        <f>VLOOKUP(A737,'Job Catalog'!A:C,3,FALSE)</f>
        <v>12</v>
      </c>
    </row>
    <row r="738" spans="1:10" x14ac:dyDescent="0.15">
      <c r="A738" s="8">
        <v>332</v>
      </c>
      <c r="B738" s="8" t="s">
        <v>434</v>
      </c>
      <c r="C738" s="7" t="s">
        <v>4</v>
      </c>
      <c r="D738" s="39">
        <v>42431.964699074073</v>
      </c>
      <c r="E738" s="7">
        <v>40.42</v>
      </c>
      <c r="F738" s="7" t="s">
        <v>64</v>
      </c>
      <c r="G738" s="7">
        <f t="shared" si="33"/>
        <v>2016</v>
      </c>
      <c r="H738" s="7">
        <f t="shared" si="34"/>
        <v>3</v>
      </c>
      <c r="I738" s="7" t="str">
        <f t="shared" si="35"/>
        <v>Q1</v>
      </c>
      <c r="J738" s="7">
        <f>VLOOKUP(A738,'Job Catalog'!A:C,3,FALSE)</f>
        <v>12</v>
      </c>
    </row>
    <row r="739" spans="1:10" x14ac:dyDescent="0.15">
      <c r="A739" s="8">
        <v>332</v>
      </c>
      <c r="B739" s="8" t="s">
        <v>434</v>
      </c>
      <c r="C739" s="7" t="s">
        <v>4</v>
      </c>
      <c r="D739" s="39">
        <v>42586.557164351849</v>
      </c>
      <c r="E739" s="7">
        <v>48.04</v>
      </c>
      <c r="F739" s="7" t="s">
        <v>82</v>
      </c>
      <c r="G739" s="7">
        <f t="shared" si="33"/>
        <v>2016</v>
      </c>
      <c r="H739" s="7">
        <f t="shared" si="34"/>
        <v>8</v>
      </c>
      <c r="I739" s="7" t="str">
        <f t="shared" si="35"/>
        <v>Q3</v>
      </c>
      <c r="J739" s="7">
        <f>VLOOKUP(A739,'Job Catalog'!A:C,3,FALSE)</f>
        <v>12</v>
      </c>
    </row>
    <row r="740" spans="1:10" x14ac:dyDescent="0.15">
      <c r="A740" s="8">
        <v>335</v>
      </c>
      <c r="B740" s="8" t="s">
        <v>437</v>
      </c>
      <c r="C740" s="7" t="s">
        <v>5</v>
      </c>
      <c r="D740" s="39">
        <v>41732.427025462966</v>
      </c>
      <c r="E740" s="7">
        <v>23.92</v>
      </c>
      <c r="F740" s="7" t="s">
        <v>85</v>
      </c>
      <c r="G740" s="7">
        <f t="shared" si="33"/>
        <v>2014</v>
      </c>
      <c r="H740" s="7">
        <f t="shared" si="34"/>
        <v>4</v>
      </c>
      <c r="I740" s="7" t="str">
        <f t="shared" si="35"/>
        <v>Q2</v>
      </c>
      <c r="J740" s="7">
        <f>VLOOKUP(A740,'Job Catalog'!A:C,3,FALSE)</f>
        <v>19</v>
      </c>
    </row>
    <row r="741" spans="1:10" x14ac:dyDescent="0.15">
      <c r="A741" s="8">
        <v>335</v>
      </c>
      <c r="B741" s="8" t="s">
        <v>437</v>
      </c>
      <c r="C741" s="7" t="s">
        <v>5</v>
      </c>
      <c r="D741" s="39">
        <v>41904.46738425926</v>
      </c>
      <c r="E741" s="7">
        <v>48.71</v>
      </c>
      <c r="F741" s="7" t="s">
        <v>37</v>
      </c>
      <c r="G741" s="7">
        <f t="shared" si="33"/>
        <v>2014</v>
      </c>
      <c r="H741" s="7">
        <f t="shared" si="34"/>
        <v>9</v>
      </c>
      <c r="I741" s="7" t="str">
        <f t="shared" si="35"/>
        <v>Q3</v>
      </c>
      <c r="J741" s="7">
        <f>VLOOKUP(A741,'Job Catalog'!A:C,3,FALSE)</f>
        <v>19</v>
      </c>
    </row>
    <row r="742" spans="1:10" x14ac:dyDescent="0.15">
      <c r="A742" s="8">
        <v>335</v>
      </c>
      <c r="B742" s="8" t="s">
        <v>437</v>
      </c>
      <c r="C742" s="7" t="s">
        <v>5</v>
      </c>
      <c r="D742" s="39">
        <v>42045.427175925928</v>
      </c>
      <c r="E742" s="7">
        <v>151.83000000000001</v>
      </c>
      <c r="F742" s="7" t="s">
        <v>37</v>
      </c>
      <c r="G742" s="7">
        <f t="shared" si="33"/>
        <v>2015</v>
      </c>
      <c r="H742" s="7">
        <f t="shared" si="34"/>
        <v>2</v>
      </c>
      <c r="I742" s="7" t="str">
        <f t="shared" si="35"/>
        <v>Q1</v>
      </c>
      <c r="J742" s="7">
        <f>VLOOKUP(A742,'Job Catalog'!A:C,3,FALSE)</f>
        <v>19</v>
      </c>
    </row>
    <row r="743" spans="1:10" x14ac:dyDescent="0.15">
      <c r="A743" s="8">
        <v>335</v>
      </c>
      <c r="B743" s="8" t="s">
        <v>437</v>
      </c>
      <c r="C743" s="7" t="s">
        <v>5</v>
      </c>
      <c r="D743" s="39">
        <v>41957.519548611112</v>
      </c>
      <c r="E743" s="7">
        <v>63.92</v>
      </c>
      <c r="F743" s="7" t="s">
        <v>37</v>
      </c>
      <c r="G743" s="7">
        <f t="shared" si="33"/>
        <v>2014</v>
      </c>
      <c r="H743" s="7">
        <f t="shared" si="34"/>
        <v>11</v>
      </c>
      <c r="I743" s="7" t="str">
        <f t="shared" si="35"/>
        <v>Q4</v>
      </c>
      <c r="J743" s="7">
        <f>VLOOKUP(A743,'Job Catalog'!A:C,3,FALSE)</f>
        <v>19</v>
      </c>
    </row>
    <row r="744" spans="1:10" x14ac:dyDescent="0.15">
      <c r="A744" s="8">
        <v>335</v>
      </c>
      <c r="B744" s="8" t="s">
        <v>437</v>
      </c>
      <c r="C744" s="7" t="s">
        <v>4</v>
      </c>
      <c r="D744" s="39">
        <v>42279.453726851854</v>
      </c>
      <c r="E744" s="7">
        <v>297.75</v>
      </c>
      <c r="F744" s="7" t="s">
        <v>30</v>
      </c>
      <c r="G744" s="7">
        <f t="shared" si="33"/>
        <v>2015</v>
      </c>
      <c r="H744" s="7">
        <f t="shared" si="34"/>
        <v>10</v>
      </c>
      <c r="I744" s="7" t="str">
        <f t="shared" si="35"/>
        <v>Q4</v>
      </c>
      <c r="J744" s="7">
        <f>VLOOKUP(A744,'Job Catalog'!A:C,3,FALSE)</f>
        <v>19</v>
      </c>
    </row>
    <row r="745" spans="1:10" x14ac:dyDescent="0.15">
      <c r="A745" s="8">
        <v>335</v>
      </c>
      <c r="B745" s="8" t="s">
        <v>437</v>
      </c>
      <c r="C745" s="7" t="s">
        <v>5</v>
      </c>
      <c r="D745" s="39">
        <v>42125.449050925927</v>
      </c>
      <c r="E745" s="7">
        <v>28.63</v>
      </c>
      <c r="F745" s="7" t="s">
        <v>65</v>
      </c>
      <c r="G745" s="7">
        <f t="shared" si="33"/>
        <v>2015</v>
      </c>
      <c r="H745" s="7">
        <f t="shared" si="34"/>
        <v>5</v>
      </c>
      <c r="I745" s="7" t="str">
        <f t="shared" si="35"/>
        <v>Q2</v>
      </c>
      <c r="J745" s="7">
        <f>VLOOKUP(A745,'Job Catalog'!A:C,3,FALSE)</f>
        <v>19</v>
      </c>
    </row>
    <row r="746" spans="1:10" x14ac:dyDescent="0.15">
      <c r="A746" s="8">
        <v>336</v>
      </c>
      <c r="B746" s="8" t="s">
        <v>438</v>
      </c>
      <c r="C746" s="7" t="s">
        <v>5</v>
      </c>
      <c r="D746" s="39">
        <v>42411.672407407408</v>
      </c>
      <c r="E746" s="7">
        <v>17.079999999999998</v>
      </c>
      <c r="F746" s="7" t="s">
        <v>65</v>
      </c>
      <c r="G746" s="7">
        <f t="shared" si="33"/>
        <v>2016</v>
      </c>
      <c r="H746" s="7">
        <f t="shared" si="34"/>
        <v>2</v>
      </c>
      <c r="I746" s="7" t="str">
        <f t="shared" si="35"/>
        <v>Q1</v>
      </c>
      <c r="J746" s="7">
        <f>VLOOKUP(A746,'Job Catalog'!A:C,3,FALSE)</f>
        <v>22</v>
      </c>
    </row>
    <row r="747" spans="1:10" x14ac:dyDescent="0.15">
      <c r="A747" s="8">
        <v>336</v>
      </c>
      <c r="B747" s="8" t="s">
        <v>438</v>
      </c>
      <c r="C747" s="7" t="s">
        <v>4</v>
      </c>
      <c r="D747" s="39">
        <v>42954.529097222221</v>
      </c>
      <c r="E747" s="7">
        <v>31</v>
      </c>
      <c r="F747" s="7" t="s">
        <v>63</v>
      </c>
      <c r="G747" s="7">
        <f t="shared" si="33"/>
        <v>2017</v>
      </c>
      <c r="H747" s="7">
        <f t="shared" si="34"/>
        <v>8</v>
      </c>
      <c r="I747" s="7" t="str">
        <f t="shared" si="35"/>
        <v>Q3</v>
      </c>
      <c r="J747" s="7">
        <f>VLOOKUP(A747,'Job Catalog'!A:C,3,FALSE)</f>
        <v>22</v>
      </c>
    </row>
    <row r="748" spans="1:10" x14ac:dyDescent="0.15">
      <c r="A748" s="8">
        <v>337</v>
      </c>
      <c r="B748" s="8" t="s">
        <v>439</v>
      </c>
      <c r="C748" s="7" t="s">
        <v>5</v>
      </c>
      <c r="D748" s="39">
        <v>41856.642800925925</v>
      </c>
      <c r="E748" s="7">
        <v>18.170000000000002</v>
      </c>
      <c r="F748" s="7" t="s">
        <v>65</v>
      </c>
      <c r="G748" s="7">
        <f t="shared" si="33"/>
        <v>2014</v>
      </c>
      <c r="H748" s="7">
        <f t="shared" si="34"/>
        <v>8</v>
      </c>
      <c r="I748" s="7" t="str">
        <f t="shared" si="35"/>
        <v>Q3</v>
      </c>
      <c r="J748" s="7">
        <f>VLOOKUP(A748,'Job Catalog'!A:C,3,FALSE)</f>
        <v>14</v>
      </c>
    </row>
    <row r="749" spans="1:10" x14ac:dyDescent="0.15">
      <c r="A749" s="8">
        <v>337</v>
      </c>
      <c r="B749" s="8" t="s">
        <v>439</v>
      </c>
      <c r="C749" s="7" t="s">
        <v>5</v>
      </c>
      <c r="D749" s="39">
        <v>42409.659988425927</v>
      </c>
      <c r="E749" s="7">
        <v>126.92</v>
      </c>
      <c r="F749" s="7" t="s">
        <v>65</v>
      </c>
      <c r="G749" s="7">
        <f t="shared" si="33"/>
        <v>2016</v>
      </c>
      <c r="H749" s="7">
        <f t="shared" si="34"/>
        <v>2</v>
      </c>
      <c r="I749" s="7" t="str">
        <f t="shared" si="35"/>
        <v>Q1</v>
      </c>
      <c r="J749" s="7">
        <f>VLOOKUP(A749,'Job Catalog'!A:C,3,FALSE)</f>
        <v>14</v>
      </c>
    </row>
    <row r="750" spans="1:10" x14ac:dyDescent="0.15">
      <c r="A750" s="8">
        <v>341</v>
      </c>
      <c r="B750" s="8" t="s">
        <v>443</v>
      </c>
      <c r="C750" s="7" t="s">
        <v>5</v>
      </c>
      <c r="D750" s="39">
        <v>41757.621678240743</v>
      </c>
      <c r="E750" s="7">
        <v>24.96</v>
      </c>
      <c r="F750" s="7" t="s">
        <v>10</v>
      </c>
      <c r="G750" s="7">
        <f t="shared" si="33"/>
        <v>2014</v>
      </c>
      <c r="H750" s="7">
        <f t="shared" si="34"/>
        <v>4</v>
      </c>
      <c r="I750" s="7" t="str">
        <f t="shared" si="35"/>
        <v>Q2</v>
      </c>
      <c r="J750" s="7">
        <f>VLOOKUP(A750,'Job Catalog'!A:C,3,FALSE)</f>
        <v>15</v>
      </c>
    </row>
    <row r="751" spans="1:10" x14ac:dyDescent="0.15">
      <c r="A751" s="8">
        <v>341</v>
      </c>
      <c r="B751" s="8" t="s">
        <v>443</v>
      </c>
      <c r="C751" s="7" t="s">
        <v>5</v>
      </c>
      <c r="D751" s="39">
        <v>42108.592685185184</v>
      </c>
      <c r="E751" s="7">
        <v>57.04</v>
      </c>
      <c r="F751" s="7" t="s">
        <v>65</v>
      </c>
      <c r="G751" s="7">
        <f t="shared" si="33"/>
        <v>2015</v>
      </c>
      <c r="H751" s="7">
        <f t="shared" si="34"/>
        <v>4</v>
      </c>
      <c r="I751" s="7" t="str">
        <f t="shared" si="35"/>
        <v>Q2</v>
      </c>
      <c r="J751" s="7">
        <f>VLOOKUP(A751,'Job Catalog'!A:C,3,FALSE)</f>
        <v>15</v>
      </c>
    </row>
    <row r="752" spans="1:10" x14ac:dyDescent="0.15">
      <c r="A752" s="8">
        <v>341</v>
      </c>
      <c r="B752" s="8" t="s">
        <v>443</v>
      </c>
      <c r="C752" s="7" t="s">
        <v>5</v>
      </c>
      <c r="D752" s="39">
        <v>42936.688657407409</v>
      </c>
      <c r="E752" s="7">
        <v>42.08</v>
      </c>
      <c r="F752" s="7" t="s">
        <v>13</v>
      </c>
      <c r="G752" s="7">
        <f t="shared" si="33"/>
        <v>2017</v>
      </c>
      <c r="H752" s="7">
        <f t="shared" si="34"/>
        <v>7</v>
      </c>
      <c r="I752" s="7" t="str">
        <f t="shared" si="35"/>
        <v>Q3</v>
      </c>
      <c r="J752" s="7">
        <f>VLOOKUP(A752,'Job Catalog'!A:C,3,FALSE)</f>
        <v>15</v>
      </c>
    </row>
    <row r="753" spans="1:10" x14ac:dyDescent="0.15">
      <c r="A753" s="8">
        <v>343</v>
      </c>
      <c r="B753" s="8" t="s">
        <v>445</v>
      </c>
      <c r="C753" s="7" t="s">
        <v>5</v>
      </c>
      <c r="D753" s="39">
        <v>42821.437106481484</v>
      </c>
      <c r="E753" s="7">
        <v>30.75</v>
      </c>
      <c r="F753" s="7" t="s">
        <v>50</v>
      </c>
      <c r="G753" s="7">
        <f t="shared" si="33"/>
        <v>2017</v>
      </c>
      <c r="H753" s="7">
        <f t="shared" si="34"/>
        <v>3</v>
      </c>
      <c r="I753" s="7" t="str">
        <f t="shared" si="35"/>
        <v>Q1</v>
      </c>
      <c r="J753" s="7">
        <f>VLOOKUP(A753,'Job Catalog'!A:C,3,FALSE)</f>
        <v>13</v>
      </c>
    </row>
    <row r="754" spans="1:10" x14ac:dyDescent="0.15">
      <c r="A754" s="8">
        <v>343</v>
      </c>
      <c r="B754" s="8" t="s">
        <v>445</v>
      </c>
      <c r="C754" s="7" t="s">
        <v>5</v>
      </c>
      <c r="D754" s="39">
        <v>42880.484664351854</v>
      </c>
      <c r="E754" s="7">
        <v>17</v>
      </c>
      <c r="F754" s="7" t="s">
        <v>88</v>
      </c>
      <c r="G754" s="7">
        <f t="shared" si="33"/>
        <v>2017</v>
      </c>
      <c r="H754" s="7">
        <f t="shared" si="34"/>
        <v>5</v>
      </c>
      <c r="I754" s="7" t="str">
        <f t="shared" si="35"/>
        <v>Q2</v>
      </c>
      <c r="J754" s="7">
        <f>VLOOKUP(A754,'Job Catalog'!A:C,3,FALSE)</f>
        <v>13</v>
      </c>
    </row>
    <row r="755" spans="1:10" x14ac:dyDescent="0.15">
      <c r="A755" s="8">
        <v>344</v>
      </c>
      <c r="B755" s="8" t="s">
        <v>446</v>
      </c>
      <c r="C755" s="7" t="s">
        <v>4</v>
      </c>
      <c r="D755" s="39">
        <v>42060.550081018519</v>
      </c>
      <c r="E755" s="7">
        <v>20.92</v>
      </c>
      <c r="F755" s="7" t="s">
        <v>33</v>
      </c>
      <c r="G755" s="7">
        <f t="shared" si="33"/>
        <v>2015</v>
      </c>
      <c r="H755" s="7">
        <f t="shared" si="34"/>
        <v>2</v>
      </c>
      <c r="I755" s="7" t="str">
        <f t="shared" si="35"/>
        <v>Q1</v>
      </c>
      <c r="J755" s="7">
        <f>VLOOKUP(A755,'Job Catalog'!A:C,3,FALSE)</f>
        <v>10</v>
      </c>
    </row>
    <row r="756" spans="1:10" x14ac:dyDescent="0.15">
      <c r="A756" s="8">
        <v>346</v>
      </c>
      <c r="B756" s="8" t="s">
        <v>448</v>
      </c>
      <c r="C756" s="7" t="s">
        <v>4</v>
      </c>
      <c r="D756" s="39">
        <v>42688.394074074073</v>
      </c>
      <c r="E756" s="7">
        <v>30.83</v>
      </c>
      <c r="F756" s="7" t="s">
        <v>28</v>
      </c>
      <c r="G756" s="7">
        <f t="shared" si="33"/>
        <v>2016</v>
      </c>
      <c r="H756" s="7">
        <f t="shared" si="34"/>
        <v>11</v>
      </c>
      <c r="I756" s="7" t="str">
        <f t="shared" si="35"/>
        <v>Q4</v>
      </c>
      <c r="J756" s="7">
        <f>VLOOKUP(A756,'Job Catalog'!A:C,3,FALSE)</f>
        <v>17</v>
      </c>
    </row>
    <row r="757" spans="1:10" x14ac:dyDescent="0.15">
      <c r="A757" s="8">
        <v>353</v>
      </c>
      <c r="B757" s="8" t="s">
        <v>455</v>
      </c>
      <c r="C757" s="7" t="s">
        <v>4</v>
      </c>
      <c r="D757" s="39">
        <v>42338.723263888889</v>
      </c>
      <c r="E757" s="7">
        <v>117.79</v>
      </c>
      <c r="F757" s="7" t="s">
        <v>64</v>
      </c>
      <c r="G757" s="7">
        <f t="shared" si="33"/>
        <v>2015</v>
      </c>
      <c r="H757" s="7">
        <f t="shared" si="34"/>
        <v>11</v>
      </c>
      <c r="I757" s="7" t="str">
        <f t="shared" si="35"/>
        <v>Q4</v>
      </c>
      <c r="J757" s="7">
        <f>VLOOKUP(A757,'Job Catalog'!A:C,3,FALSE)</f>
        <v>17</v>
      </c>
    </row>
    <row r="758" spans="1:10" x14ac:dyDescent="0.15">
      <c r="A758" s="8">
        <v>357</v>
      </c>
      <c r="B758" s="8" t="s">
        <v>459</v>
      </c>
      <c r="C758" s="7" t="s">
        <v>4</v>
      </c>
      <c r="D758" s="39">
        <v>41723.288773148146</v>
      </c>
      <c r="E758" s="7">
        <v>59.58</v>
      </c>
      <c r="F758" s="7" t="s">
        <v>63</v>
      </c>
      <c r="G758" s="7">
        <f t="shared" si="33"/>
        <v>2014</v>
      </c>
      <c r="H758" s="7">
        <f t="shared" si="34"/>
        <v>3</v>
      </c>
      <c r="I758" s="7" t="str">
        <f t="shared" si="35"/>
        <v>Q1</v>
      </c>
      <c r="J758" s="7">
        <f>VLOOKUP(A758,'Job Catalog'!A:C,3,FALSE)</f>
        <v>17</v>
      </c>
    </row>
    <row r="759" spans="1:10" x14ac:dyDescent="0.15">
      <c r="A759" s="8">
        <v>357</v>
      </c>
      <c r="B759" s="8" t="s">
        <v>459</v>
      </c>
      <c r="C759" s="7" t="s">
        <v>5</v>
      </c>
      <c r="D759" s="39">
        <v>42061.781145833331</v>
      </c>
      <c r="E759" s="7">
        <v>73.290000000000006</v>
      </c>
      <c r="F759" s="7" t="s">
        <v>48</v>
      </c>
      <c r="G759" s="7">
        <f t="shared" si="33"/>
        <v>2015</v>
      </c>
      <c r="H759" s="7">
        <f t="shared" si="34"/>
        <v>2</v>
      </c>
      <c r="I759" s="7" t="str">
        <f t="shared" si="35"/>
        <v>Q1</v>
      </c>
      <c r="J759" s="7">
        <f>VLOOKUP(A759,'Job Catalog'!A:C,3,FALSE)</f>
        <v>17</v>
      </c>
    </row>
    <row r="760" spans="1:10" x14ac:dyDescent="0.15">
      <c r="A760" s="8">
        <v>357</v>
      </c>
      <c r="B760" s="8" t="s">
        <v>459</v>
      </c>
      <c r="C760" s="7" t="s">
        <v>5</v>
      </c>
      <c r="D760" s="39">
        <v>42243.650983796295</v>
      </c>
      <c r="E760" s="7">
        <v>21</v>
      </c>
      <c r="F760" s="7" t="s">
        <v>65</v>
      </c>
      <c r="G760" s="7">
        <f t="shared" si="33"/>
        <v>2015</v>
      </c>
      <c r="H760" s="7">
        <f t="shared" si="34"/>
        <v>8</v>
      </c>
      <c r="I760" s="7" t="str">
        <f t="shared" si="35"/>
        <v>Q3</v>
      </c>
      <c r="J760" s="7">
        <f>VLOOKUP(A760,'Job Catalog'!A:C,3,FALSE)</f>
        <v>17</v>
      </c>
    </row>
    <row r="761" spans="1:10" x14ac:dyDescent="0.15">
      <c r="A761" s="8">
        <v>357</v>
      </c>
      <c r="B761" s="8" t="s">
        <v>459</v>
      </c>
      <c r="C761" s="7" t="s">
        <v>4</v>
      </c>
      <c r="D761" s="39">
        <v>42851.591296296298</v>
      </c>
      <c r="E761" s="7">
        <v>104.13</v>
      </c>
      <c r="F761" s="7" t="s">
        <v>61</v>
      </c>
      <c r="G761" s="7">
        <f t="shared" si="33"/>
        <v>2017</v>
      </c>
      <c r="H761" s="7">
        <f t="shared" si="34"/>
        <v>4</v>
      </c>
      <c r="I761" s="7" t="str">
        <f t="shared" si="35"/>
        <v>Q2</v>
      </c>
      <c r="J761" s="7">
        <f>VLOOKUP(A761,'Job Catalog'!A:C,3,FALSE)</f>
        <v>17</v>
      </c>
    </row>
    <row r="762" spans="1:10" x14ac:dyDescent="0.15">
      <c r="A762" s="8">
        <v>357</v>
      </c>
      <c r="B762" s="8" t="s">
        <v>459</v>
      </c>
      <c r="C762" s="7" t="s">
        <v>4</v>
      </c>
      <c r="D762" s="39">
        <v>42803.574814814812</v>
      </c>
      <c r="E762" s="7">
        <v>56.08</v>
      </c>
      <c r="F762" s="7" t="s">
        <v>61</v>
      </c>
      <c r="G762" s="7">
        <f t="shared" si="33"/>
        <v>2017</v>
      </c>
      <c r="H762" s="7">
        <f t="shared" si="34"/>
        <v>3</v>
      </c>
      <c r="I762" s="7" t="str">
        <f t="shared" si="35"/>
        <v>Q1</v>
      </c>
      <c r="J762" s="7">
        <f>VLOOKUP(A762,'Job Catalog'!A:C,3,FALSE)</f>
        <v>17</v>
      </c>
    </row>
    <row r="763" spans="1:10" x14ac:dyDescent="0.15">
      <c r="A763" s="8">
        <v>357</v>
      </c>
      <c r="B763" s="8" t="s">
        <v>459</v>
      </c>
      <c r="C763" s="7" t="s">
        <v>4</v>
      </c>
      <c r="D763" s="39">
        <v>42766.409791666665</v>
      </c>
      <c r="E763" s="7">
        <v>18.920000000000002</v>
      </c>
      <c r="F763" s="7" t="s">
        <v>61</v>
      </c>
      <c r="G763" s="7">
        <f t="shared" si="33"/>
        <v>2017</v>
      </c>
      <c r="H763" s="7">
        <f t="shared" si="34"/>
        <v>1</v>
      </c>
      <c r="I763" s="7" t="str">
        <f t="shared" si="35"/>
        <v>Q1</v>
      </c>
      <c r="J763" s="7">
        <f>VLOOKUP(A763,'Job Catalog'!A:C,3,FALSE)</f>
        <v>17</v>
      </c>
    </row>
    <row r="764" spans="1:10" x14ac:dyDescent="0.15">
      <c r="A764" s="8">
        <v>357</v>
      </c>
      <c r="B764" s="8" t="s">
        <v>459</v>
      </c>
      <c r="C764" s="7" t="s">
        <v>5</v>
      </c>
      <c r="D764" s="39">
        <v>42802.504178240742</v>
      </c>
      <c r="E764" s="7">
        <v>55.04</v>
      </c>
      <c r="F764" s="7" t="s">
        <v>63</v>
      </c>
      <c r="G764" s="7">
        <f t="shared" si="33"/>
        <v>2017</v>
      </c>
      <c r="H764" s="7">
        <f t="shared" si="34"/>
        <v>3</v>
      </c>
      <c r="I764" s="7" t="str">
        <f t="shared" si="35"/>
        <v>Q1</v>
      </c>
      <c r="J764" s="7">
        <f>VLOOKUP(A764,'Job Catalog'!A:C,3,FALSE)</f>
        <v>17</v>
      </c>
    </row>
    <row r="765" spans="1:10" x14ac:dyDescent="0.15">
      <c r="A765" s="8">
        <v>357</v>
      </c>
      <c r="B765" s="8" t="s">
        <v>459</v>
      </c>
      <c r="C765" s="7" t="s">
        <v>5</v>
      </c>
      <c r="D765" s="39">
        <v>42788.65421296296</v>
      </c>
      <c r="E765" s="7">
        <v>41.17</v>
      </c>
      <c r="F765" s="7" t="s">
        <v>63</v>
      </c>
      <c r="G765" s="7">
        <f t="shared" si="33"/>
        <v>2017</v>
      </c>
      <c r="H765" s="7">
        <f t="shared" si="34"/>
        <v>2</v>
      </c>
      <c r="I765" s="7" t="str">
        <f t="shared" si="35"/>
        <v>Q1</v>
      </c>
      <c r="J765" s="7">
        <f>VLOOKUP(A765,'Job Catalog'!A:C,3,FALSE)</f>
        <v>17</v>
      </c>
    </row>
    <row r="766" spans="1:10" x14ac:dyDescent="0.15">
      <c r="A766" s="8">
        <v>357</v>
      </c>
      <c r="B766" s="8" t="s">
        <v>459</v>
      </c>
      <c r="C766" s="7" t="s">
        <v>4</v>
      </c>
      <c r="D766" s="39">
        <v>42821.644143518519</v>
      </c>
      <c r="E766" s="7">
        <v>28.13</v>
      </c>
      <c r="F766" s="7" t="s">
        <v>64</v>
      </c>
      <c r="G766" s="7">
        <f t="shared" si="33"/>
        <v>2017</v>
      </c>
      <c r="H766" s="7">
        <f t="shared" si="34"/>
        <v>3</v>
      </c>
      <c r="I766" s="7" t="str">
        <f t="shared" si="35"/>
        <v>Q1</v>
      </c>
      <c r="J766" s="7">
        <f>VLOOKUP(A766,'Job Catalog'!A:C,3,FALSE)</f>
        <v>17</v>
      </c>
    </row>
    <row r="767" spans="1:10" x14ac:dyDescent="0.15">
      <c r="A767" s="8">
        <v>358</v>
      </c>
      <c r="B767" s="8" t="s">
        <v>460</v>
      </c>
      <c r="C767" s="7" t="s">
        <v>5</v>
      </c>
      <c r="D767" s="39">
        <v>42012.541643518518</v>
      </c>
      <c r="E767" s="7">
        <v>94</v>
      </c>
      <c r="F767" s="7" t="s">
        <v>48</v>
      </c>
      <c r="G767" s="7">
        <f t="shared" si="33"/>
        <v>2015</v>
      </c>
      <c r="H767" s="7">
        <f t="shared" si="34"/>
        <v>1</v>
      </c>
      <c r="I767" s="7" t="str">
        <f t="shared" si="35"/>
        <v>Q1</v>
      </c>
      <c r="J767" s="7">
        <f>VLOOKUP(A767,'Job Catalog'!A:C,3,FALSE)</f>
        <v>14</v>
      </c>
    </row>
    <row r="768" spans="1:10" x14ac:dyDescent="0.15">
      <c r="A768" s="8">
        <v>358</v>
      </c>
      <c r="B768" s="8" t="s">
        <v>460</v>
      </c>
      <c r="C768" s="7" t="s">
        <v>4</v>
      </c>
      <c r="D768" s="39">
        <v>42776.713750000003</v>
      </c>
      <c r="E768" s="7">
        <v>29.25</v>
      </c>
      <c r="F768" s="7" t="s">
        <v>26</v>
      </c>
      <c r="G768" s="7">
        <f t="shared" si="33"/>
        <v>2017</v>
      </c>
      <c r="H768" s="7">
        <f t="shared" si="34"/>
        <v>2</v>
      </c>
      <c r="I768" s="7" t="str">
        <f t="shared" si="35"/>
        <v>Q1</v>
      </c>
      <c r="J768" s="7">
        <f>VLOOKUP(A768,'Job Catalog'!A:C,3,FALSE)</f>
        <v>14</v>
      </c>
    </row>
    <row r="769" spans="1:10" x14ac:dyDescent="0.15">
      <c r="A769" s="8">
        <v>358</v>
      </c>
      <c r="B769" s="8" t="s">
        <v>460</v>
      </c>
      <c r="C769" s="7" t="s">
        <v>4</v>
      </c>
      <c r="D769" s="39">
        <v>42845.599664351852</v>
      </c>
      <c r="E769" s="7">
        <v>80.08</v>
      </c>
      <c r="F769" s="7" t="s">
        <v>61</v>
      </c>
      <c r="G769" s="7">
        <f t="shared" si="33"/>
        <v>2017</v>
      </c>
      <c r="H769" s="7">
        <f t="shared" si="34"/>
        <v>4</v>
      </c>
      <c r="I769" s="7" t="str">
        <f t="shared" si="35"/>
        <v>Q2</v>
      </c>
      <c r="J769" s="7">
        <f>VLOOKUP(A769,'Job Catalog'!A:C,3,FALSE)</f>
        <v>14</v>
      </c>
    </row>
    <row r="770" spans="1:10" x14ac:dyDescent="0.15">
      <c r="A770" s="8">
        <v>358</v>
      </c>
      <c r="B770" s="8" t="s">
        <v>460</v>
      </c>
      <c r="C770" s="7" t="s">
        <v>5</v>
      </c>
      <c r="D770" s="39">
        <v>42891.482118055559</v>
      </c>
      <c r="E770" s="7">
        <v>27</v>
      </c>
      <c r="F770" s="7" t="s">
        <v>82</v>
      </c>
      <c r="G770" s="7">
        <f t="shared" ref="G770:G833" si="36">YEAR(D770)</f>
        <v>2017</v>
      </c>
      <c r="H770" s="7">
        <f t="shared" ref="H770:H833" si="37">MONTH(D770)</f>
        <v>6</v>
      </c>
      <c r="I770" s="7" t="str">
        <f t="shared" ref="I770:I833" si="38">IF(H770&lt;=3,"Q1",IF(H770&lt;=6,"Q2",IF(H770&lt;=9,"Q3","Q4")))</f>
        <v>Q2</v>
      </c>
      <c r="J770" s="7">
        <f>VLOOKUP(A770,'Job Catalog'!A:C,3,FALSE)</f>
        <v>14</v>
      </c>
    </row>
    <row r="771" spans="1:10" x14ac:dyDescent="0.15">
      <c r="A771" s="8">
        <v>361</v>
      </c>
      <c r="B771" s="8" t="s">
        <v>463</v>
      </c>
      <c r="C771" s="7" t="s">
        <v>4</v>
      </c>
      <c r="D771" s="39">
        <v>41715.640694444446</v>
      </c>
      <c r="E771" s="7">
        <v>20.170000000000002</v>
      </c>
      <c r="F771" s="7" t="s">
        <v>93</v>
      </c>
      <c r="G771" s="7">
        <f t="shared" si="36"/>
        <v>2014</v>
      </c>
      <c r="H771" s="7">
        <f t="shared" si="37"/>
        <v>3</v>
      </c>
      <c r="I771" s="7" t="str">
        <f t="shared" si="38"/>
        <v>Q1</v>
      </c>
      <c r="J771" s="7">
        <f>VLOOKUP(A771,'Job Catalog'!A:C,3,FALSE)</f>
        <v>19</v>
      </c>
    </row>
    <row r="772" spans="1:10" x14ac:dyDescent="0.15">
      <c r="A772" s="8">
        <v>361</v>
      </c>
      <c r="B772" s="8" t="s">
        <v>463</v>
      </c>
      <c r="C772" s="7" t="s">
        <v>5</v>
      </c>
      <c r="D772" s="39">
        <v>41759.624571759261</v>
      </c>
      <c r="E772" s="7">
        <v>43.88</v>
      </c>
      <c r="F772" s="7" t="s">
        <v>15</v>
      </c>
      <c r="G772" s="7">
        <f t="shared" si="36"/>
        <v>2014</v>
      </c>
      <c r="H772" s="7">
        <f t="shared" si="37"/>
        <v>4</v>
      </c>
      <c r="I772" s="7" t="str">
        <f t="shared" si="38"/>
        <v>Q2</v>
      </c>
      <c r="J772" s="7">
        <f>VLOOKUP(A772,'Job Catalog'!A:C,3,FALSE)</f>
        <v>19</v>
      </c>
    </row>
    <row r="773" spans="1:10" x14ac:dyDescent="0.15">
      <c r="A773" s="8">
        <v>361</v>
      </c>
      <c r="B773" s="8" t="s">
        <v>463</v>
      </c>
      <c r="C773" s="7" t="s">
        <v>4</v>
      </c>
      <c r="D773" s="39">
        <v>41771.355127314811</v>
      </c>
      <c r="E773" s="7">
        <v>19.829999999999998</v>
      </c>
      <c r="F773" s="7" t="s">
        <v>78</v>
      </c>
      <c r="G773" s="7">
        <f t="shared" si="36"/>
        <v>2014</v>
      </c>
      <c r="H773" s="7">
        <f t="shared" si="37"/>
        <v>5</v>
      </c>
      <c r="I773" s="7" t="str">
        <f t="shared" si="38"/>
        <v>Q2</v>
      </c>
      <c r="J773" s="7">
        <f>VLOOKUP(A773,'Job Catalog'!A:C,3,FALSE)</f>
        <v>19</v>
      </c>
    </row>
    <row r="774" spans="1:10" x14ac:dyDescent="0.15">
      <c r="A774" s="8">
        <v>361</v>
      </c>
      <c r="B774" s="8" t="s">
        <v>463</v>
      </c>
      <c r="C774" s="7" t="s">
        <v>4</v>
      </c>
      <c r="D774" s="39">
        <v>41940.688171296293</v>
      </c>
      <c r="E774" s="7">
        <v>63.04</v>
      </c>
      <c r="F774" s="7" t="s">
        <v>63</v>
      </c>
      <c r="G774" s="7">
        <f t="shared" si="36"/>
        <v>2014</v>
      </c>
      <c r="H774" s="7">
        <f t="shared" si="37"/>
        <v>10</v>
      </c>
      <c r="I774" s="7" t="str">
        <f t="shared" si="38"/>
        <v>Q4</v>
      </c>
      <c r="J774" s="7">
        <f>VLOOKUP(A774,'Job Catalog'!A:C,3,FALSE)</f>
        <v>19</v>
      </c>
    </row>
    <row r="775" spans="1:10" x14ac:dyDescent="0.15">
      <c r="A775" s="8">
        <v>361</v>
      </c>
      <c r="B775" s="8" t="s">
        <v>463</v>
      </c>
      <c r="C775" s="7" t="s">
        <v>4</v>
      </c>
      <c r="D775" s="39">
        <v>41913.46334490741</v>
      </c>
      <c r="E775" s="7">
        <v>1.83</v>
      </c>
      <c r="F775" s="7" t="s">
        <v>48</v>
      </c>
      <c r="G775" s="7">
        <f t="shared" si="36"/>
        <v>2014</v>
      </c>
      <c r="H775" s="7">
        <f t="shared" si="37"/>
        <v>10</v>
      </c>
      <c r="I775" s="7" t="str">
        <f t="shared" si="38"/>
        <v>Q4</v>
      </c>
      <c r="J775" s="7">
        <f>VLOOKUP(A775,'Job Catalog'!A:C,3,FALSE)</f>
        <v>19</v>
      </c>
    </row>
    <row r="776" spans="1:10" x14ac:dyDescent="0.15">
      <c r="A776" s="8">
        <v>361</v>
      </c>
      <c r="B776" s="8" t="s">
        <v>463</v>
      </c>
      <c r="C776" s="7" t="s">
        <v>4</v>
      </c>
      <c r="D776" s="39">
        <v>42403.530046296299</v>
      </c>
      <c r="E776" s="7">
        <v>22</v>
      </c>
      <c r="F776" s="7" t="s">
        <v>61</v>
      </c>
      <c r="G776" s="7">
        <f t="shared" si="36"/>
        <v>2016</v>
      </c>
      <c r="H776" s="7">
        <f t="shared" si="37"/>
        <v>2</v>
      </c>
      <c r="I776" s="7" t="str">
        <f t="shared" si="38"/>
        <v>Q1</v>
      </c>
      <c r="J776" s="7">
        <f>VLOOKUP(A776,'Job Catalog'!A:C,3,FALSE)</f>
        <v>19</v>
      </c>
    </row>
    <row r="777" spans="1:10" x14ac:dyDescent="0.15">
      <c r="A777" s="8">
        <v>361</v>
      </c>
      <c r="B777" s="8" t="s">
        <v>463</v>
      </c>
      <c r="C777" s="7" t="s">
        <v>4</v>
      </c>
      <c r="D777" s="39">
        <v>42445.576527777775</v>
      </c>
      <c r="E777" s="7">
        <v>54</v>
      </c>
      <c r="F777" s="7" t="s">
        <v>82</v>
      </c>
      <c r="G777" s="7">
        <f t="shared" si="36"/>
        <v>2016</v>
      </c>
      <c r="H777" s="7">
        <f t="shared" si="37"/>
        <v>3</v>
      </c>
      <c r="I777" s="7" t="str">
        <f t="shared" si="38"/>
        <v>Q1</v>
      </c>
      <c r="J777" s="7">
        <f>VLOOKUP(A777,'Job Catalog'!A:C,3,FALSE)</f>
        <v>19</v>
      </c>
    </row>
    <row r="778" spans="1:10" x14ac:dyDescent="0.15">
      <c r="A778" s="8">
        <v>361</v>
      </c>
      <c r="B778" s="8" t="s">
        <v>463</v>
      </c>
      <c r="C778" s="7" t="s">
        <v>4</v>
      </c>
      <c r="D778" s="39">
        <v>42683.491168981483</v>
      </c>
      <c r="E778" s="7">
        <v>6.75</v>
      </c>
      <c r="F778" s="7" t="s">
        <v>63</v>
      </c>
      <c r="G778" s="7">
        <f t="shared" si="36"/>
        <v>2016</v>
      </c>
      <c r="H778" s="7">
        <f t="shared" si="37"/>
        <v>11</v>
      </c>
      <c r="I778" s="7" t="str">
        <f t="shared" si="38"/>
        <v>Q4</v>
      </c>
      <c r="J778" s="7">
        <f>VLOOKUP(A778,'Job Catalog'!A:C,3,FALSE)</f>
        <v>19</v>
      </c>
    </row>
    <row r="779" spans="1:10" x14ac:dyDescent="0.15">
      <c r="A779" s="8">
        <v>361</v>
      </c>
      <c r="B779" s="8" t="s">
        <v>463</v>
      </c>
      <c r="C779" s="7" t="s">
        <v>4</v>
      </c>
      <c r="D779" s="39">
        <v>42759.478576388887</v>
      </c>
      <c r="E779" s="7">
        <v>14</v>
      </c>
      <c r="F779" s="7" t="s">
        <v>63</v>
      </c>
      <c r="G779" s="7">
        <f t="shared" si="36"/>
        <v>2017</v>
      </c>
      <c r="H779" s="7">
        <f t="shared" si="37"/>
        <v>1</v>
      </c>
      <c r="I779" s="7" t="str">
        <f t="shared" si="38"/>
        <v>Q1</v>
      </c>
      <c r="J779" s="7">
        <f>VLOOKUP(A779,'Job Catalog'!A:C,3,FALSE)</f>
        <v>19</v>
      </c>
    </row>
    <row r="780" spans="1:10" x14ac:dyDescent="0.15">
      <c r="A780" s="8">
        <v>361</v>
      </c>
      <c r="B780" s="8" t="s">
        <v>463</v>
      </c>
      <c r="C780" s="7" t="s">
        <v>4</v>
      </c>
      <c r="D780" s="39">
        <v>42769.689108796294</v>
      </c>
      <c r="E780" s="7">
        <v>22.21</v>
      </c>
      <c r="F780" s="7" t="s">
        <v>26</v>
      </c>
      <c r="G780" s="7">
        <f t="shared" si="36"/>
        <v>2017</v>
      </c>
      <c r="H780" s="7">
        <f t="shared" si="37"/>
        <v>2</v>
      </c>
      <c r="I780" s="7" t="str">
        <f t="shared" si="38"/>
        <v>Q1</v>
      </c>
      <c r="J780" s="7">
        <f>VLOOKUP(A780,'Job Catalog'!A:C,3,FALSE)</f>
        <v>19</v>
      </c>
    </row>
    <row r="781" spans="1:10" x14ac:dyDescent="0.15">
      <c r="A781" s="8">
        <v>371</v>
      </c>
      <c r="B781" s="8" t="s">
        <v>473</v>
      </c>
      <c r="C781" s="7" t="s">
        <v>5</v>
      </c>
      <c r="D781" s="39">
        <v>42201.388078703705</v>
      </c>
      <c r="E781" s="7">
        <v>54.88</v>
      </c>
      <c r="F781" s="7" t="s">
        <v>65</v>
      </c>
      <c r="G781" s="7">
        <f t="shared" si="36"/>
        <v>2015</v>
      </c>
      <c r="H781" s="7">
        <f t="shared" si="37"/>
        <v>7</v>
      </c>
      <c r="I781" s="7" t="str">
        <f t="shared" si="38"/>
        <v>Q3</v>
      </c>
      <c r="J781" s="7">
        <f>VLOOKUP(A781,'Job Catalog'!A:C,3,FALSE)</f>
        <v>15</v>
      </c>
    </row>
    <row r="782" spans="1:10" x14ac:dyDescent="0.15">
      <c r="A782" s="8">
        <v>373</v>
      </c>
      <c r="B782" s="8" t="s">
        <v>475</v>
      </c>
      <c r="C782" s="7" t="s">
        <v>5</v>
      </c>
      <c r="D782" s="39">
        <v>42204.411273148151</v>
      </c>
      <c r="E782" s="7">
        <v>92.79</v>
      </c>
      <c r="F782" s="7" t="s">
        <v>65</v>
      </c>
      <c r="G782" s="7">
        <f t="shared" si="36"/>
        <v>2015</v>
      </c>
      <c r="H782" s="7">
        <f t="shared" si="37"/>
        <v>7</v>
      </c>
      <c r="I782" s="7" t="str">
        <f t="shared" si="38"/>
        <v>Q3</v>
      </c>
      <c r="J782" s="7">
        <f>VLOOKUP(A782,'Job Catalog'!A:C,3,FALSE)</f>
        <v>12</v>
      </c>
    </row>
    <row r="783" spans="1:10" x14ac:dyDescent="0.15">
      <c r="A783" s="8">
        <v>377</v>
      </c>
      <c r="B783" s="8" t="s">
        <v>479</v>
      </c>
      <c r="C783" s="7" t="s">
        <v>5</v>
      </c>
      <c r="D783" s="39">
        <v>42090.367615740739</v>
      </c>
      <c r="E783" s="7">
        <v>59.79</v>
      </c>
      <c r="F783" s="7" t="s">
        <v>30</v>
      </c>
      <c r="G783" s="7">
        <f t="shared" si="36"/>
        <v>2015</v>
      </c>
      <c r="H783" s="7">
        <f t="shared" si="37"/>
        <v>3</v>
      </c>
      <c r="I783" s="7" t="str">
        <f t="shared" si="38"/>
        <v>Q1</v>
      </c>
      <c r="J783" s="7">
        <f>VLOOKUP(A783,'Job Catalog'!A:C,3,FALSE)</f>
        <v>17</v>
      </c>
    </row>
    <row r="784" spans="1:10" x14ac:dyDescent="0.15">
      <c r="A784" s="8">
        <v>381</v>
      </c>
      <c r="B784" s="8" t="s">
        <v>483</v>
      </c>
      <c r="C784" s="7" t="s">
        <v>4</v>
      </c>
      <c r="D784" s="39">
        <v>42108.773449074077</v>
      </c>
      <c r="E784" s="7">
        <v>39.25</v>
      </c>
      <c r="F784" s="7" t="s">
        <v>48</v>
      </c>
      <c r="G784" s="7">
        <f t="shared" si="36"/>
        <v>2015</v>
      </c>
      <c r="H784" s="7">
        <f t="shared" si="37"/>
        <v>4</v>
      </c>
      <c r="I784" s="7" t="str">
        <f t="shared" si="38"/>
        <v>Q2</v>
      </c>
      <c r="J784" s="7">
        <f>VLOOKUP(A784,'Job Catalog'!A:C,3,FALSE)</f>
        <v>14</v>
      </c>
    </row>
    <row r="785" spans="1:10" x14ac:dyDescent="0.15">
      <c r="A785" s="8">
        <v>382</v>
      </c>
      <c r="B785" s="8" t="s">
        <v>484</v>
      </c>
      <c r="C785" s="7" t="s">
        <v>4</v>
      </c>
      <c r="D785" s="39">
        <v>42318.247581018521</v>
      </c>
      <c r="E785" s="7">
        <v>82.71</v>
      </c>
      <c r="F785" s="7" t="s">
        <v>92</v>
      </c>
      <c r="G785" s="7">
        <f t="shared" si="36"/>
        <v>2015</v>
      </c>
      <c r="H785" s="7">
        <f t="shared" si="37"/>
        <v>11</v>
      </c>
      <c r="I785" s="7" t="str">
        <f t="shared" si="38"/>
        <v>Q4</v>
      </c>
      <c r="J785" s="7">
        <f>VLOOKUP(A785,'Job Catalog'!A:C,3,FALSE)</f>
        <v>9</v>
      </c>
    </row>
    <row r="786" spans="1:10" x14ac:dyDescent="0.15">
      <c r="A786" s="8">
        <v>389</v>
      </c>
      <c r="B786" s="8" t="s">
        <v>491</v>
      </c>
      <c r="C786" s="7" t="s">
        <v>5</v>
      </c>
      <c r="D786" s="39">
        <v>42089.520439814813</v>
      </c>
      <c r="E786" s="7">
        <v>37.29</v>
      </c>
      <c r="F786" s="7" t="s">
        <v>92</v>
      </c>
      <c r="G786" s="7">
        <f t="shared" si="36"/>
        <v>2015</v>
      </c>
      <c r="H786" s="7">
        <f t="shared" si="37"/>
        <v>3</v>
      </c>
      <c r="I786" s="7" t="str">
        <f t="shared" si="38"/>
        <v>Q1</v>
      </c>
      <c r="J786" s="7">
        <f>VLOOKUP(A786,'Job Catalog'!A:C,3,FALSE)</f>
        <v>6</v>
      </c>
    </row>
    <row r="787" spans="1:10" x14ac:dyDescent="0.15">
      <c r="A787" s="8">
        <v>389</v>
      </c>
      <c r="B787" s="8" t="s">
        <v>491</v>
      </c>
      <c r="C787" s="7" t="s">
        <v>4</v>
      </c>
      <c r="D787" s="39">
        <v>42604.250833333332</v>
      </c>
      <c r="E787" s="7">
        <v>70</v>
      </c>
      <c r="F787" s="7" t="s">
        <v>92</v>
      </c>
      <c r="G787" s="7">
        <f t="shared" si="36"/>
        <v>2016</v>
      </c>
      <c r="H787" s="7">
        <f t="shared" si="37"/>
        <v>8</v>
      </c>
      <c r="I787" s="7" t="str">
        <f t="shared" si="38"/>
        <v>Q3</v>
      </c>
      <c r="J787" s="7">
        <f>VLOOKUP(A787,'Job Catalog'!A:C,3,FALSE)</f>
        <v>6</v>
      </c>
    </row>
    <row r="788" spans="1:10" x14ac:dyDescent="0.15">
      <c r="A788" s="8">
        <v>390</v>
      </c>
      <c r="B788" s="8" t="s">
        <v>492</v>
      </c>
      <c r="C788" s="7" t="s">
        <v>5</v>
      </c>
      <c r="D788" s="39">
        <v>42381.382997685185</v>
      </c>
      <c r="E788" s="7">
        <v>40.92</v>
      </c>
      <c r="F788" s="7" t="s">
        <v>65</v>
      </c>
      <c r="G788" s="7">
        <f t="shared" si="36"/>
        <v>2016</v>
      </c>
      <c r="H788" s="7">
        <f t="shared" si="37"/>
        <v>1</v>
      </c>
      <c r="I788" s="7" t="str">
        <f t="shared" si="38"/>
        <v>Q1</v>
      </c>
      <c r="J788" s="7">
        <f>VLOOKUP(A788,'Job Catalog'!A:C,3,FALSE)</f>
        <v>9</v>
      </c>
    </row>
    <row r="789" spans="1:10" x14ac:dyDescent="0.15">
      <c r="A789" s="8">
        <v>391</v>
      </c>
      <c r="B789" s="8" t="s">
        <v>493</v>
      </c>
      <c r="C789" s="7" t="s">
        <v>4</v>
      </c>
      <c r="D789" s="39">
        <v>42416.454016203701</v>
      </c>
      <c r="E789" s="7">
        <v>19.96</v>
      </c>
      <c r="F789" s="7" t="s">
        <v>61</v>
      </c>
      <c r="G789" s="7">
        <f t="shared" si="36"/>
        <v>2016</v>
      </c>
      <c r="H789" s="7">
        <f t="shared" si="37"/>
        <v>2</v>
      </c>
      <c r="I789" s="7" t="str">
        <f t="shared" si="38"/>
        <v>Q1</v>
      </c>
      <c r="J789" s="7">
        <f>VLOOKUP(A789,'Job Catalog'!A:C,3,FALSE)</f>
        <v>14</v>
      </c>
    </row>
    <row r="790" spans="1:10" x14ac:dyDescent="0.15">
      <c r="A790" s="8">
        <v>394</v>
      </c>
      <c r="B790" s="8" t="s">
        <v>496</v>
      </c>
      <c r="C790" s="7" t="s">
        <v>4</v>
      </c>
      <c r="D790" s="39">
        <v>42216.534456018519</v>
      </c>
      <c r="E790" s="7">
        <v>2.54</v>
      </c>
      <c r="F790" s="7" t="s">
        <v>30</v>
      </c>
      <c r="G790" s="7">
        <f t="shared" si="36"/>
        <v>2015</v>
      </c>
      <c r="H790" s="7">
        <f t="shared" si="37"/>
        <v>7</v>
      </c>
      <c r="I790" s="7" t="str">
        <f t="shared" si="38"/>
        <v>Q3</v>
      </c>
      <c r="J790" s="7">
        <f>VLOOKUP(A790,'Job Catalog'!A:C,3,FALSE)</f>
        <v>10</v>
      </c>
    </row>
    <row r="791" spans="1:10" x14ac:dyDescent="0.15">
      <c r="A791" s="8">
        <v>398</v>
      </c>
      <c r="B791" s="8" t="s">
        <v>500</v>
      </c>
      <c r="C791" s="7" t="s">
        <v>4</v>
      </c>
      <c r="D791" s="39">
        <v>41873.326874999999</v>
      </c>
      <c r="E791" s="7">
        <v>176.79</v>
      </c>
      <c r="F791" s="7" t="s">
        <v>48</v>
      </c>
      <c r="G791" s="7">
        <f t="shared" si="36"/>
        <v>2014</v>
      </c>
      <c r="H791" s="7">
        <f t="shared" si="37"/>
        <v>8</v>
      </c>
      <c r="I791" s="7" t="str">
        <f t="shared" si="38"/>
        <v>Q3</v>
      </c>
      <c r="J791" s="7">
        <f>VLOOKUP(A791,'Job Catalog'!A:C,3,FALSE)</f>
        <v>20</v>
      </c>
    </row>
    <row r="792" spans="1:10" x14ac:dyDescent="0.15">
      <c r="A792" s="8">
        <v>398</v>
      </c>
      <c r="B792" s="8" t="s">
        <v>500</v>
      </c>
      <c r="C792" s="7" t="s">
        <v>4</v>
      </c>
      <c r="D792" s="39">
        <v>41913.392534722225</v>
      </c>
      <c r="E792" s="7">
        <v>22.79</v>
      </c>
      <c r="F792" s="7" t="s">
        <v>48</v>
      </c>
      <c r="G792" s="7">
        <f t="shared" si="36"/>
        <v>2014</v>
      </c>
      <c r="H792" s="7">
        <f t="shared" si="37"/>
        <v>10</v>
      </c>
      <c r="I792" s="7" t="str">
        <f t="shared" si="38"/>
        <v>Q4</v>
      </c>
      <c r="J792" s="7">
        <f>VLOOKUP(A792,'Job Catalog'!A:C,3,FALSE)</f>
        <v>20</v>
      </c>
    </row>
    <row r="793" spans="1:10" x14ac:dyDescent="0.15">
      <c r="A793" s="8">
        <v>398</v>
      </c>
      <c r="B793" s="8" t="s">
        <v>500</v>
      </c>
      <c r="C793" s="7" t="s">
        <v>4</v>
      </c>
      <c r="D793" s="39">
        <v>42927.570196759261</v>
      </c>
      <c r="E793" s="7">
        <v>96.83</v>
      </c>
      <c r="F793" s="7" t="s">
        <v>63</v>
      </c>
      <c r="G793" s="7">
        <f t="shared" si="36"/>
        <v>2017</v>
      </c>
      <c r="H793" s="7">
        <f t="shared" si="37"/>
        <v>7</v>
      </c>
      <c r="I793" s="7" t="str">
        <f t="shared" si="38"/>
        <v>Q3</v>
      </c>
      <c r="J793" s="7">
        <f>VLOOKUP(A793,'Job Catalog'!A:C,3,FALSE)</f>
        <v>20</v>
      </c>
    </row>
    <row r="794" spans="1:10" x14ac:dyDescent="0.15">
      <c r="A794" s="8">
        <v>400</v>
      </c>
      <c r="B794" s="8" t="s">
        <v>502</v>
      </c>
      <c r="C794" s="7" t="s">
        <v>4</v>
      </c>
      <c r="D794" s="39">
        <v>42789.979166666664</v>
      </c>
      <c r="E794" s="7">
        <v>23.46</v>
      </c>
      <c r="F794" s="7" t="s">
        <v>19</v>
      </c>
      <c r="G794" s="7">
        <f t="shared" si="36"/>
        <v>2017</v>
      </c>
      <c r="H794" s="7">
        <f t="shared" si="37"/>
        <v>2</v>
      </c>
      <c r="I794" s="7" t="str">
        <f t="shared" si="38"/>
        <v>Q1</v>
      </c>
      <c r="J794" s="7">
        <f>VLOOKUP(A794,'Job Catalog'!A:C,3,FALSE)</f>
        <v>20</v>
      </c>
    </row>
    <row r="795" spans="1:10" x14ac:dyDescent="0.15">
      <c r="A795" s="8">
        <v>407</v>
      </c>
      <c r="B795" s="8" t="s">
        <v>509</v>
      </c>
      <c r="C795" s="7" t="s">
        <v>4</v>
      </c>
      <c r="D795" s="39">
        <v>42857.600706018522</v>
      </c>
      <c r="E795" s="7">
        <v>27.92</v>
      </c>
      <c r="F795" s="7" t="s">
        <v>60</v>
      </c>
      <c r="G795" s="7">
        <f t="shared" si="36"/>
        <v>2017</v>
      </c>
      <c r="H795" s="7">
        <f t="shared" si="37"/>
        <v>5</v>
      </c>
      <c r="I795" s="7" t="str">
        <f t="shared" si="38"/>
        <v>Q2</v>
      </c>
      <c r="J795" s="7">
        <f>VLOOKUP(A795,'Job Catalog'!A:C,3,FALSE)</f>
        <v>18</v>
      </c>
    </row>
    <row r="796" spans="1:10" x14ac:dyDescent="0.15">
      <c r="A796" s="8">
        <v>409</v>
      </c>
      <c r="B796" s="8" t="s">
        <v>511</v>
      </c>
      <c r="C796" s="7" t="s">
        <v>4</v>
      </c>
      <c r="D796" s="39">
        <v>41906.824363425927</v>
      </c>
      <c r="E796" s="7">
        <v>43.58</v>
      </c>
      <c r="F796" s="7" t="s">
        <v>87</v>
      </c>
      <c r="G796" s="7">
        <f t="shared" si="36"/>
        <v>2014</v>
      </c>
      <c r="H796" s="7">
        <f t="shared" si="37"/>
        <v>9</v>
      </c>
      <c r="I796" s="7" t="str">
        <f t="shared" si="38"/>
        <v>Q3</v>
      </c>
      <c r="J796" s="7">
        <f>VLOOKUP(A796,'Job Catalog'!A:C,3,FALSE)</f>
        <v>12</v>
      </c>
    </row>
    <row r="797" spans="1:10" x14ac:dyDescent="0.15">
      <c r="A797" s="8">
        <v>412</v>
      </c>
      <c r="B797" s="8" t="s">
        <v>514</v>
      </c>
      <c r="C797" s="7" t="s">
        <v>5</v>
      </c>
      <c r="D797" s="39">
        <v>41725.556331018517</v>
      </c>
      <c r="E797" s="7">
        <v>17.13</v>
      </c>
      <c r="F797" s="7" t="s">
        <v>15</v>
      </c>
      <c r="G797" s="7">
        <f t="shared" si="36"/>
        <v>2014</v>
      </c>
      <c r="H797" s="7">
        <f t="shared" si="37"/>
        <v>3</v>
      </c>
      <c r="I797" s="7" t="str">
        <f t="shared" si="38"/>
        <v>Q1</v>
      </c>
      <c r="J797" s="7">
        <f>VLOOKUP(A797,'Job Catalog'!A:C,3,FALSE)</f>
        <v>13</v>
      </c>
    </row>
    <row r="798" spans="1:10" x14ac:dyDescent="0.15">
      <c r="A798" s="8">
        <v>416</v>
      </c>
      <c r="B798" s="8" t="s">
        <v>518</v>
      </c>
      <c r="C798" s="7" t="s">
        <v>4</v>
      </c>
      <c r="D798" s="39">
        <v>42111.611006944448</v>
      </c>
      <c r="E798" s="7">
        <v>58.92</v>
      </c>
      <c r="F798" s="7" t="s">
        <v>37</v>
      </c>
      <c r="G798" s="7">
        <f t="shared" si="36"/>
        <v>2015</v>
      </c>
      <c r="H798" s="7">
        <f t="shared" si="37"/>
        <v>4</v>
      </c>
      <c r="I798" s="7" t="str">
        <f t="shared" si="38"/>
        <v>Q2</v>
      </c>
      <c r="J798" s="7">
        <f>VLOOKUP(A798,'Job Catalog'!A:C,3,FALSE)</f>
        <v>23</v>
      </c>
    </row>
    <row r="799" spans="1:10" x14ac:dyDescent="0.15">
      <c r="A799" s="8">
        <v>418</v>
      </c>
      <c r="B799" s="8" t="s">
        <v>520</v>
      </c>
      <c r="C799" s="7" t="s">
        <v>4</v>
      </c>
      <c r="D799" s="39">
        <v>42003.363900462966</v>
      </c>
      <c r="E799" s="7">
        <v>25.96</v>
      </c>
      <c r="F799" s="7" t="s">
        <v>80</v>
      </c>
      <c r="G799" s="7">
        <f t="shared" si="36"/>
        <v>2014</v>
      </c>
      <c r="H799" s="7">
        <f t="shared" si="37"/>
        <v>12</v>
      </c>
      <c r="I799" s="7" t="str">
        <f t="shared" si="38"/>
        <v>Q4</v>
      </c>
      <c r="J799" s="7">
        <f>VLOOKUP(A799,'Job Catalog'!A:C,3,FALSE)</f>
        <v>16</v>
      </c>
    </row>
    <row r="800" spans="1:10" x14ac:dyDescent="0.15">
      <c r="A800" s="8">
        <v>418</v>
      </c>
      <c r="B800" s="8" t="s">
        <v>520</v>
      </c>
      <c r="C800" s="7" t="s">
        <v>4</v>
      </c>
      <c r="D800" s="39">
        <v>42130.416238425925</v>
      </c>
      <c r="E800" s="7">
        <v>15</v>
      </c>
      <c r="F800" s="7" t="s">
        <v>94</v>
      </c>
      <c r="G800" s="7">
        <f t="shared" si="36"/>
        <v>2015</v>
      </c>
      <c r="H800" s="7">
        <f t="shared" si="37"/>
        <v>5</v>
      </c>
      <c r="I800" s="7" t="str">
        <f t="shared" si="38"/>
        <v>Q2</v>
      </c>
      <c r="J800" s="7">
        <f>VLOOKUP(A800,'Job Catalog'!A:C,3,FALSE)</f>
        <v>16</v>
      </c>
    </row>
    <row r="801" spans="1:10" x14ac:dyDescent="0.15">
      <c r="A801" s="8">
        <v>420</v>
      </c>
      <c r="B801" s="8" t="s">
        <v>522</v>
      </c>
      <c r="C801" s="7" t="s">
        <v>4</v>
      </c>
      <c r="D801" s="39">
        <v>42587.356053240743</v>
      </c>
      <c r="E801" s="7">
        <v>30.92</v>
      </c>
      <c r="F801" s="7" t="s">
        <v>29</v>
      </c>
      <c r="G801" s="7">
        <f t="shared" si="36"/>
        <v>2016</v>
      </c>
      <c r="H801" s="7">
        <f t="shared" si="37"/>
        <v>8</v>
      </c>
      <c r="I801" s="7" t="str">
        <f t="shared" si="38"/>
        <v>Q3</v>
      </c>
      <c r="J801" s="7">
        <f>VLOOKUP(A801,'Job Catalog'!A:C,3,FALSE)</f>
        <v>11</v>
      </c>
    </row>
    <row r="802" spans="1:10" x14ac:dyDescent="0.15">
      <c r="A802" s="8">
        <v>426</v>
      </c>
      <c r="B802" s="8" t="s">
        <v>528</v>
      </c>
      <c r="C802" s="7" t="s">
        <v>4</v>
      </c>
      <c r="D802" s="39">
        <v>42838.455023148148</v>
      </c>
      <c r="E802" s="7">
        <v>26.83</v>
      </c>
      <c r="F802" s="7" t="s">
        <v>29</v>
      </c>
      <c r="G802" s="7">
        <f t="shared" si="36"/>
        <v>2017</v>
      </c>
      <c r="H802" s="7">
        <f t="shared" si="37"/>
        <v>4</v>
      </c>
      <c r="I802" s="7" t="str">
        <f t="shared" si="38"/>
        <v>Q2</v>
      </c>
      <c r="J802" s="7">
        <f>VLOOKUP(A802,'Job Catalog'!A:C,3,FALSE)</f>
        <v>23</v>
      </c>
    </row>
    <row r="803" spans="1:10" x14ac:dyDescent="0.15">
      <c r="A803" s="8">
        <v>437</v>
      </c>
      <c r="B803" s="8" t="s">
        <v>539</v>
      </c>
      <c r="C803" s="7" t="s">
        <v>4</v>
      </c>
      <c r="D803" s="39">
        <v>42110.520543981482</v>
      </c>
      <c r="E803" s="7">
        <v>79.5</v>
      </c>
      <c r="F803" s="7" t="s">
        <v>14</v>
      </c>
      <c r="G803" s="7">
        <f t="shared" si="36"/>
        <v>2015</v>
      </c>
      <c r="H803" s="7">
        <f t="shared" si="37"/>
        <v>4</v>
      </c>
      <c r="I803" s="7" t="str">
        <f t="shared" si="38"/>
        <v>Q2</v>
      </c>
      <c r="J803" s="7">
        <f>VLOOKUP(A803,'Job Catalog'!A:C,3,FALSE)</f>
        <v>20</v>
      </c>
    </row>
    <row r="804" spans="1:10" x14ac:dyDescent="0.15">
      <c r="A804" s="8">
        <v>440</v>
      </c>
      <c r="B804" s="8" t="s">
        <v>542</v>
      </c>
      <c r="C804" s="7" t="s">
        <v>4</v>
      </c>
      <c r="D804" s="39">
        <v>42886.676111111112</v>
      </c>
      <c r="E804" s="7">
        <v>5.92</v>
      </c>
      <c r="F804" s="7" t="s">
        <v>56</v>
      </c>
      <c r="G804" s="7">
        <f t="shared" si="36"/>
        <v>2017</v>
      </c>
      <c r="H804" s="7">
        <f t="shared" si="37"/>
        <v>5</v>
      </c>
      <c r="I804" s="7" t="str">
        <f t="shared" si="38"/>
        <v>Q2</v>
      </c>
      <c r="J804" s="7">
        <f>VLOOKUP(A804,'Job Catalog'!A:C,3,FALSE)</f>
        <v>41</v>
      </c>
    </row>
    <row r="805" spans="1:10" x14ac:dyDescent="0.15">
      <c r="A805" s="8">
        <v>443</v>
      </c>
      <c r="B805" s="8" t="s">
        <v>545</v>
      </c>
      <c r="C805" s="7" t="s">
        <v>4</v>
      </c>
      <c r="D805" s="39">
        <v>41670.535729166666</v>
      </c>
      <c r="E805" s="7">
        <v>1.83</v>
      </c>
      <c r="F805" s="7" t="s">
        <v>66</v>
      </c>
      <c r="G805" s="7">
        <f t="shared" si="36"/>
        <v>2014</v>
      </c>
      <c r="H805" s="7">
        <f t="shared" si="37"/>
        <v>1</v>
      </c>
      <c r="I805" s="7" t="str">
        <f t="shared" si="38"/>
        <v>Q1</v>
      </c>
      <c r="J805" s="7">
        <f>VLOOKUP(A805,'Job Catalog'!A:C,3,FALSE)</f>
        <v>36</v>
      </c>
    </row>
    <row r="806" spans="1:10" x14ac:dyDescent="0.15">
      <c r="A806" s="8">
        <v>446</v>
      </c>
      <c r="B806" s="8" t="s">
        <v>548</v>
      </c>
      <c r="C806" s="7" t="s">
        <v>5</v>
      </c>
      <c r="D806" s="39">
        <v>41691.427685185183</v>
      </c>
      <c r="E806" s="7">
        <v>13.67</v>
      </c>
      <c r="F806" s="7" t="s">
        <v>56</v>
      </c>
      <c r="G806" s="7">
        <f t="shared" si="36"/>
        <v>2014</v>
      </c>
      <c r="H806" s="7">
        <f t="shared" si="37"/>
        <v>2</v>
      </c>
      <c r="I806" s="7" t="str">
        <f t="shared" si="38"/>
        <v>Q1</v>
      </c>
      <c r="J806" s="7">
        <f>VLOOKUP(A806,'Job Catalog'!A:C,3,FALSE)</f>
        <v>24</v>
      </c>
    </row>
    <row r="807" spans="1:10" x14ac:dyDescent="0.15">
      <c r="A807" s="8">
        <v>446</v>
      </c>
      <c r="B807" s="8" t="s">
        <v>548</v>
      </c>
      <c r="C807" s="7" t="s">
        <v>5</v>
      </c>
      <c r="D807" s="39">
        <v>41787.673518518517</v>
      </c>
      <c r="E807" s="7">
        <v>33.92</v>
      </c>
      <c r="F807" s="7" t="s">
        <v>15</v>
      </c>
      <c r="G807" s="7">
        <f t="shared" si="36"/>
        <v>2014</v>
      </c>
      <c r="H807" s="7">
        <f t="shared" si="37"/>
        <v>5</v>
      </c>
      <c r="I807" s="7" t="str">
        <f t="shared" si="38"/>
        <v>Q2</v>
      </c>
      <c r="J807" s="7">
        <f>VLOOKUP(A807,'Job Catalog'!A:C,3,FALSE)</f>
        <v>24</v>
      </c>
    </row>
    <row r="808" spans="1:10" x14ac:dyDescent="0.15">
      <c r="A808" s="8">
        <v>446</v>
      </c>
      <c r="B808" s="8" t="s">
        <v>548</v>
      </c>
      <c r="C808" s="7" t="s">
        <v>4</v>
      </c>
      <c r="D808" s="39">
        <v>42318.557592592595</v>
      </c>
      <c r="E808" s="7">
        <v>4</v>
      </c>
      <c r="F808" s="7" t="s">
        <v>43</v>
      </c>
      <c r="G808" s="7">
        <f t="shared" si="36"/>
        <v>2015</v>
      </c>
      <c r="H808" s="7">
        <f t="shared" si="37"/>
        <v>11</v>
      </c>
      <c r="I808" s="7" t="str">
        <f t="shared" si="38"/>
        <v>Q4</v>
      </c>
      <c r="J808" s="7">
        <f>VLOOKUP(A808,'Job Catalog'!A:C,3,FALSE)</f>
        <v>24</v>
      </c>
    </row>
    <row r="809" spans="1:10" x14ac:dyDescent="0.15">
      <c r="A809" s="8">
        <v>446</v>
      </c>
      <c r="B809" s="8" t="s">
        <v>548</v>
      </c>
      <c r="C809" s="7" t="s">
        <v>5</v>
      </c>
      <c r="D809" s="39">
        <v>42338.412777777776</v>
      </c>
      <c r="E809" s="7">
        <v>6.71</v>
      </c>
      <c r="F809" s="7" t="s">
        <v>56</v>
      </c>
      <c r="G809" s="7">
        <f t="shared" si="36"/>
        <v>2015</v>
      </c>
      <c r="H809" s="7">
        <f t="shared" si="37"/>
        <v>11</v>
      </c>
      <c r="I809" s="7" t="str">
        <f t="shared" si="38"/>
        <v>Q4</v>
      </c>
      <c r="J809" s="7">
        <f>VLOOKUP(A809,'Job Catalog'!A:C,3,FALSE)</f>
        <v>24</v>
      </c>
    </row>
    <row r="810" spans="1:10" x14ac:dyDescent="0.15">
      <c r="A810" s="8">
        <v>446</v>
      </c>
      <c r="B810" s="8" t="s">
        <v>548</v>
      </c>
      <c r="C810" s="7" t="s">
        <v>5</v>
      </c>
      <c r="D810" s="39">
        <v>42410.501481481479</v>
      </c>
      <c r="E810" s="7">
        <v>51.13</v>
      </c>
      <c r="F810" s="7" t="s">
        <v>43</v>
      </c>
      <c r="G810" s="7">
        <f t="shared" si="36"/>
        <v>2016</v>
      </c>
      <c r="H810" s="7">
        <f t="shared" si="37"/>
        <v>2</v>
      </c>
      <c r="I810" s="7" t="str">
        <f t="shared" si="38"/>
        <v>Q1</v>
      </c>
      <c r="J810" s="7">
        <f>VLOOKUP(A810,'Job Catalog'!A:C,3,FALSE)</f>
        <v>24</v>
      </c>
    </row>
    <row r="811" spans="1:10" x14ac:dyDescent="0.15">
      <c r="A811" s="8">
        <v>446</v>
      </c>
      <c r="B811" s="8" t="s">
        <v>548</v>
      </c>
      <c r="C811" s="7" t="s">
        <v>5</v>
      </c>
      <c r="D811" s="39">
        <v>42495.56826388889</v>
      </c>
      <c r="E811" s="7">
        <v>24</v>
      </c>
      <c r="F811" s="7" t="s">
        <v>43</v>
      </c>
      <c r="G811" s="7">
        <f t="shared" si="36"/>
        <v>2016</v>
      </c>
      <c r="H811" s="7">
        <f t="shared" si="37"/>
        <v>5</v>
      </c>
      <c r="I811" s="7" t="str">
        <f t="shared" si="38"/>
        <v>Q2</v>
      </c>
      <c r="J811" s="7">
        <f>VLOOKUP(A811,'Job Catalog'!A:C,3,FALSE)</f>
        <v>24</v>
      </c>
    </row>
    <row r="812" spans="1:10" x14ac:dyDescent="0.15">
      <c r="A812" s="8">
        <v>451</v>
      </c>
      <c r="B812" s="8" t="s">
        <v>553</v>
      </c>
      <c r="C812" s="7" t="s">
        <v>4</v>
      </c>
      <c r="D812" s="39">
        <v>41850.621874999997</v>
      </c>
      <c r="E812" s="7">
        <v>7.83</v>
      </c>
      <c r="F812" s="7" t="s">
        <v>56</v>
      </c>
      <c r="G812" s="7">
        <f t="shared" si="36"/>
        <v>2014</v>
      </c>
      <c r="H812" s="7">
        <f t="shared" si="37"/>
        <v>7</v>
      </c>
      <c r="I812" s="7" t="str">
        <f t="shared" si="38"/>
        <v>Q3</v>
      </c>
      <c r="J812" s="7">
        <f>VLOOKUP(A812,'Job Catalog'!A:C,3,FALSE)</f>
        <v>34</v>
      </c>
    </row>
    <row r="813" spans="1:10" x14ac:dyDescent="0.15">
      <c r="A813" s="8">
        <v>452</v>
      </c>
      <c r="B813" s="8" t="s">
        <v>554</v>
      </c>
      <c r="C813" s="7" t="s">
        <v>4</v>
      </c>
      <c r="D813" s="39">
        <v>41761.619895833333</v>
      </c>
      <c r="E813" s="7">
        <v>0.75</v>
      </c>
      <c r="F813" s="7" t="s">
        <v>56</v>
      </c>
      <c r="G813" s="7">
        <f t="shared" si="36"/>
        <v>2014</v>
      </c>
      <c r="H813" s="7">
        <f t="shared" si="37"/>
        <v>5</v>
      </c>
      <c r="I813" s="7" t="str">
        <f t="shared" si="38"/>
        <v>Q2</v>
      </c>
      <c r="J813" s="7">
        <f>VLOOKUP(A813,'Job Catalog'!A:C,3,FALSE)</f>
        <v>25</v>
      </c>
    </row>
    <row r="814" spans="1:10" x14ac:dyDescent="0.15">
      <c r="A814" s="8">
        <v>452</v>
      </c>
      <c r="B814" s="8" t="s">
        <v>554</v>
      </c>
      <c r="C814" s="7" t="s">
        <v>5</v>
      </c>
      <c r="D814" s="39">
        <v>41866.384479166663</v>
      </c>
      <c r="E814" s="7">
        <v>73.75</v>
      </c>
      <c r="F814" s="7" t="s">
        <v>10</v>
      </c>
      <c r="G814" s="7">
        <f t="shared" si="36"/>
        <v>2014</v>
      </c>
      <c r="H814" s="7">
        <f t="shared" si="37"/>
        <v>8</v>
      </c>
      <c r="I814" s="7" t="str">
        <f t="shared" si="38"/>
        <v>Q3</v>
      </c>
      <c r="J814" s="7">
        <f>VLOOKUP(A814,'Job Catalog'!A:C,3,FALSE)</f>
        <v>25</v>
      </c>
    </row>
    <row r="815" spans="1:10" x14ac:dyDescent="0.15">
      <c r="A815" s="8">
        <v>452</v>
      </c>
      <c r="B815" s="8" t="s">
        <v>554</v>
      </c>
      <c r="C815" s="7" t="s">
        <v>5</v>
      </c>
      <c r="D815" s="39">
        <v>42290.442974537036</v>
      </c>
      <c r="E815" s="7">
        <v>26.5</v>
      </c>
      <c r="F815" s="7" t="s">
        <v>21</v>
      </c>
      <c r="G815" s="7">
        <f t="shared" si="36"/>
        <v>2015</v>
      </c>
      <c r="H815" s="7">
        <f t="shared" si="37"/>
        <v>10</v>
      </c>
      <c r="I815" s="7" t="str">
        <f t="shared" si="38"/>
        <v>Q4</v>
      </c>
      <c r="J815" s="7">
        <f>VLOOKUP(A815,'Job Catalog'!A:C,3,FALSE)</f>
        <v>25</v>
      </c>
    </row>
    <row r="816" spans="1:10" x14ac:dyDescent="0.15">
      <c r="A816" s="8">
        <v>464</v>
      </c>
      <c r="B816" s="8" t="s">
        <v>566</v>
      </c>
      <c r="C816" s="7" t="s">
        <v>5</v>
      </c>
      <c r="D816" s="39">
        <v>41871.356493055559</v>
      </c>
      <c r="E816" s="7">
        <v>8.58</v>
      </c>
      <c r="F816" s="7" t="s">
        <v>65</v>
      </c>
      <c r="G816" s="7">
        <f t="shared" si="36"/>
        <v>2014</v>
      </c>
      <c r="H816" s="7">
        <f t="shared" si="37"/>
        <v>8</v>
      </c>
      <c r="I816" s="7" t="str">
        <f t="shared" si="38"/>
        <v>Q3</v>
      </c>
      <c r="J816" s="7">
        <f>VLOOKUP(A816,'Job Catalog'!A:C,3,FALSE)</f>
        <v>8</v>
      </c>
    </row>
    <row r="817" spans="1:10" x14ac:dyDescent="0.15">
      <c r="A817" s="8">
        <v>466</v>
      </c>
      <c r="B817" s="8" t="s">
        <v>568</v>
      </c>
      <c r="C817" s="7" t="s">
        <v>5</v>
      </c>
      <c r="D817" s="39">
        <v>41952.068136574075</v>
      </c>
      <c r="E817" s="7">
        <v>10.79</v>
      </c>
      <c r="F817" s="7" t="s">
        <v>87</v>
      </c>
      <c r="G817" s="7">
        <f t="shared" si="36"/>
        <v>2014</v>
      </c>
      <c r="H817" s="7">
        <f t="shared" si="37"/>
        <v>11</v>
      </c>
      <c r="I817" s="7" t="str">
        <f t="shared" si="38"/>
        <v>Q4</v>
      </c>
      <c r="J817" s="7">
        <f>VLOOKUP(A817,'Job Catalog'!A:C,3,FALSE)</f>
        <v>10</v>
      </c>
    </row>
    <row r="818" spans="1:10" x14ac:dyDescent="0.15">
      <c r="A818" s="8">
        <v>468</v>
      </c>
      <c r="B818" s="8" t="s">
        <v>570</v>
      </c>
      <c r="C818" s="7" t="s">
        <v>5</v>
      </c>
      <c r="D818" s="39">
        <v>42256.360486111109</v>
      </c>
      <c r="E818" s="7">
        <v>29.96</v>
      </c>
      <c r="F818" s="7" t="s">
        <v>52</v>
      </c>
      <c r="G818" s="7">
        <f t="shared" si="36"/>
        <v>2015</v>
      </c>
      <c r="H818" s="7">
        <f t="shared" si="37"/>
        <v>9</v>
      </c>
      <c r="I818" s="7" t="str">
        <f t="shared" si="38"/>
        <v>Q3</v>
      </c>
      <c r="J818" s="7">
        <f>VLOOKUP(A818,'Job Catalog'!A:C,3,FALSE)</f>
        <v>15</v>
      </c>
    </row>
    <row r="819" spans="1:10" x14ac:dyDescent="0.15">
      <c r="A819" s="8">
        <v>468</v>
      </c>
      <c r="B819" s="8" t="s">
        <v>570</v>
      </c>
      <c r="C819" s="7" t="s">
        <v>4</v>
      </c>
      <c r="D819" s="39">
        <v>42263.44222222222</v>
      </c>
      <c r="E819" s="7">
        <v>36.880000000000003</v>
      </c>
      <c r="F819" s="7" t="s">
        <v>52</v>
      </c>
      <c r="G819" s="7">
        <f t="shared" si="36"/>
        <v>2015</v>
      </c>
      <c r="H819" s="7">
        <f t="shared" si="37"/>
        <v>9</v>
      </c>
      <c r="I819" s="7" t="str">
        <f t="shared" si="38"/>
        <v>Q3</v>
      </c>
      <c r="J819" s="7">
        <f>VLOOKUP(A819,'Job Catalog'!A:C,3,FALSE)</f>
        <v>15</v>
      </c>
    </row>
    <row r="820" spans="1:10" x14ac:dyDescent="0.15">
      <c r="A820" s="8">
        <v>468</v>
      </c>
      <c r="B820" s="8" t="s">
        <v>570</v>
      </c>
      <c r="C820" s="7" t="s">
        <v>5</v>
      </c>
      <c r="D820" s="39">
        <v>42356.322743055556</v>
      </c>
      <c r="E820" s="7">
        <v>11</v>
      </c>
      <c r="F820" s="7" t="s">
        <v>52</v>
      </c>
      <c r="G820" s="7">
        <f t="shared" si="36"/>
        <v>2015</v>
      </c>
      <c r="H820" s="7">
        <f t="shared" si="37"/>
        <v>12</v>
      </c>
      <c r="I820" s="7" t="str">
        <f t="shared" si="38"/>
        <v>Q4</v>
      </c>
      <c r="J820" s="7">
        <f>VLOOKUP(A820,'Job Catalog'!A:C,3,FALSE)</f>
        <v>15</v>
      </c>
    </row>
    <row r="821" spans="1:10" x14ac:dyDescent="0.15">
      <c r="A821" s="8">
        <v>468</v>
      </c>
      <c r="B821" s="8" t="s">
        <v>570</v>
      </c>
      <c r="C821" s="7" t="s">
        <v>5</v>
      </c>
      <c r="D821" s="39">
        <v>42450.26939814815</v>
      </c>
      <c r="E821" s="7">
        <v>41.88</v>
      </c>
      <c r="F821" s="7" t="s">
        <v>86</v>
      </c>
      <c r="G821" s="7">
        <f t="shared" si="36"/>
        <v>2016</v>
      </c>
      <c r="H821" s="7">
        <f t="shared" si="37"/>
        <v>3</v>
      </c>
      <c r="I821" s="7" t="str">
        <f t="shared" si="38"/>
        <v>Q1</v>
      </c>
      <c r="J821" s="7">
        <f>VLOOKUP(A821,'Job Catalog'!A:C,3,FALSE)</f>
        <v>15</v>
      </c>
    </row>
    <row r="822" spans="1:10" x14ac:dyDescent="0.15">
      <c r="A822" s="8">
        <v>468</v>
      </c>
      <c r="B822" s="8" t="s">
        <v>570</v>
      </c>
      <c r="C822" s="7" t="s">
        <v>5</v>
      </c>
      <c r="D822" s="39">
        <v>42513.163935185185</v>
      </c>
      <c r="E822" s="7">
        <v>61.83</v>
      </c>
      <c r="F822" s="7" t="s">
        <v>86</v>
      </c>
      <c r="G822" s="7">
        <f t="shared" si="36"/>
        <v>2016</v>
      </c>
      <c r="H822" s="7">
        <f t="shared" si="37"/>
        <v>5</v>
      </c>
      <c r="I822" s="7" t="str">
        <f t="shared" si="38"/>
        <v>Q2</v>
      </c>
      <c r="J822" s="7">
        <f>VLOOKUP(A822,'Job Catalog'!A:C,3,FALSE)</f>
        <v>15</v>
      </c>
    </row>
    <row r="823" spans="1:10" x14ac:dyDescent="0.15">
      <c r="A823" s="8">
        <v>468</v>
      </c>
      <c r="B823" s="8" t="s">
        <v>570</v>
      </c>
      <c r="C823" s="7" t="s">
        <v>5</v>
      </c>
      <c r="D823" s="39">
        <v>42600.512326388889</v>
      </c>
      <c r="E823" s="7">
        <v>128.25</v>
      </c>
      <c r="F823" s="7" t="s">
        <v>86</v>
      </c>
      <c r="G823" s="7">
        <f t="shared" si="36"/>
        <v>2016</v>
      </c>
      <c r="H823" s="7">
        <f t="shared" si="37"/>
        <v>8</v>
      </c>
      <c r="I823" s="7" t="str">
        <f t="shared" si="38"/>
        <v>Q3</v>
      </c>
      <c r="J823" s="7">
        <f>VLOOKUP(A823,'Job Catalog'!A:C,3,FALSE)</f>
        <v>15</v>
      </c>
    </row>
    <row r="824" spans="1:10" x14ac:dyDescent="0.15">
      <c r="A824" s="8">
        <v>468</v>
      </c>
      <c r="B824" s="8" t="s">
        <v>570</v>
      </c>
      <c r="C824" s="7" t="s">
        <v>5</v>
      </c>
      <c r="D824" s="39">
        <v>42563.175069444442</v>
      </c>
      <c r="E824" s="7">
        <v>90.92</v>
      </c>
      <c r="F824" s="7" t="s">
        <v>86</v>
      </c>
      <c r="G824" s="7">
        <f t="shared" si="36"/>
        <v>2016</v>
      </c>
      <c r="H824" s="7">
        <f t="shared" si="37"/>
        <v>7</v>
      </c>
      <c r="I824" s="7" t="str">
        <f t="shared" si="38"/>
        <v>Q3</v>
      </c>
      <c r="J824" s="7">
        <f>VLOOKUP(A824,'Job Catalog'!A:C,3,FALSE)</f>
        <v>15</v>
      </c>
    </row>
    <row r="825" spans="1:10" x14ac:dyDescent="0.15">
      <c r="A825" s="8">
        <v>468</v>
      </c>
      <c r="B825" s="8" t="s">
        <v>570</v>
      </c>
      <c r="C825" s="7" t="s">
        <v>5</v>
      </c>
      <c r="D825" s="39">
        <v>42536.398368055554</v>
      </c>
      <c r="E825" s="7">
        <v>20.83</v>
      </c>
      <c r="F825" s="7" t="s">
        <v>86</v>
      </c>
      <c r="G825" s="7">
        <f t="shared" si="36"/>
        <v>2016</v>
      </c>
      <c r="H825" s="7">
        <f t="shared" si="37"/>
        <v>6</v>
      </c>
      <c r="I825" s="7" t="str">
        <f t="shared" si="38"/>
        <v>Q2</v>
      </c>
      <c r="J825" s="7">
        <f>VLOOKUP(A825,'Job Catalog'!A:C,3,FALSE)</f>
        <v>15</v>
      </c>
    </row>
    <row r="826" spans="1:10" x14ac:dyDescent="0.15">
      <c r="A826" s="8">
        <v>468</v>
      </c>
      <c r="B826" s="8" t="s">
        <v>570</v>
      </c>
      <c r="C826" s="7" t="s">
        <v>4</v>
      </c>
      <c r="D826" s="39">
        <v>42544.403425925928</v>
      </c>
      <c r="E826" s="7">
        <v>6.83</v>
      </c>
      <c r="F826" s="7" t="s">
        <v>86</v>
      </c>
      <c r="G826" s="7">
        <f t="shared" si="36"/>
        <v>2016</v>
      </c>
      <c r="H826" s="7">
        <f t="shared" si="37"/>
        <v>6</v>
      </c>
      <c r="I826" s="7" t="str">
        <f t="shared" si="38"/>
        <v>Q2</v>
      </c>
      <c r="J826" s="7">
        <f>VLOOKUP(A826,'Job Catalog'!A:C,3,FALSE)</f>
        <v>15</v>
      </c>
    </row>
    <row r="827" spans="1:10" x14ac:dyDescent="0.15">
      <c r="A827" s="8">
        <v>468</v>
      </c>
      <c r="B827" s="8" t="s">
        <v>570</v>
      </c>
      <c r="C827" s="7" t="s">
        <v>5</v>
      </c>
      <c r="D827" s="39">
        <v>42545.288576388892</v>
      </c>
      <c r="E827" s="7">
        <v>7.71</v>
      </c>
      <c r="F827" s="7" t="s">
        <v>86</v>
      </c>
      <c r="G827" s="7">
        <f t="shared" si="36"/>
        <v>2016</v>
      </c>
      <c r="H827" s="7">
        <f t="shared" si="37"/>
        <v>6</v>
      </c>
      <c r="I827" s="7" t="str">
        <f t="shared" si="38"/>
        <v>Q2</v>
      </c>
      <c r="J827" s="7">
        <f>VLOOKUP(A827,'Job Catalog'!A:C,3,FALSE)</f>
        <v>15</v>
      </c>
    </row>
    <row r="828" spans="1:10" x14ac:dyDescent="0.15">
      <c r="A828" s="8">
        <v>468</v>
      </c>
      <c r="B828" s="8" t="s">
        <v>570</v>
      </c>
      <c r="C828" s="7" t="s">
        <v>5</v>
      </c>
      <c r="D828" s="39">
        <v>42874.478067129632</v>
      </c>
      <c r="E828" s="7">
        <v>81.209999999999994</v>
      </c>
      <c r="F828" s="7" t="s">
        <v>39</v>
      </c>
      <c r="G828" s="7">
        <f t="shared" si="36"/>
        <v>2017</v>
      </c>
      <c r="H828" s="7">
        <f t="shared" si="37"/>
        <v>5</v>
      </c>
      <c r="I828" s="7" t="str">
        <f t="shared" si="38"/>
        <v>Q2</v>
      </c>
      <c r="J828" s="7">
        <f>VLOOKUP(A828,'Job Catalog'!A:C,3,FALSE)</f>
        <v>15</v>
      </c>
    </row>
    <row r="829" spans="1:10" x14ac:dyDescent="0.15">
      <c r="A829" s="8">
        <v>468</v>
      </c>
      <c r="B829" s="8" t="s">
        <v>570</v>
      </c>
      <c r="C829" s="7" t="s">
        <v>5</v>
      </c>
      <c r="D829" s="39">
        <v>42825.271863425929</v>
      </c>
      <c r="E829" s="7">
        <v>30.88</v>
      </c>
      <c r="F829" s="7" t="s">
        <v>39</v>
      </c>
      <c r="G829" s="7">
        <f t="shared" si="36"/>
        <v>2017</v>
      </c>
      <c r="H829" s="7">
        <f t="shared" si="37"/>
        <v>3</v>
      </c>
      <c r="I829" s="7" t="str">
        <f t="shared" si="38"/>
        <v>Q1</v>
      </c>
      <c r="J829" s="7">
        <f>VLOOKUP(A829,'Job Catalog'!A:C,3,FALSE)</f>
        <v>15</v>
      </c>
    </row>
    <row r="830" spans="1:10" x14ac:dyDescent="0.15">
      <c r="A830" s="8">
        <v>470</v>
      </c>
      <c r="B830" s="8" t="s">
        <v>572</v>
      </c>
      <c r="C830" s="7" t="s">
        <v>5</v>
      </c>
      <c r="D830" s="39">
        <v>41718.358622685184</v>
      </c>
      <c r="E830" s="7">
        <v>27.71</v>
      </c>
      <c r="F830" s="7" t="s">
        <v>75</v>
      </c>
      <c r="G830" s="7">
        <f t="shared" si="36"/>
        <v>2014</v>
      </c>
      <c r="H830" s="7">
        <f t="shared" si="37"/>
        <v>3</v>
      </c>
      <c r="I830" s="7" t="str">
        <f t="shared" si="38"/>
        <v>Q1</v>
      </c>
      <c r="J830" s="7">
        <f>VLOOKUP(A830,'Job Catalog'!A:C,3,FALSE)</f>
        <v>22</v>
      </c>
    </row>
    <row r="831" spans="1:10" x14ac:dyDescent="0.15">
      <c r="A831" s="8">
        <v>470</v>
      </c>
      <c r="B831" s="8" t="s">
        <v>572</v>
      </c>
      <c r="C831" s="7" t="s">
        <v>4</v>
      </c>
      <c r="D831" s="39">
        <v>42487.723252314812</v>
      </c>
      <c r="E831" s="7">
        <v>48.96</v>
      </c>
      <c r="F831" s="7" t="s">
        <v>28</v>
      </c>
      <c r="G831" s="7">
        <f t="shared" si="36"/>
        <v>2016</v>
      </c>
      <c r="H831" s="7">
        <f t="shared" si="37"/>
        <v>4</v>
      </c>
      <c r="I831" s="7" t="str">
        <f t="shared" si="38"/>
        <v>Q2</v>
      </c>
      <c r="J831" s="7">
        <f>VLOOKUP(A831,'Job Catalog'!A:C,3,FALSE)</f>
        <v>22</v>
      </c>
    </row>
    <row r="832" spans="1:10" x14ac:dyDescent="0.15">
      <c r="A832" s="8">
        <v>470</v>
      </c>
      <c r="B832" s="8" t="s">
        <v>572</v>
      </c>
      <c r="C832" s="7" t="s">
        <v>4</v>
      </c>
      <c r="D832" s="39">
        <v>42485.406412037039</v>
      </c>
      <c r="E832" s="7">
        <v>34.83</v>
      </c>
      <c r="F832" s="7" t="s">
        <v>28</v>
      </c>
      <c r="G832" s="7">
        <f t="shared" si="36"/>
        <v>2016</v>
      </c>
      <c r="H832" s="7">
        <f t="shared" si="37"/>
        <v>4</v>
      </c>
      <c r="I832" s="7" t="str">
        <f t="shared" si="38"/>
        <v>Q2</v>
      </c>
      <c r="J832" s="7">
        <f>VLOOKUP(A832,'Job Catalog'!A:C,3,FALSE)</f>
        <v>22</v>
      </c>
    </row>
    <row r="833" spans="1:10" x14ac:dyDescent="0.15">
      <c r="A833" s="8">
        <v>470</v>
      </c>
      <c r="B833" s="8" t="s">
        <v>572</v>
      </c>
      <c r="C833" s="7" t="s">
        <v>5</v>
      </c>
      <c r="D833" s="39">
        <v>42482.553842592592</v>
      </c>
      <c r="E833" s="7">
        <v>23</v>
      </c>
      <c r="F833" s="7" t="s">
        <v>20</v>
      </c>
      <c r="G833" s="7">
        <f t="shared" si="36"/>
        <v>2016</v>
      </c>
      <c r="H833" s="7">
        <f t="shared" si="37"/>
        <v>4</v>
      </c>
      <c r="I833" s="7" t="str">
        <f t="shared" si="38"/>
        <v>Q2</v>
      </c>
      <c r="J833" s="7">
        <f>VLOOKUP(A833,'Job Catalog'!A:C,3,FALSE)</f>
        <v>22</v>
      </c>
    </row>
    <row r="834" spans="1:10" x14ac:dyDescent="0.15">
      <c r="A834" s="8">
        <v>470</v>
      </c>
      <c r="B834" s="8" t="s">
        <v>572</v>
      </c>
      <c r="C834" s="7" t="s">
        <v>5</v>
      </c>
      <c r="D834" s="39">
        <v>42569.620173611111</v>
      </c>
      <c r="E834" s="7">
        <v>31.08</v>
      </c>
      <c r="F834" s="7" t="s">
        <v>65</v>
      </c>
      <c r="G834" s="7">
        <f t="shared" ref="G834:G897" si="39">YEAR(D834)</f>
        <v>2016</v>
      </c>
      <c r="H834" s="7">
        <f t="shared" ref="H834:H897" si="40">MONTH(D834)</f>
        <v>7</v>
      </c>
      <c r="I834" s="7" t="str">
        <f t="shared" ref="I834:I897" si="41">IF(H834&lt;=3,"Q1",IF(H834&lt;=6,"Q2",IF(H834&lt;=9,"Q3","Q4")))</f>
        <v>Q3</v>
      </c>
      <c r="J834" s="7">
        <f>VLOOKUP(A834,'Job Catalog'!A:C,3,FALSE)</f>
        <v>22</v>
      </c>
    </row>
    <row r="835" spans="1:10" x14ac:dyDescent="0.15">
      <c r="A835" s="8">
        <v>470</v>
      </c>
      <c r="B835" s="8" t="s">
        <v>572</v>
      </c>
      <c r="C835" s="7" t="s">
        <v>5</v>
      </c>
      <c r="D835" s="39">
        <v>42597.50885416667</v>
      </c>
      <c r="E835" s="7">
        <v>11.96</v>
      </c>
      <c r="F835" s="7" t="s">
        <v>20</v>
      </c>
      <c r="G835" s="7">
        <f t="shared" si="39"/>
        <v>2016</v>
      </c>
      <c r="H835" s="7">
        <f t="shared" si="40"/>
        <v>8</v>
      </c>
      <c r="I835" s="7" t="str">
        <f t="shared" si="41"/>
        <v>Q3</v>
      </c>
      <c r="J835" s="7">
        <f>VLOOKUP(A835,'Job Catalog'!A:C,3,FALSE)</f>
        <v>22</v>
      </c>
    </row>
    <row r="836" spans="1:10" x14ac:dyDescent="0.15">
      <c r="A836" s="8">
        <v>470</v>
      </c>
      <c r="B836" s="8" t="s">
        <v>572</v>
      </c>
      <c r="C836" s="7" t="s">
        <v>5</v>
      </c>
      <c r="D836" s="39">
        <v>42710.560254629629</v>
      </c>
      <c r="E836" s="7">
        <v>95</v>
      </c>
      <c r="F836" s="7" t="s">
        <v>26</v>
      </c>
      <c r="G836" s="7">
        <f t="shared" si="39"/>
        <v>2016</v>
      </c>
      <c r="H836" s="7">
        <f t="shared" si="40"/>
        <v>12</v>
      </c>
      <c r="I836" s="7" t="str">
        <f t="shared" si="41"/>
        <v>Q4</v>
      </c>
      <c r="J836" s="7">
        <f>VLOOKUP(A836,'Job Catalog'!A:C,3,FALSE)</f>
        <v>22</v>
      </c>
    </row>
    <row r="837" spans="1:10" x14ac:dyDescent="0.15">
      <c r="A837" s="8">
        <v>470</v>
      </c>
      <c r="B837" s="8" t="s">
        <v>572</v>
      </c>
      <c r="C837" s="7" t="s">
        <v>5</v>
      </c>
      <c r="D837" s="39">
        <v>42668.395509259259</v>
      </c>
      <c r="E837" s="7">
        <v>11.71</v>
      </c>
      <c r="F837" s="7" t="s">
        <v>30</v>
      </c>
      <c r="G837" s="7">
        <f t="shared" si="39"/>
        <v>2016</v>
      </c>
      <c r="H837" s="7">
        <f t="shared" si="40"/>
        <v>10</v>
      </c>
      <c r="I837" s="7" t="str">
        <f t="shared" si="41"/>
        <v>Q4</v>
      </c>
      <c r="J837" s="7">
        <f>VLOOKUP(A837,'Job Catalog'!A:C,3,FALSE)</f>
        <v>22</v>
      </c>
    </row>
    <row r="838" spans="1:10" x14ac:dyDescent="0.15">
      <c r="A838" s="8">
        <v>474</v>
      </c>
      <c r="B838" s="8" t="s">
        <v>576</v>
      </c>
      <c r="C838" s="7" t="s">
        <v>4</v>
      </c>
      <c r="D838" s="39">
        <v>42418.470972222225</v>
      </c>
      <c r="E838" s="7">
        <v>15.71</v>
      </c>
      <c r="F838" s="7" t="s">
        <v>82</v>
      </c>
      <c r="G838" s="7">
        <f t="shared" si="39"/>
        <v>2016</v>
      </c>
      <c r="H838" s="7">
        <f t="shared" si="40"/>
        <v>2</v>
      </c>
      <c r="I838" s="7" t="str">
        <f t="shared" si="41"/>
        <v>Q1</v>
      </c>
      <c r="J838" s="7" t="e">
        <f>VLOOKUP(A838,'Job Catalog'!A:C,3,FALSE)</f>
        <v>#N/A</v>
      </c>
    </row>
    <row r="839" spans="1:10" x14ac:dyDescent="0.15">
      <c r="A839" s="8">
        <v>476</v>
      </c>
      <c r="B839" s="8" t="s">
        <v>578</v>
      </c>
      <c r="C839" s="7" t="s">
        <v>5</v>
      </c>
      <c r="D839" s="39">
        <v>42922.346053240741</v>
      </c>
      <c r="E839" s="7">
        <v>22.13</v>
      </c>
      <c r="F839" s="7" t="s">
        <v>39</v>
      </c>
      <c r="G839" s="7">
        <f t="shared" si="39"/>
        <v>2017</v>
      </c>
      <c r="H839" s="7">
        <f t="shared" si="40"/>
        <v>7</v>
      </c>
      <c r="I839" s="7" t="str">
        <f t="shared" si="41"/>
        <v>Q3</v>
      </c>
      <c r="J839" s="7">
        <f>VLOOKUP(A839,'Job Catalog'!A:C,3,FALSE)</f>
        <v>18</v>
      </c>
    </row>
    <row r="840" spans="1:10" x14ac:dyDescent="0.15">
      <c r="A840" s="8">
        <v>479</v>
      </c>
      <c r="B840" s="8" t="s">
        <v>581</v>
      </c>
      <c r="C840" s="7" t="s">
        <v>5</v>
      </c>
      <c r="D840" s="39">
        <v>42933.448194444441</v>
      </c>
      <c r="E840" s="7">
        <v>53</v>
      </c>
      <c r="F840" s="7" t="s">
        <v>28</v>
      </c>
      <c r="G840" s="7">
        <f t="shared" si="39"/>
        <v>2017</v>
      </c>
      <c r="H840" s="7">
        <f t="shared" si="40"/>
        <v>7</v>
      </c>
      <c r="I840" s="7" t="str">
        <f t="shared" si="41"/>
        <v>Q3</v>
      </c>
      <c r="J840" s="7">
        <f>VLOOKUP(A840,'Job Catalog'!A:C,3,FALSE)</f>
        <v>17</v>
      </c>
    </row>
    <row r="841" spans="1:10" x14ac:dyDescent="0.15">
      <c r="A841" s="8">
        <v>482</v>
      </c>
      <c r="B841" s="8" t="s">
        <v>584</v>
      </c>
      <c r="C841" s="7" t="s">
        <v>5</v>
      </c>
      <c r="D841" s="39">
        <v>42928.47315972222</v>
      </c>
      <c r="E841" s="7">
        <v>28.25</v>
      </c>
      <c r="F841" s="7" t="s">
        <v>39</v>
      </c>
      <c r="G841" s="7">
        <f t="shared" si="39"/>
        <v>2017</v>
      </c>
      <c r="H841" s="7">
        <f t="shared" si="40"/>
        <v>7</v>
      </c>
      <c r="I841" s="7" t="str">
        <f t="shared" si="41"/>
        <v>Q3</v>
      </c>
      <c r="J841" s="7">
        <f>VLOOKUP(A841,'Job Catalog'!A:C,3,FALSE)</f>
        <v>20</v>
      </c>
    </row>
    <row r="842" spans="1:10" x14ac:dyDescent="0.15">
      <c r="A842" s="8">
        <v>482</v>
      </c>
      <c r="B842" s="8" t="s">
        <v>584</v>
      </c>
      <c r="C842" s="7" t="s">
        <v>5</v>
      </c>
      <c r="D842" s="39">
        <v>42963.54546296296</v>
      </c>
      <c r="E842" s="7">
        <v>50.17</v>
      </c>
      <c r="F842" s="7" t="s">
        <v>39</v>
      </c>
      <c r="G842" s="7">
        <f t="shared" si="39"/>
        <v>2017</v>
      </c>
      <c r="H842" s="7">
        <f t="shared" si="40"/>
        <v>8</v>
      </c>
      <c r="I842" s="7" t="str">
        <f t="shared" si="41"/>
        <v>Q3</v>
      </c>
      <c r="J842" s="7">
        <f>VLOOKUP(A842,'Job Catalog'!A:C,3,FALSE)</f>
        <v>20</v>
      </c>
    </row>
    <row r="843" spans="1:10" x14ac:dyDescent="0.15">
      <c r="A843" s="8">
        <v>483</v>
      </c>
      <c r="B843" s="8" t="s">
        <v>585</v>
      </c>
      <c r="C843" s="7" t="s">
        <v>5</v>
      </c>
      <c r="D843" s="39">
        <v>42901.725902777776</v>
      </c>
      <c r="E843" s="7">
        <v>21.29</v>
      </c>
      <c r="F843" s="7" t="s">
        <v>28</v>
      </c>
      <c r="G843" s="7">
        <f t="shared" si="39"/>
        <v>2017</v>
      </c>
      <c r="H843" s="7">
        <f t="shared" si="40"/>
        <v>6</v>
      </c>
      <c r="I843" s="7" t="str">
        <f t="shared" si="41"/>
        <v>Q2</v>
      </c>
      <c r="J843" s="7">
        <f>VLOOKUP(A843,'Job Catalog'!A:C,3,FALSE)</f>
        <v>20</v>
      </c>
    </row>
    <row r="844" spans="1:10" x14ac:dyDescent="0.15">
      <c r="A844" s="8">
        <v>484</v>
      </c>
      <c r="B844" s="8" t="s">
        <v>586</v>
      </c>
      <c r="C844" s="7" t="s">
        <v>4</v>
      </c>
      <c r="D844" s="39">
        <v>41843.475162037037</v>
      </c>
      <c r="E844" s="7">
        <v>71.92</v>
      </c>
      <c r="F844" s="7" t="s">
        <v>14</v>
      </c>
      <c r="G844" s="7">
        <f t="shared" si="39"/>
        <v>2014</v>
      </c>
      <c r="H844" s="7">
        <f t="shared" si="40"/>
        <v>7</v>
      </c>
      <c r="I844" s="7" t="str">
        <f t="shared" si="41"/>
        <v>Q3</v>
      </c>
      <c r="J844" s="7">
        <f>VLOOKUP(A844,'Job Catalog'!A:C,3,FALSE)</f>
        <v>18</v>
      </c>
    </row>
    <row r="845" spans="1:10" x14ac:dyDescent="0.15">
      <c r="A845" s="8">
        <v>487</v>
      </c>
      <c r="B845" s="8" t="s">
        <v>589</v>
      </c>
      <c r="C845" s="7" t="s">
        <v>5</v>
      </c>
      <c r="D845" s="39">
        <v>41815.530613425923</v>
      </c>
      <c r="E845" s="7">
        <v>25.88</v>
      </c>
      <c r="F845" s="7" t="s">
        <v>64</v>
      </c>
      <c r="G845" s="7">
        <f t="shared" si="39"/>
        <v>2014</v>
      </c>
      <c r="H845" s="7">
        <f t="shared" si="40"/>
        <v>6</v>
      </c>
      <c r="I845" s="7" t="str">
        <f t="shared" si="41"/>
        <v>Q2</v>
      </c>
      <c r="J845" s="7">
        <f>VLOOKUP(A845,'Job Catalog'!A:C,3,FALSE)</f>
        <v>10</v>
      </c>
    </row>
    <row r="846" spans="1:10" x14ac:dyDescent="0.15">
      <c r="A846" s="8">
        <v>494</v>
      </c>
      <c r="B846" s="8" t="s">
        <v>596</v>
      </c>
      <c r="C846" s="7" t="s">
        <v>4</v>
      </c>
      <c r="D846" s="39">
        <v>42207.940601851849</v>
      </c>
      <c r="E846" s="7">
        <v>72.67</v>
      </c>
      <c r="F846" s="7" t="s">
        <v>47</v>
      </c>
      <c r="G846" s="7">
        <f t="shared" si="39"/>
        <v>2015</v>
      </c>
      <c r="H846" s="7">
        <f t="shared" si="40"/>
        <v>7</v>
      </c>
      <c r="I846" s="7" t="str">
        <f t="shared" si="41"/>
        <v>Q3</v>
      </c>
      <c r="J846" s="7">
        <f>VLOOKUP(A846,'Job Catalog'!A:C,3,FALSE)</f>
        <v>12</v>
      </c>
    </row>
    <row r="847" spans="1:10" x14ac:dyDescent="0.15">
      <c r="A847" s="8">
        <v>496</v>
      </c>
      <c r="B847" s="8" t="s">
        <v>598</v>
      </c>
      <c r="C847" s="7" t="s">
        <v>4</v>
      </c>
      <c r="D847" s="39">
        <v>41681.237233796295</v>
      </c>
      <c r="E847" s="7">
        <v>22</v>
      </c>
      <c r="F847" s="7" t="s">
        <v>94</v>
      </c>
      <c r="G847" s="7">
        <f t="shared" si="39"/>
        <v>2014</v>
      </c>
      <c r="H847" s="7">
        <f t="shared" si="40"/>
        <v>2</v>
      </c>
      <c r="I847" s="7" t="str">
        <f t="shared" si="41"/>
        <v>Q1</v>
      </c>
      <c r="J847" s="7">
        <f>VLOOKUP(A847,'Job Catalog'!A:C,3,FALSE)</f>
        <v>15</v>
      </c>
    </row>
    <row r="848" spans="1:10" x14ac:dyDescent="0.15">
      <c r="A848" s="8">
        <v>498</v>
      </c>
      <c r="B848" s="8" t="s">
        <v>600</v>
      </c>
      <c r="C848" s="7" t="s">
        <v>5</v>
      </c>
      <c r="D848" s="39">
        <v>41864.384328703702</v>
      </c>
      <c r="E848" s="7">
        <v>112.83</v>
      </c>
      <c r="F848" s="7" t="s">
        <v>72</v>
      </c>
      <c r="G848" s="7">
        <f t="shared" si="39"/>
        <v>2014</v>
      </c>
      <c r="H848" s="7">
        <f t="shared" si="40"/>
        <v>8</v>
      </c>
      <c r="I848" s="7" t="str">
        <f t="shared" si="41"/>
        <v>Q3</v>
      </c>
      <c r="J848" s="7">
        <f>VLOOKUP(A848,'Job Catalog'!A:C,3,FALSE)</f>
        <v>13</v>
      </c>
    </row>
    <row r="849" spans="1:10" x14ac:dyDescent="0.15">
      <c r="A849" s="8">
        <v>498</v>
      </c>
      <c r="B849" s="8" t="s">
        <v>600</v>
      </c>
      <c r="C849" s="7" t="s">
        <v>5</v>
      </c>
      <c r="D849" s="39">
        <v>41864.390266203707</v>
      </c>
      <c r="E849" s="7">
        <v>0.83</v>
      </c>
      <c r="F849" s="7" t="s">
        <v>72</v>
      </c>
      <c r="G849" s="7">
        <f t="shared" si="39"/>
        <v>2014</v>
      </c>
      <c r="H849" s="7">
        <f t="shared" si="40"/>
        <v>8</v>
      </c>
      <c r="I849" s="7" t="str">
        <f t="shared" si="41"/>
        <v>Q3</v>
      </c>
      <c r="J849" s="7">
        <f>VLOOKUP(A849,'Job Catalog'!A:C,3,FALSE)</f>
        <v>13</v>
      </c>
    </row>
    <row r="850" spans="1:10" x14ac:dyDescent="0.15">
      <c r="A850" s="8">
        <v>498</v>
      </c>
      <c r="B850" s="8" t="s">
        <v>600</v>
      </c>
      <c r="C850" s="7" t="s">
        <v>4</v>
      </c>
      <c r="D850" s="39">
        <v>42065.402071759258</v>
      </c>
      <c r="E850" s="7">
        <v>200.79</v>
      </c>
      <c r="F850" s="7" t="s">
        <v>72</v>
      </c>
      <c r="G850" s="7">
        <f t="shared" si="39"/>
        <v>2015</v>
      </c>
      <c r="H850" s="7">
        <f t="shared" si="40"/>
        <v>3</v>
      </c>
      <c r="I850" s="7" t="str">
        <f t="shared" si="41"/>
        <v>Q1</v>
      </c>
      <c r="J850" s="7">
        <f>VLOOKUP(A850,'Job Catalog'!A:C,3,FALSE)</f>
        <v>13</v>
      </c>
    </row>
    <row r="851" spans="1:10" x14ac:dyDescent="0.15">
      <c r="A851" s="8">
        <v>498</v>
      </c>
      <c r="B851" s="8" t="s">
        <v>600</v>
      </c>
      <c r="C851" s="7" t="s">
        <v>4</v>
      </c>
      <c r="D851" s="39">
        <v>42132.178831018522</v>
      </c>
      <c r="E851" s="7">
        <v>52.54</v>
      </c>
      <c r="F851" s="7" t="s">
        <v>86</v>
      </c>
      <c r="G851" s="7">
        <f t="shared" si="39"/>
        <v>2015</v>
      </c>
      <c r="H851" s="7">
        <f t="shared" si="40"/>
        <v>5</v>
      </c>
      <c r="I851" s="7" t="str">
        <f t="shared" si="41"/>
        <v>Q2</v>
      </c>
      <c r="J851" s="7">
        <f>VLOOKUP(A851,'Job Catalog'!A:C,3,FALSE)</f>
        <v>13</v>
      </c>
    </row>
    <row r="852" spans="1:10" x14ac:dyDescent="0.15">
      <c r="A852" s="8">
        <v>498</v>
      </c>
      <c r="B852" s="8" t="s">
        <v>600</v>
      </c>
      <c r="C852" s="7" t="s">
        <v>5</v>
      </c>
      <c r="D852" s="39">
        <v>42503.294502314813</v>
      </c>
      <c r="E852" s="7">
        <v>22.75</v>
      </c>
      <c r="F852" s="7" t="s">
        <v>92</v>
      </c>
      <c r="G852" s="7">
        <f t="shared" si="39"/>
        <v>2016</v>
      </c>
      <c r="H852" s="7">
        <f t="shared" si="40"/>
        <v>5</v>
      </c>
      <c r="I852" s="7" t="str">
        <f t="shared" si="41"/>
        <v>Q2</v>
      </c>
      <c r="J852" s="7">
        <f>VLOOKUP(A852,'Job Catalog'!A:C,3,FALSE)</f>
        <v>13</v>
      </c>
    </row>
    <row r="853" spans="1:10" x14ac:dyDescent="0.15">
      <c r="A853" s="8">
        <v>498</v>
      </c>
      <c r="B853" s="8" t="s">
        <v>600</v>
      </c>
      <c r="C853" s="7" t="s">
        <v>4</v>
      </c>
      <c r="D853" s="39">
        <v>42685.398506944446</v>
      </c>
      <c r="E853" s="7">
        <v>37.130000000000003</v>
      </c>
      <c r="F853" s="7" t="s">
        <v>39</v>
      </c>
      <c r="G853" s="7">
        <f t="shared" si="39"/>
        <v>2016</v>
      </c>
      <c r="H853" s="7">
        <f t="shared" si="40"/>
        <v>11</v>
      </c>
      <c r="I853" s="7" t="str">
        <f t="shared" si="41"/>
        <v>Q4</v>
      </c>
      <c r="J853" s="7">
        <f>VLOOKUP(A853,'Job Catalog'!A:C,3,FALSE)</f>
        <v>13</v>
      </c>
    </row>
    <row r="854" spans="1:10" x14ac:dyDescent="0.15">
      <c r="A854" s="8">
        <v>499</v>
      </c>
      <c r="B854" s="8" t="s">
        <v>601</v>
      </c>
      <c r="C854" s="7" t="s">
        <v>5</v>
      </c>
      <c r="D854" s="39">
        <v>41901.350266203706</v>
      </c>
      <c r="E854" s="7">
        <v>36.75</v>
      </c>
      <c r="F854" s="7" t="s">
        <v>77</v>
      </c>
      <c r="G854" s="7">
        <f t="shared" si="39"/>
        <v>2014</v>
      </c>
      <c r="H854" s="7">
        <f t="shared" si="40"/>
        <v>9</v>
      </c>
      <c r="I854" s="7" t="str">
        <f t="shared" si="41"/>
        <v>Q3</v>
      </c>
      <c r="J854" s="7">
        <f>VLOOKUP(A854,'Job Catalog'!A:C,3,FALSE)</f>
        <v>11</v>
      </c>
    </row>
    <row r="855" spans="1:10" x14ac:dyDescent="0.15">
      <c r="A855" s="8">
        <v>500</v>
      </c>
      <c r="B855" s="8" t="s">
        <v>602</v>
      </c>
      <c r="C855" s="7" t="s">
        <v>4</v>
      </c>
      <c r="D855" s="39">
        <v>41795.176180555558</v>
      </c>
      <c r="E855" s="7">
        <v>16.88</v>
      </c>
      <c r="F855" s="7" t="s">
        <v>52</v>
      </c>
      <c r="G855" s="7">
        <f t="shared" si="39"/>
        <v>2014</v>
      </c>
      <c r="H855" s="7">
        <f t="shared" si="40"/>
        <v>6</v>
      </c>
      <c r="I855" s="7" t="str">
        <f t="shared" si="41"/>
        <v>Q2</v>
      </c>
      <c r="J855" s="7">
        <f>VLOOKUP(A855,'Job Catalog'!A:C,3,FALSE)</f>
        <v>10</v>
      </c>
    </row>
    <row r="856" spans="1:10" x14ac:dyDescent="0.15">
      <c r="A856" s="8">
        <v>500</v>
      </c>
      <c r="B856" s="8" t="s">
        <v>602</v>
      </c>
      <c r="C856" s="7" t="s">
        <v>4</v>
      </c>
      <c r="D856" s="39">
        <v>41802.186388888891</v>
      </c>
      <c r="E856" s="7">
        <v>22.75</v>
      </c>
      <c r="F856" s="7" t="s">
        <v>86</v>
      </c>
      <c r="G856" s="7">
        <f t="shared" si="39"/>
        <v>2014</v>
      </c>
      <c r="H856" s="7">
        <f t="shared" si="40"/>
        <v>6</v>
      </c>
      <c r="I856" s="7" t="str">
        <f t="shared" si="41"/>
        <v>Q2</v>
      </c>
      <c r="J856" s="7">
        <f>VLOOKUP(A856,'Job Catalog'!A:C,3,FALSE)</f>
        <v>10</v>
      </c>
    </row>
    <row r="857" spans="1:10" x14ac:dyDescent="0.15">
      <c r="A857" s="8">
        <v>500</v>
      </c>
      <c r="B857" s="8" t="s">
        <v>602</v>
      </c>
      <c r="C857" s="7" t="s">
        <v>4</v>
      </c>
      <c r="D857" s="39">
        <v>41813.43005787037</v>
      </c>
      <c r="E857" s="7">
        <v>17.13</v>
      </c>
      <c r="F857" s="7" t="s">
        <v>86</v>
      </c>
      <c r="G857" s="7">
        <f t="shared" si="39"/>
        <v>2014</v>
      </c>
      <c r="H857" s="7">
        <f t="shared" si="40"/>
        <v>6</v>
      </c>
      <c r="I857" s="7" t="str">
        <f t="shared" si="41"/>
        <v>Q2</v>
      </c>
      <c r="J857" s="7">
        <f>VLOOKUP(A857,'Job Catalog'!A:C,3,FALSE)</f>
        <v>10</v>
      </c>
    </row>
    <row r="858" spans="1:10" x14ac:dyDescent="0.15">
      <c r="A858" s="8">
        <v>502</v>
      </c>
      <c r="B858" s="8" t="s">
        <v>604</v>
      </c>
      <c r="C858" s="7" t="s">
        <v>4</v>
      </c>
      <c r="D858" s="39">
        <v>41814.17324074074</v>
      </c>
      <c r="E858" s="7">
        <v>7.83</v>
      </c>
      <c r="F858" s="7" t="s">
        <v>94</v>
      </c>
      <c r="G858" s="7">
        <f t="shared" si="39"/>
        <v>2014</v>
      </c>
      <c r="H858" s="7">
        <f t="shared" si="40"/>
        <v>6</v>
      </c>
      <c r="I858" s="7" t="str">
        <f t="shared" si="41"/>
        <v>Q2</v>
      </c>
      <c r="J858" s="7">
        <f>VLOOKUP(A858,'Job Catalog'!A:C,3,FALSE)</f>
        <v>5</v>
      </c>
    </row>
    <row r="859" spans="1:10" x14ac:dyDescent="0.15">
      <c r="A859" s="8">
        <v>502</v>
      </c>
      <c r="B859" s="8" t="s">
        <v>604</v>
      </c>
      <c r="C859" s="7" t="s">
        <v>4</v>
      </c>
      <c r="D859" s="39">
        <v>42348.159953703704</v>
      </c>
      <c r="E859" s="7">
        <v>34.17</v>
      </c>
      <c r="F859" s="7" t="s">
        <v>41</v>
      </c>
      <c r="G859" s="7">
        <f t="shared" si="39"/>
        <v>2015</v>
      </c>
      <c r="H859" s="7">
        <f t="shared" si="40"/>
        <v>12</v>
      </c>
      <c r="I859" s="7" t="str">
        <f t="shared" si="41"/>
        <v>Q4</v>
      </c>
      <c r="J859" s="7">
        <f>VLOOKUP(A859,'Job Catalog'!A:C,3,FALSE)</f>
        <v>5</v>
      </c>
    </row>
    <row r="860" spans="1:10" x14ac:dyDescent="0.15">
      <c r="A860" s="8">
        <v>502</v>
      </c>
      <c r="B860" s="8" t="s">
        <v>604</v>
      </c>
      <c r="C860" s="7" t="s">
        <v>4</v>
      </c>
      <c r="D860" s="39">
        <v>42376.203726851854</v>
      </c>
      <c r="E860" s="7">
        <v>62.21</v>
      </c>
      <c r="F860" s="7" t="s">
        <v>41</v>
      </c>
      <c r="G860" s="7">
        <f t="shared" si="39"/>
        <v>2016</v>
      </c>
      <c r="H860" s="7">
        <f t="shared" si="40"/>
        <v>1</v>
      </c>
      <c r="I860" s="7" t="str">
        <f t="shared" si="41"/>
        <v>Q1</v>
      </c>
      <c r="J860" s="7">
        <f>VLOOKUP(A860,'Job Catalog'!A:C,3,FALSE)</f>
        <v>5</v>
      </c>
    </row>
    <row r="861" spans="1:10" x14ac:dyDescent="0.15">
      <c r="A861" s="8">
        <v>504</v>
      </c>
      <c r="B861" s="8" t="s">
        <v>606</v>
      </c>
      <c r="C861" s="7" t="s">
        <v>5</v>
      </c>
      <c r="D861" s="39">
        <v>42522.119479166664</v>
      </c>
      <c r="E861" s="7">
        <v>0.17</v>
      </c>
      <c r="F861" s="7" t="s">
        <v>41</v>
      </c>
      <c r="G861" s="7">
        <f t="shared" si="39"/>
        <v>2016</v>
      </c>
      <c r="H861" s="7">
        <f t="shared" si="40"/>
        <v>6</v>
      </c>
      <c r="I861" s="7" t="str">
        <f t="shared" si="41"/>
        <v>Q2</v>
      </c>
      <c r="J861" s="7">
        <f>VLOOKUP(A861,'Job Catalog'!A:C,3,FALSE)</f>
        <v>7</v>
      </c>
    </row>
    <row r="862" spans="1:10" x14ac:dyDescent="0.15">
      <c r="A862" s="8">
        <v>505</v>
      </c>
      <c r="B862" s="8" t="s">
        <v>607</v>
      </c>
      <c r="C862" s="7" t="s">
        <v>4</v>
      </c>
      <c r="D862" s="39">
        <v>41751.209953703707</v>
      </c>
      <c r="E862" s="7">
        <v>34.71</v>
      </c>
      <c r="F862" s="7" t="s">
        <v>86</v>
      </c>
      <c r="G862" s="7">
        <f t="shared" si="39"/>
        <v>2014</v>
      </c>
      <c r="H862" s="7">
        <f t="shared" si="40"/>
        <v>4</v>
      </c>
      <c r="I862" s="7" t="str">
        <f t="shared" si="41"/>
        <v>Q2</v>
      </c>
      <c r="J862" s="7">
        <f>VLOOKUP(A862,'Job Catalog'!A:C,3,FALSE)</f>
        <v>8</v>
      </c>
    </row>
    <row r="863" spans="1:10" x14ac:dyDescent="0.15">
      <c r="A863" s="8">
        <v>505</v>
      </c>
      <c r="B863" s="8" t="s">
        <v>607</v>
      </c>
      <c r="C863" s="7" t="s">
        <v>4</v>
      </c>
      <c r="D863" s="39">
        <v>41960.16878472222</v>
      </c>
      <c r="E863" s="7">
        <v>66.67</v>
      </c>
      <c r="F863" s="7" t="s">
        <v>92</v>
      </c>
      <c r="G863" s="7">
        <f t="shared" si="39"/>
        <v>2014</v>
      </c>
      <c r="H863" s="7">
        <f t="shared" si="40"/>
        <v>11</v>
      </c>
      <c r="I863" s="7" t="str">
        <f t="shared" si="41"/>
        <v>Q4</v>
      </c>
      <c r="J863" s="7">
        <f>VLOOKUP(A863,'Job Catalog'!A:C,3,FALSE)</f>
        <v>8</v>
      </c>
    </row>
    <row r="864" spans="1:10" x14ac:dyDescent="0.15">
      <c r="A864" s="8">
        <v>505</v>
      </c>
      <c r="B864" s="8" t="s">
        <v>607</v>
      </c>
      <c r="C864" s="7" t="s">
        <v>4</v>
      </c>
      <c r="D864" s="39">
        <v>42030.151898148149</v>
      </c>
      <c r="E864" s="7">
        <v>74.63</v>
      </c>
      <c r="F864" s="7" t="s">
        <v>92</v>
      </c>
      <c r="G864" s="7">
        <f t="shared" si="39"/>
        <v>2015</v>
      </c>
      <c r="H864" s="7">
        <f t="shared" si="40"/>
        <v>1</v>
      </c>
      <c r="I864" s="7" t="str">
        <f t="shared" si="41"/>
        <v>Q1</v>
      </c>
      <c r="J864" s="7">
        <f>VLOOKUP(A864,'Job Catalog'!A:C,3,FALSE)</f>
        <v>8</v>
      </c>
    </row>
    <row r="865" spans="1:10" x14ac:dyDescent="0.15">
      <c r="A865" s="8">
        <v>505</v>
      </c>
      <c r="B865" s="8" t="s">
        <v>607</v>
      </c>
      <c r="C865" s="7" t="s">
        <v>5</v>
      </c>
      <c r="D865" s="39">
        <v>42432.268773148149</v>
      </c>
      <c r="E865" s="7">
        <v>20.71</v>
      </c>
      <c r="F865" s="7" t="s">
        <v>92</v>
      </c>
      <c r="G865" s="7">
        <f t="shared" si="39"/>
        <v>2016</v>
      </c>
      <c r="H865" s="7">
        <f t="shared" si="40"/>
        <v>3</v>
      </c>
      <c r="I865" s="7" t="str">
        <f t="shared" si="41"/>
        <v>Q1</v>
      </c>
      <c r="J865" s="7">
        <f>VLOOKUP(A865,'Job Catalog'!A:C,3,FALSE)</f>
        <v>8</v>
      </c>
    </row>
    <row r="866" spans="1:10" x14ac:dyDescent="0.15">
      <c r="A866" s="8">
        <v>505</v>
      </c>
      <c r="B866" s="8" t="s">
        <v>607</v>
      </c>
      <c r="C866" s="7" t="s">
        <v>4</v>
      </c>
      <c r="D866" s="39">
        <v>42445.200914351852</v>
      </c>
      <c r="E866" s="7">
        <v>5.79</v>
      </c>
      <c r="F866" s="7" t="s">
        <v>92</v>
      </c>
      <c r="G866" s="7">
        <f t="shared" si="39"/>
        <v>2016</v>
      </c>
      <c r="H866" s="7">
        <f t="shared" si="40"/>
        <v>3</v>
      </c>
      <c r="I866" s="7" t="str">
        <f t="shared" si="41"/>
        <v>Q1</v>
      </c>
      <c r="J866" s="7">
        <f>VLOOKUP(A866,'Job Catalog'!A:C,3,FALSE)</f>
        <v>8</v>
      </c>
    </row>
    <row r="867" spans="1:10" x14ac:dyDescent="0.15">
      <c r="A867" s="8">
        <v>505</v>
      </c>
      <c r="B867" s="8" t="s">
        <v>607</v>
      </c>
      <c r="C867" s="7" t="s">
        <v>4</v>
      </c>
      <c r="D867" s="39">
        <v>42487.136932870373</v>
      </c>
      <c r="E867" s="7">
        <v>39.58</v>
      </c>
      <c r="F867" s="7" t="s">
        <v>92</v>
      </c>
      <c r="G867" s="7">
        <f t="shared" si="39"/>
        <v>2016</v>
      </c>
      <c r="H867" s="7">
        <f t="shared" si="40"/>
        <v>4</v>
      </c>
      <c r="I867" s="7" t="str">
        <f t="shared" si="41"/>
        <v>Q2</v>
      </c>
      <c r="J867" s="7">
        <f>VLOOKUP(A867,'Job Catalog'!A:C,3,FALSE)</f>
        <v>8</v>
      </c>
    </row>
    <row r="868" spans="1:10" x14ac:dyDescent="0.15">
      <c r="A868" s="8">
        <v>505</v>
      </c>
      <c r="B868" s="8" t="s">
        <v>607</v>
      </c>
      <c r="C868" s="7" t="s">
        <v>5</v>
      </c>
      <c r="D868" s="39">
        <v>42503.411840277775</v>
      </c>
      <c r="E868" s="7">
        <v>31.13</v>
      </c>
      <c r="F868" s="7" t="s">
        <v>92</v>
      </c>
      <c r="G868" s="7">
        <f t="shared" si="39"/>
        <v>2016</v>
      </c>
      <c r="H868" s="7">
        <f t="shared" si="40"/>
        <v>5</v>
      </c>
      <c r="I868" s="7" t="str">
        <f t="shared" si="41"/>
        <v>Q2</v>
      </c>
      <c r="J868" s="7">
        <f>VLOOKUP(A868,'Job Catalog'!A:C,3,FALSE)</f>
        <v>8</v>
      </c>
    </row>
    <row r="869" spans="1:10" x14ac:dyDescent="0.15">
      <c r="A869" s="8">
        <v>517</v>
      </c>
      <c r="B869" s="8" t="s">
        <v>619</v>
      </c>
      <c r="C869" s="7" t="s">
        <v>5</v>
      </c>
      <c r="D869" s="39">
        <v>41680.290497685186</v>
      </c>
      <c r="E869" s="7">
        <v>25.75</v>
      </c>
      <c r="F869" s="7" t="s">
        <v>80</v>
      </c>
      <c r="G869" s="7">
        <f t="shared" si="39"/>
        <v>2014</v>
      </c>
      <c r="H869" s="7">
        <f t="shared" si="40"/>
        <v>2</v>
      </c>
      <c r="I869" s="7" t="str">
        <f t="shared" si="41"/>
        <v>Q1</v>
      </c>
      <c r="J869" s="7">
        <f>VLOOKUP(A869,'Job Catalog'!A:C,3,FALSE)</f>
        <v>16</v>
      </c>
    </row>
    <row r="870" spans="1:10" x14ac:dyDescent="0.15">
      <c r="A870" s="8">
        <v>528</v>
      </c>
      <c r="B870" s="8" t="s">
        <v>630</v>
      </c>
      <c r="C870" s="7" t="s">
        <v>4</v>
      </c>
      <c r="D870" s="39">
        <v>41753.316701388889</v>
      </c>
      <c r="E870" s="7">
        <v>105.54</v>
      </c>
      <c r="F870" s="7" t="s">
        <v>81</v>
      </c>
      <c r="G870" s="7">
        <f t="shared" si="39"/>
        <v>2014</v>
      </c>
      <c r="H870" s="7">
        <f t="shared" si="40"/>
        <v>4</v>
      </c>
      <c r="I870" s="7" t="str">
        <f t="shared" si="41"/>
        <v>Q2</v>
      </c>
      <c r="J870" s="7">
        <f>VLOOKUP(A870,'Job Catalog'!A:C,3,FALSE)</f>
        <v>8</v>
      </c>
    </row>
    <row r="871" spans="1:10" x14ac:dyDescent="0.15">
      <c r="A871" s="8">
        <v>528</v>
      </c>
      <c r="B871" s="8" t="s">
        <v>630</v>
      </c>
      <c r="C871" s="7" t="s">
        <v>4</v>
      </c>
      <c r="D871" s="39">
        <v>41773.28460648148</v>
      </c>
      <c r="E871" s="7">
        <v>125.5</v>
      </c>
      <c r="F871" s="7" t="s">
        <v>81</v>
      </c>
      <c r="G871" s="7">
        <f t="shared" si="39"/>
        <v>2014</v>
      </c>
      <c r="H871" s="7">
        <f t="shared" si="40"/>
        <v>5</v>
      </c>
      <c r="I871" s="7" t="str">
        <f t="shared" si="41"/>
        <v>Q2</v>
      </c>
      <c r="J871" s="7">
        <f>VLOOKUP(A871,'Job Catalog'!A:C,3,FALSE)</f>
        <v>8</v>
      </c>
    </row>
    <row r="872" spans="1:10" x14ac:dyDescent="0.15">
      <c r="A872" s="8">
        <v>528</v>
      </c>
      <c r="B872" s="8" t="s">
        <v>630</v>
      </c>
      <c r="C872" s="7" t="s">
        <v>4</v>
      </c>
      <c r="D872" s="39">
        <v>41652.297256944446</v>
      </c>
      <c r="E872" s="7">
        <v>4.54</v>
      </c>
      <c r="F872" s="7" t="s">
        <v>30</v>
      </c>
      <c r="G872" s="7">
        <f t="shared" si="39"/>
        <v>2014</v>
      </c>
      <c r="H872" s="7">
        <f t="shared" si="40"/>
        <v>1</v>
      </c>
      <c r="I872" s="7" t="str">
        <f t="shared" si="41"/>
        <v>Q1</v>
      </c>
      <c r="J872" s="7">
        <f>VLOOKUP(A872,'Job Catalog'!A:C,3,FALSE)</f>
        <v>8</v>
      </c>
    </row>
    <row r="873" spans="1:10" x14ac:dyDescent="0.15">
      <c r="A873" s="8">
        <v>528</v>
      </c>
      <c r="B873" s="8" t="s">
        <v>630</v>
      </c>
      <c r="C873" s="7" t="s">
        <v>4</v>
      </c>
      <c r="D873" s="39">
        <v>41689.540821759256</v>
      </c>
      <c r="E873" s="7">
        <v>6</v>
      </c>
      <c r="F873" s="7" t="s">
        <v>30</v>
      </c>
      <c r="G873" s="7">
        <f t="shared" si="39"/>
        <v>2014</v>
      </c>
      <c r="H873" s="7">
        <f t="shared" si="40"/>
        <v>2</v>
      </c>
      <c r="I873" s="7" t="str">
        <f t="shared" si="41"/>
        <v>Q1</v>
      </c>
      <c r="J873" s="7">
        <f>VLOOKUP(A873,'Job Catalog'!A:C,3,FALSE)</f>
        <v>8</v>
      </c>
    </row>
    <row r="874" spans="1:10" x14ac:dyDescent="0.15">
      <c r="A874" s="8">
        <v>528</v>
      </c>
      <c r="B874" s="8" t="s">
        <v>630</v>
      </c>
      <c r="C874" s="7" t="s">
        <v>5</v>
      </c>
      <c r="D874" s="39">
        <v>41816.407708333332</v>
      </c>
      <c r="E874" s="7">
        <v>72.63</v>
      </c>
      <c r="F874" s="7" t="s">
        <v>73</v>
      </c>
      <c r="G874" s="7">
        <f t="shared" si="39"/>
        <v>2014</v>
      </c>
      <c r="H874" s="7">
        <f t="shared" si="40"/>
        <v>6</v>
      </c>
      <c r="I874" s="7" t="str">
        <f t="shared" si="41"/>
        <v>Q2</v>
      </c>
      <c r="J874" s="7">
        <f>VLOOKUP(A874,'Job Catalog'!A:C,3,FALSE)</f>
        <v>8</v>
      </c>
    </row>
    <row r="875" spans="1:10" x14ac:dyDescent="0.15">
      <c r="A875" s="8">
        <v>528</v>
      </c>
      <c r="B875" s="8" t="s">
        <v>630</v>
      </c>
      <c r="C875" s="7" t="s">
        <v>4</v>
      </c>
      <c r="D875" s="39">
        <v>41813.671307870369</v>
      </c>
      <c r="E875" s="7">
        <v>0.13</v>
      </c>
      <c r="F875" s="7" t="s">
        <v>62</v>
      </c>
      <c r="G875" s="7">
        <f t="shared" si="39"/>
        <v>2014</v>
      </c>
      <c r="H875" s="7">
        <f t="shared" si="40"/>
        <v>6</v>
      </c>
      <c r="I875" s="7" t="str">
        <f t="shared" si="41"/>
        <v>Q2</v>
      </c>
      <c r="J875" s="7">
        <f>VLOOKUP(A875,'Job Catalog'!A:C,3,FALSE)</f>
        <v>8</v>
      </c>
    </row>
    <row r="876" spans="1:10" x14ac:dyDescent="0.15">
      <c r="A876" s="8">
        <v>528</v>
      </c>
      <c r="B876" s="8" t="s">
        <v>630</v>
      </c>
      <c r="C876" s="7" t="s">
        <v>4</v>
      </c>
      <c r="D876" s="39">
        <v>41863.309849537036</v>
      </c>
      <c r="E876" s="7">
        <v>45.54</v>
      </c>
      <c r="F876" s="7" t="s">
        <v>62</v>
      </c>
      <c r="G876" s="7">
        <f t="shared" si="39"/>
        <v>2014</v>
      </c>
      <c r="H876" s="7">
        <f t="shared" si="40"/>
        <v>8</v>
      </c>
      <c r="I876" s="7" t="str">
        <f t="shared" si="41"/>
        <v>Q3</v>
      </c>
      <c r="J876" s="7">
        <f>VLOOKUP(A876,'Job Catalog'!A:C,3,FALSE)</f>
        <v>8</v>
      </c>
    </row>
    <row r="877" spans="1:10" x14ac:dyDescent="0.15">
      <c r="A877" s="8">
        <v>528</v>
      </c>
      <c r="B877" s="8" t="s">
        <v>630</v>
      </c>
      <c r="C877" s="7" t="s">
        <v>4</v>
      </c>
      <c r="D877" s="39">
        <v>41821.594733796293</v>
      </c>
      <c r="E877" s="7">
        <v>3.83</v>
      </c>
      <c r="F877" s="7" t="s">
        <v>62</v>
      </c>
      <c r="G877" s="7">
        <f t="shared" si="39"/>
        <v>2014</v>
      </c>
      <c r="H877" s="7">
        <f t="shared" si="40"/>
        <v>7</v>
      </c>
      <c r="I877" s="7" t="str">
        <f t="shared" si="41"/>
        <v>Q3</v>
      </c>
      <c r="J877" s="7">
        <f>VLOOKUP(A877,'Job Catalog'!A:C,3,FALSE)</f>
        <v>8</v>
      </c>
    </row>
    <row r="878" spans="1:10" x14ac:dyDescent="0.15">
      <c r="A878" s="8">
        <v>528</v>
      </c>
      <c r="B878" s="8" t="s">
        <v>630</v>
      </c>
      <c r="C878" s="7" t="s">
        <v>4</v>
      </c>
      <c r="D878" s="39">
        <v>41870.666597222225</v>
      </c>
      <c r="E878" s="7">
        <v>28.83</v>
      </c>
      <c r="F878" s="7" t="s">
        <v>15</v>
      </c>
      <c r="G878" s="7">
        <f t="shared" si="39"/>
        <v>2014</v>
      </c>
      <c r="H878" s="7">
        <f t="shared" si="40"/>
        <v>8</v>
      </c>
      <c r="I878" s="7" t="str">
        <f t="shared" si="41"/>
        <v>Q3</v>
      </c>
      <c r="J878" s="7">
        <f>VLOOKUP(A878,'Job Catalog'!A:C,3,FALSE)</f>
        <v>8</v>
      </c>
    </row>
    <row r="879" spans="1:10" x14ac:dyDescent="0.15">
      <c r="A879" s="8">
        <v>528</v>
      </c>
      <c r="B879" s="8" t="s">
        <v>630</v>
      </c>
      <c r="C879" s="7" t="s">
        <v>4</v>
      </c>
      <c r="D879" s="39">
        <v>41857.311481481483</v>
      </c>
      <c r="E879" s="7">
        <v>14.58</v>
      </c>
      <c r="F879" s="7" t="s">
        <v>62</v>
      </c>
      <c r="G879" s="7">
        <f t="shared" si="39"/>
        <v>2014</v>
      </c>
      <c r="H879" s="7">
        <f t="shared" si="40"/>
        <v>8</v>
      </c>
      <c r="I879" s="7" t="str">
        <f t="shared" si="41"/>
        <v>Q3</v>
      </c>
      <c r="J879" s="7">
        <f>VLOOKUP(A879,'Job Catalog'!A:C,3,FALSE)</f>
        <v>8</v>
      </c>
    </row>
    <row r="880" spans="1:10" x14ac:dyDescent="0.15">
      <c r="A880" s="8">
        <v>528</v>
      </c>
      <c r="B880" s="8" t="s">
        <v>630</v>
      </c>
      <c r="C880" s="7" t="s">
        <v>4</v>
      </c>
      <c r="D880" s="39">
        <v>41855.616331018522</v>
      </c>
      <c r="E880" s="7">
        <v>12.88</v>
      </c>
      <c r="F880" s="7" t="s">
        <v>73</v>
      </c>
      <c r="G880" s="7">
        <f t="shared" si="39"/>
        <v>2014</v>
      </c>
      <c r="H880" s="7">
        <f t="shared" si="40"/>
        <v>8</v>
      </c>
      <c r="I880" s="7" t="str">
        <f t="shared" si="41"/>
        <v>Q3</v>
      </c>
      <c r="J880" s="7">
        <f>VLOOKUP(A880,'Job Catalog'!A:C,3,FALSE)</f>
        <v>8</v>
      </c>
    </row>
    <row r="881" spans="1:10" x14ac:dyDescent="0.15">
      <c r="A881" s="8">
        <v>528</v>
      </c>
      <c r="B881" s="8" t="s">
        <v>630</v>
      </c>
      <c r="C881" s="7" t="s">
        <v>4</v>
      </c>
      <c r="D881" s="39">
        <v>41856.315393518518</v>
      </c>
      <c r="E881" s="7">
        <v>13.58</v>
      </c>
      <c r="F881" s="7" t="s">
        <v>62</v>
      </c>
      <c r="G881" s="7">
        <f t="shared" si="39"/>
        <v>2014</v>
      </c>
      <c r="H881" s="7">
        <f t="shared" si="40"/>
        <v>8</v>
      </c>
      <c r="I881" s="7" t="str">
        <f t="shared" si="41"/>
        <v>Q3</v>
      </c>
      <c r="J881" s="7">
        <f>VLOOKUP(A881,'Job Catalog'!A:C,3,FALSE)</f>
        <v>8</v>
      </c>
    </row>
    <row r="882" spans="1:10" x14ac:dyDescent="0.15">
      <c r="A882" s="8">
        <v>528</v>
      </c>
      <c r="B882" s="8" t="s">
        <v>630</v>
      </c>
      <c r="C882" s="7" t="s">
        <v>5</v>
      </c>
      <c r="D882" s="39">
        <v>41977.674027777779</v>
      </c>
      <c r="E882" s="7">
        <v>27.92</v>
      </c>
      <c r="F882" s="7" t="s">
        <v>65</v>
      </c>
      <c r="G882" s="7">
        <f t="shared" si="39"/>
        <v>2014</v>
      </c>
      <c r="H882" s="7">
        <f t="shared" si="40"/>
        <v>12</v>
      </c>
      <c r="I882" s="7" t="str">
        <f t="shared" si="41"/>
        <v>Q4</v>
      </c>
      <c r="J882" s="7">
        <f>VLOOKUP(A882,'Job Catalog'!A:C,3,FALSE)</f>
        <v>8</v>
      </c>
    </row>
    <row r="883" spans="1:10" x14ac:dyDescent="0.15">
      <c r="A883" s="8">
        <v>528</v>
      </c>
      <c r="B883" s="8" t="s">
        <v>630</v>
      </c>
      <c r="C883" s="7" t="s">
        <v>4</v>
      </c>
      <c r="D883" s="39">
        <v>42054.451493055552</v>
      </c>
      <c r="E883" s="7">
        <v>73.5</v>
      </c>
      <c r="F883" s="7" t="s">
        <v>73</v>
      </c>
      <c r="G883" s="7">
        <f t="shared" si="39"/>
        <v>2015</v>
      </c>
      <c r="H883" s="7">
        <f t="shared" si="40"/>
        <v>2</v>
      </c>
      <c r="I883" s="7" t="str">
        <f t="shared" si="41"/>
        <v>Q1</v>
      </c>
      <c r="J883" s="7">
        <f>VLOOKUP(A883,'Job Catalog'!A:C,3,FALSE)</f>
        <v>8</v>
      </c>
    </row>
    <row r="884" spans="1:10" x14ac:dyDescent="0.15">
      <c r="A884" s="8">
        <v>528</v>
      </c>
      <c r="B884" s="8" t="s">
        <v>630</v>
      </c>
      <c r="C884" s="7" t="s">
        <v>5</v>
      </c>
      <c r="D884" s="39">
        <v>42026.451377314814</v>
      </c>
      <c r="E884" s="7">
        <v>37.71</v>
      </c>
      <c r="F884" s="7" t="s">
        <v>73</v>
      </c>
      <c r="G884" s="7">
        <f t="shared" si="39"/>
        <v>2015</v>
      </c>
      <c r="H884" s="7">
        <f t="shared" si="40"/>
        <v>1</v>
      </c>
      <c r="I884" s="7" t="str">
        <f t="shared" si="41"/>
        <v>Q1</v>
      </c>
      <c r="J884" s="7">
        <f>VLOOKUP(A884,'Job Catalog'!A:C,3,FALSE)</f>
        <v>8</v>
      </c>
    </row>
    <row r="885" spans="1:10" x14ac:dyDescent="0.15">
      <c r="A885" s="8">
        <v>528</v>
      </c>
      <c r="B885" s="8" t="s">
        <v>630</v>
      </c>
      <c r="C885" s="7" t="s">
        <v>5</v>
      </c>
      <c r="D885" s="39">
        <v>42033.825335648151</v>
      </c>
      <c r="E885" s="7">
        <v>3.13</v>
      </c>
      <c r="F885" s="7" t="s">
        <v>73</v>
      </c>
      <c r="G885" s="7">
        <f t="shared" si="39"/>
        <v>2015</v>
      </c>
      <c r="H885" s="7">
        <f t="shared" si="40"/>
        <v>1</v>
      </c>
      <c r="I885" s="7" t="str">
        <f t="shared" si="41"/>
        <v>Q1</v>
      </c>
      <c r="J885" s="7">
        <f>VLOOKUP(A885,'Job Catalog'!A:C,3,FALSE)</f>
        <v>8</v>
      </c>
    </row>
    <row r="886" spans="1:10" x14ac:dyDescent="0.15">
      <c r="A886" s="8">
        <v>528</v>
      </c>
      <c r="B886" s="8" t="s">
        <v>630</v>
      </c>
      <c r="C886" s="7" t="s">
        <v>4</v>
      </c>
      <c r="D886" s="39">
        <v>42376.402222222219</v>
      </c>
      <c r="E886" s="7">
        <v>22.67</v>
      </c>
      <c r="F886" s="7" t="s">
        <v>60</v>
      </c>
      <c r="G886" s="7">
        <f t="shared" si="39"/>
        <v>2016</v>
      </c>
      <c r="H886" s="7">
        <f t="shared" si="40"/>
        <v>1</v>
      </c>
      <c r="I886" s="7" t="str">
        <f t="shared" si="41"/>
        <v>Q1</v>
      </c>
      <c r="J886" s="7">
        <f>VLOOKUP(A886,'Job Catalog'!A:C,3,FALSE)</f>
        <v>8</v>
      </c>
    </row>
    <row r="887" spans="1:10" x14ac:dyDescent="0.15">
      <c r="A887" s="8">
        <v>528</v>
      </c>
      <c r="B887" s="8" t="s">
        <v>630</v>
      </c>
      <c r="C887" s="7" t="s">
        <v>4</v>
      </c>
      <c r="D887" s="39">
        <v>42375.681307870371</v>
      </c>
      <c r="E887" s="7">
        <v>21.96</v>
      </c>
      <c r="F887" s="7" t="s">
        <v>60</v>
      </c>
      <c r="G887" s="7">
        <f t="shared" si="39"/>
        <v>2016</v>
      </c>
      <c r="H887" s="7">
        <f t="shared" si="40"/>
        <v>1</v>
      </c>
      <c r="I887" s="7" t="str">
        <f t="shared" si="41"/>
        <v>Q1</v>
      </c>
      <c r="J887" s="7">
        <f>VLOOKUP(A887,'Job Catalog'!A:C,3,FALSE)</f>
        <v>8</v>
      </c>
    </row>
    <row r="888" spans="1:10" x14ac:dyDescent="0.15">
      <c r="A888" s="8">
        <v>528</v>
      </c>
      <c r="B888" s="8" t="s">
        <v>630</v>
      </c>
      <c r="C888" s="7" t="s">
        <v>4</v>
      </c>
      <c r="D888" s="39">
        <v>42382.555347222224</v>
      </c>
      <c r="E888" s="7">
        <v>0</v>
      </c>
      <c r="F888" s="7" t="s">
        <v>60</v>
      </c>
      <c r="G888" s="7">
        <f t="shared" si="39"/>
        <v>2016</v>
      </c>
      <c r="H888" s="7">
        <f t="shared" si="40"/>
        <v>1</v>
      </c>
      <c r="I888" s="7" t="str">
        <f t="shared" si="41"/>
        <v>Q1</v>
      </c>
      <c r="J888" s="7">
        <f>VLOOKUP(A888,'Job Catalog'!A:C,3,FALSE)</f>
        <v>8</v>
      </c>
    </row>
    <row r="889" spans="1:10" x14ac:dyDescent="0.15">
      <c r="A889" s="8">
        <v>528</v>
      </c>
      <c r="B889" s="8" t="s">
        <v>630</v>
      </c>
      <c r="C889" s="7" t="s">
        <v>4</v>
      </c>
      <c r="D889" s="39">
        <v>42465.456354166665</v>
      </c>
      <c r="E889" s="7">
        <v>49.67</v>
      </c>
      <c r="F889" s="7" t="s">
        <v>57</v>
      </c>
      <c r="G889" s="7">
        <f t="shared" si="39"/>
        <v>2016</v>
      </c>
      <c r="H889" s="7">
        <f t="shared" si="40"/>
        <v>4</v>
      </c>
      <c r="I889" s="7" t="str">
        <f t="shared" si="41"/>
        <v>Q2</v>
      </c>
      <c r="J889" s="7">
        <f>VLOOKUP(A889,'Job Catalog'!A:C,3,FALSE)</f>
        <v>8</v>
      </c>
    </row>
    <row r="890" spans="1:10" x14ac:dyDescent="0.15">
      <c r="A890" s="8">
        <v>528</v>
      </c>
      <c r="B890" s="8" t="s">
        <v>630</v>
      </c>
      <c r="C890" s="7" t="s">
        <v>4</v>
      </c>
      <c r="D890" s="39">
        <v>42460.682696759257</v>
      </c>
      <c r="E890" s="7">
        <v>2.21</v>
      </c>
      <c r="F890" s="7" t="s">
        <v>57</v>
      </c>
      <c r="G890" s="7">
        <f t="shared" si="39"/>
        <v>2016</v>
      </c>
      <c r="H890" s="7">
        <f t="shared" si="40"/>
        <v>3</v>
      </c>
      <c r="I890" s="7" t="str">
        <f t="shared" si="41"/>
        <v>Q1</v>
      </c>
      <c r="J890" s="7">
        <f>VLOOKUP(A890,'Job Catalog'!A:C,3,FALSE)</f>
        <v>8</v>
      </c>
    </row>
    <row r="891" spans="1:10" x14ac:dyDescent="0.15">
      <c r="A891" s="8">
        <v>528</v>
      </c>
      <c r="B891" s="8" t="s">
        <v>630</v>
      </c>
      <c r="C891" s="7" t="s">
        <v>4</v>
      </c>
      <c r="D891" s="39">
        <v>42461.692962962959</v>
      </c>
      <c r="E891" s="7">
        <v>3.21</v>
      </c>
      <c r="F891" s="7" t="s">
        <v>57</v>
      </c>
      <c r="G891" s="7">
        <f t="shared" si="39"/>
        <v>2016</v>
      </c>
      <c r="H891" s="7">
        <f t="shared" si="40"/>
        <v>4</v>
      </c>
      <c r="I891" s="7" t="str">
        <f t="shared" si="41"/>
        <v>Q2</v>
      </c>
      <c r="J891" s="7">
        <f>VLOOKUP(A891,'Job Catalog'!A:C,3,FALSE)</f>
        <v>8</v>
      </c>
    </row>
    <row r="892" spans="1:10" x14ac:dyDescent="0.15">
      <c r="A892" s="8">
        <v>528</v>
      </c>
      <c r="B892" s="8" t="s">
        <v>630</v>
      </c>
      <c r="C892" s="7" t="s">
        <v>4</v>
      </c>
      <c r="D892" s="39">
        <v>42461.689236111109</v>
      </c>
      <c r="E892" s="7">
        <v>0.17</v>
      </c>
      <c r="F892" s="7" t="s">
        <v>57</v>
      </c>
      <c r="G892" s="7">
        <f t="shared" si="39"/>
        <v>2016</v>
      </c>
      <c r="H892" s="7">
        <f t="shared" si="40"/>
        <v>4</v>
      </c>
      <c r="I892" s="7" t="str">
        <f t="shared" si="41"/>
        <v>Q2</v>
      </c>
      <c r="J892" s="7">
        <f>VLOOKUP(A892,'Job Catalog'!A:C,3,FALSE)</f>
        <v>8</v>
      </c>
    </row>
    <row r="893" spans="1:10" x14ac:dyDescent="0.15">
      <c r="A893" s="8">
        <v>528</v>
      </c>
      <c r="B893" s="8" t="s">
        <v>630</v>
      </c>
      <c r="C893" s="7" t="s">
        <v>4</v>
      </c>
      <c r="D893" s="39">
        <v>42529.625590277778</v>
      </c>
      <c r="E893" s="7">
        <v>0.13</v>
      </c>
      <c r="F893" s="7" t="s">
        <v>98</v>
      </c>
      <c r="G893" s="7">
        <f t="shared" si="39"/>
        <v>2016</v>
      </c>
      <c r="H893" s="7">
        <f t="shared" si="40"/>
        <v>6</v>
      </c>
      <c r="I893" s="7" t="str">
        <f t="shared" si="41"/>
        <v>Q2</v>
      </c>
      <c r="J893" s="7">
        <f>VLOOKUP(A893,'Job Catalog'!A:C,3,FALSE)</f>
        <v>8</v>
      </c>
    </row>
    <row r="894" spans="1:10" x14ac:dyDescent="0.15">
      <c r="A894" s="8">
        <v>530</v>
      </c>
      <c r="B894" s="8" t="s">
        <v>632</v>
      </c>
      <c r="C894" s="7" t="s">
        <v>5</v>
      </c>
      <c r="D894" s="39">
        <v>42156.421793981484</v>
      </c>
      <c r="E894" s="7">
        <v>23.83</v>
      </c>
      <c r="F894" s="7" t="s">
        <v>65</v>
      </c>
      <c r="G894" s="7">
        <f t="shared" si="39"/>
        <v>2015</v>
      </c>
      <c r="H894" s="7">
        <f t="shared" si="40"/>
        <v>6</v>
      </c>
      <c r="I894" s="7" t="str">
        <f t="shared" si="41"/>
        <v>Q2</v>
      </c>
      <c r="J894" s="7">
        <f>VLOOKUP(A894,'Job Catalog'!A:C,3,FALSE)</f>
        <v>11</v>
      </c>
    </row>
    <row r="895" spans="1:10" x14ac:dyDescent="0.15">
      <c r="A895" s="8">
        <v>531</v>
      </c>
      <c r="B895" s="8" t="s">
        <v>633</v>
      </c>
      <c r="C895" s="7" t="s">
        <v>4</v>
      </c>
      <c r="D895" s="39">
        <v>42039.771226851852</v>
      </c>
      <c r="E895" s="7">
        <v>313.33</v>
      </c>
      <c r="F895" s="7" t="s">
        <v>13</v>
      </c>
      <c r="G895" s="7">
        <f t="shared" si="39"/>
        <v>2015</v>
      </c>
      <c r="H895" s="7">
        <f t="shared" si="40"/>
        <v>2</v>
      </c>
      <c r="I895" s="7" t="str">
        <f t="shared" si="41"/>
        <v>Q1</v>
      </c>
      <c r="J895" s="7">
        <f>VLOOKUP(A895,'Job Catalog'!A:C,3,FALSE)</f>
        <v>23</v>
      </c>
    </row>
    <row r="896" spans="1:10" x14ac:dyDescent="0.15">
      <c r="A896" s="8">
        <v>531</v>
      </c>
      <c r="B896" s="8" t="s">
        <v>633</v>
      </c>
      <c r="C896" s="7" t="s">
        <v>4</v>
      </c>
      <c r="D896" s="39">
        <v>41779.446932870371</v>
      </c>
      <c r="E896" s="7">
        <v>7.79</v>
      </c>
      <c r="F896" s="7" t="s">
        <v>13</v>
      </c>
      <c r="G896" s="7">
        <f t="shared" si="39"/>
        <v>2014</v>
      </c>
      <c r="H896" s="7">
        <f t="shared" si="40"/>
        <v>5</v>
      </c>
      <c r="I896" s="7" t="str">
        <f t="shared" si="41"/>
        <v>Q2</v>
      </c>
      <c r="J896" s="7">
        <f>VLOOKUP(A896,'Job Catalog'!A:C,3,FALSE)</f>
        <v>23</v>
      </c>
    </row>
    <row r="897" spans="1:10" x14ac:dyDescent="0.15">
      <c r="A897" s="8">
        <v>531</v>
      </c>
      <c r="B897" s="8" t="s">
        <v>633</v>
      </c>
      <c r="C897" s="7" t="s">
        <v>4</v>
      </c>
      <c r="D897" s="39">
        <v>42090.620462962965</v>
      </c>
      <c r="E897" s="7">
        <v>30</v>
      </c>
      <c r="F897" s="7" t="s">
        <v>13</v>
      </c>
      <c r="G897" s="7">
        <f t="shared" si="39"/>
        <v>2015</v>
      </c>
      <c r="H897" s="7">
        <f t="shared" si="40"/>
        <v>3</v>
      </c>
      <c r="I897" s="7" t="str">
        <f t="shared" si="41"/>
        <v>Q1</v>
      </c>
      <c r="J897" s="7">
        <f>VLOOKUP(A897,'Job Catalog'!A:C,3,FALSE)</f>
        <v>23</v>
      </c>
    </row>
    <row r="898" spans="1:10" x14ac:dyDescent="0.15">
      <c r="A898" s="8">
        <v>531</v>
      </c>
      <c r="B898" s="8" t="s">
        <v>633</v>
      </c>
      <c r="C898" s="7" t="s">
        <v>4</v>
      </c>
      <c r="D898" s="39">
        <v>42102.425706018519</v>
      </c>
      <c r="E898" s="7">
        <v>41.83</v>
      </c>
      <c r="F898" s="7" t="s">
        <v>13</v>
      </c>
      <c r="G898" s="7">
        <f t="shared" ref="G898:G961" si="42">YEAR(D898)</f>
        <v>2015</v>
      </c>
      <c r="H898" s="7">
        <f t="shared" ref="H898:H961" si="43">MONTH(D898)</f>
        <v>4</v>
      </c>
      <c r="I898" s="7" t="str">
        <f t="shared" ref="I898:I961" si="44">IF(H898&lt;=3,"Q1",IF(H898&lt;=6,"Q2",IF(H898&lt;=9,"Q3","Q4")))</f>
        <v>Q2</v>
      </c>
      <c r="J898" s="7">
        <f>VLOOKUP(A898,'Job Catalog'!A:C,3,FALSE)</f>
        <v>23</v>
      </c>
    </row>
    <row r="899" spans="1:10" x14ac:dyDescent="0.15">
      <c r="A899" s="8">
        <v>531</v>
      </c>
      <c r="B899" s="8" t="s">
        <v>633</v>
      </c>
      <c r="C899" s="7" t="s">
        <v>4</v>
      </c>
      <c r="D899" s="39">
        <v>42214.391284722224</v>
      </c>
      <c r="E899" s="7">
        <v>0.92</v>
      </c>
      <c r="F899" s="7" t="s">
        <v>13</v>
      </c>
      <c r="G899" s="7">
        <f t="shared" si="42"/>
        <v>2015</v>
      </c>
      <c r="H899" s="7">
        <f t="shared" si="43"/>
        <v>7</v>
      </c>
      <c r="I899" s="7" t="str">
        <f t="shared" si="44"/>
        <v>Q3</v>
      </c>
      <c r="J899" s="7">
        <f>VLOOKUP(A899,'Job Catalog'!A:C,3,FALSE)</f>
        <v>23</v>
      </c>
    </row>
    <row r="900" spans="1:10" x14ac:dyDescent="0.15">
      <c r="A900" s="8">
        <v>532</v>
      </c>
      <c r="B900" s="8" t="s">
        <v>634</v>
      </c>
      <c r="C900" s="7" t="s">
        <v>5</v>
      </c>
      <c r="D900" s="39">
        <v>42066.463148148148</v>
      </c>
      <c r="E900" s="7">
        <v>35.79</v>
      </c>
      <c r="F900" s="7" t="s">
        <v>13</v>
      </c>
      <c r="G900" s="7">
        <f t="shared" si="42"/>
        <v>2015</v>
      </c>
      <c r="H900" s="7">
        <f t="shared" si="43"/>
        <v>3</v>
      </c>
      <c r="I900" s="7" t="str">
        <f t="shared" si="44"/>
        <v>Q1</v>
      </c>
      <c r="J900" s="7">
        <f>VLOOKUP(A900,'Job Catalog'!A:C,3,FALSE)</f>
        <v>19</v>
      </c>
    </row>
    <row r="901" spans="1:10" x14ac:dyDescent="0.15">
      <c r="A901" s="8">
        <v>544</v>
      </c>
      <c r="B901" s="8" t="s">
        <v>646</v>
      </c>
      <c r="C901" s="7" t="s">
        <v>4</v>
      </c>
      <c r="D901" s="39">
        <v>41711.214108796295</v>
      </c>
      <c r="E901" s="7">
        <v>2.83</v>
      </c>
      <c r="F901" s="7" t="s">
        <v>86</v>
      </c>
      <c r="G901" s="7">
        <f t="shared" si="42"/>
        <v>2014</v>
      </c>
      <c r="H901" s="7">
        <f t="shared" si="43"/>
        <v>3</v>
      </c>
      <c r="I901" s="7" t="str">
        <f t="shared" si="44"/>
        <v>Q1</v>
      </c>
      <c r="J901" s="7">
        <f>VLOOKUP(A901,'Job Catalog'!A:C,3,FALSE)</f>
        <v>7</v>
      </c>
    </row>
    <row r="902" spans="1:10" x14ac:dyDescent="0.15">
      <c r="A902" s="8">
        <v>554</v>
      </c>
      <c r="B902" s="8" t="s">
        <v>656</v>
      </c>
      <c r="C902" s="7" t="s">
        <v>4</v>
      </c>
      <c r="D902" s="39">
        <v>42916.159918981481</v>
      </c>
      <c r="E902" s="7">
        <v>122.88</v>
      </c>
      <c r="F902" s="7" t="s">
        <v>92</v>
      </c>
      <c r="G902" s="7">
        <f t="shared" si="42"/>
        <v>2017</v>
      </c>
      <c r="H902" s="7">
        <f t="shared" si="43"/>
        <v>6</v>
      </c>
      <c r="I902" s="7" t="str">
        <f t="shared" si="44"/>
        <v>Q2</v>
      </c>
      <c r="J902" s="7">
        <f>VLOOKUP(A902,'Job Catalog'!A:C,3,FALSE)</f>
        <v>16</v>
      </c>
    </row>
    <row r="903" spans="1:10" x14ac:dyDescent="0.15">
      <c r="A903" s="8">
        <v>555</v>
      </c>
      <c r="B903" s="8" t="s">
        <v>657</v>
      </c>
      <c r="C903" s="7" t="s">
        <v>4</v>
      </c>
      <c r="D903" s="39">
        <v>42031.722314814811</v>
      </c>
      <c r="E903" s="7">
        <v>47.21</v>
      </c>
      <c r="F903" s="7" t="s">
        <v>37</v>
      </c>
      <c r="G903" s="7">
        <f t="shared" si="42"/>
        <v>2015</v>
      </c>
      <c r="H903" s="7">
        <f t="shared" si="43"/>
        <v>1</v>
      </c>
      <c r="I903" s="7" t="str">
        <f t="shared" si="44"/>
        <v>Q1</v>
      </c>
      <c r="J903" s="7">
        <f>VLOOKUP(A903,'Job Catalog'!A:C,3,FALSE)</f>
        <v>13</v>
      </c>
    </row>
    <row r="904" spans="1:10" x14ac:dyDescent="0.15">
      <c r="A904" s="8">
        <v>563</v>
      </c>
      <c r="B904" s="8" t="s">
        <v>665</v>
      </c>
      <c r="C904" s="7" t="s">
        <v>4</v>
      </c>
      <c r="D904" s="39">
        <v>41661.432986111111</v>
      </c>
      <c r="E904" s="7">
        <v>7.71</v>
      </c>
      <c r="F904" s="7" t="s">
        <v>67</v>
      </c>
      <c r="G904" s="7">
        <f t="shared" si="42"/>
        <v>2014</v>
      </c>
      <c r="H904" s="7">
        <f t="shared" si="43"/>
        <v>1</v>
      </c>
      <c r="I904" s="7" t="str">
        <f t="shared" si="44"/>
        <v>Q1</v>
      </c>
      <c r="J904" s="7">
        <f>VLOOKUP(A904,'Job Catalog'!A:C,3,FALSE)</f>
        <v>12</v>
      </c>
    </row>
    <row r="905" spans="1:10" x14ac:dyDescent="0.15">
      <c r="A905" s="8">
        <v>572</v>
      </c>
      <c r="B905" s="8" t="s">
        <v>674</v>
      </c>
      <c r="C905" s="7" t="s">
        <v>4</v>
      </c>
      <c r="D905" s="39">
        <v>42417.631215277775</v>
      </c>
      <c r="E905" s="7">
        <v>28.17</v>
      </c>
      <c r="F905" s="7" t="s">
        <v>14</v>
      </c>
      <c r="G905" s="7">
        <f t="shared" si="42"/>
        <v>2016</v>
      </c>
      <c r="H905" s="7">
        <f t="shared" si="43"/>
        <v>2</v>
      </c>
      <c r="I905" s="7" t="str">
        <f t="shared" si="44"/>
        <v>Q1</v>
      </c>
      <c r="J905" s="7">
        <f>VLOOKUP(A905,'Job Catalog'!A:C,3,FALSE)</f>
        <v>11</v>
      </c>
    </row>
    <row r="906" spans="1:10" x14ac:dyDescent="0.15">
      <c r="A906" s="8">
        <v>580</v>
      </c>
      <c r="B906" s="8" t="s">
        <v>682</v>
      </c>
      <c r="C906" s="7" t="s">
        <v>4</v>
      </c>
      <c r="D906" s="39">
        <v>41977.392233796294</v>
      </c>
      <c r="E906" s="7">
        <v>69.92</v>
      </c>
      <c r="F906" s="7" t="s">
        <v>94</v>
      </c>
      <c r="G906" s="7">
        <f t="shared" si="42"/>
        <v>2014</v>
      </c>
      <c r="H906" s="7">
        <f t="shared" si="43"/>
        <v>12</v>
      </c>
      <c r="I906" s="7" t="str">
        <f t="shared" si="44"/>
        <v>Q4</v>
      </c>
      <c r="J906" s="7">
        <f>VLOOKUP(A906,'Job Catalog'!A:C,3,FALSE)</f>
        <v>12</v>
      </c>
    </row>
    <row r="907" spans="1:10" x14ac:dyDescent="0.15">
      <c r="A907" s="8">
        <v>591</v>
      </c>
      <c r="B907" s="8" t="s">
        <v>693</v>
      </c>
      <c r="C907" s="7" t="s">
        <v>5</v>
      </c>
      <c r="D907" s="39">
        <v>42942.7343287037</v>
      </c>
      <c r="E907" s="7">
        <v>123.38</v>
      </c>
      <c r="F907" s="7" t="s">
        <v>48</v>
      </c>
      <c r="G907" s="7">
        <f t="shared" si="42"/>
        <v>2017</v>
      </c>
      <c r="H907" s="7">
        <f t="shared" si="43"/>
        <v>7</v>
      </c>
      <c r="I907" s="7" t="str">
        <f t="shared" si="44"/>
        <v>Q3</v>
      </c>
      <c r="J907" s="7">
        <f>VLOOKUP(A907,'Job Catalog'!A:C,3,FALSE)</f>
        <v>17</v>
      </c>
    </row>
    <row r="908" spans="1:10" x14ac:dyDescent="0.15">
      <c r="A908" s="8">
        <v>597</v>
      </c>
      <c r="B908" s="8" t="s">
        <v>699</v>
      </c>
      <c r="C908" s="7" t="s">
        <v>4</v>
      </c>
      <c r="D908" s="39">
        <v>41750.515011574076</v>
      </c>
      <c r="E908" s="7">
        <v>17</v>
      </c>
      <c r="F908" s="7" t="s">
        <v>30</v>
      </c>
      <c r="G908" s="7">
        <f t="shared" si="42"/>
        <v>2014</v>
      </c>
      <c r="H908" s="7">
        <f t="shared" si="43"/>
        <v>4</v>
      </c>
      <c r="I908" s="7" t="str">
        <f t="shared" si="44"/>
        <v>Q2</v>
      </c>
      <c r="J908" s="7">
        <f>VLOOKUP(A908,'Job Catalog'!A:C,3,FALSE)</f>
        <v>16</v>
      </c>
    </row>
    <row r="909" spans="1:10" x14ac:dyDescent="0.15">
      <c r="A909" s="8">
        <v>598</v>
      </c>
      <c r="B909" s="8" t="s">
        <v>700</v>
      </c>
      <c r="C909" s="7" t="s">
        <v>4</v>
      </c>
      <c r="D909" s="39">
        <v>41976.696122685185</v>
      </c>
      <c r="E909" s="7">
        <v>113.13</v>
      </c>
      <c r="F909" s="7" t="s">
        <v>37</v>
      </c>
      <c r="G909" s="7">
        <f t="shared" si="42"/>
        <v>2014</v>
      </c>
      <c r="H909" s="7">
        <f t="shared" si="43"/>
        <v>12</v>
      </c>
      <c r="I909" s="7" t="str">
        <f t="shared" si="44"/>
        <v>Q4</v>
      </c>
      <c r="J909" s="7">
        <f>VLOOKUP(A909,'Job Catalog'!A:C,3,FALSE)</f>
        <v>13</v>
      </c>
    </row>
    <row r="910" spans="1:10" x14ac:dyDescent="0.15">
      <c r="A910" s="8">
        <v>600</v>
      </c>
      <c r="B910" s="8" t="s">
        <v>702</v>
      </c>
      <c r="C910" s="7" t="s">
        <v>4</v>
      </c>
      <c r="D910" s="39">
        <v>42110.612395833334</v>
      </c>
      <c r="E910" s="7">
        <v>79.58</v>
      </c>
      <c r="F910" s="7" t="s">
        <v>14</v>
      </c>
      <c r="G910" s="7">
        <f t="shared" si="42"/>
        <v>2015</v>
      </c>
      <c r="H910" s="7">
        <f t="shared" si="43"/>
        <v>4</v>
      </c>
      <c r="I910" s="7" t="str">
        <f t="shared" si="44"/>
        <v>Q2</v>
      </c>
      <c r="J910" s="7">
        <f>VLOOKUP(A910,'Job Catalog'!A:C,3,FALSE)</f>
        <v>18</v>
      </c>
    </row>
    <row r="911" spans="1:10" x14ac:dyDescent="0.15">
      <c r="A911" s="8">
        <v>600</v>
      </c>
      <c r="B911" s="8" t="s">
        <v>702</v>
      </c>
      <c r="C911" s="7" t="s">
        <v>4</v>
      </c>
      <c r="D911" s="39">
        <v>42060.457835648151</v>
      </c>
      <c r="E911" s="7">
        <v>29.42</v>
      </c>
      <c r="F911" s="7" t="s">
        <v>14</v>
      </c>
      <c r="G911" s="7">
        <f t="shared" si="42"/>
        <v>2015</v>
      </c>
      <c r="H911" s="7">
        <f t="shared" si="43"/>
        <v>2</v>
      </c>
      <c r="I911" s="7" t="str">
        <f t="shared" si="44"/>
        <v>Q1</v>
      </c>
      <c r="J911" s="7">
        <f>VLOOKUP(A911,'Job Catalog'!A:C,3,FALSE)</f>
        <v>18</v>
      </c>
    </row>
    <row r="912" spans="1:10" x14ac:dyDescent="0.15">
      <c r="A912" s="8">
        <v>602</v>
      </c>
      <c r="B912" s="8" t="s">
        <v>704</v>
      </c>
      <c r="C912" s="7" t="s">
        <v>4</v>
      </c>
      <c r="D912" s="39">
        <v>42849.730798611112</v>
      </c>
      <c r="E912" s="7">
        <v>61.75</v>
      </c>
      <c r="F912" s="7" t="s">
        <v>14</v>
      </c>
      <c r="G912" s="7">
        <f t="shared" si="42"/>
        <v>2017</v>
      </c>
      <c r="H912" s="7">
        <f t="shared" si="43"/>
        <v>4</v>
      </c>
      <c r="I912" s="7" t="str">
        <f t="shared" si="44"/>
        <v>Q2</v>
      </c>
      <c r="J912" s="7">
        <f>VLOOKUP(A912,'Job Catalog'!A:C,3,FALSE)</f>
        <v>14</v>
      </c>
    </row>
    <row r="913" spans="1:10" x14ac:dyDescent="0.15">
      <c r="A913" s="8">
        <v>603</v>
      </c>
      <c r="B913" s="8" t="s">
        <v>705</v>
      </c>
      <c r="C913" s="7" t="s">
        <v>4</v>
      </c>
      <c r="D913" s="39">
        <v>41983.577893518515</v>
      </c>
      <c r="E913" s="7">
        <v>20.92</v>
      </c>
      <c r="F913" s="7" t="s">
        <v>37</v>
      </c>
      <c r="G913" s="7">
        <f t="shared" si="42"/>
        <v>2014</v>
      </c>
      <c r="H913" s="7">
        <f t="shared" si="43"/>
        <v>12</v>
      </c>
      <c r="I913" s="7" t="str">
        <f t="shared" si="44"/>
        <v>Q4</v>
      </c>
      <c r="J913" s="7">
        <f>VLOOKUP(A913,'Job Catalog'!A:C,3,FALSE)</f>
        <v>12</v>
      </c>
    </row>
    <row r="914" spans="1:10" x14ac:dyDescent="0.15">
      <c r="A914" s="8">
        <v>604</v>
      </c>
      <c r="B914" s="8" t="s">
        <v>706</v>
      </c>
      <c r="C914" s="7" t="s">
        <v>5</v>
      </c>
      <c r="D914" s="39">
        <v>42093.36109953704</v>
      </c>
      <c r="E914" s="7">
        <v>3.38</v>
      </c>
      <c r="F914" s="7" t="s">
        <v>30</v>
      </c>
      <c r="G914" s="7">
        <f t="shared" si="42"/>
        <v>2015</v>
      </c>
      <c r="H914" s="7">
        <f t="shared" si="43"/>
        <v>3</v>
      </c>
      <c r="I914" s="7" t="str">
        <f t="shared" si="44"/>
        <v>Q1</v>
      </c>
      <c r="J914" s="7">
        <f>VLOOKUP(A914,'Job Catalog'!A:C,3,FALSE)</f>
        <v>13</v>
      </c>
    </row>
    <row r="915" spans="1:10" x14ac:dyDescent="0.15">
      <c r="A915" s="8">
        <v>625</v>
      </c>
      <c r="B915" s="8" t="s">
        <v>727</v>
      </c>
      <c r="C915" s="7" t="s">
        <v>4</v>
      </c>
      <c r="D915" s="39">
        <v>41816.348645833335</v>
      </c>
      <c r="E915" s="7">
        <v>1.83</v>
      </c>
      <c r="F915" s="7" t="s">
        <v>86</v>
      </c>
      <c r="G915" s="7">
        <f t="shared" si="42"/>
        <v>2014</v>
      </c>
      <c r="H915" s="7">
        <f t="shared" si="43"/>
        <v>6</v>
      </c>
      <c r="I915" s="7" t="str">
        <f t="shared" si="44"/>
        <v>Q2</v>
      </c>
      <c r="J915" s="7" t="e">
        <f>VLOOKUP(A915,'Job Catalog'!A:C,3,FALSE)</f>
        <v>#N/A</v>
      </c>
    </row>
    <row r="916" spans="1:10" x14ac:dyDescent="0.15">
      <c r="A916" s="8">
        <v>627</v>
      </c>
      <c r="B916" s="8" t="s">
        <v>729</v>
      </c>
      <c r="C916" s="7" t="s">
        <v>4</v>
      </c>
      <c r="D916" s="39">
        <v>42605.514004629629</v>
      </c>
      <c r="E916" s="7">
        <v>173.75</v>
      </c>
      <c r="F916" s="7" t="s">
        <v>14</v>
      </c>
      <c r="G916" s="7">
        <f t="shared" si="42"/>
        <v>2016</v>
      </c>
      <c r="H916" s="7">
        <f t="shared" si="43"/>
        <v>8</v>
      </c>
      <c r="I916" s="7" t="str">
        <f t="shared" si="44"/>
        <v>Q3</v>
      </c>
      <c r="J916" s="7">
        <f>VLOOKUP(A916,'Job Catalog'!A:C,3,FALSE)</f>
        <v>9</v>
      </c>
    </row>
    <row r="917" spans="1:10" x14ac:dyDescent="0.15">
      <c r="A917" s="8">
        <v>628</v>
      </c>
      <c r="B917" s="8" t="s">
        <v>730</v>
      </c>
      <c r="C917" s="7" t="s">
        <v>5</v>
      </c>
      <c r="D917" s="39">
        <v>42738.397592592592</v>
      </c>
      <c r="E917" s="7">
        <v>40.880000000000003</v>
      </c>
      <c r="F917" s="7" t="s">
        <v>72</v>
      </c>
      <c r="G917" s="7">
        <f t="shared" si="42"/>
        <v>2017</v>
      </c>
      <c r="H917" s="7">
        <f t="shared" si="43"/>
        <v>1</v>
      </c>
      <c r="I917" s="7" t="str">
        <f t="shared" si="44"/>
        <v>Q1</v>
      </c>
      <c r="J917" s="7">
        <f>VLOOKUP(A917,'Job Catalog'!A:C,3,FALSE)</f>
        <v>5</v>
      </c>
    </row>
    <row r="918" spans="1:10" x14ac:dyDescent="0.15">
      <c r="A918" s="8">
        <v>628</v>
      </c>
      <c r="B918" s="8" t="s">
        <v>730</v>
      </c>
      <c r="C918" s="7" t="s">
        <v>4</v>
      </c>
      <c r="D918" s="39">
        <v>42865.285300925927</v>
      </c>
      <c r="E918" s="7">
        <v>32.79</v>
      </c>
      <c r="F918" s="7" t="s">
        <v>72</v>
      </c>
      <c r="G918" s="7">
        <f t="shared" si="42"/>
        <v>2017</v>
      </c>
      <c r="H918" s="7">
        <f t="shared" si="43"/>
        <v>5</v>
      </c>
      <c r="I918" s="7" t="str">
        <f t="shared" si="44"/>
        <v>Q2</v>
      </c>
      <c r="J918" s="7">
        <f>VLOOKUP(A918,'Job Catalog'!A:C,3,FALSE)</f>
        <v>5</v>
      </c>
    </row>
    <row r="919" spans="1:10" x14ac:dyDescent="0.15">
      <c r="A919" s="8">
        <v>628</v>
      </c>
      <c r="B919" s="8" t="s">
        <v>730</v>
      </c>
      <c r="C919" s="7" t="s">
        <v>4</v>
      </c>
      <c r="D919" s="39">
        <v>42874.29824074074</v>
      </c>
      <c r="E919" s="7">
        <v>9.7899999999999991</v>
      </c>
      <c r="F919" s="7" t="s">
        <v>72</v>
      </c>
      <c r="G919" s="7">
        <f t="shared" si="42"/>
        <v>2017</v>
      </c>
      <c r="H919" s="7">
        <f t="shared" si="43"/>
        <v>5</v>
      </c>
      <c r="I919" s="7" t="str">
        <f t="shared" si="44"/>
        <v>Q2</v>
      </c>
      <c r="J919" s="7">
        <f>VLOOKUP(A919,'Job Catalog'!A:C,3,FALSE)</f>
        <v>5</v>
      </c>
    </row>
    <row r="920" spans="1:10" x14ac:dyDescent="0.15">
      <c r="A920" s="8">
        <v>631</v>
      </c>
      <c r="B920" s="8" t="s">
        <v>733</v>
      </c>
      <c r="C920" s="7" t="s">
        <v>4</v>
      </c>
      <c r="D920" s="39">
        <v>42902.699560185189</v>
      </c>
      <c r="E920" s="7">
        <v>30.13</v>
      </c>
      <c r="F920" s="7" t="s">
        <v>14</v>
      </c>
      <c r="G920" s="7">
        <f t="shared" si="42"/>
        <v>2017</v>
      </c>
      <c r="H920" s="7">
        <f t="shared" si="43"/>
        <v>6</v>
      </c>
      <c r="I920" s="7" t="str">
        <f t="shared" si="44"/>
        <v>Q2</v>
      </c>
      <c r="J920" s="7">
        <f>VLOOKUP(A920,'Job Catalog'!A:C,3,FALSE)</f>
        <v>6</v>
      </c>
    </row>
    <row r="921" spans="1:10" x14ac:dyDescent="0.15">
      <c r="A921" s="8">
        <v>636</v>
      </c>
      <c r="B921" s="8" t="s">
        <v>738</v>
      </c>
      <c r="C921" s="7" t="s">
        <v>4</v>
      </c>
      <c r="D921" s="39">
        <v>41731.547766203701</v>
      </c>
      <c r="E921" s="7">
        <v>0.75</v>
      </c>
      <c r="F921" s="7" t="s">
        <v>70</v>
      </c>
      <c r="G921" s="7">
        <f t="shared" si="42"/>
        <v>2014</v>
      </c>
      <c r="H921" s="7">
        <f t="shared" si="43"/>
        <v>4</v>
      </c>
      <c r="I921" s="7" t="str">
        <f t="shared" si="44"/>
        <v>Q2</v>
      </c>
      <c r="J921" s="7">
        <f>VLOOKUP(A921,'Job Catalog'!A:C,3,FALSE)</f>
        <v>8</v>
      </c>
    </row>
    <row r="922" spans="1:10" x14ac:dyDescent="0.15">
      <c r="A922" s="8">
        <v>636</v>
      </c>
      <c r="B922" s="8" t="s">
        <v>738</v>
      </c>
      <c r="C922" s="7" t="s">
        <v>5</v>
      </c>
      <c r="D922" s="39">
        <v>42023.479537037034</v>
      </c>
      <c r="E922" s="7">
        <v>289.95999999999998</v>
      </c>
      <c r="F922" s="7" t="s">
        <v>32</v>
      </c>
      <c r="G922" s="7">
        <f t="shared" si="42"/>
        <v>2015</v>
      </c>
      <c r="H922" s="7">
        <f t="shared" si="43"/>
        <v>1</v>
      </c>
      <c r="I922" s="7" t="str">
        <f t="shared" si="44"/>
        <v>Q1</v>
      </c>
      <c r="J922" s="7">
        <f>VLOOKUP(A922,'Job Catalog'!A:C,3,FALSE)</f>
        <v>8</v>
      </c>
    </row>
    <row r="923" spans="1:10" x14ac:dyDescent="0.15">
      <c r="A923" s="8">
        <v>636</v>
      </c>
      <c r="B923" s="8" t="s">
        <v>738</v>
      </c>
      <c r="C923" s="7" t="s">
        <v>4</v>
      </c>
      <c r="D923" s="39">
        <v>41799.394976851851</v>
      </c>
      <c r="E923" s="7">
        <v>6.88</v>
      </c>
      <c r="F923" s="7" t="s">
        <v>32</v>
      </c>
      <c r="G923" s="7">
        <f t="shared" si="42"/>
        <v>2014</v>
      </c>
      <c r="H923" s="7">
        <f t="shared" si="43"/>
        <v>6</v>
      </c>
      <c r="I923" s="7" t="str">
        <f t="shared" si="44"/>
        <v>Q2</v>
      </c>
      <c r="J923" s="7">
        <f>VLOOKUP(A923,'Job Catalog'!A:C,3,FALSE)</f>
        <v>8</v>
      </c>
    </row>
    <row r="924" spans="1:10" x14ac:dyDescent="0.15">
      <c r="A924" s="8">
        <v>636</v>
      </c>
      <c r="B924" s="8" t="s">
        <v>738</v>
      </c>
      <c r="C924" s="7" t="s">
        <v>5</v>
      </c>
      <c r="D924" s="39">
        <v>42055.392638888887</v>
      </c>
      <c r="E924" s="7">
        <v>0.83</v>
      </c>
      <c r="F924" s="7" t="s">
        <v>32</v>
      </c>
      <c r="G924" s="7">
        <f t="shared" si="42"/>
        <v>2015</v>
      </c>
      <c r="H924" s="7">
        <f t="shared" si="43"/>
        <v>2</v>
      </c>
      <c r="I924" s="7" t="str">
        <f t="shared" si="44"/>
        <v>Q1</v>
      </c>
      <c r="J924" s="7">
        <f>VLOOKUP(A924,'Job Catalog'!A:C,3,FALSE)</f>
        <v>8</v>
      </c>
    </row>
    <row r="925" spans="1:10" x14ac:dyDescent="0.15">
      <c r="A925" s="8">
        <v>636</v>
      </c>
      <c r="B925" s="8" t="s">
        <v>738</v>
      </c>
      <c r="C925" s="7" t="s">
        <v>5</v>
      </c>
      <c r="D925" s="39">
        <v>42109.626770833333</v>
      </c>
      <c r="E925" s="7">
        <v>7.67</v>
      </c>
      <c r="F925" s="7" t="s">
        <v>32</v>
      </c>
      <c r="G925" s="7">
        <f t="shared" si="42"/>
        <v>2015</v>
      </c>
      <c r="H925" s="7">
        <f t="shared" si="43"/>
        <v>4</v>
      </c>
      <c r="I925" s="7" t="str">
        <f t="shared" si="44"/>
        <v>Q2</v>
      </c>
      <c r="J925" s="7">
        <f>VLOOKUP(A925,'Job Catalog'!A:C,3,FALSE)</f>
        <v>8</v>
      </c>
    </row>
    <row r="926" spans="1:10" x14ac:dyDescent="0.15">
      <c r="A926" s="8">
        <v>636</v>
      </c>
      <c r="B926" s="8" t="s">
        <v>738</v>
      </c>
      <c r="C926" s="7" t="s">
        <v>4</v>
      </c>
      <c r="D926" s="39">
        <v>42240.522870370369</v>
      </c>
      <c r="E926" s="7">
        <v>119</v>
      </c>
      <c r="F926" s="7" t="s">
        <v>56</v>
      </c>
      <c r="G926" s="7">
        <f t="shared" si="42"/>
        <v>2015</v>
      </c>
      <c r="H926" s="7">
        <f t="shared" si="43"/>
        <v>8</v>
      </c>
      <c r="I926" s="7" t="str">
        <f t="shared" si="44"/>
        <v>Q3</v>
      </c>
      <c r="J926" s="7">
        <f>VLOOKUP(A926,'Job Catalog'!A:C,3,FALSE)</f>
        <v>8</v>
      </c>
    </row>
    <row r="927" spans="1:10" x14ac:dyDescent="0.15">
      <c r="A927" s="8">
        <v>636</v>
      </c>
      <c r="B927" s="8" t="s">
        <v>738</v>
      </c>
      <c r="C927" s="7" t="s">
        <v>5</v>
      </c>
      <c r="D927" s="39">
        <v>42214.470763888887</v>
      </c>
      <c r="E927" s="7">
        <v>8.7899999999999991</v>
      </c>
      <c r="F927" s="7" t="s">
        <v>32</v>
      </c>
      <c r="G927" s="7">
        <f t="shared" si="42"/>
        <v>2015</v>
      </c>
      <c r="H927" s="7">
        <f t="shared" si="43"/>
        <v>7</v>
      </c>
      <c r="I927" s="7" t="str">
        <f t="shared" si="44"/>
        <v>Q3</v>
      </c>
      <c r="J927" s="7">
        <f>VLOOKUP(A927,'Job Catalog'!A:C,3,FALSE)</f>
        <v>8</v>
      </c>
    </row>
    <row r="928" spans="1:10" x14ac:dyDescent="0.15">
      <c r="A928" s="8">
        <v>636</v>
      </c>
      <c r="B928" s="8" t="s">
        <v>738</v>
      </c>
      <c r="C928" s="7" t="s">
        <v>5</v>
      </c>
      <c r="D928" s="39">
        <v>42941.458599537036</v>
      </c>
      <c r="E928" s="7">
        <v>47.88</v>
      </c>
      <c r="F928" s="7" t="s">
        <v>68</v>
      </c>
      <c r="G928" s="7">
        <f t="shared" si="42"/>
        <v>2017</v>
      </c>
      <c r="H928" s="7">
        <f t="shared" si="43"/>
        <v>7</v>
      </c>
      <c r="I928" s="7" t="str">
        <f t="shared" si="44"/>
        <v>Q3</v>
      </c>
      <c r="J928" s="7">
        <f>VLOOKUP(A928,'Job Catalog'!A:C,3,FALSE)</f>
        <v>8</v>
      </c>
    </row>
    <row r="929" spans="1:10" x14ac:dyDescent="0.15">
      <c r="A929" s="8">
        <v>636</v>
      </c>
      <c r="B929" s="8" t="s">
        <v>738</v>
      </c>
      <c r="C929" s="7" t="s">
        <v>5</v>
      </c>
      <c r="D929" s="39">
        <v>42975.497743055559</v>
      </c>
      <c r="E929" s="7">
        <v>12.75</v>
      </c>
      <c r="F929" s="7" t="s">
        <v>68</v>
      </c>
      <c r="G929" s="7">
        <f t="shared" si="42"/>
        <v>2017</v>
      </c>
      <c r="H929" s="7">
        <f t="shared" si="43"/>
        <v>8</v>
      </c>
      <c r="I929" s="7" t="str">
        <f t="shared" si="44"/>
        <v>Q3</v>
      </c>
      <c r="J929" s="7">
        <f>VLOOKUP(A929,'Job Catalog'!A:C,3,FALSE)</f>
        <v>8</v>
      </c>
    </row>
    <row r="930" spans="1:10" x14ac:dyDescent="0.15">
      <c r="A930" s="8">
        <v>642</v>
      </c>
      <c r="B930" s="8" t="s">
        <v>744</v>
      </c>
      <c r="C930" s="7" t="s">
        <v>4</v>
      </c>
      <c r="D930" s="39">
        <v>42178.623668981483</v>
      </c>
      <c r="E930" s="7">
        <v>126.04</v>
      </c>
      <c r="F930" s="7" t="s">
        <v>14</v>
      </c>
      <c r="G930" s="7">
        <f t="shared" si="42"/>
        <v>2015</v>
      </c>
      <c r="H930" s="7">
        <f t="shared" si="43"/>
        <v>6</v>
      </c>
      <c r="I930" s="7" t="str">
        <f t="shared" si="44"/>
        <v>Q2</v>
      </c>
      <c r="J930" s="7">
        <f>VLOOKUP(A930,'Job Catalog'!A:C,3,FALSE)</f>
        <v>21</v>
      </c>
    </row>
    <row r="931" spans="1:10" x14ac:dyDescent="0.15">
      <c r="A931" s="8">
        <v>642</v>
      </c>
      <c r="B931" s="8" t="s">
        <v>744</v>
      </c>
      <c r="C931" s="7" t="s">
        <v>4</v>
      </c>
      <c r="D931" s="39">
        <v>42075.669386574074</v>
      </c>
      <c r="E931" s="7">
        <v>23.13</v>
      </c>
      <c r="F931" s="7" t="s">
        <v>26</v>
      </c>
      <c r="G931" s="7">
        <f t="shared" si="42"/>
        <v>2015</v>
      </c>
      <c r="H931" s="7">
        <f t="shared" si="43"/>
        <v>3</v>
      </c>
      <c r="I931" s="7" t="str">
        <f t="shared" si="44"/>
        <v>Q1</v>
      </c>
      <c r="J931" s="7">
        <f>VLOOKUP(A931,'Job Catalog'!A:C,3,FALSE)</f>
        <v>21</v>
      </c>
    </row>
    <row r="932" spans="1:10" x14ac:dyDescent="0.15">
      <c r="A932" s="8">
        <v>650</v>
      </c>
      <c r="B932" s="8" t="s">
        <v>752</v>
      </c>
      <c r="C932" s="7" t="s">
        <v>4</v>
      </c>
      <c r="D932" s="39">
        <v>42373.38449074074</v>
      </c>
      <c r="E932" s="7">
        <v>100.96</v>
      </c>
      <c r="F932" s="7" t="s">
        <v>20</v>
      </c>
      <c r="G932" s="7">
        <f t="shared" si="42"/>
        <v>2016</v>
      </c>
      <c r="H932" s="7">
        <f t="shared" si="43"/>
        <v>1</v>
      </c>
      <c r="I932" s="7" t="str">
        <f t="shared" si="44"/>
        <v>Q1</v>
      </c>
      <c r="J932" s="7">
        <f>VLOOKUP(A932,'Job Catalog'!A:C,3,FALSE)</f>
        <v>22</v>
      </c>
    </row>
    <row r="933" spans="1:10" x14ac:dyDescent="0.15">
      <c r="A933" s="8">
        <v>651</v>
      </c>
      <c r="B933" s="8" t="s">
        <v>753</v>
      </c>
      <c r="C933" s="7" t="s">
        <v>4</v>
      </c>
      <c r="D933" s="39">
        <v>42052.493113425924</v>
      </c>
      <c r="E933" s="7">
        <v>39</v>
      </c>
      <c r="F933" s="7" t="s">
        <v>30</v>
      </c>
      <c r="G933" s="7">
        <f t="shared" si="42"/>
        <v>2015</v>
      </c>
      <c r="H933" s="7">
        <f t="shared" si="43"/>
        <v>2</v>
      </c>
      <c r="I933" s="7" t="str">
        <f t="shared" si="44"/>
        <v>Q1</v>
      </c>
      <c r="J933" s="7">
        <f>VLOOKUP(A933,'Job Catalog'!A:C,3,FALSE)</f>
        <v>20</v>
      </c>
    </row>
    <row r="934" spans="1:10" x14ac:dyDescent="0.15">
      <c r="A934" s="8">
        <v>651</v>
      </c>
      <c r="B934" s="8" t="s">
        <v>753</v>
      </c>
      <c r="C934" s="7" t="s">
        <v>4</v>
      </c>
      <c r="D934" s="39">
        <v>42052.433564814812</v>
      </c>
      <c r="E934" s="7">
        <v>38.96</v>
      </c>
      <c r="F934" s="7" t="s">
        <v>30</v>
      </c>
      <c r="G934" s="7">
        <f t="shared" si="42"/>
        <v>2015</v>
      </c>
      <c r="H934" s="7">
        <f t="shared" si="43"/>
        <v>2</v>
      </c>
      <c r="I934" s="7" t="str">
        <f t="shared" si="44"/>
        <v>Q1</v>
      </c>
      <c r="J934" s="7">
        <f>VLOOKUP(A934,'Job Catalog'!A:C,3,FALSE)</f>
        <v>20</v>
      </c>
    </row>
    <row r="935" spans="1:10" x14ac:dyDescent="0.15">
      <c r="A935" s="8">
        <v>651</v>
      </c>
      <c r="B935" s="8" t="s">
        <v>753</v>
      </c>
      <c r="C935" s="7" t="s">
        <v>4</v>
      </c>
      <c r="D935" s="39">
        <v>42093.541620370372</v>
      </c>
      <c r="E935" s="7">
        <v>3.54</v>
      </c>
      <c r="F935" s="7" t="s">
        <v>30</v>
      </c>
      <c r="G935" s="7">
        <f t="shared" si="42"/>
        <v>2015</v>
      </c>
      <c r="H935" s="7">
        <f t="shared" si="43"/>
        <v>3</v>
      </c>
      <c r="I935" s="7" t="str">
        <f t="shared" si="44"/>
        <v>Q1</v>
      </c>
      <c r="J935" s="7">
        <f>VLOOKUP(A935,'Job Catalog'!A:C,3,FALSE)</f>
        <v>20</v>
      </c>
    </row>
    <row r="936" spans="1:10" x14ac:dyDescent="0.15">
      <c r="A936" s="8">
        <v>651</v>
      </c>
      <c r="B936" s="8" t="s">
        <v>753</v>
      </c>
      <c r="C936" s="7" t="s">
        <v>4</v>
      </c>
      <c r="D936" s="39">
        <v>42192.451504629629</v>
      </c>
      <c r="E936" s="7">
        <v>98.71</v>
      </c>
      <c r="F936" s="7" t="s">
        <v>30</v>
      </c>
      <c r="G936" s="7">
        <f t="shared" si="42"/>
        <v>2015</v>
      </c>
      <c r="H936" s="7">
        <f t="shared" si="43"/>
        <v>7</v>
      </c>
      <c r="I936" s="7" t="str">
        <f t="shared" si="44"/>
        <v>Q3</v>
      </c>
      <c r="J936" s="7">
        <f>VLOOKUP(A936,'Job Catalog'!A:C,3,FALSE)</f>
        <v>20</v>
      </c>
    </row>
    <row r="937" spans="1:10" x14ac:dyDescent="0.15">
      <c r="A937" s="8">
        <v>651</v>
      </c>
      <c r="B937" s="8" t="s">
        <v>753</v>
      </c>
      <c r="C937" s="7" t="s">
        <v>4</v>
      </c>
      <c r="D937" s="39">
        <v>42468.638611111113</v>
      </c>
      <c r="E937" s="7">
        <v>196.21</v>
      </c>
      <c r="F937" s="7" t="s">
        <v>30</v>
      </c>
      <c r="G937" s="7">
        <f t="shared" si="42"/>
        <v>2016</v>
      </c>
      <c r="H937" s="7">
        <f t="shared" si="43"/>
        <v>4</v>
      </c>
      <c r="I937" s="7" t="str">
        <f t="shared" si="44"/>
        <v>Q2</v>
      </c>
      <c r="J937" s="7">
        <f>VLOOKUP(A937,'Job Catalog'!A:C,3,FALSE)</f>
        <v>20</v>
      </c>
    </row>
    <row r="938" spans="1:10" x14ac:dyDescent="0.15">
      <c r="A938" s="8">
        <v>651</v>
      </c>
      <c r="B938" s="8" t="s">
        <v>753</v>
      </c>
      <c r="C938" s="7" t="s">
        <v>4</v>
      </c>
      <c r="D938" s="39">
        <v>42968.926898148151</v>
      </c>
      <c r="E938" s="7">
        <v>63.42</v>
      </c>
      <c r="F938" s="7" t="s">
        <v>14</v>
      </c>
      <c r="G938" s="7">
        <f t="shared" si="42"/>
        <v>2017</v>
      </c>
      <c r="H938" s="7">
        <f t="shared" si="43"/>
        <v>8</v>
      </c>
      <c r="I938" s="7" t="str">
        <f t="shared" si="44"/>
        <v>Q3</v>
      </c>
      <c r="J938" s="7">
        <f>VLOOKUP(A938,'Job Catalog'!A:C,3,FALSE)</f>
        <v>20</v>
      </c>
    </row>
    <row r="939" spans="1:10" x14ac:dyDescent="0.15">
      <c r="A939" s="8">
        <v>662</v>
      </c>
      <c r="B939" s="8" t="s">
        <v>764</v>
      </c>
      <c r="C939" s="7" t="s">
        <v>4</v>
      </c>
      <c r="D939" s="39">
        <v>41779.588900462964</v>
      </c>
      <c r="E939" s="7">
        <v>1.08</v>
      </c>
      <c r="F939" s="7" t="s">
        <v>12</v>
      </c>
      <c r="G939" s="7">
        <f t="shared" si="42"/>
        <v>2014</v>
      </c>
      <c r="H939" s="7">
        <f t="shared" si="43"/>
        <v>5</v>
      </c>
      <c r="I939" s="7" t="str">
        <f t="shared" si="44"/>
        <v>Q2</v>
      </c>
      <c r="J939" s="7">
        <f>VLOOKUP(A939,'Job Catalog'!A:C,3,FALSE)</f>
        <v>25</v>
      </c>
    </row>
    <row r="940" spans="1:10" x14ac:dyDescent="0.15">
      <c r="A940" s="8">
        <v>664</v>
      </c>
      <c r="B940" s="8" t="s">
        <v>766</v>
      </c>
      <c r="C940" s="7" t="s">
        <v>4</v>
      </c>
      <c r="D940" s="39">
        <v>42451.278553240743</v>
      </c>
      <c r="E940" s="7">
        <v>52.96</v>
      </c>
      <c r="F940" s="7" t="s">
        <v>92</v>
      </c>
      <c r="G940" s="7">
        <f t="shared" si="42"/>
        <v>2016</v>
      </c>
      <c r="H940" s="7">
        <f t="shared" si="43"/>
        <v>3</v>
      </c>
      <c r="I940" s="7" t="str">
        <f t="shared" si="44"/>
        <v>Q1</v>
      </c>
      <c r="J940" s="7">
        <f>VLOOKUP(A940,'Job Catalog'!A:C,3,FALSE)</f>
        <v>9</v>
      </c>
    </row>
    <row r="941" spans="1:10" x14ac:dyDescent="0.15">
      <c r="A941" s="8">
        <v>665</v>
      </c>
      <c r="B941" s="8" t="s">
        <v>767</v>
      </c>
      <c r="C941" s="7" t="s">
        <v>5</v>
      </c>
      <c r="D941" s="39">
        <v>42346.172094907408</v>
      </c>
      <c r="E941" s="7">
        <v>42.58</v>
      </c>
      <c r="F941" s="7" t="s">
        <v>72</v>
      </c>
      <c r="G941" s="7">
        <f t="shared" si="42"/>
        <v>2015</v>
      </c>
      <c r="H941" s="7">
        <f t="shared" si="43"/>
        <v>12</v>
      </c>
      <c r="I941" s="7" t="str">
        <f t="shared" si="44"/>
        <v>Q4</v>
      </c>
      <c r="J941" s="7">
        <f>VLOOKUP(A941,'Job Catalog'!A:C,3,FALSE)</f>
        <v>16</v>
      </c>
    </row>
    <row r="942" spans="1:10" x14ac:dyDescent="0.15">
      <c r="A942" s="8">
        <v>668</v>
      </c>
      <c r="B942" s="8" t="s">
        <v>770</v>
      </c>
      <c r="C942" s="7" t="s">
        <v>5</v>
      </c>
      <c r="D942" s="39">
        <v>41775.206400462965</v>
      </c>
      <c r="E942" s="7">
        <v>1.71</v>
      </c>
      <c r="F942" s="7" t="s">
        <v>72</v>
      </c>
      <c r="G942" s="7">
        <f t="shared" si="42"/>
        <v>2014</v>
      </c>
      <c r="H942" s="7">
        <f t="shared" si="43"/>
        <v>5</v>
      </c>
      <c r="I942" s="7" t="str">
        <f t="shared" si="44"/>
        <v>Q2</v>
      </c>
      <c r="J942" s="7">
        <f>VLOOKUP(A942,'Job Catalog'!A:C,3,FALSE)</f>
        <v>15</v>
      </c>
    </row>
    <row r="943" spans="1:10" x14ac:dyDescent="0.15">
      <c r="A943" s="8">
        <v>668</v>
      </c>
      <c r="B943" s="8" t="s">
        <v>770</v>
      </c>
      <c r="C943" s="7" t="s">
        <v>5</v>
      </c>
      <c r="D943" s="39">
        <v>42062.323344907411</v>
      </c>
      <c r="E943" s="7">
        <v>39.04</v>
      </c>
      <c r="F943" s="7" t="s">
        <v>72</v>
      </c>
      <c r="G943" s="7">
        <f t="shared" si="42"/>
        <v>2015</v>
      </c>
      <c r="H943" s="7">
        <f t="shared" si="43"/>
        <v>2</v>
      </c>
      <c r="I943" s="7" t="str">
        <f t="shared" si="44"/>
        <v>Q1</v>
      </c>
      <c r="J943" s="7">
        <f>VLOOKUP(A943,'Job Catalog'!A:C,3,FALSE)</f>
        <v>15</v>
      </c>
    </row>
    <row r="944" spans="1:10" x14ac:dyDescent="0.15">
      <c r="A944" s="8">
        <v>668</v>
      </c>
      <c r="B944" s="8" t="s">
        <v>770</v>
      </c>
      <c r="C944" s="7" t="s">
        <v>4</v>
      </c>
      <c r="D944" s="39">
        <v>42562.34778935185</v>
      </c>
      <c r="E944" s="7">
        <v>150.79</v>
      </c>
      <c r="F944" s="7" t="s">
        <v>72</v>
      </c>
      <c r="G944" s="7">
        <f t="shared" si="42"/>
        <v>2016</v>
      </c>
      <c r="H944" s="7">
        <f t="shared" si="43"/>
        <v>7</v>
      </c>
      <c r="I944" s="7" t="str">
        <f t="shared" si="44"/>
        <v>Q3</v>
      </c>
      <c r="J944" s="7">
        <f>VLOOKUP(A944,'Job Catalog'!A:C,3,FALSE)</f>
        <v>15</v>
      </c>
    </row>
    <row r="945" spans="1:10" x14ac:dyDescent="0.15">
      <c r="A945" s="8">
        <v>679</v>
      </c>
      <c r="B945" s="8" t="s">
        <v>781</v>
      </c>
      <c r="C945" s="7" t="s">
        <v>5</v>
      </c>
      <c r="D945" s="39">
        <v>42545.015497685185</v>
      </c>
      <c r="E945" s="7">
        <v>128.96</v>
      </c>
      <c r="F945" s="7" t="s">
        <v>87</v>
      </c>
      <c r="G945" s="7">
        <f t="shared" si="42"/>
        <v>2016</v>
      </c>
      <c r="H945" s="7">
        <f t="shared" si="43"/>
        <v>6</v>
      </c>
      <c r="I945" s="7" t="str">
        <f t="shared" si="44"/>
        <v>Q2</v>
      </c>
      <c r="J945" s="7">
        <f>VLOOKUP(A945,'Job Catalog'!A:C,3,FALSE)</f>
        <v>18</v>
      </c>
    </row>
    <row r="946" spans="1:10" x14ac:dyDescent="0.15">
      <c r="A946" s="8">
        <v>679</v>
      </c>
      <c r="B946" s="8" t="s">
        <v>781</v>
      </c>
      <c r="C946" s="7" t="s">
        <v>5</v>
      </c>
      <c r="D946" s="39">
        <v>42929.477106481485</v>
      </c>
      <c r="E946" s="7">
        <v>17.21</v>
      </c>
      <c r="F946" s="7" t="s">
        <v>87</v>
      </c>
      <c r="G946" s="7">
        <f t="shared" si="42"/>
        <v>2017</v>
      </c>
      <c r="H946" s="7">
        <f t="shared" si="43"/>
        <v>7</v>
      </c>
      <c r="I946" s="7" t="str">
        <f t="shared" si="44"/>
        <v>Q3</v>
      </c>
      <c r="J946" s="7">
        <f>VLOOKUP(A946,'Job Catalog'!A:C,3,FALSE)</f>
        <v>18</v>
      </c>
    </row>
    <row r="947" spans="1:10" x14ac:dyDescent="0.15">
      <c r="A947" s="8">
        <v>682</v>
      </c>
      <c r="B947" s="8" t="s">
        <v>784</v>
      </c>
      <c r="C947" s="7" t="s">
        <v>5</v>
      </c>
      <c r="D947" s="39">
        <v>41740.411851851852</v>
      </c>
      <c r="E947" s="7">
        <v>20.83</v>
      </c>
      <c r="F947" s="7" t="s">
        <v>15</v>
      </c>
      <c r="G947" s="7">
        <f t="shared" si="42"/>
        <v>2014</v>
      </c>
      <c r="H947" s="7">
        <f t="shared" si="43"/>
        <v>4</v>
      </c>
      <c r="I947" s="7" t="str">
        <f t="shared" si="44"/>
        <v>Q2</v>
      </c>
      <c r="J947" s="7">
        <f>VLOOKUP(A947,'Job Catalog'!A:C,3,FALSE)</f>
        <v>12</v>
      </c>
    </row>
    <row r="948" spans="1:10" x14ac:dyDescent="0.15">
      <c r="A948" s="8">
        <v>684</v>
      </c>
      <c r="B948" s="8" t="s">
        <v>786</v>
      </c>
      <c r="C948" s="7" t="s">
        <v>5</v>
      </c>
      <c r="D948" s="39">
        <v>42565.467314814814</v>
      </c>
      <c r="E948" s="7">
        <v>50</v>
      </c>
      <c r="F948" s="7" t="s">
        <v>39</v>
      </c>
      <c r="G948" s="7">
        <f t="shared" si="42"/>
        <v>2016</v>
      </c>
      <c r="H948" s="7">
        <f t="shared" si="43"/>
        <v>7</v>
      </c>
      <c r="I948" s="7" t="str">
        <f t="shared" si="44"/>
        <v>Q3</v>
      </c>
      <c r="J948" s="7">
        <f>VLOOKUP(A948,'Job Catalog'!A:C,3,FALSE)</f>
        <v>16</v>
      </c>
    </row>
    <row r="949" spans="1:10" x14ac:dyDescent="0.15">
      <c r="A949" s="8">
        <v>685</v>
      </c>
      <c r="B949" s="8" t="s">
        <v>787</v>
      </c>
      <c r="C949" s="7" t="s">
        <v>5</v>
      </c>
      <c r="D949" s="39">
        <v>42184.732789351852</v>
      </c>
      <c r="E949" s="7">
        <v>115.96</v>
      </c>
      <c r="F949" s="7" t="s">
        <v>33</v>
      </c>
      <c r="G949" s="7">
        <f t="shared" si="42"/>
        <v>2015</v>
      </c>
      <c r="H949" s="7">
        <f t="shared" si="43"/>
        <v>6</v>
      </c>
      <c r="I949" s="7" t="str">
        <f t="shared" si="44"/>
        <v>Q2</v>
      </c>
      <c r="J949" s="7">
        <f>VLOOKUP(A949,'Job Catalog'!A:C,3,FALSE)</f>
        <v>18</v>
      </c>
    </row>
    <row r="950" spans="1:10" x14ac:dyDescent="0.15">
      <c r="A950" s="8">
        <v>685</v>
      </c>
      <c r="B950" s="8" t="s">
        <v>787</v>
      </c>
      <c r="C950" s="7" t="s">
        <v>4</v>
      </c>
      <c r="D950" s="39">
        <v>42114.496689814812</v>
      </c>
      <c r="E950" s="7">
        <v>45.71</v>
      </c>
      <c r="F950" s="7" t="s">
        <v>33</v>
      </c>
      <c r="G950" s="7">
        <f t="shared" si="42"/>
        <v>2015</v>
      </c>
      <c r="H950" s="7">
        <f t="shared" si="43"/>
        <v>4</v>
      </c>
      <c r="I950" s="7" t="str">
        <f t="shared" si="44"/>
        <v>Q2</v>
      </c>
      <c r="J950" s="7">
        <f>VLOOKUP(A950,'Job Catalog'!A:C,3,FALSE)</f>
        <v>18</v>
      </c>
    </row>
    <row r="951" spans="1:10" x14ac:dyDescent="0.15">
      <c r="A951" s="8">
        <v>686</v>
      </c>
      <c r="B951" s="8" t="s">
        <v>788</v>
      </c>
      <c r="C951" s="7" t="s">
        <v>5</v>
      </c>
      <c r="D951" s="39">
        <v>42425.493958333333</v>
      </c>
      <c r="E951" s="7">
        <v>99.92</v>
      </c>
      <c r="F951" s="7" t="s">
        <v>21</v>
      </c>
      <c r="G951" s="7">
        <f t="shared" si="42"/>
        <v>2016</v>
      </c>
      <c r="H951" s="7">
        <f t="shared" si="43"/>
        <v>2</v>
      </c>
      <c r="I951" s="7" t="str">
        <f t="shared" si="44"/>
        <v>Q1</v>
      </c>
      <c r="J951" s="7">
        <f>VLOOKUP(A951,'Job Catalog'!A:C,3,FALSE)</f>
        <v>14</v>
      </c>
    </row>
    <row r="952" spans="1:10" x14ac:dyDescent="0.15">
      <c r="A952" s="8">
        <v>687</v>
      </c>
      <c r="B952" s="8" t="s">
        <v>789</v>
      </c>
      <c r="C952" s="7" t="s">
        <v>5</v>
      </c>
      <c r="D952" s="39">
        <v>41845.641458333332</v>
      </c>
      <c r="E952" s="7">
        <v>121.88</v>
      </c>
      <c r="F952" s="7" t="s">
        <v>67</v>
      </c>
      <c r="G952" s="7">
        <f t="shared" si="42"/>
        <v>2014</v>
      </c>
      <c r="H952" s="7">
        <f t="shared" si="43"/>
        <v>7</v>
      </c>
      <c r="I952" s="7" t="str">
        <f t="shared" si="44"/>
        <v>Q3</v>
      </c>
      <c r="J952" s="7">
        <f>VLOOKUP(A952,'Job Catalog'!A:C,3,FALSE)</f>
        <v>17</v>
      </c>
    </row>
    <row r="953" spans="1:10" x14ac:dyDescent="0.15">
      <c r="A953" s="8">
        <v>687</v>
      </c>
      <c r="B953" s="8" t="s">
        <v>789</v>
      </c>
      <c r="C953" s="7" t="s">
        <v>5</v>
      </c>
      <c r="D953" s="39">
        <v>42058.607395833336</v>
      </c>
      <c r="E953" s="7">
        <v>270.83</v>
      </c>
      <c r="F953" s="7" t="s">
        <v>33</v>
      </c>
      <c r="G953" s="7">
        <f t="shared" si="42"/>
        <v>2015</v>
      </c>
      <c r="H953" s="7">
        <f t="shared" si="43"/>
        <v>2</v>
      </c>
      <c r="I953" s="7" t="str">
        <f t="shared" si="44"/>
        <v>Q1</v>
      </c>
      <c r="J953" s="7">
        <f>VLOOKUP(A953,'Job Catalog'!A:C,3,FALSE)</f>
        <v>17</v>
      </c>
    </row>
    <row r="954" spans="1:10" x14ac:dyDescent="0.15">
      <c r="A954" s="8">
        <v>687</v>
      </c>
      <c r="B954" s="8" t="s">
        <v>789</v>
      </c>
      <c r="C954" s="7" t="s">
        <v>4</v>
      </c>
      <c r="D954" s="39">
        <v>42293.692974537036</v>
      </c>
      <c r="E954" s="7">
        <v>66.92</v>
      </c>
      <c r="F954" s="7" t="s">
        <v>21</v>
      </c>
      <c r="G954" s="7">
        <f t="shared" si="42"/>
        <v>2015</v>
      </c>
      <c r="H954" s="7">
        <f t="shared" si="43"/>
        <v>10</v>
      </c>
      <c r="I954" s="7" t="str">
        <f t="shared" si="44"/>
        <v>Q4</v>
      </c>
      <c r="J954" s="7">
        <f>VLOOKUP(A954,'Job Catalog'!A:C,3,FALSE)</f>
        <v>17</v>
      </c>
    </row>
    <row r="955" spans="1:10" x14ac:dyDescent="0.15">
      <c r="A955" s="8">
        <v>687</v>
      </c>
      <c r="B955" s="8" t="s">
        <v>789</v>
      </c>
      <c r="C955" s="7" t="s">
        <v>4</v>
      </c>
      <c r="D955" s="39">
        <v>42397.63962962963</v>
      </c>
      <c r="E955" s="7">
        <v>23.13</v>
      </c>
      <c r="F955" s="7" t="s">
        <v>21</v>
      </c>
      <c r="G955" s="7">
        <f t="shared" si="42"/>
        <v>2016</v>
      </c>
      <c r="H955" s="7">
        <f t="shared" si="43"/>
        <v>1</v>
      </c>
      <c r="I955" s="7" t="str">
        <f t="shared" si="44"/>
        <v>Q1</v>
      </c>
      <c r="J955" s="7">
        <f>VLOOKUP(A955,'Job Catalog'!A:C,3,FALSE)</f>
        <v>17</v>
      </c>
    </row>
    <row r="956" spans="1:10" x14ac:dyDescent="0.15">
      <c r="A956" s="8">
        <v>687</v>
      </c>
      <c r="B956" s="8" t="s">
        <v>789</v>
      </c>
      <c r="C956" s="7" t="s">
        <v>4</v>
      </c>
      <c r="D956" s="39">
        <v>42433.523425925923</v>
      </c>
      <c r="E956" s="7">
        <v>30.96</v>
      </c>
      <c r="F956" s="7" t="s">
        <v>50</v>
      </c>
      <c r="G956" s="7">
        <f t="shared" si="42"/>
        <v>2016</v>
      </c>
      <c r="H956" s="7">
        <f t="shared" si="43"/>
        <v>3</v>
      </c>
      <c r="I956" s="7" t="str">
        <f t="shared" si="44"/>
        <v>Q1</v>
      </c>
      <c r="J956" s="7">
        <f>VLOOKUP(A956,'Job Catalog'!A:C,3,FALSE)</f>
        <v>17</v>
      </c>
    </row>
    <row r="957" spans="1:10" x14ac:dyDescent="0.15">
      <c r="A957" s="8">
        <v>687</v>
      </c>
      <c r="B957" s="8" t="s">
        <v>789</v>
      </c>
      <c r="C957" s="7" t="s">
        <v>5</v>
      </c>
      <c r="D957" s="39">
        <v>42906.45416666667</v>
      </c>
      <c r="E957" s="7">
        <v>39.79</v>
      </c>
      <c r="F957" s="7" t="s">
        <v>50</v>
      </c>
      <c r="G957" s="7">
        <f t="shared" si="42"/>
        <v>2017</v>
      </c>
      <c r="H957" s="7">
        <f t="shared" si="43"/>
        <v>6</v>
      </c>
      <c r="I957" s="7" t="str">
        <f t="shared" si="44"/>
        <v>Q2</v>
      </c>
      <c r="J957" s="7">
        <f>VLOOKUP(A957,'Job Catalog'!A:C,3,FALSE)</f>
        <v>17</v>
      </c>
    </row>
    <row r="958" spans="1:10" x14ac:dyDescent="0.15">
      <c r="A958" s="8">
        <v>689</v>
      </c>
      <c r="B958" s="8" t="s">
        <v>791</v>
      </c>
      <c r="C958" s="7" t="s">
        <v>5</v>
      </c>
      <c r="D958" s="39">
        <v>42166.595879629633</v>
      </c>
      <c r="E958" s="7">
        <v>476.83</v>
      </c>
      <c r="F958" s="7" t="s">
        <v>33</v>
      </c>
      <c r="G958" s="7">
        <f t="shared" si="42"/>
        <v>2015</v>
      </c>
      <c r="H958" s="7">
        <f t="shared" si="43"/>
        <v>6</v>
      </c>
      <c r="I958" s="7" t="str">
        <f t="shared" si="44"/>
        <v>Q2</v>
      </c>
      <c r="J958" s="7">
        <f>VLOOKUP(A958,'Job Catalog'!A:C,3,FALSE)</f>
        <v>14</v>
      </c>
    </row>
    <row r="959" spans="1:10" x14ac:dyDescent="0.15">
      <c r="A959" s="8">
        <v>689</v>
      </c>
      <c r="B959" s="8" t="s">
        <v>791</v>
      </c>
      <c r="C959" s="7" t="s">
        <v>5</v>
      </c>
      <c r="D959" s="39">
        <v>41968.594085648147</v>
      </c>
      <c r="E959" s="7">
        <v>180.83</v>
      </c>
      <c r="F959" s="7" t="s">
        <v>67</v>
      </c>
      <c r="G959" s="7">
        <f t="shared" si="42"/>
        <v>2014</v>
      </c>
      <c r="H959" s="7">
        <f t="shared" si="43"/>
        <v>11</v>
      </c>
      <c r="I959" s="7" t="str">
        <f t="shared" si="44"/>
        <v>Q4</v>
      </c>
      <c r="J959" s="7">
        <f>VLOOKUP(A959,'Job Catalog'!A:C,3,FALSE)</f>
        <v>14</v>
      </c>
    </row>
    <row r="960" spans="1:10" x14ac:dyDescent="0.15">
      <c r="A960" s="8">
        <v>689</v>
      </c>
      <c r="B960" s="8" t="s">
        <v>791</v>
      </c>
      <c r="C960" s="7" t="s">
        <v>4</v>
      </c>
      <c r="D960" s="39">
        <v>42237.665752314817</v>
      </c>
      <c r="E960" s="7">
        <v>185.04</v>
      </c>
      <c r="F960" s="7" t="s">
        <v>21</v>
      </c>
      <c r="G960" s="7">
        <f t="shared" si="42"/>
        <v>2015</v>
      </c>
      <c r="H960" s="7">
        <f t="shared" si="43"/>
        <v>8</v>
      </c>
      <c r="I960" s="7" t="str">
        <f t="shared" si="44"/>
        <v>Q3</v>
      </c>
      <c r="J960" s="7">
        <f>VLOOKUP(A960,'Job Catalog'!A:C,3,FALSE)</f>
        <v>14</v>
      </c>
    </row>
    <row r="961" spans="1:10" x14ac:dyDescent="0.15">
      <c r="A961" s="8">
        <v>689</v>
      </c>
      <c r="B961" s="8" t="s">
        <v>791</v>
      </c>
      <c r="C961" s="7" t="s">
        <v>5</v>
      </c>
      <c r="D961" s="39">
        <v>42153.503657407404</v>
      </c>
      <c r="E961" s="7">
        <v>37</v>
      </c>
      <c r="F961" s="7" t="s">
        <v>33</v>
      </c>
      <c r="G961" s="7">
        <f t="shared" si="42"/>
        <v>2015</v>
      </c>
      <c r="H961" s="7">
        <f t="shared" si="43"/>
        <v>5</v>
      </c>
      <c r="I961" s="7" t="str">
        <f t="shared" si="44"/>
        <v>Q2</v>
      </c>
      <c r="J961" s="7">
        <f>VLOOKUP(A961,'Job Catalog'!A:C,3,FALSE)</f>
        <v>14</v>
      </c>
    </row>
    <row r="962" spans="1:10" x14ac:dyDescent="0.15">
      <c r="A962" s="8">
        <v>689</v>
      </c>
      <c r="B962" s="8" t="s">
        <v>791</v>
      </c>
      <c r="C962" s="7" t="s">
        <v>4</v>
      </c>
      <c r="D962" s="39">
        <v>42454.585462962961</v>
      </c>
      <c r="E962" s="7">
        <v>52.04</v>
      </c>
      <c r="F962" s="7" t="s">
        <v>50</v>
      </c>
      <c r="G962" s="7">
        <f t="shared" ref="G962:G1025" si="45">YEAR(D962)</f>
        <v>2016</v>
      </c>
      <c r="H962" s="7">
        <f t="shared" ref="H962:H1025" si="46">MONTH(D962)</f>
        <v>3</v>
      </c>
      <c r="I962" s="7" t="str">
        <f t="shared" ref="I962:I1025" si="47">IF(H962&lt;=3,"Q1",IF(H962&lt;=6,"Q2",IF(H962&lt;=9,"Q3","Q4")))</f>
        <v>Q1</v>
      </c>
      <c r="J962" s="7">
        <f>VLOOKUP(A962,'Job Catalog'!A:C,3,FALSE)</f>
        <v>14</v>
      </c>
    </row>
    <row r="963" spans="1:10" x14ac:dyDescent="0.15">
      <c r="A963" s="8">
        <v>689</v>
      </c>
      <c r="B963" s="8" t="s">
        <v>791</v>
      </c>
      <c r="C963" s="7" t="s">
        <v>4</v>
      </c>
      <c r="D963" s="39">
        <v>42845.88490740741</v>
      </c>
      <c r="E963" s="7">
        <v>44.08</v>
      </c>
      <c r="F963" s="7" t="s">
        <v>50</v>
      </c>
      <c r="G963" s="7">
        <f t="shared" si="45"/>
        <v>2017</v>
      </c>
      <c r="H963" s="7">
        <f t="shared" si="46"/>
        <v>4</v>
      </c>
      <c r="I963" s="7" t="str">
        <f t="shared" si="47"/>
        <v>Q2</v>
      </c>
      <c r="J963" s="7">
        <f>VLOOKUP(A963,'Job Catalog'!A:C,3,FALSE)</f>
        <v>14</v>
      </c>
    </row>
    <row r="964" spans="1:10" x14ac:dyDescent="0.15">
      <c r="A964" s="8">
        <v>689</v>
      </c>
      <c r="B964" s="8" t="s">
        <v>791</v>
      </c>
      <c r="C964" s="7" t="s">
        <v>5</v>
      </c>
      <c r="D964" s="39">
        <v>42878.490370370368</v>
      </c>
      <c r="E964" s="7">
        <v>26.67</v>
      </c>
      <c r="F964" s="7" t="s">
        <v>50</v>
      </c>
      <c r="G964" s="7">
        <f t="shared" si="45"/>
        <v>2017</v>
      </c>
      <c r="H964" s="7">
        <f t="shared" si="46"/>
        <v>5</v>
      </c>
      <c r="I964" s="7" t="str">
        <f t="shared" si="47"/>
        <v>Q2</v>
      </c>
      <c r="J964" s="7">
        <f>VLOOKUP(A964,'Job Catalog'!A:C,3,FALSE)</f>
        <v>14</v>
      </c>
    </row>
    <row r="965" spans="1:10" x14ac:dyDescent="0.15">
      <c r="A965" s="8">
        <v>689</v>
      </c>
      <c r="B965" s="8" t="s">
        <v>791</v>
      </c>
      <c r="C965" s="7" t="s">
        <v>5</v>
      </c>
      <c r="D965" s="39">
        <v>42926.469212962962</v>
      </c>
      <c r="E965" s="7">
        <v>59.83</v>
      </c>
      <c r="F965" s="7" t="s">
        <v>50</v>
      </c>
      <c r="G965" s="7">
        <f t="shared" si="45"/>
        <v>2017</v>
      </c>
      <c r="H965" s="7">
        <f t="shared" si="46"/>
        <v>7</v>
      </c>
      <c r="I965" s="7" t="str">
        <f t="shared" si="47"/>
        <v>Q3</v>
      </c>
      <c r="J965" s="7">
        <f>VLOOKUP(A965,'Job Catalog'!A:C,3,FALSE)</f>
        <v>14</v>
      </c>
    </row>
    <row r="966" spans="1:10" x14ac:dyDescent="0.15">
      <c r="A966" s="8">
        <v>693</v>
      </c>
      <c r="B966" s="8" t="s">
        <v>795</v>
      </c>
      <c r="C966" s="7" t="s">
        <v>5</v>
      </c>
      <c r="D966" s="39">
        <v>41837.339768518519</v>
      </c>
      <c r="E966" s="7">
        <v>22.71</v>
      </c>
      <c r="F966" s="7" t="s">
        <v>65</v>
      </c>
      <c r="G966" s="7">
        <f t="shared" si="45"/>
        <v>2014</v>
      </c>
      <c r="H966" s="7">
        <f t="shared" si="46"/>
        <v>7</v>
      </c>
      <c r="I966" s="7" t="str">
        <f t="shared" si="47"/>
        <v>Q3</v>
      </c>
      <c r="J966" s="7">
        <f>VLOOKUP(A966,'Job Catalog'!A:C,3,FALSE)</f>
        <v>12</v>
      </c>
    </row>
    <row r="967" spans="1:10" x14ac:dyDescent="0.15">
      <c r="A967" s="8">
        <v>693</v>
      </c>
      <c r="B967" s="8" t="s">
        <v>795</v>
      </c>
      <c r="C967" s="7" t="s">
        <v>4</v>
      </c>
      <c r="D967" s="39">
        <v>42282.592048611114</v>
      </c>
      <c r="E967" s="7">
        <v>15.04</v>
      </c>
      <c r="F967" s="7" t="s">
        <v>48</v>
      </c>
      <c r="G967" s="7">
        <f t="shared" si="45"/>
        <v>2015</v>
      </c>
      <c r="H967" s="7">
        <f t="shared" si="46"/>
        <v>10</v>
      </c>
      <c r="I967" s="7" t="str">
        <f t="shared" si="47"/>
        <v>Q4</v>
      </c>
      <c r="J967" s="7">
        <f>VLOOKUP(A967,'Job Catalog'!A:C,3,FALSE)</f>
        <v>12</v>
      </c>
    </row>
    <row r="968" spans="1:10" x14ac:dyDescent="0.15">
      <c r="A968" s="8">
        <v>693</v>
      </c>
      <c r="B968" s="8" t="s">
        <v>795</v>
      </c>
      <c r="C968" s="7" t="s">
        <v>5</v>
      </c>
      <c r="D968" s="39">
        <v>42356.819155092591</v>
      </c>
      <c r="E968" s="7">
        <v>43.21</v>
      </c>
      <c r="F968" s="7" t="s">
        <v>65</v>
      </c>
      <c r="G968" s="7">
        <f t="shared" si="45"/>
        <v>2015</v>
      </c>
      <c r="H968" s="7">
        <f t="shared" si="46"/>
        <v>12</v>
      </c>
      <c r="I968" s="7" t="str">
        <f t="shared" si="47"/>
        <v>Q4</v>
      </c>
      <c r="J968" s="7">
        <f>VLOOKUP(A968,'Job Catalog'!A:C,3,FALSE)</f>
        <v>12</v>
      </c>
    </row>
    <row r="969" spans="1:10" x14ac:dyDescent="0.15">
      <c r="A969" s="8">
        <v>693</v>
      </c>
      <c r="B969" s="8" t="s">
        <v>795</v>
      </c>
      <c r="C969" s="7" t="s">
        <v>4</v>
      </c>
      <c r="D969" s="39">
        <v>42376.6953125</v>
      </c>
      <c r="E969" s="7">
        <v>3.17</v>
      </c>
      <c r="F969" s="7" t="s">
        <v>48</v>
      </c>
      <c r="G969" s="7">
        <f t="shared" si="45"/>
        <v>2016</v>
      </c>
      <c r="H969" s="7">
        <f t="shared" si="46"/>
        <v>1</v>
      </c>
      <c r="I969" s="7" t="str">
        <f t="shared" si="47"/>
        <v>Q1</v>
      </c>
      <c r="J969" s="7">
        <f>VLOOKUP(A969,'Job Catalog'!A:C,3,FALSE)</f>
        <v>12</v>
      </c>
    </row>
    <row r="970" spans="1:10" x14ac:dyDescent="0.15">
      <c r="A970" s="8">
        <v>693</v>
      </c>
      <c r="B970" s="8" t="s">
        <v>795</v>
      </c>
      <c r="C970" s="7" t="s">
        <v>4</v>
      </c>
      <c r="D970" s="39">
        <v>42641.590046296296</v>
      </c>
      <c r="E970" s="7">
        <v>56.79</v>
      </c>
      <c r="F970" s="7" t="s">
        <v>24</v>
      </c>
      <c r="G970" s="7">
        <f t="shared" si="45"/>
        <v>2016</v>
      </c>
      <c r="H970" s="7">
        <f t="shared" si="46"/>
        <v>9</v>
      </c>
      <c r="I970" s="7" t="str">
        <f t="shared" si="47"/>
        <v>Q3</v>
      </c>
      <c r="J970" s="7">
        <f>VLOOKUP(A970,'Job Catalog'!A:C,3,FALSE)</f>
        <v>12</v>
      </c>
    </row>
    <row r="971" spans="1:10" x14ac:dyDescent="0.15">
      <c r="A971" s="8">
        <v>693</v>
      </c>
      <c r="B971" s="8" t="s">
        <v>795</v>
      </c>
      <c r="C971" s="7" t="s">
        <v>5</v>
      </c>
      <c r="D971" s="39">
        <v>42702.425081018519</v>
      </c>
      <c r="E971" s="7">
        <v>28.96</v>
      </c>
      <c r="F971" s="7" t="s">
        <v>21</v>
      </c>
      <c r="G971" s="7">
        <f t="shared" si="45"/>
        <v>2016</v>
      </c>
      <c r="H971" s="7">
        <f t="shared" si="46"/>
        <v>11</v>
      </c>
      <c r="I971" s="7" t="str">
        <f t="shared" si="47"/>
        <v>Q4</v>
      </c>
      <c r="J971" s="7">
        <f>VLOOKUP(A971,'Job Catalog'!A:C,3,FALSE)</f>
        <v>12</v>
      </c>
    </row>
    <row r="972" spans="1:10" x14ac:dyDescent="0.15">
      <c r="A972" s="8">
        <v>693</v>
      </c>
      <c r="B972" s="8" t="s">
        <v>795</v>
      </c>
      <c r="C972" s="7" t="s">
        <v>4</v>
      </c>
      <c r="D972" s="39">
        <v>42705.637569444443</v>
      </c>
      <c r="E972" s="7">
        <v>32.17</v>
      </c>
      <c r="F972" s="7" t="s">
        <v>21</v>
      </c>
      <c r="G972" s="7">
        <f t="shared" si="45"/>
        <v>2016</v>
      </c>
      <c r="H972" s="7">
        <f t="shared" si="46"/>
        <v>12</v>
      </c>
      <c r="I972" s="7" t="str">
        <f t="shared" si="47"/>
        <v>Q4</v>
      </c>
      <c r="J972" s="7">
        <f>VLOOKUP(A972,'Job Catalog'!A:C,3,FALSE)</f>
        <v>12</v>
      </c>
    </row>
    <row r="973" spans="1:10" x14ac:dyDescent="0.15">
      <c r="A973" s="8">
        <v>703</v>
      </c>
      <c r="B973" s="8" t="s">
        <v>805</v>
      </c>
      <c r="C973" s="7" t="s">
        <v>5</v>
      </c>
      <c r="D973" s="39">
        <v>41887.35833333333</v>
      </c>
      <c r="E973" s="7">
        <v>100.71</v>
      </c>
      <c r="F973" s="7" t="s">
        <v>14</v>
      </c>
      <c r="G973" s="7">
        <f t="shared" si="45"/>
        <v>2014</v>
      </c>
      <c r="H973" s="7">
        <f t="shared" si="46"/>
        <v>9</v>
      </c>
      <c r="I973" s="7" t="str">
        <f t="shared" si="47"/>
        <v>Q3</v>
      </c>
      <c r="J973" s="7">
        <f>VLOOKUP(A973,'Job Catalog'!A:C,3,FALSE)</f>
        <v>15</v>
      </c>
    </row>
    <row r="974" spans="1:10" x14ac:dyDescent="0.15">
      <c r="A974" s="8">
        <v>706</v>
      </c>
      <c r="B974" s="8" t="s">
        <v>808</v>
      </c>
      <c r="C974" s="7" t="s">
        <v>5</v>
      </c>
      <c r="D974" s="39">
        <v>42874.643553240741</v>
      </c>
      <c r="E974" s="7">
        <v>74</v>
      </c>
      <c r="F974" s="7" t="s">
        <v>28</v>
      </c>
      <c r="G974" s="7">
        <f t="shared" si="45"/>
        <v>2017</v>
      </c>
      <c r="H974" s="7">
        <f t="shared" si="46"/>
        <v>5</v>
      </c>
      <c r="I974" s="7" t="str">
        <f t="shared" si="47"/>
        <v>Q2</v>
      </c>
      <c r="J974" s="7">
        <f>VLOOKUP(A974,'Job Catalog'!A:C,3,FALSE)</f>
        <v>21</v>
      </c>
    </row>
    <row r="975" spans="1:10" x14ac:dyDescent="0.15">
      <c r="A975" s="8">
        <v>711</v>
      </c>
      <c r="B975" s="8" t="s">
        <v>813</v>
      </c>
      <c r="C975" s="7" t="s">
        <v>5</v>
      </c>
      <c r="D975" s="39">
        <v>42825.66851851852</v>
      </c>
      <c r="E975" s="7">
        <v>25.04</v>
      </c>
      <c r="F975" s="7" t="s">
        <v>28</v>
      </c>
      <c r="G975" s="7">
        <f t="shared" si="45"/>
        <v>2017</v>
      </c>
      <c r="H975" s="7">
        <f t="shared" si="46"/>
        <v>3</v>
      </c>
      <c r="I975" s="7" t="str">
        <f t="shared" si="47"/>
        <v>Q1</v>
      </c>
      <c r="J975" s="7">
        <f>VLOOKUP(A975,'Job Catalog'!A:C,3,FALSE)</f>
        <v>23</v>
      </c>
    </row>
    <row r="976" spans="1:10" x14ac:dyDescent="0.15">
      <c r="A976" s="8">
        <v>711</v>
      </c>
      <c r="B976" s="8" t="s">
        <v>813</v>
      </c>
      <c r="C976" s="7" t="s">
        <v>5</v>
      </c>
      <c r="D976" s="39">
        <v>42824.550729166665</v>
      </c>
      <c r="E976" s="7">
        <v>23.92</v>
      </c>
      <c r="F976" s="7" t="s">
        <v>28</v>
      </c>
      <c r="G976" s="7">
        <f t="shared" si="45"/>
        <v>2017</v>
      </c>
      <c r="H976" s="7">
        <f t="shared" si="46"/>
        <v>3</v>
      </c>
      <c r="I976" s="7" t="str">
        <f t="shared" si="47"/>
        <v>Q1</v>
      </c>
      <c r="J976" s="7">
        <f>VLOOKUP(A976,'Job Catalog'!A:C,3,FALSE)</f>
        <v>23</v>
      </c>
    </row>
    <row r="977" spans="1:10" x14ac:dyDescent="0.15">
      <c r="A977" s="8">
        <v>718</v>
      </c>
      <c r="B977" s="8" t="s">
        <v>820</v>
      </c>
      <c r="C977" s="7" t="s">
        <v>5</v>
      </c>
      <c r="D977" s="39">
        <v>41873.423657407409</v>
      </c>
      <c r="E977" s="7">
        <v>7.79</v>
      </c>
      <c r="F977" s="7" t="s">
        <v>65</v>
      </c>
      <c r="G977" s="7">
        <f t="shared" si="45"/>
        <v>2014</v>
      </c>
      <c r="H977" s="7">
        <f t="shared" si="46"/>
        <v>8</v>
      </c>
      <c r="I977" s="7" t="str">
        <f t="shared" si="47"/>
        <v>Q3</v>
      </c>
      <c r="J977" s="7">
        <f>VLOOKUP(A977,'Job Catalog'!A:C,3,FALSE)</f>
        <v>3</v>
      </c>
    </row>
    <row r="978" spans="1:10" x14ac:dyDescent="0.15">
      <c r="A978" s="8">
        <v>718</v>
      </c>
      <c r="B978" s="8" t="s">
        <v>820</v>
      </c>
      <c r="C978" s="7" t="s">
        <v>4</v>
      </c>
      <c r="D978" s="39">
        <v>42047.628854166665</v>
      </c>
      <c r="E978" s="7">
        <v>15.79</v>
      </c>
      <c r="F978" s="7" t="s">
        <v>60</v>
      </c>
      <c r="G978" s="7">
        <f t="shared" si="45"/>
        <v>2015</v>
      </c>
      <c r="H978" s="7">
        <f t="shared" si="46"/>
        <v>2</v>
      </c>
      <c r="I978" s="7" t="str">
        <f t="shared" si="47"/>
        <v>Q1</v>
      </c>
      <c r="J978" s="7">
        <f>VLOOKUP(A978,'Job Catalog'!A:C,3,FALSE)</f>
        <v>3</v>
      </c>
    </row>
    <row r="979" spans="1:10" x14ac:dyDescent="0.15">
      <c r="A979" s="8">
        <v>718</v>
      </c>
      <c r="B979" s="8" t="s">
        <v>820</v>
      </c>
      <c r="C979" s="7" t="s">
        <v>4</v>
      </c>
      <c r="D979" s="39">
        <v>42047.499062499999</v>
      </c>
      <c r="E979" s="7">
        <v>15.63</v>
      </c>
      <c r="F979" s="7" t="s">
        <v>60</v>
      </c>
      <c r="G979" s="7">
        <f t="shared" si="45"/>
        <v>2015</v>
      </c>
      <c r="H979" s="7">
        <f t="shared" si="46"/>
        <v>2</v>
      </c>
      <c r="I979" s="7" t="str">
        <f t="shared" si="47"/>
        <v>Q1</v>
      </c>
      <c r="J979" s="7">
        <f>VLOOKUP(A979,'Job Catalog'!A:C,3,FALSE)</f>
        <v>3</v>
      </c>
    </row>
    <row r="980" spans="1:10" x14ac:dyDescent="0.15">
      <c r="A980" s="8">
        <v>718</v>
      </c>
      <c r="B980" s="8" t="s">
        <v>820</v>
      </c>
      <c r="C980" s="7" t="s">
        <v>4</v>
      </c>
      <c r="D980" s="39">
        <v>42047.476331018515</v>
      </c>
      <c r="E980" s="7">
        <v>15.63</v>
      </c>
      <c r="F980" s="7" t="s">
        <v>60</v>
      </c>
      <c r="G980" s="7">
        <f t="shared" si="45"/>
        <v>2015</v>
      </c>
      <c r="H980" s="7">
        <f t="shared" si="46"/>
        <v>2</v>
      </c>
      <c r="I980" s="7" t="str">
        <f t="shared" si="47"/>
        <v>Q1</v>
      </c>
      <c r="J980" s="7">
        <f>VLOOKUP(A980,'Job Catalog'!A:C,3,FALSE)</f>
        <v>3</v>
      </c>
    </row>
    <row r="981" spans="1:10" x14ac:dyDescent="0.15">
      <c r="A981" s="8">
        <v>718</v>
      </c>
      <c r="B981" s="8" t="s">
        <v>820</v>
      </c>
      <c r="C981" s="7" t="s">
        <v>4</v>
      </c>
      <c r="D981" s="39">
        <v>42041.668564814812</v>
      </c>
      <c r="E981" s="7">
        <v>9.83</v>
      </c>
      <c r="F981" s="7" t="s">
        <v>73</v>
      </c>
      <c r="G981" s="7">
        <f t="shared" si="45"/>
        <v>2015</v>
      </c>
      <c r="H981" s="7">
        <f t="shared" si="46"/>
        <v>2</v>
      </c>
      <c r="I981" s="7" t="str">
        <f t="shared" si="47"/>
        <v>Q1</v>
      </c>
      <c r="J981" s="7">
        <f>VLOOKUP(A981,'Job Catalog'!A:C,3,FALSE)</f>
        <v>3</v>
      </c>
    </row>
    <row r="982" spans="1:10" x14ac:dyDescent="0.15">
      <c r="A982" s="8">
        <v>718</v>
      </c>
      <c r="B982" s="8" t="s">
        <v>820</v>
      </c>
      <c r="C982" s="7" t="s">
        <v>4</v>
      </c>
      <c r="D982" s="39">
        <v>42039.766550925924</v>
      </c>
      <c r="E982" s="7">
        <v>7.92</v>
      </c>
      <c r="F982" s="7" t="s">
        <v>73</v>
      </c>
      <c r="G982" s="7">
        <f t="shared" si="45"/>
        <v>2015</v>
      </c>
      <c r="H982" s="7">
        <f t="shared" si="46"/>
        <v>2</v>
      </c>
      <c r="I982" s="7" t="str">
        <f t="shared" si="47"/>
        <v>Q1</v>
      </c>
      <c r="J982" s="7">
        <f>VLOOKUP(A982,'Job Catalog'!A:C,3,FALSE)</f>
        <v>3</v>
      </c>
    </row>
    <row r="983" spans="1:10" x14ac:dyDescent="0.15">
      <c r="A983" s="8">
        <v>718</v>
      </c>
      <c r="B983" s="8" t="s">
        <v>820</v>
      </c>
      <c r="C983" s="7" t="s">
        <v>4</v>
      </c>
      <c r="D983" s="39">
        <v>42044.76902777778</v>
      </c>
      <c r="E983" s="7">
        <v>12.92</v>
      </c>
      <c r="F983" s="7" t="s">
        <v>73</v>
      </c>
      <c r="G983" s="7">
        <f t="shared" si="45"/>
        <v>2015</v>
      </c>
      <c r="H983" s="7">
        <f t="shared" si="46"/>
        <v>2</v>
      </c>
      <c r="I983" s="7" t="str">
        <f t="shared" si="47"/>
        <v>Q1</v>
      </c>
      <c r="J983" s="7">
        <f>VLOOKUP(A983,'Job Catalog'!A:C,3,FALSE)</f>
        <v>3</v>
      </c>
    </row>
    <row r="984" spans="1:10" x14ac:dyDescent="0.15">
      <c r="A984" s="8">
        <v>718</v>
      </c>
      <c r="B984" s="8" t="s">
        <v>820</v>
      </c>
      <c r="C984" s="7" t="s">
        <v>4</v>
      </c>
      <c r="D984" s="39">
        <v>42040.717986111114</v>
      </c>
      <c r="E984" s="7">
        <v>8.8800000000000008</v>
      </c>
      <c r="F984" s="7" t="s">
        <v>73</v>
      </c>
      <c r="G984" s="7">
        <f t="shared" si="45"/>
        <v>2015</v>
      </c>
      <c r="H984" s="7">
        <f t="shared" si="46"/>
        <v>2</v>
      </c>
      <c r="I984" s="7" t="str">
        <f t="shared" si="47"/>
        <v>Q1</v>
      </c>
      <c r="J984" s="7">
        <f>VLOOKUP(A984,'Job Catalog'!A:C,3,FALSE)</f>
        <v>3</v>
      </c>
    </row>
    <row r="985" spans="1:10" x14ac:dyDescent="0.15">
      <c r="A985" s="8">
        <v>718</v>
      </c>
      <c r="B985" s="8" t="s">
        <v>820</v>
      </c>
      <c r="C985" s="7" t="s">
        <v>4</v>
      </c>
      <c r="D985" s="39">
        <v>42039.560439814813</v>
      </c>
      <c r="E985" s="7">
        <v>7.71</v>
      </c>
      <c r="F985" s="7" t="s">
        <v>73</v>
      </c>
      <c r="G985" s="7">
        <f t="shared" si="45"/>
        <v>2015</v>
      </c>
      <c r="H985" s="7">
        <f t="shared" si="46"/>
        <v>2</v>
      </c>
      <c r="I985" s="7" t="str">
        <f t="shared" si="47"/>
        <v>Q1</v>
      </c>
      <c r="J985" s="7">
        <f>VLOOKUP(A985,'Job Catalog'!A:C,3,FALSE)</f>
        <v>3</v>
      </c>
    </row>
    <row r="986" spans="1:10" x14ac:dyDescent="0.15">
      <c r="A986" s="8">
        <v>718</v>
      </c>
      <c r="B986" s="8" t="s">
        <v>820</v>
      </c>
      <c r="C986" s="7" t="s">
        <v>4</v>
      </c>
      <c r="D986" s="39">
        <v>42038.447268518517</v>
      </c>
      <c r="E986" s="7">
        <v>6.58</v>
      </c>
      <c r="F986" s="7" t="s">
        <v>50</v>
      </c>
      <c r="G986" s="7">
        <f t="shared" si="45"/>
        <v>2015</v>
      </c>
      <c r="H986" s="7">
        <f t="shared" si="46"/>
        <v>2</v>
      </c>
      <c r="I986" s="7" t="str">
        <f t="shared" si="47"/>
        <v>Q1</v>
      </c>
      <c r="J986" s="7">
        <f>VLOOKUP(A986,'Job Catalog'!A:C,3,FALSE)</f>
        <v>3</v>
      </c>
    </row>
    <row r="987" spans="1:10" x14ac:dyDescent="0.15">
      <c r="A987" s="8">
        <v>718</v>
      </c>
      <c r="B987" s="8" t="s">
        <v>820</v>
      </c>
      <c r="C987" s="7" t="s">
        <v>4</v>
      </c>
      <c r="D987" s="39">
        <v>42040.401828703703</v>
      </c>
      <c r="E987" s="7">
        <v>6.42</v>
      </c>
      <c r="F987" s="7" t="s">
        <v>50</v>
      </c>
      <c r="G987" s="7">
        <f t="shared" si="45"/>
        <v>2015</v>
      </c>
      <c r="H987" s="7">
        <f t="shared" si="46"/>
        <v>2</v>
      </c>
      <c r="I987" s="7" t="str">
        <f t="shared" si="47"/>
        <v>Q1</v>
      </c>
      <c r="J987" s="7">
        <f>VLOOKUP(A987,'Job Catalog'!A:C,3,FALSE)</f>
        <v>3</v>
      </c>
    </row>
    <row r="988" spans="1:10" x14ac:dyDescent="0.15">
      <c r="A988" s="8">
        <v>718</v>
      </c>
      <c r="B988" s="8" t="s">
        <v>820</v>
      </c>
      <c r="C988" s="7" t="s">
        <v>4</v>
      </c>
      <c r="D988" s="39">
        <v>42039.73196759259</v>
      </c>
      <c r="E988" s="7">
        <v>5.75</v>
      </c>
      <c r="F988" s="7" t="s">
        <v>50</v>
      </c>
      <c r="G988" s="7">
        <f t="shared" si="45"/>
        <v>2015</v>
      </c>
      <c r="H988" s="7">
        <f t="shared" si="46"/>
        <v>2</v>
      </c>
      <c r="I988" s="7" t="str">
        <f t="shared" si="47"/>
        <v>Q1</v>
      </c>
      <c r="J988" s="7">
        <f>VLOOKUP(A988,'Job Catalog'!A:C,3,FALSE)</f>
        <v>3</v>
      </c>
    </row>
    <row r="989" spans="1:10" x14ac:dyDescent="0.15">
      <c r="A989" s="8">
        <v>718</v>
      </c>
      <c r="B989" s="8" t="s">
        <v>820</v>
      </c>
      <c r="C989" s="7" t="s">
        <v>4</v>
      </c>
      <c r="D989" s="39">
        <v>42046.738020833334</v>
      </c>
      <c r="E989" s="7">
        <v>12.75</v>
      </c>
      <c r="F989" s="7" t="s">
        <v>50</v>
      </c>
      <c r="G989" s="7">
        <f t="shared" si="45"/>
        <v>2015</v>
      </c>
      <c r="H989" s="7">
        <f t="shared" si="46"/>
        <v>2</v>
      </c>
      <c r="I989" s="7" t="str">
        <f t="shared" si="47"/>
        <v>Q1</v>
      </c>
      <c r="J989" s="7">
        <f>VLOOKUP(A989,'Job Catalog'!A:C,3,FALSE)</f>
        <v>3</v>
      </c>
    </row>
    <row r="990" spans="1:10" x14ac:dyDescent="0.15">
      <c r="A990" s="8">
        <v>718</v>
      </c>
      <c r="B990" s="8" t="s">
        <v>820</v>
      </c>
      <c r="C990" s="7" t="s">
        <v>4</v>
      </c>
      <c r="D990" s="39">
        <v>42059.490405092591</v>
      </c>
      <c r="E990" s="7">
        <v>4.88</v>
      </c>
      <c r="F990" s="7" t="s">
        <v>60</v>
      </c>
      <c r="G990" s="7">
        <f t="shared" si="45"/>
        <v>2015</v>
      </c>
      <c r="H990" s="7">
        <f t="shared" si="46"/>
        <v>2</v>
      </c>
      <c r="I990" s="7" t="str">
        <f t="shared" si="47"/>
        <v>Q1</v>
      </c>
      <c r="J990" s="7">
        <f>VLOOKUP(A990,'Job Catalog'!A:C,3,FALSE)</f>
        <v>3</v>
      </c>
    </row>
    <row r="991" spans="1:10" x14ac:dyDescent="0.15">
      <c r="A991" s="8">
        <v>718</v>
      </c>
      <c r="B991" s="8" t="s">
        <v>820</v>
      </c>
      <c r="C991" s="7" t="s">
        <v>4</v>
      </c>
      <c r="D991" s="39">
        <v>42081.522581018522</v>
      </c>
      <c r="E991" s="7">
        <v>21.63</v>
      </c>
      <c r="F991" s="7" t="s">
        <v>60</v>
      </c>
      <c r="G991" s="7">
        <f t="shared" si="45"/>
        <v>2015</v>
      </c>
      <c r="H991" s="7">
        <f t="shared" si="46"/>
        <v>3</v>
      </c>
      <c r="I991" s="7" t="str">
        <f t="shared" si="47"/>
        <v>Q1</v>
      </c>
      <c r="J991" s="7">
        <f>VLOOKUP(A991,'Job Catalog'!A:C,3,FALSE)</f>
        <v>3</v>
      </c>
    </row>
    <row r="992" spans="1:10" x14ac:dyDescent="0.15">
      <c r="A992" s="8">
        <v>718</v>
      </c>
      <c r="B992" s="8" t="s">
        <v>820</v>
      </c>
      <c r="C992" s="7" t="s">
        <v>4</v>
      </c>
      <c r="D992" s="39">
        <v>42090.494351851848</v>
      </c>
      <c r="E992" s="7">
        <v>0.42</v>
      </c>
      <c r="F992" s="7" t="s">
        <v>60</v>
      </c>
      <c r="G992" s="7">
        <f t="shared" si="45"/>
        <v>2015</v>
      </c>
      <c r="H992" s="7">
        <f t="shared" si="46"/>
        <v>3</v>
      </c>
      <c r="I992" s="7" t="str">
        <f t="shared" si="47"/>
        <v>Q1</v>
      </c>
      <c r="J992" s="7">
        <f>VLOOKUP(A992,'Job Catalog'!A:C,3,FALSE)</f>
        <v>3</v>
      </c>
    </row>
    <row r="993" spans="1:10" x14ac:dyDescent="0.15">
      <c r="A993" s="8">
        <v>718</v>
      </c>
      <c r="B993" s="8" t="s">
        <v>820</v>
      </c>
      <c r="C993" s="7" t="s">
        <v>4</v>
      </c>
      <c r="D993" s="39">
        <v>42138.608506944445</v>
      </c>
      <c r="E993" s="7">
        <v>19.96</v>
      </c>
      <c r="F993" s="7" t="s">
        <v>60</v>
      </c>
      <c r="G993" s="7">
        <f t="shared" si="45"/>
        <v>2015</v>
      </c>
      <c r="H993" s="7">
        <f t="shared" si="46"/>
        <v>5</v>
      </c>
      <c r="I993" s="7" t="str">
        <f t="shared" si="47"/>
        <v>Q2</v>
      </c>
      <c r="J993" s="7">
        <f>VLOOKUP(A993,'Job Catalog'!A:C,3,FALSE)</f>
        <v>3</v>
      </c>
    </row>
    <row r="994" spans="1:10" x14ac:dyDescent="0.15">
      <c r="A994" s="8">
        <v>718</v>
      </c>
      <c r="B994" s="8" t="s">
        <v>820</v>
      </c>
      <c r="C994" s="7" t="s">
        <v>4</v>
      </c>
      <c r="D994" s="39">
        <v>42122.651678240742</v>
      </c>
      <c r="E994" s="7">
        <v>4</v>
      </c>
      <c r="F994" s="7" t="s">
        <v>60</v>
      </c>
      <c r="G994" s="7">
        <f t="shared" si="45"/>
        <v>2015</v>
      </c>
      <c r="H994" s="7">
        <f t="shared" si="46"/>
        <v>4</v>
      </c>
      <c r="I994" s="7" t="str">
        <f t="shared" si="47"/>
        <v>Q2</v>
      </c>
      <c r="J994" s="7">
        <f>VLOOKUP(A994,'Job Catalog'!A:C,3,FALSE)</f>
        <v>3</v>
      </c>
    </row>
    <row r="995" spans="1:10" x14ac:dyDescent="0.15">
      <c r="A995" s="8">
        <v>718</v>
      </c>
      <c r="B995" s="8" t="s">
        <v>820</v>
      </c>
      <c r="C995" s="7" t="s">
        <v>4</v>
      </c>
      <c r="D995" s="39">
        <v>42138.706377314818</v>
      </c>
      <c r="E995" s="7">
        <v>20.04</v>
      </c>
      <c r="F995" s="7" t="s">
        <v>60</v>
      </c>
      <c r="G995" s="7">
        <f t="shared" si="45"/>
        <v>2015</v>
      </c>
      <c r="H995" s="7">
        <f t="shared" si="46"/>
        <v>5</v>
      </c>
      <c r="I995" s="7" t="str">
        <f t="shared" si="47"/>
        <v>Q2</v>
      </c>
      <c r="J995" s="7">
        <f>VLOOKUP(A995,'Job Catalog'!A:C,3,FALSE)</f>
        <v>3</v>
      </c>
    </row>
    <row r="996" spans="1:10" x14ac:dyDescent="0.15">
      <c r="A996" s="8">
        <v>718</v>
      </c>
      <c r="B996" s="8" t="s">
        <v>820</v>
      </c>
      <c r="C996" s="7" t="s">
        <v>4</v>
      </c>
      <c r="D996" s="39">
        <v>42202.572789351849</v>
      </c>
      <c r="E996" s="7">
        <v>41.79</v>
      </c>
      <c r="F996" s="7" t="s">
        <v>60</v>
      </c>
      <c r="G996" s="7">
        <f t="shared" si="45"/>
        <v>2015</v>
      </c>
      <c r="H996" s="7">
        <f t="shared" si="46"/>
        <v>7</v>
      </c>
      <c r="I996" s="7" t="str">
        <f t="shared" si="47"/>
        <v>Q3</v>
      </c>
      <c r="J996" s="7">
        <f>VLOOKUP(A996,'Job Catalog'!A:C,3,FALSE)</f>
        <v>3</v>
      </c>
    </row>
    <row r="997" spans="1:10" x14ac:dyDescent="0.15">
      <c r="A997" s="8">
        <v>718</v>
      </c>
      <c r="B997" s="8" t="s">
        <v>820</v>
      </c>
      <c r="C997" s="7" t="s">
        <v>4</v>
      </c>
      <c r="D997" s="39">
        <v>42209.5940162037</v>
      </c>
      <c r="E997" s="7">
        <v>6.67</v>
      </c>
      <c r="F997" s="7" t="s">
        <v>60</v>
      </c>
      <c r="G997" s="7">
        <f t="shared" si="45"/>
        <v>2015</v>
      </c>
      <c r="H997" s="7">
        <f t="shared" si="46"/>
        <v>7</v>
      </c>
      <c r="I997" s="7" t="str">
        <f t="shared" si="47"/>
        <v>Q3</v>
      </c>
      <c r="J997" s="7">
        <f>VLOOKUP(A997,'Job Catalog'!A:C,3,FALSE)</f>
        <v>3</v>
      </c>
    </row>
    <row r="998" spans="1:10" x14ac:dyDescent="0.15">
      <c r="A998" s="8">
        <v>718</v>
      </c>
      <c r="B998" s="8" t="s">
        <v>820</v>
      </c>
      <c r="C998" s="7" t="s">
        <v>5</v>
      </c>
      <c r="D998" s="39">
        <v>42271.67454861111</v>
      </c>
      <c r="E998" s="7">
        <v>13.96</v>
      </c>
      <c r="F998" s="7" t="s">
        <v>25</v>
      </c>
      <c r="G998" s="7">
        <f t="shared" si="45"/>
        <v>2015</v>
      </c>
      <c r="H998" s="7">
        <f t="shared" si="46"/>
        <v>9</v>
      </c>
      <c r="I998" s="7" t="str">
        <f t="shared" si="47"/>
        <v>Q3</v>
      </c>
      <c r="J998" s="7">
        <f>VLOOKUP(A998,'Job Catalog'!A:C,3,FALSE)</f>
        <v>3</v>
      </c>
    </row>
    <row r="999" spans="1:10" x14ac:dyDescent="0.15">
      <c r="A999" s="8">
        <v>718</v>
      </c>
      <c r="B999" s="8" t="s">
        <v>820</v>
      </c>
      <c r="C999" s="7" t="s">
        <v>4</v>
      </c>
      <c r="D999" s="39">
        <v>42299.559351851851</v>
      </c>
      <c r="E999" s="7">
        <v>28.04</v>
      </c>
      <c r="F999" s="7" t="s">
        <v>60</v>
      </c>
      <c r="G999" s="7">
        <f t="shared" si="45"/>
        <v>2015</v>
      </c>
      <c r="H999" s="7">
        <f t="shared" si="46"/>
        <v>10</v>
      </c>
      <c r="I999" s="7" t="str">
        <f t="shared" si="47"/>
        <v>Q4</v>
      </c>
      <c r="J999" s="7">
        <f>VLOOKUP(A999,'Job Catalog'!A:C,3,FALSE)</f>
        <v>3</v>
      </c>
    </row>
    <row r="1000" spans="1:10" x14ac:dyDescent="0.15">
      <c r="A1000" s="8">
        <v>718</v>
      </c>
      <c r="B1000" s="8" t="s">
        <v>820</v>
      </c>
      <c r="C1000" s="7" t="s">
        <v>4</v>
      </c>
      <c r="D1000" s="39">
        <v>42297.404965277776</v>
      </c>
      <c r="E1000" s="7">
        <v>13.58</v>
      </c>
      <c r="F1000" s="7" t="s">
        <v>60</v>
      </c>
      <c r="G1000" s="7">
        <f t="shared" si="45"/>
        <v>2015</v>
      </c>
      <c r="H1000" s="7">
        <f t="shared" si="46"/>
        <v>10</v>
      </c>
      <c r="I1000" s="7" t="str">
        <f t="shared" si="47"/>
        <v>Q4</v>
      </c>
      <c r="J1000" s="7">
        <f>VLOOKUP(A1000,'Job Catalog'!A:C,3,FALSE)</f>
        <v>3</v>
      </c>
    </row>
    <row r="1001" spans="1:10" x14ac:dyDescent="0.15">
      <c r="A1001" s="8">
        <v>718</v>
      </c>
      <c r="B1001" s="8" t="s">
        <v>820</v>
      </c>
      <c r="C1001" s="7" t="s">
        <v>4</v>
      </c>
      <c r="D1001" s="39">
        <v>42297.386261574073</v>
      </c>
      <c r="E1001" s="7">
        <v>4.88</v>
      </c>
      <c r="F1001" s="7" t="s">
        <v>60</v>
      </c>
      <c r="G1001" s="7">
        <f t="shared" si="45"/>
        <v>2015</v>
      </c>
      <c r="H1001" s="7">
        <f t="shared" si="46"/>
        <v>10</v>
      </c>
      <c r="I1001" s="7" t="str">
        <f t="shared" si="47"/>
        <v>Q4</v>
      </c>
      <c r="J1001" s="7">
        <f>VLOOKUP(A1001,'Job Catalog'!A:C,3,FALSE)</f>
        <v>3</v>
      </c>
    </row>
    <row r="1002" spans="1:10" x14ac:dyDescent="0.15">
      <c r="A1002" s="8">
        <v>718</v>
      </c>
      <c r="B1002" s="8" t="s">
        <v>820</v>
      </c>
      <c r="C1002" s="7" t="s">
        <v>4</v>
      </c>
      <c r="D1002" s="39">
        <v>42297.512245370373</v>
      </c>
      <c r="E1002" s="7">
        <v>0.92</v>
      </c>
      <c r="F1002" s="7" t="s">
        <v>60</v>
      </c>
      <c r="G1002" s="7">
        <f t="shared" si="45"/>
        <v>2015</v>
      </c>
      <c r="H1002" s="7">
        <f t="shared" si="46"/>
        <v>10</v>
      </c>
      <c r="I1002" s="7" t="str">
        <f t="shared" si="47"/>
        <v>Q4</v>
      </c>
      <c r="J1002" s="7">
        <f>VLOOKUP(A1002,'Job Catalog'!A:C,3,FALSE)</f>
        <v>3</v>
      </c>
    </row>
    <row r="1003" spans="1:10" x14ac:dyDescent="0.15">
      <c r="A1003" s="8">
        <v>718</v>
      </c>
      <c r="B1003" s="8" t="s">
        <v>820</v>
      </c>
      <c r="C1003" s="7" t="s">
        <v>4</v>
      </c>
      <c r="D1003" s="39">
        <v>42318.452800925923</v>
      </c>
      <c r="E1003" s="7">
        <v>3.75</v>
      </c>
      <c r="F1003" s="7" t="s">
        <v>60</v>
      </c>
      <c r="G1003" s="7">
        <f t="shared" si="45"/>
        <v>2015</v>
      </c>
      <c r="H1003" s="7">
        <f t="shared" si="46"/>
        <v>11</v>
      </c>
      <c r="I1003" s="7" t="str">
        <f t="shared" si="47"/>
        <v>Q4</v>
      </c>
      <c r="J1003" s="7">
        <f>VLOOKUP(A1003,'Job Catalog'!A:C,3,FALSE)</f>
        <v>3</v>
      </c>
    </row>
    <row r="1004" spans="1:10" x14ac:dyDescent="0.15">
      <c r="A1004" s="8">
        <v>718</v>
      </c>
      <c r="B1004" s="8" t="s">
        <v>820</v>
      </c>
      <c r="C1004" s="7" t="s">
        <v>4</v>
      </c>
      <c r="D1004" s="39">
        <v>42384.653680555559</v>
      </c>
      <c r="E1004" s="7">
        <v>11.13</v>
      </c>
      <c r="F1004" s="7" t="s">
        <v>60</v>
      </c>
      <c r="G1004" s="7">
        <f t="shared" si="45"/>
        <v>2016</v>
      </c>
      <c r="H1004" s="7">
        <f t="shared" si="46"/>
        <v>1</v>
      </c>
      <c r="I1004" s="7" t="str">
        <f t="shared" si="47"/>
        <v>Q1</v>
      </c>
      <c r="J1004" s="7">
        <f>VLOOKUP(A1004,'Job Catalog'!A:C,3,FALSE)</f>
        <v>3</v>
      </c>
    </row>
    <row r="1005" spans="1:10" x14ac:dyDescent="0.15">
      <c r="A1005" s="8">
        <v>718</v>
      </c>
      <c r="B1005" s="8" t="s">
        <v>820</v>
      </c>
      <c r="C1005" s="7" t="s">
        <v>4</v>
      </c>
      <c r="D1005" s="39">
        <v>42384.657893518517</v>
      </c>
      <c r="E1005" s="7">
        <v>11.13</v>
      </c>
      <c r="F1005" s="7" t="s">
        <v>60</v>
      </c>
      <c r="G1005" s="7">
        <f t="shared" si="45"/>
        <v>2016</v>
      </c>
      <c r="H1005" s="7">
        <f t="shared" si="46"/>
        <v>1</v>
      </c>
      <c r="I1005" s="7" t="str">
        <f t="shared" si="47"/>
        <v>Q1</v>
      </c>
      <c r="J1005" s="7">
        <f>VLOOKUP(A1005,'Job Catalog'!A:C,3,FALSE)</f>
        <v>3</v>
      </c>
    </row>
    <row r="1006" spans="1:10" x14ac:dyDescent="0.15">
      <c r="A1006" s="8">
        <v>718</v>
      </c>
      <c r="B1006" s="8" t="s">
        <v>820</v>
      </c>
      <c r="C1006" s="7" t="s">
        <v>4</v>
      </c>
      <c r="D1006" s="39">
        <v>42433.54351851852</v>
      </c>
      <c r="E1006" s="7">
        <v>16.829999999999998</v>
      </c>
      <c r="F1006" s="7" t="s">
        <v>60</v>
      </c>
      <c r="G1006" s="7">
        <f t="shared" si="45"/>
        <v>2016</v>
      </c>
      <c r="H1006" s="7">
        <f t="shared" si="46"/>
        <v>3</v>
      </c>
      <c r="I1006" s="7" t="str">
        <f t="shared" si="47"/>
        <v>Q1</v>
      </c>
      <c r="J1006" s="7">
        <f>VLOOKUP(A1006,'Job Catalog'!A:C,3,FALSE)</f>
        <v>3</v>
      </c>
    </row>
    <row r="1007" spans="1:10" x14ac:dyDescent="0.15">
      <c r="A1007" s="8">
        <v>718</v>
      </c>
      <c r="B1007" s="8" t="s">
        <v>820</v>
      </c>
      <c r="C1007" s="7" t="s">
        <v>4</v>
      </c>
      <c r="D1007" s="39">
        <v>42432.372384259259</v>
      </c>
      <c r="E1007" s="7">
        <v>8.7100000000000009</v>
      </c>
      <c r="F1007" s="7" t="s">
        <v>60</v>
      </c>
      <c r="G1007" s="7">
        <f t="shared" si="45"/>
        <v>2016</v>
      </c>
      <c r="H1007" s="7">
        <f t="shared" si="46"/>
        <v>3</v>
      </c>
      <c r="I1007" s="7" t="str">
        <f t="shared" si="47"/>
        <v>Q1</v>
      </c>
      <c r="J1007" s="7">
        <f>VLOOKUP(A1007,'Job Catalog'!A:C,3,FALSE)</f>
        <v>3</v>
      </c>
    </row>
    <row r="1008" spans="1:10" x14ac:dyDescent="0.15">
      <c r="A1008" s="8">
        <v>718</v>
      </c>
      <c r="B1008" s="8" t="s">
        <v>820</v>
      </c>
      <c r="C1008" s="7" t="s">
        <v>4</v>
      </c>
      <c r="D1008" s="39">
        <v>42432.390636574077</v>
      </c>
      <c r="E1008" s="7">
        <v>6.58</v>
      </c>
      <c r="F1008" s="7" t="s">
        <v>60</v>
      </c>
      <c r="G1008" s="7">
        <f t="shared" si="45"/>
        <v>2016</v>
      </c>
      <c r="H1008" s="7">
        <f t="shared" si="46"/>
        <v>3</v>
      </c>
      <c r="I1008" s="7" t="str">
        <f t="shared" si="47"/>
        <v>Q1</v>
      </c>
      <c r="J1008" s="7">
        <f>VLOOKUP(A1008,'Job Catalog'!A:C,3,FALSE)</f>
        <v>3</v>
      </c>
    </row>
    <row r="1009" spans="1:10" x14ac:dyDescent="0.15">
      <c r="A1009" s="8">
        <v>718</v>
      </c>
      <c r="B1009" s="8" t="s">
        <v>820</v>
      </c>
      <c r="C1009" s="7" t="s">
        <v>4</v>
      </c>
      <c r="D1009" s="39">
        <v>42436.709421296298</v>
      </c>
      <c r="E1009" s="7">
        <v>4</v>
      </c>
      <c r="F1009" s="7" t="s">
        <v>60</v>
      </c>
      <c r="G1009" s="7">
        <f t="shared" si="45"/>
        <v>2016</v>
      </c>
      <c r="H1009" s="7">
        <f t="shared" si="46"/>
        <v>3</v>
      </c>
      <c r="I1009" s="7" t="str">
        <f t="shared" si="47"/>
        <v>Q1</v>
      </c>
      <c r="J1009" s="7">
        <f>VLOOKUP(A1009,'Job Catalog'!A:C,3,FALSE)</f>
        <v>3</v>
      </c>
    </row>
    <row r="1010" spans="1:10" x14ac:dyDescent="0.15">
      <c r="A1010" s="8">
        <v>718</v>
      </c>
      <c r="B1010" s="8" t="s">
        <v>820</v>
      </c>
      <c r="C1010" s="7" t="s">
        <v>4</v>
      </c>
      <c r="D1010" s="39">
        <v>42464.488240740742</v>
      </c>
      <c r="E1010" s="7">
        <v>18.88</v>
      </c>
      <c r="F1010" s="7" t="s">
        <v>60</v>
      </c>
      <c r="G1010" s="7">
        <f t="shared" si="45"/>
        <v>2016</v>
      </c>
      <c r="H1010" s="7">
        <f t="shared" si="46"/>
        <v>4</v>
      </c>
      <c r="I1010" s="7" t="str">
        <f t="shared" si="47"/>
        <v>Q2</v>
      </c>
      <c r="J1010" s="7">
        <f>VLOOKUP(A1010,'Job Catalog'!A:C,3,FALSE)</f>
        <v>3</v>
      </c>
    </row>
    <row r="1011" spans="1:10" x14ac:dyDescent="0.15">
      <c r="A1011" s="8">
        <v>718</v>
      </c>
      <c r="B1011" s="8" t="s">
        <v>820</v>
      </c>
      <c r="C1011" s="7" t="s">
        <v>4</v>
      </c>
      <c r="D1011" s="39">
        <v>42460.439212962963</v>
      </c>
      <c r="E1011" s="7">
        <v>9.9600000000000009</v>
      </c>
      <c r="F1011" s="7" t="s">
        <v>60</v>
      </c>
      <c r="G1011" s="7">
        <f t="shared" si="45"/>
        <v>2016</v>
      </c>
      <c r="H1011" s="7">
        <f t="shared" si="46"/>
        <v>3</v>
      </c>
      <c r="I1011" s="7" t="str">
        <f t="shared" si="47"/>
        <v>Q1</v>
      </c>
      <c r="J1011" s="7">
        <f>VLOOKUP(A1011,'Job Catalog'!A:C,3,FALSE)</f>
        <v>3</v>
      </c>
    </row>
    <row r="1012" spans="1:10" x14ac:dyDescent="0.15">
      <c r="A1012" s="8">
        <v>718</v>
      </c>
      <c r="B1012" s="8" t="s">
        <v>820</v>
      </c>
      <c r="C1012" s="7" t="s">
        <v>4</v>
      </c>
      <c r="D1012" s="39">
        <v>42514.527766203704</v>
      </c>
      <c r="E1012" s="7">
        <v>42.83</v>
      </c>
      <c r="F1012" s="7" t="s">
        <v>60</v>
      </c>
      <c r="G1012" s="7">
        <f t="shared" si="45"/>
        <v>2016</v>
      </c>
      <c r="H1012" s="7">
        <f t="shared" si="46"/>
        <v>5</v>
      </c>
      <c r="I1012" s="7" t="str">
        <f t="shared" si="47"/>
        <v>Q2</v>
      </c>
      <c r="J1012" s="7">
        <f>VLOOKUP(A1012,'Job Catalog'!A:C,3,FALSE)</f>
        <v>3</v>
      </c>
    </row>
    <row r="1013" spans="1:10" x14ac:dyDescent="0.15">
      <c r="A1013" s="8">
        <v>718</v>
      </c>
      <c r="B1013" s="8" t="s">
        <v>820</v>
      </c>
      <c r="C1013" s="7" t="s">
        <v>4</v>
      </c>
      <c r="D1013" s="39">
        <v>42500.436481481483</v>
      </c>
      <c r="E1013" s="7">
        <v>28.75</v>
      </c>
      <c r="F1013" s="7" t="s">
        <v>60</v>
      </c>
      <c r="G1013" s="7">
        <f t="shared" si="45"/>
        <v>2016</v>
      </c>
      <c r="H1013" s="7">
        <f t="shared" si="46"/>
        <v>5</v>
      </c>
      <c r="I1013" s="7" t="str">
        <f t="shared" si="47"/>
        <v>Q2</v>
      </c>
      <c r="J1013" s="7">
        <f>VLOOKUP(A1013,'Job Catalog'!A:C,3,FALSE)</f>
        <v>3</v>
      </c>
    </row>
    <row r="1014" spans="1:10" x14ac:dyDescent="0.15">
      <c r="A1014" s="8">
        <v>718</v>
      </c>
      <c r="B1014" s="8" t="s">
        <v>820</v>
      </c>
      <c r="C1014" s="7" t="s">
        <v>4</v>
      </c>
      <c r="D1014" s="39">
        <v>42593.602465277778</v>
      </c>
      <c r="E1014" s="7">
        <v>24</v>
      </c>
      <c r="F1014" s="7" t="s">
        <v>60</v>
      </c>
      <c r="G1014" s="7">
        <f t="shared" si="45"/>
        <v>2016</v>
      </c>
      <c r="H1014" s="7">
        <f t="shared" si="46"/>
        <v>8</v>
      </c>
      <c r="I1014" s="7" t="str">
        <f t="shared" si="47"/>
        <v>Q3</v>
      </c>
      <c r="J1014" s="7">
        <f>VLOOKUP(A1014,'Job Catalog'!A:C,3,FALSE)</f>
        <v>3</v>
      </c>
    </row>
    <row r="1015" spans="1:10" x14ac:dyDescent="0.15">
      <c r="A1015" s="8">
        <v>718</v>
      </c>
      <c r="B1015" s="8" t="s">
        <v>820</v>
      </c>
      <c r="C1015" s="7" t="s">
        <v>4</v>
      </c>
      <c r="D1015" s="39">
        <v>42591.595439814817</v>
      </c>
      <c r="E1015" s="7">
        <v>22</v>
      </c>
      <c r="F1015" s="7" t="s">
        <v>60</v>
      </c>
      <c r="G1015" s="7">
        <f t="shared" si="45"/>
        <v>2016</v>
      </c>
      <c r="H1015" s="7">
        <f t="shared" si="46"/>
        <v>8</v>
      </c>
      <c r="I1015" s="7" t="str">
        <f t="shared" si="47"/>
        <v>Q3</v>
      </c>
      <c r="J1015" s="7">
        <f>VLOOKUP(A1015,'Job Catalog'!A:C,3,FALSE)</f>
        <v>3</v>
      </c>
    </row>
    <row r="1016" spans="1:10" x14ac:dyDescent="0.15">
      <c r="A1016" s="8">
        <v>718</v>
      </c>
      <c r="B1016" s="8" t="s">
        <v>820</v>
      </c>
      <c r="C1016" s="7" t="s">
        <v>4</v>
      </c>
      <c r="D1016" s="39">
        <v>42591.642557870371</v>
      </c>
      <c r="E1016" s="7">
        <v>22.04</v>
      </c>
      <c r="F1016" s="7" t="s">
        <v>60</v>
      </c>
      <c r="G1016" s="7">
        <f t="shared" si="45"/>
        <v>2016</v>
      </c>
      <c r="H1016" s="7">
        <f t="shared" si="46"/>
        <v>8</v>
      </c>
      <c r="I1016" s="7" t="str">
        <f t="shared" si="47"/>
        <v>Q3</v>
      </c>
      <c r="J1016" s="7">
        <f>VLOOKUP(A1016,'Job Catalog'!A:C,3,FALSE)</f>
        <v>3</v>
      </c>
    </row>
    <row r="1017" spans="1:10" x14ac:dyDescent="0.15">
      <c r="A1017" s="8">
        <v>718</v>
      </c>
      <c r="B1017" s="8" t="s">
        <v>820</v>
      </c>
      <c r="C1017" s="7" t="s">
        <v>4</v>
      </c>
      <c r="D1017" s="39">
        <v>42853.603831018518</v>
      </c>
      <c r="E1017" s="7">
        <v>31.96</v>
      </c>
      <c r="F1017" s="7" t="s">
        <v>65</v>
      </c>
      <c r="G1017" s="7">
        <f t="shared" si="45"/>
        <v>2017</v>
      </c>
      <c r="H1017" s="7">
        <f t="shared" si="46"/>
        <v>4</v>
      </c>
      <c r="I1017" s="7" t="str">
        <f t="shared" si="47"/>
        <v>Q2</v>
      </c>
      <c r="J1017" s="7">
        <f>VLOOKUP(A1017,'Job Catalog'!A:C,3,FALSE)</f>
        <v>3</v>
      </c>
    </row>
    <row r="1018" spans="1:10" x14ac:dyDescent="0.15">
      <c r="A1018" s="8">
        <v>718</v>
      </c>
      <c r="B1018" s="8" t="s">
        <v>820</v>
      </c>
      <c r="C1018" s="7" t="s">
        <v>4</v>
      </c>
      <c r="D1018" s="39">
        <v>42853.612974537034</v>
      </c>
      <c r="E1018" s="7">
        <v>31.96</v>
      </c>
      <c r="F1018" s="7" t="s">
        <v>65</v>
      </c>
      <c r="G1018" s="7">
        <f t="shared" si="45"/>
        <v>2017</v>
      </c>
      <c r="H1018" s="7">
        <f t="shared" si="46"/>
        <v>4</v>
      </c>
      <c r="I1018" s="7" t="str">
        <f t="shared" si="47"/>
        <v>Q2</v>
      </c>
      <c r="J1018" s="7">
        <f>VLOOKUP(A1018,'Job Catalog'!A:C,3,FALSE)</f>
        <v>3</v>
      </c>
    </row>
    <row r="1019" spans="1:10" x14ac:dyDescent="0.15">
      <c r="A1019" s="8">
        <v>718</v>
      </c>
      <c r="B1019" s="8" t="s">
        <v>820</v>
      </c>
      <c r="C1019" s="7" t="s">
        <v>4</v>
      </c>
      <c r="D1019" s="39">
        <v>42853.620775462965</v>
      </c>
      <c r="E1019" s="7">
        <v>9.7899999999999991</v>
      </c>
      <c r="F1019" s="7" t="s">
        <v>65</v>
      </c>
      <c r="G1019" s="7">
        <f t="shared" si="45"/>
        <v>2017</v>
      </c>
      <c r="H1019" s="7">
        <f t="shared" si="46"/>
        <v>4</v>
      </c>
      <c r="I1019" s="7" t="str">
        <f t="shared" si="47"/>
        <v>Q2</v>
      </c>
      <c r="J1019" s="7">
        <f>VLOOKUP(A1019,'Job Catalog'!A:C,3,FALSE)</f>
        <v>3</v>
      </c>
    </row>
    <row r="1020" spans="1:10" x14ac:dyDescent="0.15">
      <c r="A1020" s="8">
        <v>718</v>
      </c>
      <c r="B1020" s="8" t="s">
        <v>820</v>
      </c>
      <c r="C1020" s="7" t="s">
        <v>4</v>
      </c>
      <c r="D1020" s="39">
        <v>42853.609259259261</v>
      </c>
      <c r="E1020" s="7">
        <v>9.7899999999999991</v>
      </c>
      <c r="F1020" s="7" t="s">
        <v>65</v>
      </c>
      <c r="G1020" s="7">
        <f t="shared" si="45"/>
        <v>2017</v>
      </c>
      <c r="H1020" s="7">
        <f t="shared" si="46"/>
        <v>4</v>
      </c>
      <c r="I1020" s="7" t="str">
        <f t="shared" si="47"/>
        <v>Q2</v>
      </c>
      <c r="J1020" s="7">
        <f>VLOOKUP(A1020,'Job Catalog'!A:C,3,FALSE)</f>
        <v>3</v>
      </c>
    </row>
    <row r="1021" spans="1:10" x14ac:dyDescent="0.15">
      <c r="A1021" s="8">
        <v>718</v>
      </c>
      <c r="B1021" s="8" t="s">
        <v>820</v>
      </c>
      <c r="C1021" s="7" t="s">
        <v>4</v>
      </c>
      <c r="D1021" s="39">
        <v>42853.606458333335</v>
      </c>
      <c r="E1021" s="7">
        <v>9.7899999999999991</v>
      </c>
      <c r="F1021" s="7" t="s">
        <v>65</v>
      </c>
      <c r="G1021" s="7">
        <f t="shared" si="45"/>
        <v>2017</v>
      </c>
      <c r="H1021" s="7">
        <f t="shared" si="46"/>
        <v>4</v>
      </c>
      <c r="I1021" s="7" t="str">
        <f t="shared" si="47"/>
        <v>Q2</v>
      </c>
      <c r="J1021" s="7">
        <f>VLOOKUP(A1021,'Job Catalog'!A:C,3,FALSE)</f>
        <v>3</v>
      </c>
    </row>
    <row r="1022" spans="1:10" x14ac:dyDescent="0.15">
      <c r="A1022" s="8">
        <v>718</v>
      </c>
      <c r="B1022" s="8" t="s">
        <v>820</v>
      </c>
      <c r="C1022" s="7" t="s">
        <v>4</v>
      </c>
      <c r="D1022" s="39">
        <v>42880.546481481484</v>
      </c>
      <c r="E1022" s="7">
        <v>12.88</v>
      </c>
      <c r="F1022" s="7" t="s">
        <v>65</v>
      </c>
      <c r="G1022" s="7">
        <f t="shared" si="45"/>
        <v>2017</v>
      </c>
      <c r="H1022" s="7">
        <f t="shared" si="46"/>
        <v>5</v>
      </c>
      <c r="I1022" s="7" t="str">
        <f t="shared" si="47"/>
        <v>Q2</v>
      </c>
      <c r="J1022" s="7">
        <f>VLOOKUP(A1022,'Job Catalog'!A:C,3,FALSE)</f>
        <v>3</v>
      </c>
    </row>
    <row r="1023" spans="1:10" x14ac:dyDescent="0.15">
      <c r="A1023" s="8">
        <v>718</v>
      </c>
      <c r="B1023" s="8" t="s">
        <v>820</v>
      </c>
      <c r="C1023" s="7" t="s">
        <v>4</v>
      </c>
      <c r="D1023" s="39">
        <v>42887.939918981479</v>
      </c>
      <c r="E1023" s="7">
        <v>20.25</v>
      </c>
      <c r="F1023" s="7" t="s">
        <v>65</v>
      </c>
      <c r="G1023" s="7">
        <f t="shared" si="45"/>
        <v>2017</v>
      </c>
      <c r="H1023" s="7">
        <f t="shared" si="46"/>
        <v>6</v>
      </c>
      <c r="I1023" s="7" t="str">
        <f t="shared" si="47"/>
        <v>Q2</v>
      </c>
      <c r="J1023" s="7">
        <f>VLOOKUP(A1023,'Job Catalog'!A:C,3,FALSE)</f>
        <v>3</v>
      </c>
    </row>
    <row r="1024" spans="1:10" x14ac:dyDescent="0.15">
      <c r="A1024" s="8">
        <v>718</v>
      </c>
      <c r="B1024" s="8" t="s">
        <v>820</v>
      </c>
      <c r="C1024" s="7" t="s">
        <v>4</v>
      </c>
      <c r="D1024" s="39">
        <v>42914.895462962966</v>
      </c>
      <c r="E1024" s="7">
        <v>9.25</v>
      </c>
      <c r="F1024" s="7" t="s">
        <v>65</v>
      </c>
      <c r="G1024" s="7">
        <f t="shared" si="45"/>
        <v>2017</v>
      </c>
      <c r="H1024" s="7">
        <f t="shared" si="46"/>
        <v>6</v>
      </c>
      <c r="I1024" s="7" t="str">
        <f t="shared" si="47"/>
        <v>Q2</v>
      </c>
      <c r="J1024" s="7">
        <f>VLOOKUP(A1024,'Job Catalog'!A:C,3,FALSE)</f>
        <v>3</v>
      </c>
    </row>
    <row r="1025" spans="1:10" x14ac:dyDescent="0.15">
      <c r="A1025" s="8">
        <v>718</v>
      </c>
      <c r="B1025" s="8" t="s">
        <v>820</v>
      </c>
      <c r="C1025" s="7" t="s">
        <v>4</v>
      </c>
      <c r="D1025" s="39">
        <v>42914.624386574076</v>
      </c>
      <c r="E1025" s="7">
        <v>8.9600000000000009</v>
      </c>
      <c r="F1025" s="7" t="s">
        <v>65</v>
      </c>
      <c r="G1025" s="7">
        <f t="shared" si="45"/>
        <v>2017</v>
      </c>
      <c r="H1025" s="7">
        <f t="shared" si="46"/>
        <v>6</v>
      </c>
      <c r="I1025" s="7" t="str">
        <f t="shared" si="47"/>
        <v>Q2</v>
      </c>
      <c r="J1025" s="7">
        <f>VLOOKUP(A1025,'Job Catalog'!A:C,3,FALSE)</f>
        <v>3</v>
      </c>
    </row>
    <row r="1026" spans="1:10" x14ac:dyDescent="0.15">
      <c r="A1026" s="8">
        <v>722</v>
      </c>
      <c r="B1026" s="8" t="s">
        <v>824</v>
      </c>
      <c r="C1026" s="7" t="s">
        <v>5</v>
      </c>
      <c r="D1026" s="39">
        <v>42425.690150462964</v>
      </c>
      <c r="E1026" s="7">
        <v>0.13</v>
      </c>
      <c r="F1026" s="7" t="s">
        <v>25</v>
      </c>
      <c r="G1026" s="7">
        <f t="shared" ref="G1026:G1089" si="48">YEAR(D1026)</f>
        <v>2016</v>
      </c>
      <c r="H1026" s="7">
        <f t="shared" ref="H1026:H1089" si="49">MONTH(D1026)</f>
        <v>2</v>
      </c>
      <c r="I1026" s="7" t="str">
        <f t="shared" ref="I1026:I1089" si="50">IF(H1026&lt;=3,"Q1",IF(H1026&lt;=6,"Q2",IF(H1026&lt;=9,"Q3","Q4")))</f>
        <v>Q1</v>
      </c>
      <c r="J1026" s="7">
        <f>VLOOKUP(A1026,'Job Catalog'!A:C,3,FALSE)</f>
        <v>9</v>
      </c>
    </row>
    <row r="1027" spans="1:10" x14ac:dyDescent="0.15">
      <c r="A1027" s="8">
        <v>722</v>
      </c>
      <c r="B1027" s="8" t="s">
        <v>824</v>
      </c>
      <c r="C1027" s="7" t="s">
        <v>5</v>
      </c>
      <c r="D1027" s="39">
        <v>42548.398148148146</v>
      </c>
      <c r="E1027" s="7">
        <v>25.67</v>
      </c>
      <c r="F1027" s="7" t="s">
        <v>97</v>
      </c>
      <c r="G1027" s="7">
        <f t="shared" si="48"/>
        <v>2016</v>
      </c>
      <c r="H1027" s="7">
        <f t="shared" si="49"/>
        <v>6</v>
      </c>
      <c r="I1027" s="7" t="str">
        <f t="shared" si="50"/>
        <v>Q2</v>
      </c>
      <c r="J1027" s="7">
        <f>VLOOKUP(A1027,'Job Catalog'!A:C,3,FALSE)</f>
        <v>9</v>
      </c>
    </row>
    <row r="1028" spans="1:10" x14ac:dyDescent="0.15">
      <c r="A1028" s="8">
        <v>725</v>
      </c>
      <c r="B1028" s="8" t="s">
        <v>827</v>
      </c>
      <c r="C1028" s="7" t="s">
        <v>5</v>
      </c>
      <c r="D1028" s="39">
        <v>42152.609212962961</v>
      </c>
      <c r="E1028" s="7">
        <v>22.83</v>
      </c>
      <c r="F1028" s="7" t="s">
        <v>65</v>
      </c>
      <c r="G1028" s="7">
        <f t="shared" si="48"/>
        <v>2015</v>
      </c>
      <c r="H1028" s="7">
        <f t="shared" si="49"/>
        <v>5</v>
      </c>
      <c r="I1028" s="7" t="str">
        <f t="shared" si="50"/>
        <v>Q2</v>
      </c>
      <c r="J1028" s="7">
        <f>VLOOKUP(A1028,'Job Catalog'!A:C,3,FALSE)</f>
        <v>7</v>
      </c>
    </row>
    <row r="1029" spans="1:10" x14ac:dyDescent="0.15">
      <c r="A1029" s="8">
        <v>725</v>
      </c>
      <c r="B1029" s="8" t="s">
        <v>827</v>
      </c>
      <c r="C1029" s="7" t="s">
        <v>5</v>
      </c>
      <c r="D1029" s="39">
        <v>42159.433449074073</v>
      </c>
      <c r="E1029" s="7">
        <v>13.75</v>
      </c>
      <c r="F1029" s="7" t="s">
        <v>65</v>
      </c>
      <c r="G1029" s="7">
        <f t="shared" si="48"/>
        <v>2015</v>
      </c>
      <c r="H1029" s="7">
        <f t="shared" si="49"/>
        <v>6</v>
      </c>
      <c r="I1029" s="7" t="str">
        <f t="shared" si="50"/>
        <v>Q2</v>
      </c>
      <c r="J1029" s="7">
        <f>VLOOKUP(A1029,'Job Catalog'!A:C,3,FALSE)</f>
        <v>7</v>
      </c>
    </row>
    <row r="1030" spans="1:10" x14ac:dyDescent="0.15">
      <c r="A1030" s="8">
        <v>725</v>
      </c>
      <c r="B1030" s="8" t="s">
        <v>827</v>
      </c>
      <c r="C1030" s="7" t="s">
        <v>5</v>
      </c>
      <c r="D1030" s="39">
        <v>42227.451168981483</v>
      </c>
      <c r="E1030" s="7">
        <v>32.75</v>
      </c>
      <c r="F1030" s="7" t="s">
        <v>65</v>
      </c>
      <c r="G1030" s="7">
        <f t="shared" si="48"/>
        <v>2015</v>
      </c>
      <c r="H1030" s="7">
        <f t="shared" si="49"/>
        <v>8</v>
      </c>
      <c r="I1030" s="7" t="str">
        <f t="shared" si="50"/>
        <v>Q3</v>
      </c>
      <c r="J1030" s="7">
        <f>VLOOKUP(A1030,'Job Catalog'!A:C,3,FALSE)</f>
        <v>7</v>
      </c>
    </row>
    <row r="1031" spans="1:10" x14ac:dyDescent="0.15">
      <c r="A1031" s="8">
        <v>725</v>
      </c>
      <c r="B1031" s="8" t="s">
        <v>827</v>
      </c>
      <c r="C1031" s="7" t="s">
        <v>5</v>
      </c>
      <c r="D1031" s="39">
        <v>42299.836863425924</v>
      </c>
      <c r="E1031" s="7">
        <v>17.13</v>
      </c>
      <c r="F1031" s="7" t="s">
        <v>25</v>
      </c>
      <c r="G1031" s="7">
        <f t="shared" si="48"/>
        <v>2015</v>
      </c>
      <c r="H1031" s="7">
        <f t="shared" si="49"/>
        <v>10</v>
      </c>
      <c r="I1031" s="7" t="str">
        <f t="shared" si="50"/>
        <v>Q4</v>
      </c>
      <c r="J1031" s="7">
        <f>VLOOKUP(A1031,'Job Catalog'!A:C,3,FALSE)</f>
        <v>7</v>
      </c>
    </row>
    <row r="1032" spans="1:10" x14ac:dyDescent="0.15">
      <c r="A1032" s="8">
        <v>725</v>
      </c>
      <c r="B1032" s="8" t="s">
        <v>827</v>
      </c>
      <c r="C1032" s="7" t="s">
        <v>5</v>
      </c>
      <c r="D1032" s="39">
        <v>42373.61891203704</v>
      </c>
      <c r="E1032" s="7">
        <v>21.04</v>
      </c>
      <c r="F1032" s="7" t="s">
        <v>25</v>
      </c>
      <c r="G1032" s="7">
        <f t="shared" si="48"/>
        <v>2016</v>
      </c>
      <c r="H1032" s="7">
        <f t="shared" si="49"/>
        <v>1</v>
      </c>
      <c r="I1032" s="7" t="str">
        <f t="shared" si="50"/>
        <v>Q1</v>
      </c>
      <c r="J1032" s="7">
        <f>VLOOKUP(A1032,'Job Catalog'!A:C,3,FALSE)</f>
        <v>7</v>
      </c>
    </row>
    <row r="1033" spans="1:10" x14ac:dyDescent="0.15">
      <c r="A1033" s="8">
        <v>725</v>
      </c>
      <c r="B1033" s="8" t="s">
        <v>827</v>
      </c>
      <c r="C1033" s="7" t="s">
        <v>5</v>
      </c>
      <c r="D1033" s="39">
        <v>42957.455625000002</v>
      </c>
      <c r="E1033" s="7">
        <v>20.88</v>
      </c>
      <c r="F1033" s="7" t="s">
        <v>91</v>
      </c>
      <c r="G1033" s="7">
        <f t="shared" si="48"/>
        <v>2017</v>
      </c>
      <c r="H1033" s="7">
        <f t="shared" si="49"/>
        <v>8</v>
      </c>
      <c r="I1033" s="7" t="str">
        <f t="shared" si="50"/>
        <v>Q3</v>
      </c>
      <c r="J1033" s="7">
        <f>VLOOKUP(A1033,'Job Catalog'!A:C,3,FALSE)</f>
        <v>7</v>
      </c>
    </row>
    <row r="1034" spans="1:10" x14ac:dyDescent="0.15">
      <c r="A1034" s="8">
        <v>726</v>
      </c>
      <c r="B1034" s="8" t="s">
        <v>828</v>
      </c>
      <c r="C1034" s="7" t="s">
        <v>5</v>
      </c>
      <c r="D1034" s="39">
        <v>41855.103437500002</v>
      </c>
      <c r="E1034" s="7">
        <v>12.83</v>
      </c>
      <c r="F1034" s="7" t="s">
        <v>52</v>
      </c>
      <c r="G1034" s="7">
        <f t="shared" si="48"/>
        <v>2014</v>
      </c>
      <c r="H1034" s="7">
        <f t="shared" si="49"/>
        <v>8</v>
      </c>
      <c r="I1034" s="7" t="str">
        <f t="shared" si="50"/>
        <v>Q3</v>
      </c>
      <c r="J1034" s="7">
        <f>VLOOKUP(A1034,'Job Catalog'!A:C,3,FALSE)</f>
        <v>3</v>
      </c>
    </row>
    <row r="1035" spans="1:10" x14ac:dyDescent="0.15">
      <c r="A1035" s="8">
        <v>726</v>
      </c>
      <c r="B1035" s="8" t="s">
        <v>828</v>
      </c>
      <c r="C1035" s="7" t="s">
        <v>5</v>
      </c>
      <c r="D1035" s="39">
        <v>42026.471631944441</v>
      </c>
      <c r="E1035" s="7">
        <v>13.92</v>
      </c>
      <c r="F1035" s="7" t="s">
        <v>86</v>
      </c>
      <c r="G1035" s="7">
        <f t="shared" si="48"/>
        <v>2015</v>
      </c>
      <c r="H1035" s="7">
        <f t="shared" si="49"/>
        <v>1</v>
      </c>
      <c r="I1035" s="7" t="str">
        <f t="shared" si="50"/>
        <v>Q1</v>
      </c>
      <c r="J1035" s="7">
        <f>VLOOKUP(A1035,'Job Catalog'!A:C,3,FALSE)</f>
        <v>3</v>
      </c>
    </row>
    <row r="1036" spans="1:10" x14ac:dyDescent="0.15">
      <c r="A1036" s="8">
        <v>726</v>
      </c>
      <c r="B1036" s="8" t="s">
        <v>828</v>
      </c>
      <c r="C1036" s="7" t="s">
        <v>5</v>
      </c>
      <c r="D1036" s="39">
        <v>42453.206863425927</v>
      </c>
      <c r="E1036" s="7">
        <v>41.67</v>
      </c>
      <c r="F1036" s="7" t="s">
        <v>86</v>
      </c>
      <c r="G1036" s="7">
        <f t="shared" si="48"/>
        <v>2016</v>
      </c>
      <c r="H1036" s="7">
        <f t="shared" si="49"/>
        <v>3</v>
      </c>
      <c r="I1036" s="7" t="str">
        <f t="shared" si="50"/>
        <v>Q1</v>
      </c>
      <c r="J1036" s="7">
        <f>VLOOKUP(A1036,'Job Catalog'!A:C,3,FALSE)</f>
        <v>3</v>
      </c>
    </row>
    <row r="1037" spans="1:10" x14ac:dyDescent="0.15">
      <c r="A1037" s="8">
        <v>726</v>
      </c>
      <c r="B1037" s="8" t="s">
        <v>828</v>
      </c>
      <c r="C1037" s="7" t="s">
        <v>5</v>
      </c>
      <c r="D1037" s="39">
        <v>42542.125057870369</v>
      </c>
      <c r="E1037" s="7">
        <v>17.63</v>
      </c>
      <c r="F1037" s="7" t="s">
        <v>86</v>
      </c>
      <c r="G1037" s="7">
        <f t="shared" si="48"/>
        <v>2016</v>
      </c>
      <c r="H1037" s="7">
        <f t="shared" si="49"/>
        <v>6</v>
      </c>
      <c r="I1037" s="7" t="str">
        <f t="shared" si="50"/>
        <v>Q2</v>
      </c>
      <c r="J1037" s="7">
        <f>VLOOKUP(A1037,'Job Catalog'!A:C,3,FALSE)</f>
        <v>3</v>
      </c>
    </row>
    <row r="1038" spans="1:10" x14ac:dyDescent="0.15">
      <c r="A1038" s="8">
        <v>727</v>
      </c>
      <c r="B1038" s="8" t="s">
        <v>829</v>
      </c>
      <c r="C1038" s="7" t="s">
        <v>4</v>
      </c>
      <c r="D1038" s="39">
        <v>41712.309560185182</v>
      </c>
      <c r="E1038" s="7">
        <v>53.42</v>
      </c>
      <c r="F1038" s="7" t="s">
        <v>35</v>
      </c>
      <c r="G1038" s="7">
        <f t="shared" si="48"/>
        <v>2014</v>
      </c>
      <c r="H1038" s="7">
        <f t="shared" si="49"/>
        <v>3</v>
      </c>
      <c r="I1038" s="7" t="str">
        <f t="shared" si="50"/>
        <v>Q1</v>
      </c>
      <c r="J1038" s="7">
        <f>VLOOKUP(A1038,'Job Catalog'!A:C,3,FALSE)</f>
        <v>5</v>
      </c>
    </row>
    <row r="1039" spans="1:10" x14ac:dyDescent="0.15">
      <c r="A1039" s="8">
        <v>727</v>
      </c>
      <c r="B1039" s="8" t="s">
        <v>829</v>
      </c>
      <c r="C1039" s="7" t="s">
        <v>4</v>
      </c>
      <c r="D1039" s="39">
        <v>41666.612175925926</v>
      </c>
      <c r="E1039" s="7">
        <v>7.71</v>
      </c>
      <c r="F1039" s="7" t="s">
        <v>35</v>
      </c>
      <c r="G1039" s="7">
        <f t="shared" si="48"/>
        <v>2014</v>
      </c>
      <c r="H1039" s="7">
        <f t="shared" si="49"/>
        <v>1</v>
      </c>
      <c r="I1039" s="7" t="str">
        <f t="shared" si="50"/>
        <v>Q1</v>
      </c>
      <c r="J1039" s="7">
        <f>VLOOKUP(A1039,'Job Catalog'!A:C,3,FALSE)</f>
        <v>5</v>
      </c>
    </row>
    <row r="1040" spans="1:10" x14ac:dyDescent="0.15">
      <c r="A1040" s="8">
        <v>727</v>
      </c>
      <c r="B1040" s="8" t="s">
        <v>829</v>
      </c>
      <c r="C1040" s="7" t="s">
        <v>4</v>
      </c>
      <c r="D1040" s="39">
        <v>41711.413993055554</v>
      </c>
      <c r="E1040" s="7">
        <v>28.92</v>
      </c>
      <c r="F1040" s="7" t="s">
        <v>35</v>
      </c>
      <c r="G1040" s="7">
        <f t="shared" si="48"/>
        <v>2014</v>
      </c>
      <c r="H1040" s="7">
        <f t="shared" si="49"/>
        <v>3</v>
      </c>
      <c r="I1040" s="7" t="str">
        <f t="shared" si="50"/>
        <v>Q1</v>
      </c>
      <c r="J1040" s="7">
        <f>VLOOKUP(A1040,'Job Catalog'!A:C,3,FALSE)</f>
        <v>5</v>
      </c>
    </row>
    <row r="1041" spans="1:10" x14ac:dyDescent="0.15">
      <c r="A1041" s="8">
        <v>727</v>
      </c>
      <c r="B1041" s="8" t="s">
        <v>829</v>
      </c>
      <c r="C1041" s="7" t="s">
        <v>4</v>
      </c>
      <c r="D1041" s="39">
        <v>41711.409189814818</v>
      </c>
      <c r="E1041" s="7">
        <v>16.96</v>
      </c>
      <c r="F1041" s="7" t="s">
        <v>35</v>
      </c>
      <c r="G1041" s="7">
        <f t="shared" si="48"/>
        <v>2014</v>
      </c>
      <c r="H1041" s="7">
        <f t="shared" si="49"/>
        <v>3</v>
      </c>
      <c r="I1041" s="7" t="str">
        <f t="shared" si="50"/>
        <v>Q1</v>
      </c>
      <c r="J1041" s="7">
        <f>VLOOKUP(A1041,'Job Catalog'!A:C,3,FALSE)</f>
        <v>5</v>
      </c>
    </row>
    <row r="1042" spans="1:10" x14ac:dyDescent="0.15">
      <c r="A1042" s="8">
        <v>727</v>
      </c>
      <c r="B1042" s="8" t="s">
        <v>829</v>
      </c>
      <c r="C1042" s="7" t="s">
        <v>4</v>
      </c>
      <c r="D1042" s="39">
        <v>41712.352962962963</v>
      </c>
      <c r="E1042" s="7">
        <v>16.88</v>
      </c>
      <c r="F1042" s="7" t="s">
        <v>35</v>
      </c>
      <c r="G1042" s="7">
        <f t="shared" si="48"/>
        <v>2014</v>
      </c>
      <c r="H1042" s="7">
        <f t="shared" si="49"/>
        <v>3</v>
      </c>
      <c r="I1042" s="7" t="str">
        <f t="shared" si="50"/>
        <v>Q1</v>
      </c>
      <c r="J1042" s="7">
        <f>VLOOKUP(A1042,'Job Catalog'!A:C,3,FALSE)</f>
        <v>5</v>
      </c>
    </row>
    <row r="1043" spans="1:10" x14ac:dyDescent="0.15">
      <c r="A1043" s="8">
        <v>727</v>
      </c>
      <c r="B1043" s="8" t="s">
        <v>829</v>
      </c>
      <c r="C1043" s="7" t="s">
        <v>4</v>
      </c>
      <c r="D1043" s="39">
        <v>41716.635740740741</v>
      </c>
      <c r="E1043" s="7">
        <v>1.1299999999999999</v>
      </c>
      <c r="F1043" s="7" t="s">
        <v>35</v>
      </c>
      <c r="G1043" s="7">
        <f t="shared" si="48"/>
        <v>2014</v>
      </c>
      <c r="H1043" s="7">
        <f t="shared" si="49"/>
        <v>3</v>
      </c>
      <c r="I1043" s="7" t="str">
        <f t="shared" si="50"/>
        <v>Q1</v>
      </c>
      <c r="J1043" s="7">
        <f>VLOOKUP(A1043,'Job Catalog'!A:C,3,FALSE)</f>
        <v>5</v>
      </c>
    </row>
    <row r="1044" spans="1:10" x14ac:dyDescent="0.15">
      <c r="A1044" s="8">
        <v>727</v>
      </c>
      <c r="B1044" s="8" t="s">
        <v>829</v>
      </c>
      <c r="C1044" s="7" t="s">
        <v>4</v>
      </c>
      <c r="D1044" s="39">
        <v>41716.643495370372</v>
      </c>
      <c r="E1044" s="7">
        <v>1.1299999999999999</v>
      </c>
      <c r="F1044" s="7" t="s">
        <v>35</v>
      </c>
      <c r="G1044" s="7">
        <f t="shared" si="48"/>
        <v>2014</v>
      </c>
      <c r="H1044" s="7">
        <f t="shared" si="49"/>
        <v>3</v>
      </c>
      <c r="I1044" s="7" t="str">
        <f t="shared" si="50"/>
        <v>Q1</v>
      </c>
      <c r="J1044" s="7">
        <f>VLOOKUP(A1044,'Job Catalog'!A:C,3,FALSE)</f>
        <v>5</v>
      </c>
    </row>
    <row r="1045" spans="1:10" x14ac:dyDescent="0.15">
      <c r="A1045" s="8">
        <v>727</v>
      </c>
      <c r="B1045" s="8" t="s">
        <v>829</v>
      </c>
      <c r="C1045" s="7" t="s">
        <v>4</v>
      </c>
      <c r="D1045" s="39">
        <v>41863.623692129629</v>
      </c>
      <c r="E1045" s="7">
        <v>148.08000000000001</v>
      </c>
      <c r="F1045" s="7" t="s">
        <v>50</v>
      </c>
      <c r="G1045" s="7">
        <f t="shared" si="48"/>
        <v>2014</v>
      </c>
      <c r="H1045" s="7">
        <f t="shared" si="49"/>
        <v>8</v>
      </c>
      <c r="I1045" s="7" t="str">
        <f t="shared" si="50"/>
        <v>Q3</v>
      </c>
      <c r="J1045" s="7">
        <f>VLOOKUP(A1045,'Job Catalog'!A:C,3,FALSE)</f>
        <v>5</v>
      </c>
    </row>
    <row r="1046" spans="1:10" x14ac:dyDescent="0.15">
      <c r="A1046" s="8">
        <v>727</v>
      </c>
      <c r="B1046" s="8" t="s">
        <v>829</v>
      </c>
      <c r="C1046" s="7" t="s">
        <v>4</v>
      </c>
      <c r="D1046" s="39">
        <v>41775.498437499999</v>
      </c>
      <c r="E1046" s="7">
        <v>36.75</v>
      </c>
      <c r="F1046" s="7" t="s">
        <v>35</v>
      </c>
      <c r="G1046" s="7">
        <f t="shared" si="48"/>
        <v>2014</v>
      </c>
      <c r="H1046" s="7">
        <f t="shared" si="49"/>
        <v>5</v>
      </c>
      <c r="I1046" s="7" t="str">
        <f t="shared" si="50"/>
        <v>Q2</v>
      </c>
      <c r="J1046" s="7">
        <f>VLOOKUP(A1046,'Job Catalog'!A:C,3,FALSE)</f>
        <v>5</v>
      </c>
    </row>
    <row r="1047" spans="1:10" x14ac:dyDescent="0.15">
      <c r="A1047" s="8">
        <v>727</v>
      </c>
      <c r="B1047" s="8" t="s">
        <v>829</v>
      </c>
      <c r="C1047" s="7" t="s">
        <v>4</v>
      </c>
      <c r="D1047" s="39">
        <v>41779.39402777778</v>
      </c>
      <c r="E1047" s="7">
        <v>0.96</v>
      </c>
      <c r="F1047" s="7" t="s">
        <v>35</v>
      </c>
      <c r="G1047" s="7">
        <f t="shared" si="48"/>
        <v>2014</v>
      </c>
      <c r="H1047" s="7">
        <f t="shared" si="49"/>
        <v>5</v>
      </c>
      <c r="I1047" s="7" t="str">
        <f t="shared" si="50"/>
        <v>Q2</v>
      </c>
      <c r="J1047" s="7">
        <f>VLOOKUP(A1047,'Job Catalog'!A:C,3,FALSE)</f>
        <v>5</v>
      </c>
    </row>
    <row r="1048" spans="1:10" x14ac:dyDescent="0.15">
      <c r="A1048" s="8">
        <v>727</v>
      </c>
      <c r="B1048" s="8" t="s">
        <v>829</v>
      </c>
      <c r="C1048" s="7" t="s">
        <v>4</v>
      </c>
      <c r="D1048" s="39">
        <v>41781.390300925923</v>
      </c>
      <c r="E1048" s="7">
        <v>2.96</v>
      </c>
      <c r="F1048" s="7" t="s">
        <v>35</v>
      </c>
      <c r="G1048" s="7">
        <f t="shared" si="48"/>
        <v>2014</v>
      </c>
      <c r="H1048" s="7">
        <f t="shared" si="49"/>
        <v>5</v>
      </c>
      <c r="I1048" s="7" t="str">
        <f t="shared" si="50"/>
        <v>Q2</v>
      </c>
      <c r="J1048" s="7">
        <f>VLOOKUP(A1048,'Job Catalog'!A:C,3,FALSE)</f>
        <v>5</v>
      </c>
    </row>
    <row r="1049" spans="1:10" x14ac:dyDescent="0.15">
      <c r="A1049" s="8">
        <v>727</v>
      </c>
      <c r="B1049" s="8" t="s">
        <v>829</v>
      </c>
      <c r="C1049" s="7" t="s">
        <v>4</v>
      </c>
      <c r="D1049" s="39">
        <v>41806.879687499997</v>
      </c>
      <c r="E1049" s="7">
        <v>28.46</v>
      </c>
      <c r="F1049" s="7" t="s">
        <v>35</v>
      </c>
      <c r="G1049" s="7">
        <f t="shared" si="48"/>
        <v>2014</v>
      </c>
      <c r="H1049" s="7">
        <f t="shared" si="49"/>
        <v>6</v>
      </c>
      <c r="I1049" s="7" t="str">
        <f t="shared" si="50"/>
        <v>Q2</v>
      </c>
      <c r="J1049" s="7">
        <f>VLOOKUP(A1049,'Job Catalog'!A:C,3,FALSE)</f>
        <v>5</v>
      </c>
    </row>
    <row r="1050" spans="1:10" x14ac:dyDescent="0.15">
      <c r="A1050" s="8">
        <v>727</v>
      </c>
      <c r="B1050" s="8" t="s">
        <v>829</v>
      </c>
      <c r="C1050" s="7" t="s">
        <v>4</v>
      </c>
      <c r="D1050" s="39">
        <v>41817.555312500001</v>
      </c>
      <c r="E1050" s="7">
        <v>15.79</v>
      </c>
      <c r="F1050" s="7" t="s">
        <v>45</v>
      </c>
      <c r="G1050" s="7">
        <f t="shared" si="48"/>
        <v>2014</v>
      </c>
      <c r="H1050" s="7">
        <f t="shared" si="49"/>
        <v>6</v>
      </c>
      <c r="I1050" s="7" t="str">
        <f t="shared" si="50"/>
        <v>Q2</v>
      </c>
      <c r="J1050" s="7">
        <f>VLOOKUP(A1050,'Job Catalog'!A:C,3,FALSE)</f>
        <v>5</v>
      </c>
    </row>
    <row r="1051" spans="1:10" x14ac:dyDescent="0.15">
      <c r="A1051" s="8">
        <v>727</v>
      </c>
      <c r="B1051" s="8" t="s">
        <v>829</v>
      </c>
      <c r="C1051" s="7" t="s">
        <v>4</v>
      </c>
      <c r="D1051" s="39">
        <v>41817.6484375</v>
      </c>
      <c r="E1051" s="7">
        <v>15.88</v>
      </c>
      <c r="F1051" s="7" t="s">
        <v>35</v>
      </c>
      <c r="G1051" s="7">
        <f t="shared" si="48"/>
        <v>2014</v>
      </c>
      <c r="H1051" s="7">
        <f t="shared" si="49"/>
        <v>6</v>
      </c>
      <c r="I1051" s="7" t="str">
        <f t="shared" si="50"/>
        <v>Q2</v>
      </c>
      <c r="J1051" s="7">
        <f>VLOOKUP(A1051,'Job Catalog'!A:C,3,FALSE)</f>
        <v>5</v>
      </c>
    </row>
    <row r="1052" spans="1:10" x14ac:dyDescent="0.15">
      <c r="A1052" s="8">
        <v>727</v>
      </c>
      <c r="B1052" s="8" t="s">
        <v>829</v>
      </c>
      <c r="C1052" s="7" t="s">
        <v>4</v>
      </c>
      <c r="D1052" s="39">
        <v>41817.56045138889</v>
      </c>
      <c r="E1052" s="7">
        <v>15.79</v>
      </c>
      <c r="F1052" s="7" t="s">
        <v>35</v>
      </c>
      <c r="G1052" s="7">
        <f t="shared" si="48"/>
        <v>2014</v>
      </c>
      <c r="H1052" s="7">
        <f t="shared" si="49"/>
        <v>6</v>
      </c>
      <c r="I1052" s="7" t="str">
        <f t="shared" si="50"/>
        <v>Q2</v>
      </c>
      <c r="J1052" s="7">
        <f>VLOOKUP(A1052,'Job Catalog'!A:C,3,FALSE)</f>
        <v>5</v>
      </c>
    </row>
    <row r="1053" spans="1:10" x14ac:dyDescent="0.15">
      <c r="A1053" s="8">
        <v>727</v>
      </c>
      <c r="B1053" s="8" t="s">
        <v>829</v>
      </c>
      <c r="C1053" s="7" t="s">
        <v>4</v>
      </c>
      <c r="D1053" s="39">
        <v>41851.340312499997</v>
      </c>
      <c r="E1053" s="7">
        <v>49.58</v>
      </c>
      <c r="F1053" s="7" t="s">
        <v>50</v>
      </c>
      <c r="G1053" s="7">
        <f t="shared" si="48"/>
        <v>2014</v>
      </c>
      <c r="H1053" s="7">
        <f t="shared" si="49"/>
        <v>7</v>
      </c>
      <c r="I1053" s="7" t="str">
        <f t="shared" si="50"/>
        <v>Q3</v>
      </c>
      <c r="J1053" s="7">
        <f>VLOOKUP(A1053,'Job Catalog'!A:C,3,FALSE)</f>
        <v>5</v>
      </c>
    </row>
    <row r="1054" spans="1:10" x14ac:dyDescent="0.15">
      <c r="A1054" s="8">
        <v>727</v>
      </c>
      <c r="B1054" s="8" t="s">
        <v>829</v>
      </c>
      <c r="C1054" s="7" t="s">
        <v>4</v>
      </c>
      <c r="D1054" s="39">
        <v>41806.297025462962</v>
      </c>
      <c r="E1054" s="7">
        <v>4.54</v>
      </c>
      <c r="F1054" s="7" t="s">
        <v>50</v>
      </c>
      <c r="G1054" s="7">
        <f t="shared" si="48"/>
        <v>2014</v>
      </c>
      <c r="H1054" s="7">
        <f t="shared" si="49"/>
        <v>6</v>
      </c>
      <c r="I1054" s="7" t="str">
        <f t="shared" si="50"/>
        <v>Q2</v>
      </c>
      <c r="J1054" s="7">
        <f>VLOOKUP(A1054,'Job Catalog'!A:C,3,FALSE)</f>
        <v>5</v>
      </c>
    </row>
    <row r="1055" spans="1:10" x14ac:dyDescent="0.15">
      <c r="A1055" s="8">
        <v>727</v>
      </c>
      <c r="B1055" s="8" t="s">
        <v>829</v>
      </c>
      <c r="C1055" s="7" t="s">
        <v>4</v>
      </c>
      <c r="D1055" s="39">
        <v>41838.398356481484</v>
      </c>
      <c r="E1055" s="7">
        <v>6.83</v>
      </c>
      <c r="F1055" s="7" t="s">
        <v>50</v>
      </c>
      <c r="G1055" s="7">
        <f t="shared" si="48"/>
        <v>2014</v>
      </c>
      <c r="H1055" s="7">
        <f t="shared" si="49"/>
        <v>7</v>
      </c>
      <c r="I1055" s="7" t="str">
        <f t="shared" si="50"/>
        <v>Q3</v>
      </c>
      <c r="J1055" s="7">
        <f>VLOOKUP(A1055,'Job Catalog'!A:C,3,FALSE)</f>
        <v>5</v>
      </c>
    </row>
    <row r="1056" spans="1:10" x14ac:dyDescent="0.15">
      <c r="A1056" s="8">
        <v>727</v>
      </c>
      <c r="B1056" s="8" t="s">
        <v>829</v>
      </c>
      <c r="C1056" s="7" t="s">
        <v>4</v>
      </c>
      <c r="D1056" s="39">
        <v>41838.515590277777</v>
      </c>
      <c r="E1056" s="7">
        <v>6.75</v>
      </c>
      <c r="F1056" s="7" t="s">
        <v>50</v>
      </c>
      <c r="G1056" s="7">
        <f t="shared" si="48"/>
        <v>2014</v>
      </c>
      <c r="H1056" s="7">
        <f t="shared" si="49"/>
        <v>7</v>
      </c>
      <c r="I1056" s="7" t="str">
        <f t="shared" si="50"/>
        <v>Q3</v>
      </c>
      <c r="J1056" s="7">
        <f>VLOOKUP(A1056,'Job Catalog'!A:C,3,FALSE)</f>
        <v>5</v>
      </c>
    </row>
    <row r="1057" spans="1:10" x14ac:dyDescent="0.15">
      <c r="A1057" s="8">
        <v>727</v>
      </c>
      <c r="B1057" s="8" t="s">
        <v>829</v>
      </c>
      <c r="C1057" s="7" t="s">
        <v>4</v>
      </c>
      <c r="D1057" s="39">
        <v>41841.31753472222</v>
      </c>
      <c r="E1057" s="7">
        <v>9.5399999999999991</v>
      </c>
      <c r="F1057" s="7" t="s">
        <v>50</v>
      </c>
      <c r="G1057" s="7">
        <f t="shared" si="48"/>
        <v>2014</v>
      </c>
      <c r="H1057" s="7">
        <f t="shared" si="49"/>
        <v>7</v>
      </c>
      <c r="I1057" s="7" t="str">
        <f t="shared" si="50"/>
        <v>Q3</v>
      </c>
      <c r="J1057" s="7">
        <f>VLOOKUP(A1057,'Job Catalog'!A:C,3,FALSE)</f>
        <v>5</v>
      </c>
    </row>
    <row r="1058" spans="1:10" x14ac:dyDescent="0.15">
      <c r="A1058" s="8">
        <v>727</v>
      </c>
      <c r="B1058" s="8" t="s">
        <v>829</v>
      </c>
      <c r="C1058" s="7" t="s">
        <v>4</v>
      </c>
      <c r="D1058" s="39">
        <v>41852.428819444445</v>
      </c>
      <c r="E1058" s="7">
        <v>20.67</v>
      </c>
      <c r="F1058" s="7" t="s">
        <v>50</v>
      </c>
      <c r="G1058" s="7">
        <f t="shared" si="48"/>
        <v>2014</v>
      </c>
      <c r="H1058" s="7">
        <f t="shared" si="49"/>
        <v>8</v>
      </c>
      <c r="I1058" s="7" t="str">
        <f t="shared" si="50"/>
        <v>Q3</v>
      </c>
      <c r="J1058" s="7">
        <f>VLOOKUP(A1058,'Job Catalog'!A:C,3,FALSE)</f>
        <v>5</v>
      </c>
    </row>
    <row r="1059" spans="1:10" x14ac:dyDescent="0.15">
      <c r="A1059" s="8">
        <v>727</v>
      </c>
      <c r="B1059" s="8" t="s">
        <v>829</v>
      </c>
      <c r="C1059" s="7" t="s">
        <v>4</v>
      </c>
      <c r="D1059" s="39">
        <v>41869.42759259259</v>
      </c>
      <c r="E1059" s="7">
        <v>37.67</v>
      </c>
      <c r="F1059" s="7" t="s">
        <v>45</v>
      </c>
      <c r="G1059" s="7">
        <f t="shared" si="48"/>
        <v>2014</v>
      </c>
      <c r="H1059" s="7">
        <f t="shared" si="49"/>
        <v>8</v>
      </c>
      <c r="I1059" s="7" t="str">
        <f t="shared" si="50"/>
        <v>Q3</v>
      </c>
      <c r="J1059" s="7">
        <f>VLOOKUP(A1059,'Job Catalog'!A:C,3,FALSE)</f>
        <v>5</v>
      </c>
    </row>
    <row r="1060" spans="1:10" x14ac:dyDescent="0.15">
      <c r="A1060" s="8">
        <v>727</v>
      </c>
      <c r="B1060" s="8" t="s">
        <v>829</v>
      </c>
      <c r="C1060" s="7" t="s">
        <v>4</v>
      </c>
      <c r="D1060" s="39">
        <v>41851.347326388888</v>
      </c>
      <c r="E1060" s="7">
        <v>19.579999999999998</v>
      </c>
      <c r="F1060" s="7" t="s">
        <v>45</v>
      </c>
      <c r="G1060" s="7">
        <f t="shared" si="48"/>
        <v>2014</v>
      </c>
      <c r="H1060" s="7">
        <f t="shared" si="49"/>
        <v>7</v>
      </c>
      <c r="I1060" s="7" t="str">
        <f t="shared" si="50"/>
        <v>Q3</v>
      </c>
      <c r="J1060" s="7">
        <f>VLOOKUP(A1060,'Job Catalog'!A:C,3,FALSE)</f>
        <v>5</v>
      </c>
    </row>
    <row r="1061" spans="1:10" x14ac:dyDescent="0.15">
      <c r="A1061" s="8">
        <v>727</v>
      </c>
      <c r="B1061" s="8" t="s">
        <v>829</v>
      </c>
      <c r="C1061" s="7" t="s">
        <v>4</v>
      </c>
      <c r="D1061" s="39">
        <v>41851.344953703701</v>
      </c>
      <c r="E1061" s="7">
        <v>19.579999999999998</v>
      </c>
      <c r="F1061" s="7" t="s">
        <v>45</v>
      </c>
      <c r="G1061" s="7">
        <f t="shared" si="48"/>
        <v>2014</v>
      </c>
      <c r="H1061" s="7">
        <f t="shared" si="49"/>
        <v>7</v>
      </c>
      <c r="I1061" s="7" t="str">
        <f t="shared" si="50"/>
        <v>Q3</v>
      </c>
      <c r="J1061" s="7">
        <f>VLOOKUP(A1061,'Job Catalog'!A:C,3,FALSE)</f>
        <v>5</v>
      </c>
    </row>
    <row r="1062" spans="1:10" x14ac:dyDescent="0.15">
      <c r="A1062" s="8">
        <v>727</v>
      </c>
      <c r="B1062" s="8" t="s">
        <v>829</v>
      </c>
      <c r="C1062" s="7" t="s">
        <v>4</v>
      </c>
      <c r="D1062" s="39">
        <v>41852.421238425923</v>
      </c>
      <c r="E1062" s="7">
        <v>20.67</v>
      </c>
      <c r="F1062" s="7" t="s">
        <v>50</v>
      </c>
      <c r="G1062" s="7">
        <f t="shared" si="48"/>
        <v>2014</v>
      </c>
      <c r="H1062" s="7">
        <f t="shared" si="49"/>
        <v>8</v>
      </c>
      <c r="I1062" s="7" t="str">
        <f t="shared" si="50"/>
        <v>Q3</v>
      </c>
      <c r="J1062" s="7">
        <f>VLOOKUP(A1062,'Job Catalog'!A:C,3,FALSE)</f>
        <v>5</v>
      </c>
    </row>
    <row r="1063" spans="1:10" x14ac:dyDescent="0.15">
      <c r="A1063" s="8">
        <v>727</v>
      </c>
      <c r="B1063" s="8" t="s">
        <v>829</v>
      </c>
      <c r="C1063" s="7" t="s">
        <v>4</v>
      </c>
      <c r="D1063" s="39">
        <v>41851.342476851853</v>
      </c>
      <c r="E1063" s="7">
        <v>14.79</v>
      </c>
      <c r="F1063" s="7" t="s">
        <v>50</v>
      </c>
      <c r="G1063" s="7">
        <f t="shared" si="48"/>
        <v>2014</v>
      </c>
      <c r="H1063" s="7">
        <f t="shared" si="49"/>
        <v>7</v>
      </c>
      <c r="I1063" s="7" t="str">
        <f t="shared" si="50"/>
        <v>Q3</v>
      </c>
      <c r="J1063" s="7">
        <f>VLOOKUP(A1063,'Job Catalog'!A:C,3,FALSE)</f>
        <v>5</v>
      </c>
    </row>
    <row r="1064" spans="1:10" x14ac:dyDescent="0.15">
      <c r="A1064" s="8">
        <v>727</v>
      </c>
      <c r="B1064" s="8" t="s">
        <v>829</v>
      </c>
      <c r="C1064" s="7" t="s">
        <v>4</v>
      </c>
      <c r="D1064" s="39">
        <v>41939.43074074074</v>
      </c>
      <c r="E1064" s="7">
        <v>98.46</v>
      </c>
      <c r="F1064" s="7" t="s">
        <v>73</v>
      </c>
      <c r="G1064" s="7">
        <f t="shared" si="48"/>
        <v>2014</v>
      </c>
      <c r="H1064" s="7">
        <f t="shared" si="49"/>
        <v>10</v>
      </c>
      <c r="I1064" s="7" t="str">
        <f t="shared" si="50"/>
        <v>Q4</v>
      </c>
      <c r="J1064" s="7">
        <f>VLOOKUP(A1064,'Job Catalog'!A:C,3,FALSE)</f>
        <v>5</v>
      </c>
    </row>
    <row r="1065" spans="1:10" x14ac:dyDescent="0.15">
      <c r="A1065" s="8">
        <v>727</v>
      </c>
      <c r="B1065" s="8" t="s">
        <v>829</v>
      </c>
      <c r="C1065" s="7" t="s">
        <v>4</v>
      </c>
      <c r="D1065" s="39">
        <v>41852.433518518519</v>
      </c>
      <c r="E1065" s="7">
        <v>1.63</v>
      </c>
      <c r="F1065" s="7" t="s">
        <v>50</v>
      </c>
      <c r="G1065" s="7">
        <f t="shared" si="48"/>
        <v>2014</v>
      </c>
      <c r="H1065" s="7">
        <f t="shared" si="49"/>
        <v>8</v>
      </c>
      <c r="I1065" s="7" t="str">
        <f t="shared" si="50"/>
        <v>Q3</v>
      </c>
      <c r="J1065" s="7">
        <f>VLOOKUP(A1065,'Job Catalog'!A:C,3,FALSE)</f>
        <v>5</v>
      </c>
    </row>
    <row r="1066" spans="1:10" x14ac:dyDescent="0.15">
      <c r="A1066" s="8">
        <v>727</v>
      </c>
      <c r="B1066" s="8" t="s">
        <v>829</v>
      </c>
      <c r="C1066" s="7" t="s">
        <v>4</v>
      </c>
      <c r="D1066" s="39">
        <v>41852.449837962966</v>
      </c>
      <c r="E1066" s="7">
        <v>1.63</v>
      </c>
      <c r="F1066" s="7" t="s">
        <v>50</v>
      </c>
      <c r="G1066" s="7">
        <f t="shared" si="48"/>
        <v>2014</v>
      </c>
      <c r="H1066" s="7">
        <f t="shared" si="49"/>
        <v>8</v>
      </c>
      <c r="I1066" s="7" t="str">
        <f t="shared" si="50"/>
        <v>Q3</v>
      </c>
      <c r="J1066" s="7">
        <f>VLOOKUP(A1066,'Job Catalog'!A:C,3,FALSE)</f>
        <v>5</v>
      </c>
    </row>
    <row r="1067" spans="1:10" x14ac:dyDescent="0.15">
      <c r="A1067" s="8">
        <v>727</v>
      </c>
      <c r="B1067" s="8" t="s">
        <v>829</v>
      </c>
      <c r="C1067" s="7" t="s">
        <v>4</v>
      </c>
      <c r="D1067" s="39">
        <v>41863.626770833333</v>
      </c>
      <c r="E1067" s="7">
        <v>12.83</v>
      </c>
      <c r="F1067" s="7" t="s">
        <v>50</v>
      </c>
      <c r="G1067" s="7">
        <f t="shared" si="48"/>
        <v>2014</v>
      </c>
      <c r="H1067" s="7">
        <f t="shared" si="49"/>
        <v>8</v>
      </c>
      <c r="I1067" s="7" t="str">
        <f t="shared" si="50"/>
        <v>Q3</v>
      </c>
      <c r="J1067" s="7">
        <f>VLOOKUP(A1067,'Job Catalog'!A:C,3,FALSE)</f>
        <v>5</v>
      </c>
    </row>
    <row r="1068" spans="1:10" x14ac:dyDescent="0.15">
      <c r="A1068" s="8">
        <v>727</v>
      </c>
      <c r="B1068" s="8" t="s">
        <v>829</v>
      </c>
      <c r="C1068" s="7" t="s">
        <v>4</v>
      </c>
      <c r="D1068" s="39">
        <v>41864.562847222223</v>
      </c>
      <c r="E1068" s="7">
        <v>13.75</v>
      </c>
      <c r="F1068" s="7" t="s">
        <v>50</v>
      </c>
      <c r="G1068" s="7">
        <f t="shared" si="48"/>
        <v>2014</v>
      </c>
      <c r="H1068" s="7">
        <f t="shared" si="49"/>
        <v>8</v>
      </c>
      <c r="I1068" s="7" t="str">
        <f t="shared" si="50"/>
        <v>Q3</v>
      </c>
      <c r="J1068" s="7">
        <f>VLOOKUP(A1068,'Job Catalog'!A:C,3,FALSE)</f>
        <v>5</v>
      </c>
    </row>
    <row r="1069" spans="1:10" x14ac:dyDescent="0.15">
      <c r="A1069" s="8">
        <v>727</v>
      </c>
      <c r="B1069" s="8" t="s">
        <v>829</v>
      </c>
      <c r="C1069" s="7" t="s">
        <v>4</v>
      </c>
      <c r="D1069" s="39">
        <v>41873.33016203704</v>
      </c>
      <c r="E1069" s="7">
        <v>16.829999999999998</v>
      </c>
      <c r="F1069" s="7" t="s">
        <v>15</v>
      </c>
      <c r="G1069" s="7">
        <f t="shared" si="48"/>
        <v>2014</v>
      </c>
      <c r="H1069" s="7">
        <f t="shared" si="49"/>
        <v>8</v>
      </c>
      <c r="I1069" s="7" t="str">
        <f t="shared" si="50"/>
        <v>Q3</v>
      </c>
      <c r="J1069" s="7">
        <f>VLOOKUP(A1069,'Job Catalog'!A:C,3,FALSE)</f>
        <v>5</v>
      </c>
    </row>
    <row r="1070" spans="1:10" x14ac:dyDescent="0.15">
      <c r="A1070" s="8">
        <v>727</v>
      </c>
      <c r="B1070" s="8" t="s">
        <v>829</v>
      </c>
      <c r="C1070" s="7" t="s">
        <v>4</v>
      </c>
      <c r="D1070" s="39">
        <v>41866.353425925925</v>
      </c>
      <c r="E1070" s="7">
        <v>9.6300000000000008</v>
      </c>
      <c r="F1070" s="7" t="s">
        <v>15</v>
      </c>
      <c r="G1070" s="7">
        <f t="shared" si="48"/>
        <v>2014</v>
      </c>
      <c r="H1070" s="7">
        <f t="shared" si="49"/>
        <v>8</v>
      </c>
      <c r="I1070" s="7" t="str">
        <f t="shared" si="50"/>
        <v>Q3</v>
      </c>
      <c r="J1070" s="7">
        <f>VLOOKUP(A1070,'Job Catalog'!A:C,3,FALSE)</f>
        <v>5</v>
      </c>
    </row>
    <row r="1071" spans="1:10" x14ac:dyDescent="0.15">
      <c r="A1071" s="8">
        <v>727</v>
      </c>
      <c r="B1071" s="8" t="s">
        <v>829</v>
      </c>
      <c r="C1071" s="7" t="s">
        <v>4</v>
      </c>
      <c r="D1071" s="39">
        <v>41866.363206018519</v>
      </c>
      <c r="E1071" s="7">
        <v>9.6300000000000008</v>
      </c>
      <c r="F1071" s="7" t="s">
        <v>73</v>
      </c>
      <c r="G1071" s="7">
        <f t="shared" si="48"/>
        <v>2014</v>
      </c>
      <c r="H1071" s="7">
        <f t="shared" si="49"/>
        <v>8</v>
      </c>
      <c r="I1071" s="7" t="str">
        <f t="shared" si="50"/>
        <v>Q3</v>
      </c>
      <c r="J1071" s="7">
        <f>VLOOKUP(A1071,'Job Catalog'!A:C,3,FALSE)</f>
        <v>5</v>
      </c>
    </row>
    <row r="1072" spans="1:10" x14ac:dyDescent="0.15">
      <c r="A1072" s="8">
        <v>727</v>
      </c>
      <c r="B1072" s="8" t="s">
        <v>829</v>
      </c>
      <c r="C1072" s="7" t="s">
        <v>4</v>
      </c>
      <c r="D1072" s="39">
        <v>41936.587638888886</v>
      </c>
      <c r="E1072" s="7">
        <v>79.88</v>
      </c>
      <c r="F1072" s="7" t="s">
        <v>73</v>
      </c>
      <c r="G1072" s="7">
        <f t="shared" si="48"/>
        <v>2014</v>
      </c>
      <c r="H1072" s="7">
        <f t="shared" si="49"/>
        <v>10</v>
      </c>
      <c r="I1072" s="7" t="str">
        <f t="shared" si="50"/>
        <v>Q4</v>
      </c>
      <c r="J1072" s="7">
        <f>VLOOKUP(A1072,'Job Catalog'!A:C,3,FALSE)</f>
        <v>5</v>
      </c>
    </row>
    <row r="1073" spans="1:10" x14ac:dyDescent="0.15">
      <c r="A1073" s="8">
        <v>727</v>
      </c>
      <c r="B1073" s="8" t="s">
        <v>829</v>
      </c>
      <c r="C1073" s="7" t="s">
        <v>4</v>
      </c>
      <c r="D1073" s="39">
        <v>41863.630173611113</v>
      </c>
      <c r="E1073" s="7">
        <v>6.92</v>
      </c>
      <c r="F1073" s="7" t="s">
        <v>50</v>
      </c>
      <c r="G1073" s="7">
        <f t="shared" si="48"/>
        <v>2014</v>
      </c>
      <c r="H1073" s="7">
        <f t="shared" si="49"/>
        <v>8</v>
      </c>
      <c r="I1073" s="7" t="str">
        <f t="shared" si="50"/>
        <v>Q3</v>
      </c>
      <c r="J1073" s="7">
        <f>VLOOKUP(A1073,'Job Catalog'!A:C,3,FALSE)</f>
        <v>5</v>
      </c>
    </row>
    <row r="1074" spans="1:10" x14ac:dyDescent="0.15">
      <c r="A1074" s="8">
        <v>727</v>
      </c>
      <c r="B1074" s="8" t="s">
        <v>829</v>
      </c>
      <c r="C1074" s="7" t="s">
        <v>4</v>
      </c>
      <c r="D1074" s="39">
        <v>41932.708611111113</v>
      </c>
      <c r="E1074" s="7">
        <v>76</v>
      </c>
      <c r="F1074" s="7" t="s">
        <v>15</v>
      </c>
      <c r="G1074" s="7">
        <f t="shared" si="48"/>
        <v>2014</v>
      </c>
      <c r="H1074" s="7">
        <f t="shared" si="49"/>
        <v>10</v>
      </c>
      <c r="I1074" s="7" t="str">
        <f t="shared" si="50"/>
        <v>Q4</v>
      </c>
      <c r="J1074" s="7">
        <f>VLOOKUP(A1074,'Job Catalog'!A:C,3,FALSE)</f>
        <v>5</v>
      </c>
    </row>
    <row r="1075" spans="1:10" x14ac:dyDescent="0.15">
      <c r="A1075" s="8">
        <v>727</v>
      </c>
      <c r="B1075" s="8" t="s">
        <v>829</v>
      </c>
      <c r="C1075" s="7" t="s">
        <v>4</v>
      </c>
      <c r="D1075" s="39">
        <v>41949.432199074072</v>
      </c>
      <c r="E1075" s="7">
        <v>6.71</v>
      </c>
      <c r="F1075" s="7" t="s">
        <v>73</v>
      </c>
      <c r="G1075" s="7">
        <f t="shared" si="48"/>
        <v>2014</v>
      </c>
      <c r="H1075" s="7">
        <f t="shared" si="49"/>
        <v>11</v>
      </c>
      <c r="I1075" s="7" t="str">
        <f t="shared" si="50"/>
        <v>Q4</v>
      </c>
      <c r="J1075" s="7">
        <f>VLOOKUP(A1075,'Job Catalog'!A:C,3,FALSE)</f>
        <v>5</v>
      </c>
    </row>
    <row r="1076" spans="1:10" x14ac:dyDescent="0.15">
      <c r="A1076" s="8">
        <v>727</v>
      </c>
      <c r="B1076" s="8" t="s">
        <v>829</v>
      </c>
      <c r="C1076" s="7" t="s">
        <v>4</v>
      </c>
      <c r="D1076" s="39">
        <v>41949.426990740743</v>
      </c>
      <c r="E1076" s="7">
        <v>4.46</v>
      </c>
      <c r="F1076" s="7" t="s">
        <v>15</v>
      </c>
      <c r="G1076" s="7">
        <f t="shared" si="48"/>
        <v>2014</v>
      </c>
      <c r="H1076" s="7">
        <f t="shared" si="49"/>
        <v>11</v>
      </c>
      <c r="I1076" s="7" t="str">
        <f t="shared" si="50"/>
        <v>Q4</v>
      </c>
      <c r="J1076" s="7">
        <f>VLOOKUP(A1076,'Job Catalog'!A:C,3,FALSE)</f>
        <v>5</v>
      </c>
    </row>
    <row r="1077" spans="1:10" x14ac:dyDescent="0.15">
      <c r="A1077" s="8">
        <v>727</v>
      </c>
      <c r="B1077" s="8" t="s">
        <v>829</v>
      </c>
      <c r="C1077" s="7" t="s">
        <v>4</v>
      </c>
      <c r="D1077" s="39">
        <v>41957.500173611108</v>
      </c>
      <c r="E1077" s="7">
        <v>7.96</v>
      </c>
      <c r="F1077" s="7" t="s">
        <v>15</v>
      </c>
      <c r="G1077" s="7">
        <f t="shared" si="48"/>
        <v>2014</v>
      </c>
      <c r="H1077" s="7">
        <f t="shared" si="49"/>
        <v>11</v>
      </c>
      <c r="I1077" s="7" t="str">
        <f t="shared" si="50"/>
        <v>Q4</v>
      </c>
      <c r="J1077" s="7">
        <f>VLOOKUP(A1077,'Job Catalog'!A:C,3,FALSE)</f>
        <v>5</v>
      </c>
    </row>
    <row r="1078" spans="1:10" x14ac:dyDescent="0.15">
      <c r="A1078" s="8">
        <v>727</v>
      </c>
      <c r="B1078" s="8" t="s">
        <v>829</v>
      </c>
      <c r="C1078" s="7" t="s">
        <v>4</v>
      </c>
      <c r="D1078" s="39">
        <v>41957.561168981483</v>
      </c>
      <c r="E1078" s="7">
        <v>1.63</v>
      </c>
      <c r="F1078" s="7" t="s">
        <v>73</v>
      </c>
      <c r="G1078" s="7">
        <f t="shared" si="48"/>
        <v>2014</v>
      </c>
      <c r="H1078" s="7">
        <f t="shared" si="49"/>
        <v>11</v>
      </c>
      <c r="I1078" s="7" t="str">
        <f t="shared" si="50"/>
        <v>Q4</v>
      </c>
      <c r="J1078" s="7">
        <f>VLOOKUP(A1078,'Job Catalog'!A:C,3,FALSE)</f>
        <v>5</v>
      </c>
    </row>
    <row r="1079" spans="1:10" x14ac:dyDescent="0.15">
      <c r="A1079" s="8">
        <v>727</v>
      </c>
      <c r="B1079" s="8" t="s">
        <v>829</v>
      </c>
      <c r="C1079" s="7" t="s">
        <v>4</v>
      </c>
      <c r="D1079" s="39">
        <v>41964.645543981482</v>
      </c>
      <c r="E1079" s="7">
        <v>2</v>
      </c>
      <c r="F1079" s="7" t="s">
        <v>73</v>
      </c>
      <c r="G1079" s="7">
        <f t="shared" si="48"/>
        <v>2014</v>
      </c>
      <c r="H1079" s="7">
        <f t="shared" si="49"/>
        <v>11</v>
      </c>
      <c r="I1079" s="7" t="str">
        <f t="shared" si="50"/>
        <v>Q4</v>
      </c>
      <c r="J1079" s="7">
        <f>VLOOKUP(A1079,'Job Catalog'!A:C,3,FALSE)</f>
        <v>5</v>
      </c>
    </row>
    <row r="1080" spans="1:10" x14ac:dyDescent="0.15">
      <c r="A1080" s="8">
        <v>727</v>
      </c>
      <c r="B1080" s="8" t="s">
        <v>829</v>
      </c>
      <c r="C1080" s="7" t="s">
        <v>4</v>
      </c>
      <c r="D1080" s="39">
        <v>41978.610266203701</v>
      </c>
      <c r="E1080" s="7">
        <v>9.92</v>
      </c>
      <c r="F1080" s="7" t="s">
        <v>15</v>
      </c>
      <c r="G1080" s="7">
        <f t="shared" si="48"/>
        <v>2014</v>
      </c>
      <c r="H1080" s="7">
        <f t="shared" si="49"/>
        <v>12</v>
      </c>
      <c r="I1080" s="7" t="str">
        <f t="shared" si="50"/>
        <v>Q4</v>
      </c>
      <c r="J1080" s="7">
        <f>VLOOKUP(A1080,'Job Catalog'!A:C,3,FALSE)</f>
        <v>5</v>
      </c>
    </row>
    <row r="1081" spans="1:10" x14ac:dyDescent="0.15">
      <c r="A1081" s="8">
        <v>727</v>
      </c>
      <c r="B1081" s="8" t="s">
        <v>829</v>
      </c>
      <c r="C1081" s="7" t="s">
        <v>4</v>
      </c>
      <c r="D1081" s="39">
        <v>41981.543391203704</v>
      </c>
      <c r="E1081" s="7">
        <v>5.92</v>
      </c>
      <c r="F1081" s="7" t="s">
        <v>50</v>
      </c>
      <c r="G1081" s="7">
        <f t="shared" si="48"/>
        <v>2014</v>
      </c>
      <c r="H1081" s="7">
        <f t="shared" si="49"/>
        <v>12</v>
      </c>
      <c r="I1081" s="7" t="str">
        <f t="shared" si="50"/>
        <v>Q4</v>
      </c>
      <c r="J1081" s="7">
        <f>VLOOKUP(A1081,'Job Catalog'!A:C,3,FALSE)</f>
        <v>5</v>
      </c>
    </row>
    <row r="1082" spans="1:10" x14ac:dyDescent="0.15">
      <c r="A1082" s="8">
        <v>727</v>
      </c>
      <c r="B1082" s="8" t="s">
        <v>829</v>
      </c>
      <c r="C1082" s="7" t="s">
        <v>4</v>
      </c>
      <c r="D1082" s="39">
        <v>41981.419432870367</v>
      </c>
      <c r="E1082" s="7">
        <v>3.5</v>
      </c>
      <c r="F1082" s="7" t="s">
        <v>73</v>
      </c>
      <c r="G1082" s="7">
        <f t="shared" si="48"/>
        <v>2014</v>
      </c>
      <c r="H1082" s="7">
        <f t="shared" si="49"/>
        <v>12</v>
      </c>
      <c r="I1082" s="7" t="str">
        <f t="shared" si="50"/>
        <v>Q4</v>
      </c>
      <c r="J1082" s="7">
        <f>VLOOKUP(A1082,'Job Catalog'!A:C,3,FALSE)</f>
        <v>5</v>
      </c>
    </row>
    <row r="1083" spans="1:10" x14ac:dyDescent="0.15">
      <c r="A1083" s="8">
        <v>727</v>
      </c>
      <c r="B1083" s="8" t="s">
        <v>829</v>
      </c>
      <c r="C1083" s="7" t="s">
        <v>4</v>
      </c>
      <c r="D1083" s="39">
        <v>41984.522476851853</v>
      </c>
      <c r="E1083" s="7">
        <v>1.71</v>
      </c>
      <c r="F1083" s="7" t="s">
        <v>15</v>
      </c>
      <c r="G1083" s="7">
        <f t="shared" si="48"/>
        <v>2014</v>
      </c>
      <c r="H1083" s="7">
        <f t="shared" si="49"/>
        <v>12</v>
      </c>
      <c r="I1083" s="7" t="str">
        <f t="shared" si="50"/>
        <v>Q4</v>
      </c>
      <c r="J1083" s="7">
        <f>VLOOKUP(A1083,'Job Catalog'!A:C,3,FALSE)</f>
        <v>5</v>
      </c>
    </row>
    <row r="1084" spans="1:10" x14ac:dyDescent="0.15">
      <c r="A1084" s="8">
        <v>727</v>
      </c>
      <c r="B1084" s="8" t="s">
        <v>829</v>
      </c>
      <c r="C1084" s="7" t="s">
        <v>4</v>
      </c>
      <c r="D1084" s="39">
        <v>42009.430115740739</v>
      </c>
      <c r="E1084" s="7">
        <v>16.79</v>
      </c>
      <c r="F1084" s="7" t="s">
        <v>73</v>
      </c>
      <c r="G1084" s="7">
        <f t="shared" si="48"/>
        <v>2015</v>
      </c>
      <c r="H1084" s="7">
        <f t="shared" si="49"/>
        <v>1</v>
      </c>
      <c r="I1084" s="7" t="str">
        <f t="shared" si="50"/>
        <v>Q1</v>
      </c>
      <c r="J1084" s="7">
        <f>VLOOKUP(A1084,'Job Catalog'!A:C,3,FALSE)</f>
        <v>5</v>
      </c>
    </row>
    <row r="1085" spans="1:10" x14ac:dyDescent="0.15">
      <c r="A1085" s="8">
        <v>727</v>
      </c>
      <c r="B1085" s="8" t="s">
        <v>829</v>
      </c>
      <c r="C1085" s="7" t="s">
        <v>4</v>
      </c>
      <c r="D1085" s="39">
        <v>42009.408159722225</v>
      </c>
      <c r="E1085" s="7">
        <v>16.75</v>
      </c>
      <c r="F1085" s="7" t="s">
        <v>73</v>
      </c>
      <c r="G1085" s="7">
        <f t="shared" si="48"/>
        <v>2015</v>
      </c>
      <c r="H1085" s="7">
        <f t="shared" si="49"/>
        <v>1</v>
      </c>
      <c r="I1085" s="7" t="str">
        <f t="shared" si="50"/>
        <v>Q1</v>
      </c>
      <c r="J1085" s="7">
        <f>VLOOKUP(A1085,'Job Catalog'!A:C,3,FALSE)</f>
        <v>5</v>
      </c>
    </row>
    <row r="1086" spans="1:10" x14ac:dyDescent="0.15">
      <c r="A1086" s="8">
        <v>727</v>
      </c>
      <c r="B1086" s="8" t="s">
        <v>829</v>
      </c>
      <c r="C1086" s="7" t="s">
        <v>4</v>
      </c>
      <c r="D1086" s="39">
        <v>42009.420972222222</v>
      </c>
      <c r="E1086" s="7">
        <v>16.79</v>
      </c>
      <c r="F1086" s="7" t="s">
        <v>73</v>
      </c>
      <c r="G1086" s="7">
        <f t="shared" si="48"/>
        <v>2015</v>
      </c>
      <c r="H1086" s="7">
        <f t="shared" si="49"/>
        <v>1</v>
      </c>
      <c r="I1086" s="7" t="str">
        <f t="shared" si="50"/>
        <v>Q1</v>
      </c>
      <c r="J1086" s="7">
        <f>VLOOKUP(A1086,'Job Catalog'!A:C,3,FALSE)</f>
        <v>5</v>
      </c>
    </row>
    <row r="1087" spans="1:10" x14ac:dyDescent="0.15">
      <c r="A1087" s="8">
        <v>727</v>
      </c>
      <c r="B1087" s="8" t="s">
        <v>829</v>
      </c>
      <c r="C1087" s="7" t="s">
        <v>4</v>
      </c>
      <c r="D1087" s="39">
        <v>42033.714375000003</v>
      </c>
      <c r="E1087" s="7">
        <v>41.08</v>
      </c>
      <c r="F1087" s="7" t="s">
        <v>15</v>
      </c>
      <c r="G1087" s="7">
        <f t="shared" si="48"/>
        <v>2015</v>
      </c>
      <c r="H1087" s="7">
        <f t="shared" si="49"/>
        <v>1</v>
      </c>
      <c r="I1087" s="7" t="str">
        <f t="shared" si="50"/>
        <v>Q1</v>
      </c>
      <c r="J1087" s="7">
        <f>VLOOKUP(A1087,'Job Catalog'!A:C,3,FALSE)</f>
        <v>5</v>
      </c>
    </row>
    <row r="1088" spans="1:10" x14ac:dyDescent="0.15">
      <c r="A1088" s="8">
        <v>727</v>
      </c>
      <c r="B1088" s="8" t="s">
        <v>829</v>
      </c>
      <c r="C1088" s="7" t="s">
        <v>4</v>
      </c>
      <c r="D1088" s="39">
        <v>42124.602442129632</v>
      </c>
      <c r="E1088" s="7">
        <v>131.96</v>
      </c>
      <c r="F1088" s="7" t="s">
        <v>60</v>
      </c>
      <c r="G1088" s="7">
        <f t="shared" si="48"/>
        <v>2015</v>
      </c>
      <c r="H1088" s="7">
        <f t="shared" si="49"/>
        <v>4</v>
      </c>
      <c r="I1088" s="7" t="str">
        <f t="shared" si="50"/>
        <v>Q2</v>
      </c>
      <c r="J1088" s="7">
        <f>VLOOKUP(A1088,'Job Catalog'!A:C,3,FALSE)</f>
        <v>5</v>
      </c>
    </row>
    <row r="1089" spans="1:10" x14ac:dyDescent="0.15">
      <c r="A1089" s="8">
        <v>727</v>
      </c>
      <c r="B1089" s="8" t="s">
        <v>829</v>
      </c>
      <c r="C1089" s="7" t="s">
        <v>4</v>
      </c>
      <c r="D1089" s="39">
        <v>42016.651064814818</v>
      </c>
      <c r="E1089" s="7">
        <v>5.17</v>
      </c>
      <c r="F1089" s="7" t="s">
        <v>15</v>
      </c>
      <c r="G1089" s="7">
        <f t="shared" si="48"/>
        <v>2015</v>
      </c>
      <c r="H1089" s="7">
        <f t="shared" si="49"/>
        <v>1</v>
      </c>
      <c r="I1089" s="7" t="str">
        <f t="shared" si="50"/>
        <v>Q1</v>
      </c>
      <c r="J1089" s="7">
        <f>VLOOKUP(A1089,'Job Catalog'!A:C,3,FALSE)</f>
        <v>5</v>
      </c>
    </row>
    <row r="1090" spans="1:10" x14ac:dyDescent="0.15">
      <c r="A1090" s="8">
        <v>727</v>
      </c>
      <c r="B1090" s="8" t="s">
        <v>829</v>
      </c>
      <c r="C1090" s="7" t="s">
        <v>4</v>
      </c>
      <c r="D1090" s="39">
        <v>42013.523460648146</v>
      </c>
      <c r="E1090" s="7">
        <v>1.75</v>
      </c>
      <c r="F1090" s="7" t="s">
        <v>15</v>
      </c>
      <c r="G1090" s="7">
        <f t="shared" ref="G1090:G1153" si="51">YEAR(D1090)</f>
        <v>2015</v>
      </c>
      <c r="H1090" s="7">
        <f t="shared" ref="H1090:H1153" si="52">MONTH(D1090)</f>
        <v>1</v>
      </c>
      <c r="I1090" s="7" t="str">
        <f t="shared" ref="I1090:I1153" si="53">IF(H1090&lt;=3,"Q1",IF(H1090&lt;=6,"Q2",IF(H1090&lt;=9,"Q3","Q4")))</f>
        <v>Q1</v>
      </c>
      <c r="J1090" s="7">
        <f>VLOOKUP(A1090,'Job Catalog'!A:C,3,FALSE)</f>
        <v>5</v>
      </c>
    </row>
    <row r="1091" spans="1:10" x14ac:dyDescent="0.15">
      <c r="A1091" s="8">
        <v>727</v>
      </c>
      <c r="B1091" s="8" t="s">
        <v>829</v>
      </c>
      <c r="C1091" s="7" t="s">
        <v>4</v>
      </c>
      <c r="D1091" s="39">
        <v>42031.407962962963</v>
      </c>
      <c r="E1091" s="7">
        <v>6.54</v>
      </c>
      <c r="F1091" s="7" t="s">
        <v>73</v>
      </c>
      <c r="G1091" s="7">
        <f t="shared" si="51"/>
        <v>2015</v>
      </c>
      <c r="H1091" s="7">
        <f t="shared" si="52"/>
        <v>1</v>
      </c>
      <c r="I1091" s="7" t="str">
        <f t="shared" si="53"/>
        <v>Q1</v>
      </c>
      <c r="J1091" s="7">
        <f>VLOOKUP(A1091,'Job Catalog'!A:C,3,FALSE)</f>
        <v>5</v>
      </c>
    </row>
    <row r="1092" spans="1:10" x14ac:dyDescent="0.15">
      <c r="A1092" s="8">
        <v>727</v>
      </c>
      <c r="B1092" s="8" t="s">
        <v>829</v>
      </c>
      <c r="C1092" s="7" t="s">
        <v>4</v>
      </c>
      <c r="D1092" s="39">
        <v>42044.749201388891</v>
      </c>
      <c r="E1092" s="7">
        <v>14.83</v>
      </c>
      <c r="F1092" s="7" t="s">
        <v>73</v>
      </c>
      <c r="G1092" s="7">
        <f t="shared" si="51"/>
        <v>2015</v>
      </c>
      <c r="H1092" s="7">
        <f t="shared" si="52"/>
        <v>2</v>
      </c>
      <c r="I1092" s="7" t="str">
        <f t="shared" si="53"/>
        <v>Q1</v>
      </c>
      <c r="J1092" s="7">
        <f>VLOOKUP(A1092,'Job Catalog'!A:C,3,FALSE)</f>
        <v>5</v>
      </c>
    </row>
    <row r="1093" spans="1:10" x14ac:dyDescent="0.15">
      <c r="A1093" s="8">
        <v>727</v>
      </c>
      <c r="B1093" s="8" t="s">
        <v>829</v>
      </c>
      <c r="C1093" s="7" t="s">
        <v>4</v>
      </c>
      <c r="D1093" s="39">
        <v>42065.47583333333</v>
      </c>
      <c r="E1093" s="7">
        <v>34.79</v>
      </c>
      <c r="F1093" s="7" t="s">
        <v>15</v>
      </c>
      <c r="G1093" s="7">
        <f t="shared" si="51"/>
        <v>2015</v>
      </c>
      <c r="H1093" s="7">
        <f t="shared" si="52"/>
        <v>3</v>
      </c>
      <c r="I1093" s="7" t="str">
        <f t="shared" si="53"/>
        <v>Q1</v>
      </c>
      <c r="J1093" s="7">
        <f>VLOOKUP(A1093,'Job Catalog'!A:C,3,FALSE)</f>
        <v>5</v>
      </c>
    </row>
    <row r="1094" spans="1:10" x14ac:dyDescent="0.15">
      <c r="A1094" s="8">
        <v>727</v>
      </c>
      <c r="B1094" s="8" t="s">
        <v>829</v>
      </c>
      <c r="C1094" s="7" t="s">
        <v>4</v>
      </c>
      <c r="D1094" s="39">
        <v>42066.483090277776</v>
      </c>
      <c r="E1094" s="7">
        <v>33.75</v>
      </c>
      <c r="F1094" s="7" t="s">
        <v>73</v>
      </c>
      <c r="G1094" s="7">
        <f t="shared" si="51"/>
        <v>2015</v>
      </c>
      <c r="H1094" s="7">
        <f t="shared" si="52"/>
        <v>3</v>
      </c>
      <c r="I1094" s="7" t="str">
        <f t="shared" si="53"/>
        <v>Q1</v>
      </c>
      <c r="J1094" s="7">
        <f>VLOOKUP(A1094,'Job Catalog'!A:C,3,FALSE)</f>
        <v>5</v>
      </c>
    </row>
    <row r="1095" spans="1:10" x14ac:dyDescent="0.15">
      <c r="A1095" s="8">
        <v>727</v>
      </c>
      <c r="B1095" s="8" t="s">
        <v>829</v>
      </c>
      <c r="C1095" s="7" t="s">
        <v>4</v>
      </c>
      <c r="D1095" s="39">
        <v>42087.872337962966</v>
      </c>
      <c r="E1095" s="7">
        <v>55.13</v>
      </c>
      <c r="F1095" s="7" t="s">
        <v>15</v>
      </c>
      <c r="G1095" s="7">
        <f t="shared" si="51"/>
        <v>2015</v>
      </c>
      <c r="H1095" s="7">
        <f t="shared" si="52"/>
        <v>3</v>
      </c>
      <c r="I1095" s="7" t="str">
        <f t="shared" si="53"/>
        <v>Q1</v>
      </c>
      <c r="J1095" s="7">
        <f>VLOOKUP(A1095,'Job Catalog'!A:C,3,FALSE)</f>
        <v>5</v>
      </c>
    </row>
    <row r="1096" spans="1:10" x14ac:dyDescent="0.15">
      <c r="A1096" s="8">
        <v>727</v>
      </c>
      <c r="B1096" s="8" t="s">
        <v>829</v>
      </c>
      <c r="C1096" s="7" t="s">
        <v>4</v>
      </c>
      <c r="D1096" s="39">
        <v>42059.692499999997</v>
      </c>
      <c r="E1096" s="7">
        <v>18.079999999999998</v>
      </c>
      <c r="F1096" s="7" t="s">
        <v>15</v>
      </c>
      <c r="G1096" s="7">
        <f t="shared" si="51"/>
        <v>2015</v>
      </c>
      <c r="H1096" s="7">
        <f t="shared" si="52"/>
        <v>2</v>
      </c>
      <c r="I1096" s="7" t="str">
        <f t="shared" si="53"/>
        <v>Q1</v>
      </c>
      <c r="J1096" s="7">
        <f>VLOOKUP(A1096,'Job Catalog'!A:C,3,FALSE)</f>
        <v>5</v>
      </c>
    </row>
    <row r="1097" spans="1:10" x14ac:dyDescent="0.15">
      <c r="A1097" s="8">
        <v>727</v>
      </c>
      <c r="B1097" s="8" t="s">
        <v>829</v>
      </c>
      <c r="C1097" s="7" t="s">
        <v>4</v>
      </c>
      <c r="D1097" s="39">
        <v>42088.766423611109</v>
      </c>
      <c r="E1097" s="7">
        <v>36.08</v>
      </c>
      <c r="F1097" s="7" t="s">
        <v>73</v>
      </c>
      <c r="G1097" s="7">
        <f t="shared" si="51"/>
        <v>2015</v>
      </c>
      <c r="H1097" s="7">
        <f t="shared" si="52"/>
        <v>3</v>
      </c>
      <c r="I1097" s="7" t="str">
        <f t="shared" si="53"/>
        <v>Q1</v>
      </c>
      <c r="J1097" s="7">
        <f>VLOOKUP(A1097,'Job Catalog'!A:C,3,FALSE)</f>
        <v>5</v>
      </c>
    </row>
    <row r="1098" spans="1:10" x14ac:dyDescent="0.15">
      <c r="A1098" s="8">
        <v>727</v>
      </c>
      <c r="B1098" s="8" t="s">
        <v>829</v>
      </c>
      <c r="C1098" s="7" t="s">
        <v>4</v>
      </c>
      <c r="D1098" s="39">
        <v>42090.498900462961</v>
      </c>
      <c r="E1098" s="7">
        <v>27.92</v>
      </c>
      <c r="F1098" s="7" t="s">
        <v>73</v>
      </c>
      <c r="G1098" s="7">
        <f t="shared" si="51"/>
        <v>2015</v>
      </c>
      <c r="H1098" s="7">
        <f t="shared" si="52"/>
        <v>3</v>
      </c>
      <c r="I1098" s="7" t="str">
        <f t="shared" si="53"/>
        <v>Q1</v>
      </c>
      <c r="J1098" s="7">
        <f>VLOOKUP(A1098,'Job Catalog'!A:C,3,FALSE)</f>
        <v>5</v>
      </c>
    </row>
    <row r="1099" spans="1:10" x14ac:dyDescent="0.15">
      <c r="A1099" s="8">
        <v>727</v>
      </c>
      <c r="B1099" s="8" t="s">
        <v>829</v>
      </c>
      <c r="C1099" s="7" t="s">
        <v>4</v>
      </c>
      <c r="D1099" s="39">
        <v>42110.334664351853</v>
      </c>
      <c r="E1099" s="7">
        <v>2.71</v>
      </c>
      <c r="F1099" s="7" t="s">
        <v>60</v>
      </c>
      <c r="G1099" s="7">
        <f t="shared" si="51"/>
        <v>2015</v>
      </c>
      <c r="H1099" s="7">
        <f t="shared" si="52"/>
        <v>4</v>
      </c>
      <c r="I1099" s="7" t="str">
        <f t="shared" si="53"/>
        <v>Q2</v>
      </c>
      <c r="J1099" s="7">
        <f>VLOOKUP(A1099,'Job Catalog'!A:C,3,FALSE)</f>
        <v>5</v>
      </c>
    </row>
    <row r="1100" spans="1:10" x14ac:dyDescent="0.15">
      <c r="A1100" s="8">
        <v>727</v>
      </c>
      <c r="B1100" s="8" t="s">
        <v>829</v>
      </c>
      <c r="C1100" s="7" t="s">
        <v>4</v>
      </c>
      <c r="D1100" s="39">
        <v>42108.630324074074</v>
      </c>
      <c r="E1100" s="7">
        <v>1</v>
      </c>
      <c r="F1100" s="7" t="s">
        <v>60</v>
      </c>
      <c r="G1100" s="7">
        <f t="shared" si="51"/>
        <v>2015</v>
      </c>
      <c r="H1100" s="7">
        <f t="shared" si="52"/>
        <v>4</v>
      </c>
      <c r="I1100" s="7" t="str">
        <f t="shared" si="53"/>
        <v>Q2</v>
      </c>
      <c r="J1100" s="7">
        <f>VLOOKUP(A1100,'Job Catalog'!A:C,3,FALSE)</f>
        <v>5</v>
      </c>
    </row>
    <row r="1101" spans="1:10" x14ac:dyDescent="0.15">
      <c r="A1101" s="8">
        <v>727</v>
      </c>
      <c r="B1101" s="8" t="s">
        <v>829</v>
      </c>
      <c r="C1101" s="7" t="s">
        <v>4</v>
      </c>
      <c r="D1101" s="39">
        <v>42108.634641203702</v>
      </c>
      <c r="E1101" s="7">
        <v>1</v>
      </c>
      <c r="F1101" s="7" t="s">
        <v>60</v>
      </c>
      <c r="G1101" s="7">
        <f t="shared" si="51"/>
        <v>2015</v>
      </c>
      <c r="H1101" s="7">
        <f t="shared" si="52"/>
        <v>4</v>
      </c>
      <c r="I1101" s="7" t="str">
        <f t="shared" si="53"/>
        <v>Q2</v>
      </c>
      <c r="J1101" s="7">
        <f>VLOOKUP(A1101,'Job Catalog'!A:C,3,FALSE)</f>
        <v>5</v>
      </c>
    </row>
    <row r="1102" spans="1:10" x14ac:dyDescent="0.15">
      <c r="A1102" s="8">
        <v>727</v>
      </c>
      <c r="B1102" s="8" t="s">
        <v>829</v>
      </c>
      <c r="C1102" s="7" t="s">
        <v>4</v>
      </c>
      <c r="D1102" s="39">
        <v>42132.616539351853</v>
      </c>
      <c r="E1102" s="7">
        <v>22</v>
      </c>
      <c r="F1102" s="7" t="s">
        <v>60</v>
      </c>
      <c r="G1102" s="7">
        <f t="shared" si="51"/>
        <v>2015</v>
      </c>
      <c r="H1102" s="7">
        <f t="shared" si="52"/>
        <v>5</v>
      </c>
      <c r="I1102" s="7" t="str">
        <f t="shared" si="53"/>
        <v>Q2</v>
      </c>
      <c r="J1102" s="7">
        <f>VLOOKUP(A1102,'Job Catalog'!A:C,3,FALSE)</f>
        <v>5</v>
      </c>
    </row>
    <row r="1103" spans="1:10" x14ac:dyDescent="0.15">
      <c r="A1103" s="8">
        <v>727</v>
      </c>
      <c r="B1103" s="8" t="s">
        <v>829</v>
      </c>
      <c r="C1103" s="7" t="s">
        <v>4</v>
      </c>
      <c r="D1103" s="39">
        <v>42138.624085648145</v>
      </c>
      <c r="E1103" s="7">
        <v>28</v>
      </c>
      <c r="F1103" s="7" t="s">
        <v>60</v>
      </c>
      <c r="G1103" s="7">
        <f t="shared" si="51"/>
        <v>2015</v>
      </c>
      <c r="H1103" s="7">
        <f t="shared" si="52"/>
        <v>5</v>
      </c>
      <c r="I1103" s="7" t="str">
        <f t="shared" si="53"/>
        <v>Q2</v>
      </c>
      <c r="J1103" s="7">
        <f>VLOOKUP(A1103,'Job Catalog'!A:C,3,FALSE)</f>
        <v>5</v>
      </c>
    </row>
    <row r="1104" spans="1:10" x14ac:dyDescent="0.15">
      <c r="A1104" s="8">
        <v>727</v>
      </c>
      <c r="B1104" s="8" t="s">
        <v>829</v>
      </c>
      <c r="C1104" s="7" t="s">
        <v>4</v>
      </c>
      <c r="D1104" s="39">
        <v>42139.64880787037</v>
      </c>
      <c r="E1104" s="7">
        <v>6.96</v>
      </c>
      <c r="F1104" s="7" t="s">
        <v>60</v>
      </c>
      <c r="G1104" s="7">
        <f t="shared" si="51"/>
        <v>2015</v>
      </c>
      <c r="H1104" s="7">
        <f t="shared" si="52"/>
        <v>5</v>
      </c>
      <c r="I1104" s="7" t="str">
        <f t="shared" si="53"/>
        <v>Q2</v>
      </c>
      <c r="J1104" s="7">
        <f>VLOOKUP(A1104,'Job Catalog'!A:C,3,FALSE)</f>
        <v>5</v>
      </c>
    </row>
    <row r="1105" spans="1:10" x14ac:dyDescent="0.15">
      <c r="A1105" s="8">
        <v>727</v>
      </c>
      <c r="B1105" s="8" t="s">
        <v>829</v>
      </c>
      <c r="C1105" s="7" t="s">
        <v>4</v>
      </c>
      <c r="D1105" s="39">
        <v>42139.62158564815</v>
      </c>
      <c r="E1105" s="7">
        <v>2.96</v>
      </c>
      <c r="F1105" s="7" t="s">
        <v>60</v>
      </c>
      <c r="G1105" s="7">
        <f t="shared" si="51"/>
        <v>2015</v>
      </c>
      <c r="H1105" s="7">
        <f t="shared" si="52"/>
        <v>5</v>
      </c>
      <c r="I1105" s="7" t="str">
        <f t="shared" si="53"/>
        <v>Q2</v>
      </c>
      <c r="J1105" s="7">
        <f>VLOOKUP(A1105,'Job Catalog'!A:C,3,FALSE)</f>
        <v>5</v>
      </c>
    </row>
    <row r="1106" spans="1:10" x14ac:dyDescent="0.15">
      <c r="A1106" s="8">
        <v>727</v>
      </c>
      <c r="B1106" s="8" t="s">
        <v>829</v>
      </c>
      <c r="C1106" s="7" t="s">
        <v>4</v>
      </c>
      <c r="D1106" s="39">
        <v>42142.702361111114</v>
      </c>
      <c r="E1106" s="7">
        <v>4.71</v>
      </c>
      <c r="F1106" s="7" t="s">
        <v>60</v>
      </c>
      <c r="G1106" s="7">
        <f t="shared" si="51"/>
        <v>2015</v>
      </c>
      <c r="H1106" s="7">
        <f t="shared" si="52"/>
        <v>5</v>
      </c>
      <c r="I1106" s="7" t="str">
        <f t="shared" si="53"/>
        <v>Q2</v>
      </c>
      <c r="J1106" s="7">
        <f>VLOOKUP(A1106,'Job Catalog'!A:C,3,FALSE)</f>
        <v>5</v>
      </c>
    </row>
    <row r="1107" spans="1:10" x14ac:dyDescent="0.15">
      <c r="A1107" s="8">
        <v>727</v>
      </c>
      <c r="B1107" s="8" t="s">
        <v>829</v>
      </c>
      <c r="C1107" s="7" t="s">
        <v>4</v>
      </c>
      <c r="D1107" s="39">
        <v>42144.681423611109</v>
      </c>
      <c r="E1107" s="7">
        <v>0.96</v>
      </c>
      <c r="F1107" s="7" t="s">
        <v>60</v>
      </c>
      <c r="G1107" s="7">
        <f t="shared" si="51"/>
        <v>2015</v>
      </c>
      <c r="H1107" s="7">
        <f t="shared" si="52"/>
        <v>5</v>
      </c>
      <c r="I1107" s="7" t="str">
        <f t="shared" si="53"/>
        <v>Q2</v>
      </c>
      <c r="J1107" s="7">
        <f>VLOOKUP(A1107,'Job Catalog'!A:C,3,FALSE)</f>
        <v>5</v>
      </c>
    </row>
    <row r="1108" spans="1:10" x14ac:dyDescent="0.15">
      <c r="A1108" s="8">
        <v>727</v>
      </c>
      <c r="B1108" s="8" t="s">
        <v>829</v>
      </c>
      <c r="C1108" s="7" t="s">
        <v>4</v>
      </c>
      <c r="D1108" s="39">
        <v>42144.694907407407</v>
      </c>
      <c r="E1108" s="7">
        <v>0.96</v>
      </c>
      <c r="F1108" s="7" t="s">
        <v>60</v>
      </c>
      <c r="G1108" s="7">
        <f t="shared" si="51"/>
        <v>2015</v>
      </c>
      <c r="H1108" s="7">
        <f t="shared" si="52"/>
        <v>5</v>
      </c>
      <c r="I1108" s="7" t="str">
        <f t="shared" si="53"/>
        <v>Q2</v>
      </c>
      <c r="J1108" s="7">
        <f>VLOOKUP(A1108,'Job Catalog'!A:C,3,FALSE)</f>
        <v>5</v>
      </c>
    </row>
    <row r="1109" spans="1:10" x14ac:dyDescent="0.15">
      <c r="A1109" s="8">
        <v>727</v>
      </c>
      <c r="B1109" s="8" t="s">
        <v>829</v>
      </c>
      <c r="C1109" s="7" t="s">
        <v>4</v>
      </c>
      <c r="D1109" s="39">
        <v>42144.685902777775</v>
      </c>
      <c r="E1109" s="7">
        <v>0.96</v>
      </c>
      <c r="F1109" s="7" t="s">
        <v>60</v>
      </c>
      <c r="G1109" s="7">
        <f t="shared" si="51"/>
        <v>2015</v>
      </c>
      <c r="H1109" s="7">
        <f t="shared" si="52"/>
        <v>5</v>
      </c>
      <c r="I1109" s="7" t="str">
        <f t="shared" si="53"/>
        <v>Q2</v>
      </c>
      <c r="J1109" s="7">
        <f>VLOOKUP(A1109,'Job Catalog'!A:C,3,FALSE)</f>
        <v>5</v>
      </c>
    </row>
    <row r="1110" spans="1:10" x14ac:dyDescent="0.15">
      <c r="A1110" s="8">
        <v>727</v>
      </c>
      <c r="B1110" s="8" t="s">
        <v>829</v>
      </c>
      <c r="C1110" s="7" t="s">
        <v>4</v>
      </c>
      <c r="D1110" s="39">
        <v>42152.567569444444</v>
      </c>
      <c r="E1110" s="7">
        <v>8.83</v>
      </c>
      <c r="F1110" s="7" t="s">
        <v>60</v>
      </c>
      <c r="G1110" s="7">
        <f t="shared" si="51"/>
        <v>2015</v>
      </c>
      <c r="H1110" s="7">
        <f t="shared" si="52"/>
        <v>5</v>
      </c>
      <c r="I1110" s="7" t="str">
        <f t="shared" si="53"/>
        <v>Q2</v>
      </c>
      <c r="J1110" s="7">
        <f>VLOOKUP(A1110,'Job Catalog'!A:C,3,FALSE)</f>
        <v>5</v>
      </c>
    </row>
    <row r="1111" spans="1:10" x14ac:dyDescent="0.15">
      <c r="A1111" s="8">
        <v>727</v>
      </c>
      <c r="B1111" s="8" t="s">
        <v>829</v>
      </c>
      <c r="C1111" s="7" t="s">
        <v>4</v>
      </c>
      <c r="D1111" s="39">
        <v>42145.549398148149</v>
      </c>
      <c r="E1111" s="7">
        <v>1.83</v>
      </c>
      <c r="F1111" s="7" t="s">
        <v>60</v>
      </c>
      <c r="G1111" s="7">
        <f t="shared" si="51"/>
        <v>2015</v>
      </c>
      <c r="H1111" s="7">
        <f t="shared" si="52"/>
        <v>5</v>
      </c>
      <c r="I1111" s="7" t="str">
        <f t="shared" si="53"/>
        <v>Q2</v>
      </c>
      <c r="J1111" s="7">
        <f>VLOOKUP(A1111,'Job Catalog'!A:C,3,FALSE)</f>
        <v>5</v>
      </c>
    </row>
    <row r="1112" spans="1:10" x14ac:dyDescent="0.15">
      <c r="A1112" s="8">
        <v>727</v>
      </c>
      <c r="B1112" s="8" t="s">
        <v>829</v>
      </c>
      <c r="C1112" s="7" t="s">
        <v>4</v>
      </c>
      <c r="D1112" s="39">
        <v>42146.398773148147</v>
      </c>
      <c r="E1112" s="7">
        <v>2.67</v>
      </c>
      <c r="F1112" s="7" t="s">
        <v>60</v>
      </c>
      <c r="G1112" s="7">
        <f t="shared" si="51"/>
        <v>2015</v>
      </c>
      <c r="H1112" s="7">
        <f t="shared" si="52"/>
        <v>5</v>
      </c>
      <c r="I1112" s="7" t="str">
        <f t="shared" si="53"/>
        <v>Q2</v>
      </c>
      <c r="J1112" s="7">
        <f>VLOOKUP(A1112,'Job Catalog'!A:C,3,FALSE)</f>
        <v>5</v>
      </c>
    </row>
    <row r="1113" spans="1:10" x14ac:dyDescent="0.15">
      <c r="A1113" s="8">
        <v>727</v>
      </c>
      <c r="B1113" s="8" t="s">
        <v>829</v>
      </c>
      <c r="C1113" s="7" t="s">
        <v>4</v>
      </c>
      <c r="D1113" s="39">
        <v>42150.595381944448</v>
      </c>
      <c r="E1113" s="7">
        <v>6.88</v>
      </c>
      <c r="F1113" s="7" t="s">
        <v>60</v>
      </c>
      <c r="G1113" s="7">
        <f t="shared" si="51"/>
        <v>2015</v>
      </c>
      <c r="H1113" s="7">
        <f t="shared" si="52"/>
        <v>5</v>
      </c>
      <c r="I1113" s="7" t="str">
        <f t="shared" si="53"/>
        <v>Q2</v>
      </c>
      <c r="J1113" s="7">
        <f>VLOOKUP(A1113,'Job Catalog'!A:C,3,FALSE)</f>
        <v>5</v>
      </c>
    </row>
    <row r="1114" spans="1:10" x14ac:dyDescent="0.15">
      <c r="A1114" s="8">
        <v>727</v>
      </c>
      <c r="B1114" s="8" t="s">
        <v>829</v>
      </c>
      <c r="C1114" s="7" t="s">
        <v>4</v>
      </c>
      <c r="D1114" s="39">
        <v>42153.526377314818</v>
      </c>
      <c r="E1114" s="7">
        <v>9.7899999999999991</v>
      </c>
      <c r="F1114" s="7" t="s">
        <v>60</v>
      </c>
      <c r="G1114" s="7">
        <f t="shared" si="51"/>
        <v>2015</v>
      </c>
      <c r="H1114" s="7">
        <f t="shared" si="52"/>
        <v>5</v>
      </c>
      <c r="I1114" s="7" t="str">
        <f t="shared" si="53"/>
        <v>Q2</v>
      </c>
      <c r="J1114" s="7">
        <f>VLOOKUP(A1114,'Job Catalog'!A:C,3,FALSE)</f>
        <v>5</v>
      </c>
    </row>
    <row r="1115" spans="1:10" x14ac:dyDescent="0.15">
      <c r="A1115" s="8">
        <v>727</v>
      </c>
      <c r="B1115" s="8" t="s">
        <v>829</v>
      </c>
      <c r="C1115" s="7" t="s">
        <v>4</v>
      </c>
      <c r="D1115" s="39">
        <v>42160.545810185184</v>
      </c>
      <c r="E1115" s="7">
        <v>16.829999999999998</v>
      </c>
      <c r="F1115" s="7" t="s">
        <v>60</v>
      </c>
      <c r="G1115" s="7">
        <f t="shared" si="51"/>
        <v>2015</v>
      </c>
      <c r="H1115" s="7">
        <f t="shared" si="52"/>
        <v>6</v>
      </c>
      <c r="I1115" s="7" t="str">
        <f t="shared" si="53"/>
        <v>Q2</v>
      </c>
      <c r="J1115" s="7">
        <f>VLOOKUP(A1115,'Job Catalog'!A:C,3,FALSE)</f>
        <v>5</v>
      </c>
    </row>
    <row r="1116" spans="1:10" x14ac:dyDescent="0.15">
      <c r="A1116" s="8">
        <v>727</v>
      </c>
      <c r="B1116" s="8" t="s">
        <v>829</v>
      </c>
      <c r="C1116" s="7" t="s">
        <v>4</v>
      </c>
      <c r="D1116" s="39">
        <v>42160.548703703702</v>
      </c>
      <c r="E1116" s="7">
        <v>16.829999999999998</v>
      </c>
      <c r="F1116" s="7" t="s">
        <v>60</v>
      </c>
      <c r="G1116" s="7">
        <f t="shared" si="51"/>
        <v>2015</v>
      </c>
      <c r="H1116" s="7">
        <f t="shared" si="52"/>
        <v>6</v>
      </c>
      <c r="I1116" s="7" t="str">
        <f t="shared" si="53"/>
        <v>Q2</v>
      </c>
      <c r="J1116" s="7">
        <f>VLOOKUP(A1116,'Job Catalog'!A:C,3,FALSE)</f>
        <v>5</v>
      </c>
    </row>
    <row r="1117" spans="1:10" x14ac:dyDescent="0.15">
      <c r="A1117" s="8">
        <v>727</v>
      </c>
      <c r="B1117" s="8" t="s">
        <v>829</v>
      </c>
      <c r="C1117" s="7" t="s">
        <v>4</v>
      </c>
      <c r="D1117" s="39">
        <v>42163.497754629629</v>
      </c>
      <c r="E1117" s="7">
        <v>19.75</v>
      </c>
      <c r="F1117" s="7" t="s">
        <v>60</v>
      </c>
      <c r="G1117" s="7">
        <f t="shared" si="51"/>
        <v>2015</v>
      </c>
      <c r="H1117" s="7">
        <f t="shared" si="52"/>
        <v>6</v>
      </c>
      <c r="I1117" s="7" t="str">
        <f t="shared" si="53"/>
        <v>Q2</v>
      </c>
      <c r="J1117" s="7">
        <f>VLOOKUP(A1117,'Job Catalog'!A:C,3,FALSE)</f>
        <v>5</v>
      </c>
    </row>
    <row r="1118" spans="1:10" x14ac:dyDescent="0.15">
      <c r="A1118" s="8">
        <v>727</v>
      </c>
      <c r="B1118" s="8" t="s">
        <v>829</v>
      </c>
      <c r="C1118" s="7" t="s">
        <v>4</v>
      </c>
      <c r="D1118" s="39">
        <v>42163.607083333336</v>
      </c>
      <c r="E1118" s="7">
        <v>10</v>
      </c>
      <c r="F1118" s="7" t="s">
        <v>60</v>
      </c>
      <c r="G1118" s="7">
        <f t="shared" si="51"/>
        <v>2015</v>
      </c>
      <c r="H1118" s="7">
        <f t="shared" si="52"/>
        <v>6</v>
      </c>
      <c r="I1118" s="7" t="str">
        <f t="shared" si="53"/>
        <v>Q2</v>
      </c>
      <c r="J1118" s="7">
        <f>VLOOKUP(A1118,'Job Catalog'!A:C,3,FALSE)</f>
        <v>5</v>
      </c>
    </row>
    <row r="1119" spans="1:10" x14ac:dyDescent="0.15">
      <c r="A1119" s="8">
        <v>727</v>
      </c>
      <c r="B1119" s="8" t="s">
        <v>829</v>
      </c>
      <c r="C1119" s="7" t="s">
        <v>4</v>
      </c>
      <c r="D1119" s="39">
        <v>42165.340185185189</v>
      </c>
      <c r="E1119" s="7">
        <v>11.75</v>
      </c>
      <c r="F1119" s="7" t="s">
        <v>60</v>
      </c>
      <c r="G1119" s="7">
        <f t="shared" si="51"/>
        <v>2015</v>
      </c>
      <c r="H1119" s="7">
        <f t="shared" si="52"/>
        <v>6</v>
      </c>
      <c r="I1119" s="7" t="str">
        <f t="shared" si="53"/>
        <v>Q2</v>
      </c>
      <c r="J1119" s="7">
        <f>VLOOKUP(A1119,'Job Catalog'!A:C,3,FALSE)</f>
        <v>5</v>
      </c>
    </row>
    <row r="1120" spans="1:10" x14ac:dyDescent="0.15">
      <c r="A1120" s="8">
        <v>727</v>
      </c>
      <c r="B1120" s="8" t="s">
        <v>829</v>
      </c>
      <c r="C1120" s="7" t="s">
        <v>4</v>
      </c>
      <c r="D1120" s="39">
        <v>42170.629803240743</v>
      </c>
      <c r="E1120" s="7">
        <v>17.04</v>
      </c>
      <c r="F1120" s="7" t="s">
        <v>60</v>
      </c>
      <c r="G1120" s="7">
        <f t="shared" si="51"/>
        <v>2015</v>
      </c>
      <c r="H1120" s="7">
        <f t="shared" si="52"/>
        <v>6</v>
      </c>
      <c r="I1120" s="7" t="str">
        <f t="shared" si="53"/>
        <v>Q2</v>
      </c>
      <c r="J1120" s="7">
        <f>VLOOKUP(A1120,'Job Catalog'!A:C,3,FALSE)</f>
        <v>5</v>
      </c>
    </row>
    <row r="1121" spans="1:10" x14ac:dyDescent="0.15">
      <c r="A1121" s="8">
        <v>727</v>
      </c>
      <c r="B1121" s="8" t="s">
        <v>829</v>
      </c>
      <c r="C1121" s="7" t="s">
        <v>4</v>
      </c>
      <c r="D1121" s="39">
        <v>42171.587187500001</v>
      </c>
      <c r="E1121" s="7">
        <v>18</v>
      </c>
      <c r="F1121" s="7" t="s">
        <v>60</v>
      </c>
      <c r="G1121" s="7">
        <f t="shared" si="51"/>
        <v>2015</v>
      </c>
      <c r="H1121" s="7">
        <f t="shared" si="52"/>
        <v>6</v>
      </c>
      <c r="I1121" s="7" t="str">
        <f t="shared" si="53"/>
        <v>Q2</v>
      </c>
      <c r="J1121" s="7">
        <f>VLOOKUP(A1121,'Job Catalog'!A:C,3,FALSE)</f>
        <v>5</v>
      </c>
    </row>
    <row r="1122" spans="1:10" x14ac:dyDescent="0.15">
      <c r="A1122" s="8">
        <v>727</v>
      </c>
      <c r="B1122" s="8" t="s">
        <v>829</v>
      </c>
      <c r="C1122" s="7" t="s">
        <v>4</v>
      </c>
      <c r="D1122" s="39">
        <v>42171.906006944446</v>
      </c>
      <c r="E1122" s="7">
        <v>18.29</v>
      </c>
      <c r="F1122" s="7" t="s">
        <v>60</v>
      </c>
      <c r="G1122" s="7">
        <f t="shared" si="51"/>
        <v>2015</v>
      </c>
      <c r="H1122" s="7">
        <f t="shared" si="52"/>
        <v>6</v>
      </c>
      <c r="I1122" s="7" t="str">
        <f t="shared" si="53"/>
        <v>Q2</v>
      </c>
      <c r="J1122" s="7">
        <f>VLOOKUP(A1122,'Job Catalog'!A:C,3,FALSE)</f>
        <v>5</v>
      </c>
    </row>
    <row r="1123" spans="1:10" x14ac:dyDescent="0.15">
      <c r="A1123" s="8">
        <v>727</v>
      </c>
      <c r="B1123" s="8" t="s">
        <v>829</v>
      </c>
      <c r="C1123" s="7" t="s">
        <v>4</v>
      </c>
      <c r="D1123" s="39">
        <v>42165.33971064815</v>
      </c>
      <c r="E1123" s="7">
        <v>11.75</v>
      </c>
      <c r="F1123" s="7" t="s">
        <v>60</v>
      </c>
      <c r="G1123" s="7">
        <f t="shared" si="51"/>
        <v>2015</v>
      </c>
      <c r="H1123" s="7">
        <f t="shared" si="52"/>
        <v>6</v>
      </c>
      <c r="I1123" s="7" t="str">
        <f t="shared" si="53"/>
        <v>Q2</v>
      </c>
      <c r="J1123" s="7">
        <f>VLOOKUP(A1123,'Job Catalog'!A:C,3,FALSE)</f>
        <v>5</v>
      </c>
    </row>
    <row r="1124" spans="1:10" x14ac:dyDescent="0.15">
      <c r="A1124" s="8">
        <v>727</v>
      </c>
      <c r="B1124" s="8" t="s">
        <v>829</v>
      </c>
      <c r="C1124" s="7" t="s">
        <v>4</v>
      </c>
      <c r="D1124" s="39">
        <v>42166.584143518521</v>
      </c>
      <c r="E1124" s="7">
        <v>13</v>
      </c>
      <c r="F1124" s="7" t="s">
        <v>60</v>
      </c>
      <c r="G1124" s="7">
        <f t="shared" si="51"/>
        <v>2015</v>
      </c>
      <c r="H1124" s="7">
        <f t="shared" si="52"/>
        <v>6</v>
      </c>
      <c r="I1124" s="7" t="str">
        <f t="shared" si="53"/>
        <v>Q2</v>
      </c>
      <c r="J1124" s="7">
        <f>VLOOKUP(A1124,'Job Catalog'!A:C,3,FALSE)</f>
        <v>5</v>
      </c>
    </row>
    <row r="1125" spans="1:10" x14ac:dyDescent="0.15">
      <c r="A1125" s="8">
        <v>727</v>
      </c>
      <c r="B1125" s="8" t="s">
        <v>829</v>
      </c>
      <c r="C1125" s="7" t="s">
        <v>4</v>
      </c>
      <c r="D1125" s="39">
        <v>42171.890601851854</v>
      </c>
      <c r="E1125" s="7">
        <v>5.17</v>
      </c>
      <c r="F1125" s="7" t="s">
        <v>60</v>
      </c>
      <c r="G1125" s="7">
        <f t="shared" si="51"/>
        <v>2015</v>
      </c>
      <c r="H1125" s="7">
        <f t="shared" si="52"/>
        <v>6</v>
      </c>
      <c r="I1125" s="7" t="str">
        <f t="shared" si="53"/>
        <v>Q2</v>
      </c>
      <c r="J1125" s="7">
        <f>VLOOKUP(A1125,'Job Catalog'!A:C,3,FALSE)</f>
        <v>5</v>
      </c>
    </row>
    <row r="1126" spans="1:10" x14ac:dyDescent="0.15">
      <c r="A1126" s="8">
        <v>727</v>
      </c>
      <c r="B1126" s="8" t="s">
        <v>829</v>
      </c>
      <c r="C1126" s="7" t="s">
        <v>4</v>
      </c>
      <c r="D1126" s="39">
        <v>42171.909085648149</v>
      </c>
      <c r="E1126" s="7">
        <v>4.21</v>
      </c>
      <c r="F1126" s="7" t="s">
        <v>60</v>
      </c>
      <c r="G1126" s="7">
        <f t="shared" si="51"/>
        <v>2015</v>
      </c>
      <c r="H1126" s="7">
        <f t="shared" si="52"/>
        <v>6</v>
      </c>
      <c r="I1126" s="7" t="str">
        <f t="shared" si="53"/>
        <v>Q2</v>
      </c>
      <c r="J1126" s="7">
        <f>VLOOKUP(A1126,'Job Catalog'!A:C,3,FALSE)</f>
        <v>5</v>
      </c>
    </row>
    <row r="1127" spans="1:10" x14ac:dyDescent="0.15">
      <c r="A1127" s="8">
        <v>727</v>
      </c>
      <c r="B1127" s="8" t="s">
        <v>829</v>
      </c>
      <c r="C1127" s="7" t="s">
        <v>4</v>
      </c>
      <c r="D1127" s="39">
        <v>42191.660833333335</v>
      </c>
      <c r="E1127" s="7">
        <v>17.079999999999998</v>
      </c>
      <c r="F1127" s="7" t="s">
        <v>60</v>
      </c>
      <c r="G1127" s="7">
        <f t="shared" si="51"/>
        <v>2015</v>
      </c>
      <c r="H1127" s="7">
        <f t="shared" si="52"/>
        <v>7</v>
      </c>
      <c r="I1127" s="7" t="str">
        <f t="shared" si="53"/>
        <v>Q3</v>
      </c>
      <c r="J1127" s="7">
        <f>VLOOKUP(A1127,'Job Catalog'!A:C,3,FALSE)</f>
        <v>5</v>
      </c>
    </row>
    <row r="1128" spans="1:10" x14ac:dyDescent="0.15">
      <c r="A1128" s="8">
        <v>727</v>
      </c>
      <c r="B1128" s="8" t="s">
        <v>829</v>
      </c>
      <c r="C1128" s="7" t="s">
        <v>4</v>
      </c>
      <c r="D1128" s="39">
        <v>42242.5859375</v>
      </c>
      <c r="E1128" s="7">
        <v>2.13</v>
      </c>
      <c r="F1128" s="7" t="s">
        <v>60</v>
      </c>
      <c r="G1128" s="7">
        <f t="shared" si="51"/>
        <v>2015</v>
      </c>
      <c r="H1128" s="7">
        <f t="shared" si="52"/>
        <v>8</v>
      </c>
      <c r="I1128" s="7" t="str">
        <f t="shared" si="53"/>
        <v>Q3</v>
      </c>
      <c r="J1128" s="7">
        <f>VLOOKUP(A1128,'Job Catalog'!A:C,3,FALSE)</f>
        <v>5</v>
      </c>
    </row>
    <row r="1129" spans="1:10" x14ac:dyDescent="0.15">
      <c r="A1129" s="8">
        <v>727</v>
      </c>
      <c r="B1129" s="8" t="s">
        <v>829</v>
      </c>
      <c r="C1129" s="7" t="s">
        <v>4</v>
      </c>
      <c r="D1129" s="39">
        <v>42242.542523148149</v>
      </c>
      <c r="E1129" s="7">
        <v>2.08</v>
      </c>
      <c r="F1129" s="7" t="s">
        <v>60</v>
      </c>
      <c r="G1129" s="7">
        <f t="shared" si="51"/>
        <v>2015</v>
      </c>
      <c r="H1129" s="7">
        <f t="shared" si="52"/>
        <v>8</v>
      </c>
      <c r="I1129" s="7" t="str">
        <f t="shared" si="53"/>
        <v>Q3</v>
      </c>
      <c r="J1129" s="7">
        <f>VLOOKUP(A1129,'Job Catalog'!A:C,3,FALSE)</f>
        <v>5</v>
      </c>
    </row>
    <row r="1130" spans="1:10" x14ac:dyDescent="0.15">
      <c r="A1130" s="8">
        <v>727</v>
      </c>
      <c r="B1130" s="8" t="s">
        <v>829</v>
      </c>
      <c r="C1130" s="7" t="s">
        <v>4</v>
      </c>
      <c r="D1130" s="39">
        <v>42241.581643518519</v>
      </c>
      <c r="E1130" s="7">
        <v>1.08</v>
      </c>
      <c r="F1130" s="7" t="s">
        <v>60</v>
      </c>
      <c r="G1130" s="7">
        <f t="shared" si="51"/>
        <v>2015</v>
      </c>
      <c r="H1130" s="7">
        <f t="shared" si="52"/>
        <v>8</v>
      </c>
      <c r="I1130" s="7" t="str">
        <f t="shared" si="53"/>
        <v>Q3</v>
      </c>
      <c r="J1130" s="7">
        <f>VLOOKUP(A1130,'Job Catalog'!A:C,3,FALSE)</f>
        <v>5</v>
      </c>
    </row>
    <row r="1131" spans="1:10" x14ac:dyDescent="0.15">
      <c r="A1131" s="8">
        <v>727</v>
      </c>
      <c r="B1131" s="8" t="s">
        <v>829</v>
      </c>
      <c r="C1131" s="7" t="s">
        <v>4</v>
      </c>
      <c r="D1131" s="39">
        <v>42241.638229166667</v>
      </c>
      <c r="E1131" s="7">
        <v>1.17</v>
      </c>
      <c r="F1131" s="7" t="s">
        <v>60</v>
      </c>
      <c r="G1131" s="7">
        <f t="shared" si="51"/>
        <v>2015</v>
      </c>
      <c r="H1131" s="7">
        <f t="shared" si="52"/>
        <v>8</v>
      </c>
      <c r="I1131" s="7" t="str">
        <f t="shared" si="53"/>
        <v>Q3</v>
      </c>
      <c r="J1131" s="7">
        <f>VLOOKUP(A1131,'Job Catalog'!A:C,3,FALSE)</f>
        <v>5</v>
      </c>
    </row>
    <row r="1132" spans="1:10" x14ac:dyDescent="0.15">
      <c r="A1132" s="8">
        <v>727</v>
      </c>
      <c r="B1132" s="8" t="s">
        <v>829</v>
      </c>
      <c r="C1132" s="7" t="s">
        <v>4</v>
      </c>
      <c r="D1132" s="39">
        <v>42243.572175925925</v>
      </c>
      <c r="E1132" s="7">
        <v>3.08</v>
      </c>
      <c r="F1132" s="7" t="s">
        <v>60</v>
      </c>
      <c r="G1132" s="7">
        <f t="shared" si="51"/>
        <v>2015</v>
      </c>
      <c r="H1132" s="7">
        <f t="shared" si="52"/>
        <v>8</v>
      </c>
      <c r="I1132" s="7" t="str">
        <f t="shared" si="53"/>
        <v>Q3</v>
      </c>
      <c r="J1132" s="7">
        <f>VLOOKUP(A1132,'Job Catalog'!A:C,3,FALSE)</f>
        <v>5</v>
      </c>
    </row>
    <row r="1133" spans="1:10" x14ac:dyDescent="0.15">
      <c r="A1133" s="8">
        <v>727</v>
      </c>
      <c r="B1133" s="8" t="s">
        <v>829</v>
      </c>
      <c r="C1133" s="7" t="s">
        <v>4</v>
      </c>
      <c r="D1133" s="39">
        <v>42243.636504629627</v>
      </c>
      <c r="E1133" s="7">
        <v>3.17</v>
      </c>
      <c r="F1133" s="7" t="s">
        <v>60</v>
      </c>
      <c r="G1133" s="7">
        <f t="shared" si="51"/>
        <v>2015</v>
      </c>
      <c r="H1133" s="7">
        <f t="shared" si="52"/>
        <v>8</v>
      </c>
      <c r="I1133" s="7" t="str">
        <f t="shared" si="53"/>
        <v>Q3</v>
      </c>
      <c r="J1133" s="7">
        <f>VLOOKUP(A1133,'Job Catalog'!A:C,3,FALSE)</f>
        <v>5</v>
      </c>
    </row>
    <row r="1134" spans="1:10" x14ac:dyDescent="0.15">
      <c r="A1134" s="8">
        <v>727</v>
      </c>
      <c r="B1134" s="8" t="s">
        <v>829</v>
      </c>
      <c r="C1134" s="7" t="s">
        <v>4</v>
      </c>
      <c r="D1134" s="39">
        <v>42248.540011574078</v>
      </c>
      <c r="E1134" s="7">
        <v>8.0399999999999991</v>
      </c>
      <c r="F1134" s="7" t="s">
        <v>60</v>
      </c>
      <c r="G1134" s="7">
        <f t="shared" si="51"/>
        <v>2015</v>
      </c>
      <c r="H1134" s="7">
        <f t="shared" si="52"/>
        <v>9</v>
      </c>
      <c r="I1134" s="7" t="str">
        <f t="shared" si="53"/>
        <v>Q3</v>
      </c>
      <c r="J1134" s="7">
        <f>VLOOKUP(A1134,'Job Catalog'!A:C,3,FALSE)</f>
        <v>5</v>
      </c>
    </row>
    <row r="1135" spans="1:10" x14ac:dyDescent="0.15">
      <c r="A1135" s="8">
        <v>727</v>
      </c>
      <c r="B1135" s="8" t="s">
        <v>829</v>
      </c>
      <c r="C1135" s="7" t="s">
        <v>4</v>
      </c>
      <c r="D1135" s="39">
        <v>42248.479571759257</v>
      </c>
      <c r="E1135" s="7">
        <v>8</v>
      </c>
      <c r="F1135" s="7" t="s">
        <v>60</v>
      </c>
      <c r="G1135" s="7">
        <f t="shared" si="51"/>
        <v>2015</v>
      </c>
      <c r="H1135" s="7">
        <f t="shared" si="52"/>
        <v>9</v>
      </c>
      <c r="I1135" s="7" t="str">
        <f t="shared" si="53"/>
        <v>Q3</v>
      </c>
      <c r="J1135" s="7">
        <f>VLOOKUP(A1135,'Job Catalog'!A:C,3,FALSE)</f>
        <v>5</v>
      </c>
    </row>
    <row r="1136" spans="1:10" x14ac:dyDescent="0.15">
      <c r="A1136" s="8">
        <v>727</v>
      </c>
      <c r="B1136" s="8" t="s">
        <v>829</v>
      </c>
      <c r="C1136" s="7" t="s">
        <v>4</v>
      </c>
      <c r="D1136" s="39">
        <v>42261.633703703701</v>
      </c>
      <c r="E1136" s="7">
        <v>12.83</v>
      </c>
      <c r="F1136" s="7" t="s">
        <v>60</v>
      </c>
      <c r="G1136" s="7">
        <f t="shared" si="51"/>
        <v>2015</v>
      </c>
      <c r="H1136" s="7">
        <f t="shared" si="52"/>
        <v>9</v>
      </c>
      <c r="I1136" s="7" t="str">
        <f t="shared" si="53"/>
        <v>Q3</v>
      </c>
      <c r="J1136" s="7">
        <f>VLOOKUP(A1136,'Job Catalog'!A:C,3,FALSE)</f>
        <v>5</v>
      </c>
    </row>
    <row r="1137" spans="1:10" x14ac:dyDescent="0.15">
      <c r="A1137" s="8">
        <v>727</v>
      </c>
      <c r="B1137" s="8" t="s">
        <v>829</v>
      </c>
      <c r="C1137" s="7" t="s">
        <v>4</v>
      </c>
      <c r="D1137" s="39">
        <v>42262.597581018519</v>
      </c>
      <c r="E1137" s="7">
        <v>13.79</v>
      </c>
      <c r="F1137" s="7" t="s">
        <v>60</v>
      </c>
      <c r="G1137" s="7">
        <f t="shared" si="51"/>
        <v>2015</v>
      </c>
      <c r="H1137" s="7">
        <f t="shared" si="52"/>
        <v>9</v>
      </c>
      <c r="I1137" s="7" t="str">
        <f t="shared" si="53"/>
        <v>Q3</v>
      </c>
      <c r="J1137" s="7">
        <f>VLOOKUP(A1137,'Job Catalog'!A:C,3,FALSE)</f>
        <v>5</v>
      </c>
    </row>
    <row r="1138" spans="1:10" x14ac:dyDescent="0.15">
      <c r="A1138" s="8">
        <v>727</v>
      </c>
      <c r="B1138" s="8" t="s">
        <v>829</v>
      </c>
      <c r="C1138" s="7" t="s">
        <v>4</v>
      </c>
      <c r="D1138" s="39">
        <v>42262.614432870374</v>
      </c>
      <c r="E1138" s="7">
        <v>13.79</v>
      </c>
      <c r="F1138" s="7" t="s">
        <v>60</v>
      </c>
      <c r="G1138" s="7">
        <f t="shared" si="51"/>
        <v>2015</v>
      </c>
      <c r="H1138" s="7">
        <f t="shared" si="52"/>
        <v>9</v>
      </c>
      <c r="I1138" s="7" t="str">
        <f t="shared" si="53"/>
        <v>Q3</v>
      </c>
      <c r="J1138" s="7">
        <f>VLOOKUP(A1138,'Job Catalog'!A:C,3,FALSE)</f>
        <v>5</v>
      </c>
    </row>
    <row r="1139" spans="1:10" x14ac:dyDescent="0.15">
      <c r="A1139" s="8">
        <v>727</v>
      </c>
      <c r="B1139" s="8" t="s">
        <v>829</v>
      </c>
      <c r="C1139" s="7" t="s">
        <v>4</v>
      </c>
      <c r="D1139" s="39">
        <v>42262.624675925923</v>
      </c>
      <c r="E1139" s="7">
        <v>13.79</v>
      </c>
      <c r="F1139" s="7" t="s">
        <v>60</v>
      </c>
      <c r="G1139" s="7">
        <f t="shared" si="51"/>
        <v>2015</v>
      </c>
      <c r="H1139" s="7">
        <f t="shared" si="52"/>
        <v>9</v>
      </c>
      <c r="I1139" s="7" t="str">
        <f t="shared" si="53"/>
        <v>Q3</v>
      </c>
      <c r="J1139" s="7">
        <f>VLOOKUP(A1139,'Job Catalog'!A:C,3,FALSE)</f>
        <v>5</v>
      </c>
    </row>
    <row r="1140" spans="1:10" x14ac:dyDescent="0.15">
      <c r="A1140" s="8">
        <v>727</v>
      </c>
      <c r="B1140" s="8" t="s">
        <v>829</v>
      </c>
      <c r="C1140" s="7" t="s">
        <v>4</v>
      </c>
      <c r="D1140" s="39">
        <v>42265.648761574077</v>
      </c>
      <c r="E1140" s="7">
        <v>16.829999999999998</v>
      </c>
      <c r="F1140" s="7" t="s">
        <v>60</v>
      </c>
      <c r="G1140" s="7">
        <f t="shared" si="51"/>
        <v>2015</v>
      </c>
      <c r="H1140" s="7">
        <f t="shared" si="52"/>
        <v>9</v>
      </c>
      <c r="I1140" s="7" t="str">
        <f t="shared" si="53"/>
        <v>Q3</v>
      </c>
      <c r="J1140" s="7">
        <f>VLOOKUP(A1140,'Job Catalog'!A:C,3,FALSE)</f>
        <v>5</v>
      </c>
    </row>
    <row r="1141" spans="1:10" x14ac:dyDescent="0.15">
      <c r="A1141" s="8">
        <v>727</v>
      </c>
      <c r="B1141" s="8" t="s">
        <v>829</v>
      </c>
      <c r="C1141" s="7" t="s">
        <v>4</v>
      </c>
      <c r="D1141" s="39">
        <v>42265.64199074074</v>
      </c>
      <c r="E1141" s="7">
        <v>16.829999999999998</v>
      </c>
      <c r="F1141" s="7" t="s">
        <v>60</v>
      </c>
      <c r="G1141" s="7">
        <f t="shared" si="51"/>
        <v>2015</v>
      </c>
      <c r="H1141" s="7">
        <f t="shared" si="52"/>
        <v>9</v>
      </c>
      <c r="I1141" s="7" t="str">
        <f t="shared" si="53"/>
        <v>Q3</v>
      </c>
      <c r="J1141" s="7">
        <f>VLOOKUP(A1141,'Job Catalog'!A:C,3,FALSE)</f>
        <v>5</v>
      </c>
    </row>
    <row r="1142" spans="1:10" x14ac:dyDescent="0.15">
      <c r="A1142" s="8">
        <v>727</v>
      </c>
      <c r="B1142" s="8" t="s">
        <v>829</v>
      </c>
      <c r="C1142" s="7" t="s">
        <v>4</v>
      </c>
      <c r="D1142" s="39">
        <v>42269.677245370367</v>
      </c>
      <c r="E1142" s="7">
        <v>13.17</v>
      </c>
      <c r="F1142" s="7" t="s">
        <v>60</v>
      </c>
      <c r="G1142" s="7">
        <f t="shared" si="51"/>
        <v>2015</v>
      </c>
      <c r="H1142" s="7">
        <f t="shared" si="52"/>
        <v>9</v>
      </c>
      <c r="I1142" s="7" t="str">
        <f t="shared" si="53"/>
        <v>Q3</v>
      </c>
      <c r="J1142" s="7">
        <f>VLOOKUP(A1142,'Job Catalog'!A:C,3,FALSE)</f>
        <v>5</v>
      </c>
    </row>
    <row r="1143" spans="1:10" x14ac:dyDescent="0.15">
      <c r="A1143" s="8">
        <v>727</v>
      </c>
      <c r="B1143" s="8" t="s">
        <v>829</v>
      </c>
      <c r="C1143" s="7" t="s">
        <v>4</v>
      </c>
      <c r="D1143" s="39">
        <v>42272.702048611114</v>
      </c>
      <c r="E1143" s="7">
        <v>16.170000000000002</v>
      </c>
      <c r="F1143" s="7" t="s">
        <v>60</v>
      </c>
      <c r="G1143" s="7">
        <f t="shared" si="51"/>
        <v>2015</v>
      </c>
      <c r="H1143" s="7">
        <f t="shared" si="52"/>
        <v>9</v>
      </c>
      <c r="I1143" s="7" t="str">
        <f t="shared" si="53"/>
        <v>Q3</v>
      </c>
      <c r="J1143" s="7">
        <f>VLOOKUP(A1143,'Job Catalog'!A:C,3,FALSE)</f>
        <v>5</v>
      </c>
    </row>
    <row r="1144" spans="1:10" x14ac:dyDescent="0.15">
      <c r="A1144" s="8">
        <v>727</v>
      </c>
      <c r="B1144" s="8" t="s">
        <v>829</v>
      </c>
      <c r="C1144" s="7" t="s">
        <v>4</v>
      </c>
      <c r="D1144" s="39">
        <v>42271.627002314817</v>
      </c>
      <c r="E1144" s="7">
        <v>14.04</v>
      </c>
      <c r="F1144" s="7" t="s">
        <v>60</v>
      </c>
      <c r="G1144" s="7">
        <f t="shared" si="51"/>
        <v>2015</v>
      </c>
      <c r="H1144" s="7">
        <f t="shared" si="52"/>
        <v>9</v>
      </c>
      <c r="I1144" s="7" t="str">
        <f t="shared" si="53"/>
        <v>Q3</v>
      </c>
      <c r="J1144" s="7">
        <f>VLOOKUP(A1144,'Job Catalog'!A:C,3,FALSE)</f>
        <v>5</v>
      </c>
    </row>
    <row r="1145" spans="1:10" x14ac:dyDescent="0.15">
      <c r="A1145" s="8">
        <v>727</v>
      </c>
      <c r="B1145" s="8" t="s">
        <v>829</v>
      </c>
      <c r="C1145" s="7" t="s">
        <v>4</v>
      </c>
      <c r="D1145" s="39">
        <v>42331.603680555556</v>
      </c>
      <c r="E1145" s="7">
        <v>5.88</v>
      </c>
      <c r="F1145" s="7" t="s">
        <v>60</v>
      </c>
      <c r="G1145" s="7">
        <f t="shared" si="51"/>
        <v>2015</v>
      </c>
      <c r="H1145" s="7">
        <f t="shared" si="52"/>
        <v>11</v>
      </c>
      <c r="I1145" s="7" t="str">
        <f t="shared" si="53"/>
        <v>Q4</v>
      </c>
      <c r="J1145" s="7">
        <f>VLOOKUP(A1145,'Job Catalog'!A:C,3,FALSE)</f>
        <v>5</v>
      </c>
    </row>
    <row r="1146" spans="1:10" x14ac:dyDescent="0.15">
      <c r="A1146" s="8">
        <v>727</v>
      </c>
      <c r="B1146" s="8" t="s">
        <v>829</v>
      </c>
      <c r="C1146" s="7" t="s">
        <v>4</v>
      </c>
      <c r="D1146" s="39">
        <v>42331.623935185184</v>
      </c>
      <c r="E1146" s="7">
        <v>5.88</v>
      </c>
      <c r="F1146" s="7" t="s">
        <v>60</v>
      </c>
      <c r="G1146" s="7">
        <f t="shared" si="51"/>
        <v>2015</v>
      </c>
      <c r="H1146" s="7">
        <f t="shared" si="52"/>
        <v>11</v>
      </c>
      <c r="I1146" s="7" t="str">
        <f t="shared" si="53"/>
        <v>Q4</v>
      </c>
      <c r="J1146" s="7">
        <f>VLOOKUP(A1146,'Job Catalog'!A:C,3,FALSE)</f>
        <v>5</v>
      </c>
    </row>
    <row r="1147" spans="1:10" x14ac:dyDescent="0.15">
      <c r="A1147" s="8">
        <v>727</v>
      </c>
      <c r="B1147" s="8" t="s">
        <v>829</v>
      </c>
      <c r="C1147" s="7" t="s">
        <v>4</v>
      </c>
      <c r="D1147" s="39">
        <v>42331.650659722225</v>
      </c>
      <c r="E1147" s="7">
        <v>5.92</v>
      </c>
      <c r="F1147" s="7" t="s">
        <v>60</v>
      </c>
      <c r="G1147" s="7">
        <f t="shared" si="51"/>
        <v>2015</v>
      </c>
      <c r="H1147" s="7">
        <f t="shared" si="52"/>
        <v>11</v>
      </c>
      <c r="I1147" s="7" t="str">
        <f t="shared" si="53"/>
        <v>Q4</v>
      </c>
      <c r="J1147" s="7">
        <f>VLOOKUP(A1147,'Job Catalog'!A:C,3,FALSE)</f>
        <v>5</v>
      </c>
    </row>
    <row r="1148" spans="1:10" x14ac:dyDescent="0.15">
      <c r="A1148" s="8">
        <v>727</v>
      </c>
      <c r="B1148" s="8" t="s">
        <v>829</v>
      </c>
      <c r="C1148" s="7" t="s">
        <v>4</v>
      </c>
      <c r="D1148" s="39">
        <v>42331.608368055553</v>
      </c>
      <c r="E1148" s="7">
        <v>5.88</v>
      </c>
      <c r="F1148" s="7" t="s">
        <v>60</v>
      </c>
      <c r="G1148" s="7">
        <f t="shared" si="51"/>
        <v>2015</v>
      </c>
      <c r="H1148" s="7">
        <f t="shared" si="52"/>
        <v>11</v>
      </c>
      <c r="I1148" s="7" t="str">
        <f t="shared" si="53"/>
        <v>Q4</v>
      </c>
      <c r="J1148" s="7">
        <f>VLOOKUP(A1148,'Job Catalog'!A:C,3,FALSE)</f>
        <v>5</v>
      </c>
    </row>
    <row r="1149" spans="1:10" x14ac:dyDescent="0.15">
      <c r="A1149" s="8">
        <v>727</v>
      </c>
      <c r="B1149" s="8" t="s">
        <v>829</v>
      </c>
      <c r="C1149" s="7" t="s">
        <v>4</v>
      </c>
      <c r="D1149" s="39">
        <v>42331.651412037034</v>
      </c>
      <c r="E1149" s="7">
        <v>5.92</v>
      </c>
      <c r="F1149" s="7" t="s">
        <v>60</v>
      </c>
      <c r="G1149" s="7">
        <f t="shared" si="51"/>
        <v>2015</v>
      </c>
      <c r="H1149" s="7">
        <f t="shared" si="52"/>
        <v>11</v>
      </c>
      <c r="I1149" s="7" t="str">
        <f t="shared" si="53"/>
        <v>Q4</v>
      </c>
      <c r="J1149" s="7">
        <f>VLOOKUP(A1149,'Job Catalog'!A:C,3,FALSE)</f>
        <v>5</v>
      </c>
    </row>
    <row r="1150" spans="1:10" x14ac:dyDescent="0.15">
      <c r="A1150" s="8">
        <v>727</v>
      </c>
      <c r="B1150" s="8" t="s">
        <v>829</v>
      </c>
      <c r="C1150" s="7" t="s">
        <v>4</v>
      </c>
      <c r="D1150" s="39">
        <v>42361.369803240741</v>
      </c>
      <c r="E1150" s="7">
        <v>35.630000000000003</v>
      </c>
      <c r="F1150" s="7" t="s">
        <v>60</v>
      </c>
      <c r="G1150" s="7">
        <f t="shared" si="51"/>
        <v>2015</v>
      </c>
      <c r="H1150" s="7">
        <f t="shared" si="52"/>
        <v>12</v>
      </c>
      <c r="I1150" s="7" t="str">
        <f t="shared" si="53"/>
        <v>Q4</v>
      </c>
      <c r="J1150" s="7">
        <f>VLOOKUP(A1150,'Job Catalog'!A:C,3,FALSE)</f>
        <v>5</v>
      </c>
    </row>
    <row r="1151" spans="1:10" x14ac:dyDescent="0.15">
      <c r="A1151" s="8">
        <v>727</v>
      </c>
      <c r="B1151" s="8" t="s">
        <v>829</v>
      </c>
      <c r="C1151" s="7" t="s">
        <v>4</v>
      </c>
      <c r="D1151" s="39">
        <v>42331.616307870368</v>
      </c>
      <c r="E1151" s="7">
        <v>5.88</v>
      </c>
      <c r="F1151" s="7" t="s">
        <v>60</v>
      </c>
      <c r="G1151" s="7">
        <f t="shared" si="51"/>
        <v>2015</v>
      </c>
      <c r="H1151" s="7">
        <f t="shared" si="52"/>
        <v>11</v>
      </c>
      <c r="I1151" s="7" t="str">
        <f t="shared" si="53"/>
        <v>Q4</v>
      </c>
      <c r="J1151" s="7">
        <f>VLOOKUP(A1151,'Job Catalog'!A:C,3,FALSE)</f>
        <v>5</v>
      </c>
    </row>
    <row r="1152" spans="1:10" x14ac:dyDescent="0.15">
      <c r="A1152" s="8">
        <v>727</v>
      </c>
      <c r="B1152" s="8" t="s">
        <v>829</v>
      </c>
      <c r="C1152" s="7" t="s">
        <v>4</v>
      </c>
      <c r="D1152" s="39">
        <v>42353.387511574074</v>
      </c>
      <c r="E1152" s="7">
        <v>27.67</v>
      </c>
      <c r="F1152" s="7" t="s">
        <v>60</v>
      </c>
      <c r="G1152" s="7">
        <f t="shared" si="51"/>
        <v>2015</v>
      </c>
      <c r="H1152" s="7">
        <f t="shared" si="52"/>
        <v>12</v>
      </c>
      <c r="I1152" s="7" t="str">
        <f t="shared" si="53"/>
        <v>Q4</v>
      </c>
      <c r="J1152" s="7">
        <f>VLOOKUP(A1152,'Job Catalog'!A:C,3,FALSE)</f>
        <v>5</v>
      </c>
    </row>
    <row r="1153" spans="1:10" x14ac:dyDescent="0.15">
      <c r="A1153" s="8">
        <v>727</v>
      </c>
      <c r="B1153" s="8" t="s">
        <v>829</v>
      </c>
      <c r="C1153" s="7" t="s">
        <v>4</v>
      </c>
      <c r="D1153" s="39">
        <v>42331.665694444448</v>
      </c>
      <c r="E1153" s="7">
        <v>5.92</v>
      </c>
      <c r="F1153" s="7" t="s">
        <v>60</v>
      </c>
      <c r="G1153" s="7">
        <f t="shared" si="51"/>
        <v>2015</v>
      </c>
      <c r="H1153" s="7">
        <f t="shared" si="52"/>
        <v>11</v>
      </c>
      <c r="I1153" s="7" t="str">
        <f t="shared" si="53"/>
        <v>Q4</v>
      </c>
      <c r="J1153" s="7">
        <f>VLOOKUP(A1153,'Job Catalog'!A:C,3,FALSE)</f>
        <v>5</v>
      </c>
    </row>
    <row r="1154" spans="1:10" x14ac:dyDescent="0.15">
      <c r="A1154" s="8">
        <v>727</v>
      </c>
      <c r="B1154" s="8" t="s">
        <v>829</v>
      </c>
      <c r="C1154" s="7" t="s">
        <v>4</v>
      </c>
      <c r="D1154" s="39">
        <v>42331.66070601852</v>
      </c>
      <c r="E1154" s="7">
        <v>5.92</v>
      </c>
      <c r="F1154" s="7" t="s">
        <v>60</v>
      </c>
      <c r="G1154" s="7">
        <f t="shared" ref="G1154:G1217" si="54">YEAR(D1154)</f>
        <v>2015</v>
      </c>
      <c r="H1154" s="7">
        <f t="shared" ref="H1154:H1217" si="55">MONTH(D1154)</f>
        <v>11</v>
      </c>
      <c r="I1154" s="7" t="str">
        <f t="shared" ref="I1154:I1217" si="56">IF(H1154&lt;=3,"Q1",IF(H1154&lt;=6,"Q2",IF(H1154&lt;=9,"Q3","Q4")))</f>
        <v>Q4</v>
      </c>
      <c r="J1154" s="7">
        <f>VLOOKUP(A1154,'Job Catalog'!A:C,3,FALSE)</f>
        <v>5</v>
      </c>
    </row>
    <row r="1155" spans="1:10" x14ac:dyDescent="0.15">
      <c r="A1155" s="8">
        <v>727</v>
      </c>
      <c r="B1155" s="8" t="s">
        <v>829</v>
      </c>
      <c r="C1155" s="7" t="s">
        <v>4</v>
      </c>
      <c r="D1155" s="39">
        <v>42339.424166666664</v>
      </c>
      <c r="E1155" s="7">
        <v>1</v>
      </c>
      <c r="F1155" s="7" t="s">
        <v>60</v>
      </c>
      <c r="G1155" s="7">
        <f t="shared" si="54"/>
        <v>2015</v>
      </c>
      <c r="H1155" s="7">
        <f t="shared" si="55"/>
        <v>12</v>
      </c>
      <c r="I1155" s="7" t="str">
        <f t="shared" si="56"/>
        <v>Q4</v>
      </c>
      <c r="J1155" s="7">
        <f>VLOOKUP(A1155,'Job Catalog'!A:C,3,FALSE)</f>
        <v>5</v>
      </c>
    </row>
    <row r="1156" spans="1:10" x14ac:dyDescent="0.15">
      <c r="A1156" s="8">
        <v>727</v>
      </c>
      <c r="B1156" s="8" t="s">
        <v>829</v>
      </c>
      <c r="C1156" s="7" t="s">
        <v>4</v>
      </c>
      <c r="D1156" s="39">
        <v>42353.308738425927</v>
      </c>
      <c r="E1156" s="7">
        <v>6.58</v>
      </c>
      <c r="F1156" s="7" t="s">
        <v>60</v>
      </c>
      <c r="G1156" s="7">
        <f t="shared" si="54"/>
        <v>2015</v>
      </c>
      <c r="H1156" s="7">
        <f t="shared" si="55"/>
        <v>12</v>
      </c>
      <c r="I1156" s="7" t="str">
        <f t="shared" si="56"/>
        <v>Q4</v>
      </c>
      <c r="J1156" s="7">
        <f>VLOOKUP(A1156,'Job Catalog'!A:C,3,FALSE)</f>
        <v>5</v>
      </c>
    </row>
    <row r="1157" spans="1:10" x14ac:dyDescent="0.15">
      <c r="A1157" s="8">
        <v>727</v>
      </c>
      <c r="B1157" s="8" t="s">
        <v>829</v>
      </c>
      <c r="C1157" s="7" t="s">
        <v>4</v>
      </c>
      <c r="D1157" s="39">
        <v>42354.630173611113</v>
      </c>
      <c r="E1157" s="7">
        <v>1</v>
      </c>
      <c r="F1157" s="7" t="s">
        <v>60</v>
      </c>
      <c r="G1157" s="7">
        <f t="shared" si="54"/>
        <v>2015</v>
      </c>
      <c r="H1157" s="7">
        <f t="shared" si="55"/>
        <v>12</v>
      </c>
      <c r="I1157" s="7" t="str">
        <f t="shared" si="56"/>
        <v>Q4</v>
      </c>
      <c r="J1157" s="7">
        <f>VLOOKUP(A1157,'Job Catalog'!A:C,3,FALSE)</f>
        <v>5</v>
      </c>
    </row>
    <row r="1158" spans="1:10" x14ac:dyDescent="0.15">
      <c r="A1158" s="8">
        <v>727</v>
      </c>
      <c r="B1158" s="8" t="s">
        <v>829</v>
      </c>
      <c r="C1158" s="7" t="s">
        <v>4</v>
      </c>
      <c r="D1158" s="39">
        <v>42359.475254629629</v>
      </c>
      <c r="E1158" s="7">
        <v>5.83</v>
      </c>
      <c r="F1158" s="7" t="s">
        <v>60</v>
      </c>
      <c r="G1158" s="7">
        <f t="shared" si="54"/>
        <v>2015</v>
      </c>
      <c r="H1158" s="7">
        <f t="shared" si="55"/>
        <v>12</v>
      </c>
      <c r="I1158" s="7" t="str">
        <f t="shared" si="56"/>
        <v>Q4</v>
      </c>
      <c r="J1158" s="7">
        <f>VLOOKUP(A1158,'Job Catalog'!A:C,3,FALSE)</f>
        <v>5</v>
      </c>
    </row>
    <row r="1159" spans="1:10" x14ac:dyDescent="0.15">
      <c r="A1159" s="8">
        <v>727</v>
      </c>
      <c r="B1159" s="8" t="s">
        <v>829</v>
      </c>
      <c r="C1159" s="7" t="s">
        <v>4</v>
      </c>
      <c r="D1159" s="39">
        <v>42425.714490740742</v>
      </c>
      <c r="E1159" s="7">
        <v>7.71</v>
      </c>
      <c r="F1159" s="7" t="s">
        <v>60</v>
      </c>
      <c r="G1159" s="7">
        <f t="shared" si="54"/>
        <v>2016</v>
      </c>
      <c r="H1159" s="7">
        <f t="shared" si="55"/>
        <v>2</v>
      </c>
      <c r="I1159" s="7" t="str">
        <f t="shared" si="56"/>
        <v>Q1</v>
      </c>
      <c r="J1159" s="7">
        <f>VLOOKUP(A1159,'Job Catalog'!A:C,3,FALSE)</f>
        <v>5</v>
      </c>
    </row>
    <row r="1160" spans="1:10" x14ac:dyDescent="0.15">
      <c r="A1160" s="8">
        <v>727</v>
      </c>
      <c r="B1160" s="8" t="s">
        <v>829</v>
      </c>
      <c r="C1160" s="7" t="s">
        <v>4</v>
      </c>
      <c r="D1160" s="39">
        <v>42426.456979166665</v>
      </c>
      <c r="E1160" s="7">
        <v>8.42</v>
      </c>
      <c r="F1160" s="7" t="s">
        <v>57</v>
      </c>
      <c r="G1160" s="7">
        <f t="shared" si="54"/>
        <v>2016</v>
      </c>
      <c r="H1160" s="7">
        <f t="shared" si="55"/>
        <v>2</v>
      </c>
      <c r="I1160" s="7" t="str">
        <f t="shared" si="56"/>
        <v>Q1</v>
      </c>
      <c r="J1160" s="7">
        <f>VLOOKUP(A1160,'Job Catalog'!A:C,3,FALSE)</f>
        <v>5</v>
      </c>
    </row>
    <row r="1161" spans="1:10" x14ac:dyDescent="0.15">
      <c r="A1161" s="8">
        <v>727</v>
      </c>
      <c r="B1161" s="8" t="s">
        <v>829</v>
      </c>
      <c r="C1161" s="7" t="s">
        <v>4</v>
      </c>
      <c r="D1161" s="39">
        <v>42425.745879629627</v>
      </c>
      <c r="E1161" s="7">
        <v>7.71</v>
      </c>
      <c r="F1161" s="7" t="s">
        <v>57</v>
      </c>
      <c r="G1161" s="7">
        <f t="shared" si="54"/>
        <v>2016</v>
      </c>
      <c r="H1161" s="7">
        <f t="shared" si="55"/>
        <v>2</v>
      </c>
      <c r="I1161" s="7" t="str">
        <f t="shared" si="56"/>
        <v>Q1</v>
      </c>
      <c r="J1161" s="7">
        <f>VLOOKUP(A1161,'Job Catalog'!A:C,3,FALSE)</f>
        <v>5</v>
      </c>
    </row>
    <row r="1162" spans="1:10" x14ac:dyDescent="0.15">
      <c r="A1162" s="8">
        <v>727</v>
      </c>
      <c r="B1162" s="8" t="s">
        <v>829</v>
      </c>
      <c r="C1162" s="7" t="s">
        <v>4</v>
      </c>
      <c r="D1162" s="39">
        <v>42426.480416666665</v>
      </c>
      <c r="E1162" s="7">
        <v>8.4600000000000009</v>
      </c>
      <c r="F1162" s="7" t="s">
        <v>57</v>
      </c>
      <c r="G1162" s="7">
        <f t="shared" si="54"/>
        <v>2016</v>
      </c>
      <c r="H1162" s="7">
        <f t="shared" si="55"/>
        <v>2</v>
      </c>
      <c r="I1162" s="7" t="str">
        <f t="shared" si="56"/>
        <v>Q1</v>
      </c>
      <c r="J1162" s="7">
        <f>VLOOKUP(A1162,'Job Catalog'!A:C,3,FALSE)</f>
        <v>5</v>
      </c>
    </row>
    <row r="1163" spans="1:10" x14ac:dyDescent="0.15">
      <c r="A1163" s="8">
        <v>727</v>
      </c>
      <c r="B1163" s="8" t="s">
        <v>829</v>
      </c>
      <c r="C1163" s="7" t="s">
        <v>4</v>
      </c>
      <c r="D1163" s="39">
        <v>42426.470173611109</v>
      </c>
      <c r="E1163" s="7">
        <v>8.4600000000000009</v>
      </c>
      <c r="F1163" s="7" t="s">
        <v>57</v>
      </c>
      <c r="G1163" s="7">
        <f t="shared" si="54"/>
        <v>2016</v>
      </c>
      <c r="H1163" s="7">
        <f t="shared" si="55"/>
        <v>2</v>
      </c>
      <c r="I1163" s="7" t="str">
        <f t="shared" si="56"/>
        <v>Q1</v>
      </c>
      <c r="J1163" s="7">
        <f>VLOOKUP(A1163,'Job Catalog'!A:C,3,FALSE)</f>
        <v>5</v>
      </c>
    </row>
    <row r="1164" spans="1:10" x14ac:dyDescent="0.15">
      <c r="A1164" s="8">
        <v>727</v>
      </c>
      <c r="B1164" s="8" t="s">
        <v>829</v>
      </c>
      <c r="C1164" s="7" t="s">
        <v>5</v>
      </c>
      <c r="D1164" s="39">
        <v>42429.630069444444</v>
      </c>
      <c r="E1164" s="7">
        <v>11.63</v>
      </c>
      <c r="F1164" s="7" t="s">
        <v>60</v>
      </c>
      <c r="G1164" s="7">
        <f t="shared" si="54"/>
        <v>2016</v>
      </c>
      <c r="H1164" s="7">
        <f t="shared" si="55"/>
        <v>2</v>
      </c>
      <c r="I1164" s="7" t="str">
        <f t="shared" si="56"/>
        <v>Q1</v>
      </c>
      <c r="J1164" s="7">
        <f>VLOOKUP(A1164,'Job Catalog'!A:C,3,FALSE)</f>
        <v>5</v>
      </c>
    </row>
    <row r="1165" spans="1:10" x14ac:dyDescent="0.15">
      <c r="A1165" s="8">
        <v>727</v>
      </c>
      <c r="B1165" s="8" t="s">
        <v>829</v>
      </c>
      <c r="C1165" s="7" t="s">
        <v>4</v>
      </c>
      <c r="D1165" s="39">
        <v>42425.709398148145</v>
      </c>
      <c r="E1165" s="7">
        <v>7.71</v>
      </c>
      <c r="F1165" s="7" t="s">
        <v>57</v>
      </c>
      <c r="G1165" s="7">
        <f t="shared" si="54"/>
        <v>2016</v>
      </c>
      <c r="H1165" s="7">
        <f t="shared" si="55"/>
        <v>2</v>
      </c>
      <c r="I1165" s="7" t="str">
        <f t="shared" si="56"/>
        <v>Q1</v>
      </c>
      <c r="J1165" s="7">
        <f>VLOOKUP(A1165,'Job Catalog'!A:C,3,FALSE)</f>
        <v>5</v>
      </c>
    </row>
    <row r="1166" spans="1:10" x14ac:dyDescent="0.15">
      <c r="A1166" s="8">
        <v>727</v>
      </c>
      <c r="B1166" s="8" t="s">
        <v>829</v>
      </c>
      <c r="C1166" s="7" t="s">
        <v>4</v>
      </c>
      <c r="D1166" s="39">
        <v>42425.64402777778</v>
      </c>
      <c r="E1166" s="7">
        <v>7.63</v>
      </c>
      <c r="F1166" s="7" t="s">
        <v>57</v>
      </c>
      <c r="G1166" s="7">
        <f t="shared" si="54"/>
        <v>2016</v>
      </c>
      <c r="H1166" s="7">
        <f t="shared" si="55"/>
        <v>2</v>
      </c>
      <c r="I1166" s="7" t="str">
        <f t="shared" si="56"/>
        <v>Q1</v>
      </c>
      <c r="J1166" s="7">
        <f>VLOOKUP(A1166,'Job Catalog'!A:C,3,FALSE)</f>
        <v>5</v>
      </c>
    </row>
    <row r="1167" spans="1:10" x14ac:dyDescent="0.15">
      <c r="A1167" s="8">
        <v>727</v>
      </c>
      <c r="B1167" s="8" t="s">
        <v>829</v>
      </c>
      <c r="C1167" s="7" t="s">
        <v>4</v>
      </c>
      <c r="D1167" s="39">
        <v>42438.748796296299</v>
      </c>
      <c r="E1167" s="7">
        <v>20.71</v>
      </c>
      <c r="F1167" s="7" t="s">
        <v>57</v>
      </c>
      <c r="G1167" s="7">
        <f t="shared" si="54"/>
        <v>2016</v>
      </c>
      <c r="H1167" s="7">
        <f t="shared" si="55"/>
        <v>3</v>
      </c>
      <c r="I1167" s="7" t="str">
        <f t="shared" si="56"/>
        <v>Q1</v>
      </c>
      <c r="J1167" s="7">
        <f>VLOOKUP(A1167,'Job Catalog'!A:C,3,FALSE)</f>
        <v>5</v>
      </c>
    </row>
    <row r="1168" spans="1:10" x14ac:dyDescent="0.15">
      <c r="A1168" s="8">
        <v>727</v>
      </c>
      <c r="B1168" s="8" t="s">
        <v>829</v>
      </c>
      <c r="C1168" s="7" t="s">
        <v>5</v>
      </c>
      <c r="D1168" s="39">
        <v>42445.378310185188</v>
      </c>
      <c r="E1168" s="7">
        <v>27.38</v>
      </c>
      <c r="F1168" s="7" t="s">
        <v>20</v>
      </c>
      <c r="G1168" s="7">
        <f t="shared" si="54"/>
        <v>2016</v>
      </c>
      <c r="H1168" s="7">
        <f t="shared" si="55"/>
        <v>3</v>
      </c>
      <c r="I1168" s="7" t="str">
        <f t="shared" si="56"/>
        <v>Q1</v>
      </c>
      <c r="J1168" s="7">
        <f>VLOOKUP(A1168,'Job Catalog'!A:C,3,FALSE)</f>
        <v>5</v>
      </c>
    </row>
    <row r="1169" spans="1:10" x14ac:dyDescent="0.15">
      <c r="A1169" s="8">
        <v>727</v>
      </c>
      <c r="B1169" s="8" t="s">
        <v>829</v>
      </c>
      <c r="C1169" s="7" t="s">
        <v>4</v>
      </c>
      <c r="D1169" s="39">
        <v>42446.603182870371</v>
      </c>
      <c r="E1169" s="7">
        <v>8.92</v>
      </c>
      <c r="F1169" s="7" t="s">
        <v>57</v>
      </c>
      <c r="G1169" s="7">
        <f t="shared" si="54"/>
        <v>2016</v>
      </c>
      <c r="H1169" s="7">
        <f t="shared" si="55"/>
        <v>3</v>
      </c>
      <c r="I1169" s="7" t="str">
        <f t="shared" si="56"/>
        <v>Q1</v>
      </c>
      <c r="J1169" s="7">
        <f>VLOOKUP(A1169,'Job Catalog'!A:C,3,FALSE)</f>
        <v>5</v>
      </c>
    </row>
    <row r="1170" spans="1:10" x14ac:dyDescent="0.15">
      <c r="A1170" s="8">
        <v>727</v>
      </c>
      <c r="B1170" s="8" t="s">
        <v>829</v>
      </c>
      <c r="C1170" s="7" t="s">
        <v>4</v>
      </c>
      <c r="D1170" s="39">
        <v>42445.483182870368</v>
      </c>
      <c r="E1170" s="7">
        <v>7.79</v>
      </c>
      <c r="F1170" s="7" t="s">
        <v>57</v>
      </c>
      <c r="G1170" s="7">
        <f t="shared" si="54"/>
        <v>2016</v>
      </c>
      <c r="H1170" s="7">
        <f t="shared" si="55"/>
        <v>3</v>
      </c>
      <c r="I1170" s="7" t="str">
        <f t="shared" si="56"/>
        <v>Q1</v>
      </c>
      <c r="J1170" s="7">
        <f>VLOOKUP(A1170,'Job Catalog'!A:C,3,FALSE)</f>
        <v>5</v>
      </c>
    </row>
    <row r="1171" spans="1:10" x14ac:dyDescent="0.15">
      <c r="A1171" s="8">
        <v>727</v>
      </c>
      <c r="B1171" s="8" t="s">
        <v>829</v>
      </c>
      <c r="C1171" s="7" t="s">
        <v>4</v>
      </c>
      <c r="D1171" s="39">
        <v>42443.433958333335</v>
      </c>
      <c r="E1171" s="7">
        <v>5.75</v>
      </c>
      <c r="F1171" s="7" t="s">
        <v>57</v>
      </c>
      <c r="G1171" s="7">
        <f t="shared" si="54"/>
        <v>2016</v>
      </c>
      <c r="H1171" s="7">
        <f t="shared" si="55"/>
        <v>3</v>
      </c>
      <c r="I1171" s="7" t="str">
        <f t="shared" si="56"/>
        <v>Q1</v>
      </c>
      <c r="J1171" s="7">
        <f>VLOOKUP(A1171,'Job Catalog'!A:C,3,FALSE)</f>
        <v>5</v>
      </c>
    </row>
    <row r="1172" spans="1:10" x14ac:dyDescent="0.15">
      <c r="A1172" s="8">
        <v>727</v>
      </c>
      <c r="B1172" s="8" t="s">
        <v>829</v>
      </c>
      <c r="C1172" s="7" t="s">
        <v>4</v>
      </c>
      <c r="D1172" s="39">
        <v>42439.428113425929</v>
      </c>
      <c r="E1172" s="7">
        <v>1.75</v>
      </c>
      <c r="F1172" s="7" t="s">
        <v>57</v>
      </c>
      <c r="G1172" s="7">
        <f t="shared" si="54"/>
        <v>2016</v>
      </c>
      <c r="H1172" s="7">
        <f t="shared" si="55"/>
        <v>3</v>
      </c>
      <c r="I1172" s="7" t="str">
        <f t="shared" si="56"/>
        <v>Q1</v>
      </c>
      <c r="J1172" s="7">
        <f>VLOOKUP(A1172,'Job Catalog'!A:C,3,FALSE)</f>
        <v>5</v>
      </c>
    </row>
    <row r="1173" spans="1:10" x14ac:dyDescent="0.15">
      <c r="A1173" s="8">
        <v>727</v>
      </c>
      <c r="B1173" s="8" t="s">
        <v>829</v>
      </c>
      <c r="C1173" s="7" t="s">
        <v>4</v>
      </c>
      <c r="D1173" s="39">
        <v>42438.7578587963</v>
      </c>
      <c r="E1173" s="7">
        <v>1.08</v>
      </c>
      <c r="F1173" s="7" t="s">
        <v>57</v>
      </c>
      <c r="G1173" s="7">
        <f t="shared" si="54"/>
        <v>2016</v>
      </c>
      <c r="H1173" s="7">
        <f t="shared" si="55"/>
        <v>3</v>
      </c>
      <c r="I1173" s="7" t="str">
        <f t="shared" si="56"/>
        <v>Q1</v>
      </c>
      <c r="J1173" s="7">
        <f>VLOOKUP(A1173,'Job Catalog'!A:C,3,FALSE)</f>
        <v>5</v>
      </c>
    </row>
    <row r="1174" spans="1:10" x14ac:dyDescent="0.15">
      <c r="A1174" s="8">
        <v>727</v>
      </c>
      <c r="B1174" s="8" t="s">
        <v>829</v>
      </c>
      <c r="C1174" s="7" t="s">
        <v>4</v>
      </c>
      <c r="D1174" s="39">
        <v>42438.753703703704</v>
      </c>
      <c r="E1174" s="7">
        <v>1.08</v>
      </c>
      <c r="F1174" s="7" t="s">
        <v>57</v>
      </c>
      <c r="G1174" s="7">
        <f t="shared" si="54"/>
        <v>2016</v>
      </c>
      <c r="H1174" s="7">
        <f t="shared" si="55"/>
        <v>3</v>
      </c>
      <c r="I1174" s="7" t="str">
        <f t="shared" si="56"/>
        <v>Q1</v>
      </c>
      <c r="J1174" s="7">
        <f>VLOOKUP(A1174,'Job Catalog'!A:C,3,FALSE)</f>
        <v>5</v>
      </c>
    </row>
    <row r="1175" spans="1:10" x14ac:dyDescent="0.15">
      <c r="A1175" s="8">
        <v>727</v>
      </c>
      <c r="B1175" s="8" t="s">
        <v>829</v>
      </c>
      <c r="C1175" s="7" t="s">
        <v>4</v>
      </c>
      <c r="D1175" s="39">
        <v>42551.47896990741</v>
      </c>
      <c r="E1175" s="7">
        <v>28.75</v>
      </c>
      <c r="F1175" s="7" t="s">
        <v>82</v>
      </c>
      <c r="G1175" s="7">
        <f t="shared" si="54"/>
        <v>2016</v>
      </c>
      <c r="H1175" s="7">
        <f t="shared" si="55"/>
        <v>6</v>
      </c>
      <c r="I1175" s="7" t="str">
        <f t="shared" si="56"/>
        <v>Q2</v>
      </c>
      <c r="J1175" s="7">
        <f>VLOOKUP(A1175,'Job Catalog'!A:C,3,FALSE)</f>
        <v>5</v>
      </c>
    </row>
    <row r="1176" spans="1:10" x14ac:dyDescent="0.15">
      <c r="A1176" s="8">
        <v>727</v>
      </c>
      <c r="B1176" s="8" t="s">
        <v>829</v>
      </c>
      <c r="C1176" s="7" t="s">
        <v>4</v>
      </c>
      <c r="D1176" s="39">
        <v>42548.473819444444</v>
      </c>
      <c r="E1176" s="7">
        <v>25.75</v>
      </c>
      <c r="F1176" s="7" t="s">
        <v>82</v>
      </c>
      <c r="G1176" s="7">
        <f t="shared" si="54"/>
        <v>2016</v>
      </c>
      <c r="H1176" s="7">
        <f t="shared" si="55"/>
        <v>6</v>
      </c>
      <c r="I1176" s="7" t="str">
        <f t="shared" si="56"/>
        <v>Q2</v>
      </c>
      <c r="J1176" s="7">
        <f>VLOOKUP(A1176,'Job Catalog'!A:C,3,FALSE)</f>
        <v>5</v>
      </c>
    </row>
    <row r="1177" spans="1:10" x14ac:dyDescent="0.15">
      <c r="A1177" s="8">
        <v>727</v>
      </c>
      <c r="B1177" s="8" t="s">
        <v>829</v>
      </c>
      <c r="C1177" s="7" t="s">
        <v>4</v>
      </c>
      <c r="D1177" s="39">
        <v>42534.466990740744</v>
      </c>
      <c r="E1177" s="7">
        <v>11.75</v>
      </c>
      <c r="F1177" s="7" t="s">
        <v>82</v>
      </c>
      <c r="G1177" s="7">
        <f t="shared" si="54"/>
        <v>2016</v>
      </c>
      <c r="H1177" s="7">
        <f t="shared" si="55"/>
        <v>6</v>
      </c>
      <c r="I1177" s="7" t="str">
        <f t="shared" si="56"/>
        <v>Q2</v>
      </c>
      <c r="J1177" s="7">
        <f>VLOOKUP(A1177,'Job Catalog'!A:C,3,FALSE)</f>
        <v>5</v>
      </c>
    </row>
    <row r="1178" spans="1:10" x14ac:dyDescent="0.15">
      <c r="A1178" s="8">
        <v>727</v>
      </c>
      <c r="B1178" s="8" t="s">
        <v>829</v>
      </c>
      <c r="C1178" s="7" t="s">
        <v>4</v>
      </c>
      <c r="D1178" s="39">
        <v>42528.655995370369</v>
      </c>
      <c r="E1178" s="7">
        <v>5.92</v>
      </c>
      <c r="F1178" s="7" t="s">
        <v>82</v>
      </c>
      <c r="G1178" s="7">
        <f t="shared" si="54"/>
        <v>2016</v>
      </c>
      <c r="H1178" s="7">
        <f t="shared" si="55"/>
        <v>6</v>
      </c>
      <c r="I1178" s="7" t="str">
        <f t="shared" si="56"/>
        <v>Q2</v>
      </c>
      <c r="J1178" s="7">
        <f>VLOOKUP(A1178,'Job Catalog'!A:C,3,FALSE)</f>
        <v>5</v>
      </c>
    </row>
    <row r="1179" spans="1:10" x14ac:dyDescent="0.15">
      <c r="A1179" s="8">
        <v>727</v>
      </c>
      <c r="B1179" s="8" t="s">
        <v>829</v>
      </c>
      <c r="C1179" s="7" t="s">
        <v>4</v>
      </c>
      <c r="D1179" s="39">
        <v>42528.627210648148</v>
      </c>
      <c r="E1179" s="7">
        <v>5.92</v>
      </c>
      <c r="F1179" s="7" t="s">
        <v>82</v>
      </c>
      <c r="G1179" s="7">
        <f t="shared" si="54"/>
        <v>2016</v>
      </c>
      <c r="H1179" s="7">
        <f t="shared" si="55"/>
        <v>6</v>
      </c>
      <c r="I1179" s="7" t="str">
        <f t="shared" si="56"/>
        <v>Q2</v>
      </c>
      <c r="J1179" s="7">
        <f>VLOOKUP(A1179,'Job Catalog'!A:C,3,FALSE)</f>
        <v>5</v>
      </c>
    </row>
    <row r="1180" spans="1:10" x14ac:dyDescent="0.15">
      <c r="A1180" s="8">
        <v>727</v>
      </c>
      <c r="B1180" s="8" t="s">
        <v>829</v>
      </c>
      <c r="C1180" s="7" t="s">
        <v>4</v>
      </c>
      <c r="D1180" s="39">
        <v>42529.50439814815</v>
      </c>
      <c r="E1180" s="7">
        <v>6.79</v>
      </c>
      <c r="F1180" s="7" t="s">
        <v>82</v>
      </c>
      <c r="G1180" s="7">
        <f t="shared" si="54"/>
        <v>2016</v>
      </c>
      <c r="H1180" s="7">
        <f t="shared" si="55"/>
        <v>6</v>
      </c>
      <c r="I1180" s="7" t="str">
        <f t="shared" si="56"/>
        <v>Q2</v>
      </c>
      <c r="J1180" s="7">
        <f>VLOOKUP(A1180,'Job Catalog'!A:C,3,FALSE)</f>
        <v>5</v>
      </c>
    </row>
    <row r="1181" spans="1:10" x14ac:dyDescent="0.15">
      <c r="A1181" s="8">
        <v>727</v>
      </c>
      <c r="B1181" s="8" t="s">
        <v>829</v>
      </c>
      <c r="C1181" s="7" t="s">
        <v>4</v>
      </c>
      <c r="D1181" s="39">
        <v>42541.742835648147</v>
      </c>
      <c r="E1181" s="7">
        <v>19</v>
      </c>
      <c r="F1181" s="7" t="s">
        <v>82</v>
      </c>
      <c r="G1181" s="7">
        <f t="shared" si="54"/>
        <v>2016</v>
      </c>
      <c r="H1181" s="7">
        <f t="shared" si="55"/>
        <v>6</v>
      </c>
      <c r="I1181" s="7" t="str">
        <f t="shared" si="56"/>
        <v>Q2</v>
      </c>
      <c r="J1181" s="7">
        <f>VLOOKUP(A1181,'Job Catalog'!A:C,3,FALSE)</f>
        <v>5</v>
      </c>
    </row>
    <row r="1182" spans="1:10" x14ac:dyDescent="0.15">
      <c r="A1182" s="8">
        <v>727</v>
      </c>
      <c r="B1182" s="8" t="s">
        <v>829</v>
      </c>
      <c r="C1182" s="7" t="s">
        <v>4</v>
      </c>
      <c r="D1182" s="39">
        <v>42545.660312499997</v>
      </c>
      <c r="E1182" s="7">
        <v>22.92</v>
      </c>
      <c r="F1182" s="7" t="s">
        <v>82</v>
      </c>
      <c r="G1182" s="7">
        <f t="shared" si="54"/>
        <v>2016</v>
      </c>
      <c r="H1182" s="7">
        <f t="shared" si="55"/>
        <v>6</v>
      </c>
      <c r="I1182" s="7" t="str">
        <f t="shared" si="56"/>
        <v>Q2</v>
      </c>
      <c r="J1182" s="7">
        <f>VLOOKUP(A1182,'Job Catalog'!A:C,3,FALSE)</f>
        <v>5</v>
      </c>
    </row>
    <row r="1183" spans="1:10" x14ac:dyDescent="0.15">
      <c r="A1183" s="8">
        <v>727</v>
      </c>
      <c r="B1183" s="8" t="s">
        <v>829</v>
      </c>
      <c r="C1183" s="7" t="s">
        <v>4</v>
      </c>
      <c r="D1183" s="39">
        <v>42528.666238425925</v>
      </c>
      <c r="E1183" s="7">
        <v>5.92</v>
      </c>
      <c r="F1183" s="7" t="s">
        <v>82</v>
      </c>
      <c r="G1183" s="7">
        <f t="shared" si="54"/>
        <v>2016</v>
      </c>
      <c r="H1183" s="7">
        <f t="shared" si="55"/>
        <v>6</v>
      </c>
      <c r="I1183" s="7" t="str">
        <f t="shared" si="56"/>
        <v>Q2</v>
      </c>
      <c r="J1183" s="7">
        <f>VLOOKUP(A1183,'Job Catalog'!A:C,3,FALSE)</f>
        <v>5</v>
      </c>
    </row>
    <row r="1184" spans="1:10" x14ac:dyDescent="0.15">
      <c r="A1184" s="8">
        <v>727</v>
      </c>
      <c r="B1184" s="8" t="s">
        <v>829</v>
      </c>
      <c r="C1184" s="7" t="s">
        <v>4</v>
      </c>
      <c r="D1184" s="39">
        <v>42529.510995370372</v>
      </c>
      <c r="E1184" s="7">
        <v>6.79</v>
      </c>
      <c r="F1184" s="7" t="s">
        <v>82</v>
      </c>
      <c r="G1184" s="7">
        <f t="shared" si="54"/>
        <v>2016</v>
      </c>
      <c r="H1184" s="7">
        <f t="shared" si="55"/>
        <v>6</v>
      </c>
      <c r="I1184" s="7" t="str">
        <f t="shared" si="56"/>
        <v>Q2</v>
      </c>
      <c r="J1184" s="7">
        <f>VLOOKUP(A1184,'Job Catalog'!A:C,3,FALSE)</f>
        <v>5</v>
      </c>
    </row>
    <row r="1185" spans="1:10" x14ac:dyDescent="0.15">
      <c r="A1185" s="8">
        <v>727</v>
      </c>
      <c r="B1185" s="8" t="s">
        <v>829</v>
      </c>
      <c r="C1185" s="7" t="s">
        <v>4</v>
      </c>
      <c r="D1185" s="39">
        <v>42541.736956018518</v>
      </c>
      <c r="E1185" s="7">
        <v>6</v>
      </c>
      <c r="F1185" s="7" t="s">
        <v>82</v>
      </c>
      <c r="G1185" s="7">
        <f t="shared" si="54"/>
        <v>2016</v>
      </c>
      <c r="H1185" s="7">
        <f t="shared" si="55"/>
        <v>6</v>
      </c>
      <c r="I1185" s="7" t="str">
        <f t="shared" si="56"/>
        <v>Q2</v>
      </c>
      <c r="J1185" s="7">
        <f>VLOOKUP(A1185,'Job Catalog'!A:C,3,FALSE)</f>
        <v>5</v>
      </c>
    </row>
    <row r="1186" spans="1:10" x14ac:dyDescent="0.15">
      <c r="A1186" s="8">
        <v>727</v>
      </c>
      <c r="B1186" s="8" t="s">
        <v>829</v>
      </c>
      <c r="C1186" s="7" t="s">
        <v>4</v>
      </c>
      <c r="D1186" s="39">
        <v>42541.618298611109</v>
      </c>
      <c r="E1186" s="7">
        <v>5.88</v>
      </c>
      <c r="F1186" s="7" t="s">
        <v>82</v>
      </c>
      <c r="G1186" s="7">
        <f t="shared" si="54"/>
        <v>2016</v>
      </c>
      <c r="H1186" s="7">
        <f t="shared" si="55"/>
        <v>6</v>
      </c>
      <c r="I1186" s="7" t="str">
        <f t="shared" si="56"/>
        <v>Q2</v>
      </c>
      <c r="J1186" s="7">
        <f>VLOOKUP(A1186,'Job Catalog'!A:C,3,FALSE)</f>
        <v>5</v>
      </c>
    </row>
    <row r="1187" spans="1:10" x14ac:dyDescent="0.15">
      <c r="A1187" s="8">
        <v>727</v>
      </c>
      <c r="B1187" s="8" t="s">
        <v>829</v>
      </c>
      <c r="C1187" s="7" t="s">
        <v>4</v>
      </c>
      <c r="D1187" s="39">
        <v>42543.599050925928</v>
      </c>
      <c r="E1187" s="7">
        <v>7.88</v>
      </c>
      <c r="F1187" s="7" t="s">
        <v>82</v>
      </c>
      <c r="G1187" s="7">
        <f t="shared" si="54"/>
        <v>2016</v>
      </c>
      <c r="H1187" s="7">
        <f t="shared" si="55"/>
        <v>6</v>
      </c>
      <c r="I1187" s="7" t="str">
        <f t="shared" si="56"/>
        <v>Q2</v>
      </c>
      <c r="J1187" s="7">
        <f>VLOOKUP(A1187,'Job Catalog'!A:C,3,FALSE)</f>
        <v>5</v>
      </c>
    </row>
    <row r="1188" spans="1:10" x14ac:dyDescent="0.15">
      <c r="A1188" s="8">
        <v>727</v>
      </c>
      <c r="B1188" s="8" t="s">
        <v>829</v>
      </c>
      <c r="C1188" s="7" t="s">
        <v>4</v>
      </c>
      <c r="D1188" s="39">
        <v>42541.60292824074</v>
      </c>
      <c r="E1188" s="7">
        <v>5.88</v>
      </c>
      <c r="F1188" s="7" t="s">
        <v>82</v>
      </c>
      <c r="G1188" s="7">
        <f t="shared" si="54"/>
        <v>2016</v>
      </c>
      <c r="H1188" s="7">
        <f t="shared" si="55"/>
        <v>6</v>
      </c>
      <c r="I1188" s="7" t="str">
        <f t="shared" si="56"/>
        <v>Q2</v>
      </c>
      <c r="J1188" s="7">
        <f>VLOOKUP(A1188,'Job Catalog'!A:C,3,FALSE)</f>
        <v>5</v>
      </c>
    </row>
    <row r="1189" spans="1:10" x14ac:dyDescent="0.15">
      <c r="A1189" s="8">
        <v>727</v>
      </c>
      <c r="B1189" s="8" t="s">
        <v>829</v>
      </c>
      <c r="C1189" s="7" t="s">
        <v>4</v>
      </c>
      <c r="D1189" s="39">
        <v>42543.579293981478</v>
      </c>
      <c r="E1189" s="7">
        <v>7.83</v>
      </c>
      <c r="F1189" s="7" t="s">
        <v>82</v>
      </c>
      <c r="G1189" s="7">
        <f t="shared" si="54"/>
        <v>2016</v>
      </c>
      <c r="H1189" s="7">
        <f t="shared" si="55"/>
        <v>6</v>
      </c>
      <c r="I1189" s="7" t="str">
        <f t="shared" si="56"/>
        <v>Q2</v>
      </c>
      <c r="J1189" s="7">
        <f>VLOOKUP(A1189,'Job Catalog'!A:C,3,FALSE)</f>
        <v>5</v>
      </c>
    </row>
    <row r="1190" spans="1:10" x14ac:dyDescent="0.15">
      <c r="A1190" s="8">
        <v>727</v>
      </c>
      <c r="B1190" s="8" t="s">
        <v>829</v>
      </c>
      <c r="C1190" s="7" t="s">
        <v>4</v>
      </c>
      <c r="D1190" s="39">
        <v>42543.611458333333</v>
      </c>
      <c r="E1190" s="7">
        <v>7.88</v>
      </c>
      <c r="F1190" s="7" t="s">
        <v>82</v>
      </c>
      <c r="G1190" s="7">
        <f t="shared" si="54"/>
        <v>2016</v>
      </c>
      <c r="H1190" s="7">
        <f t="shared" si="55"/>
        <v>6</v>
      </c>
      <c r="I1190" s="7" t="str">
        <f t="shared" si="56"/>
        <v>Q2</v>
      </c>
      <c r="J1190" s="7">
        <f>VLOOKUP(A1190,'Job Catalog'!A:C,3,FALSE)</f>
        <v>5</v>
      </c>
    </row>
    <row r="1191" spans="1:10" x14ac:dyDescent="0.15">
      <c r="A1191" s="8">
        <v>727</v>
      </c>
      <c r="B1191" s="8" t="s">
        <v>829</v>
      </c>
      <c r="C1191" s="7" t="s">
        <v>4</v>
      </c>
      <c r="D1191" s="39">
        <v>42548.661226851851</v>
      </c>
      <c r="E1191" s="7">
        <v>12.92</v>
      </c>
      <c r="F1191" s="7" t="s">
        <v>82</v>
      </c>
      <c r="G1191" s="7">
        <f t="shared" si="54"/>
        <v>2016</v>
      </c>
      <c r="H1191" s="7">
        <f t="shared" si="55"/>
        <v>6</v>
      </c>
      <c r="I1191" s="7" t="str">
        <f t="shared" si="56"/>
        <v>Q2</v>
      </c>
      <c r="J1191" s="7">
        <f>VLOOKUP(A1191,'Job Catalog'!A:C,3,FALSE)</f>
        <v>5</v>
      </c>
    </row>
    <row r="1192" spans="1:10" x14ac:dyDescent="0.15">
      <c r="A1192" s="8">
        <v>727</v>
      </c>
      <c r="B1192" s="8" t="s">
        <v>829</v>
      </c>
      <c r="C1192" s="7" t="s">
        <v>4</v>
      </c>
      <c r="D1192" s="39">
        <v>42548.686932870369</v>
      </c>
      <c r="E1192" s="7">
        <v>12.96</v>
      </c>
      <c r="F1192" s="7" t="s">
        <v>82</v>
      </c>
      <c r="G1192" s="7">
        <f t="shared" si="54"/>
        <v>2016</v>
      </c>
      <c r="H1192" s="7">
        <f t="shared" si="55"/>
        <v>6</v>
      </c>
      <c r="I1192" s="7" t="str">
        <f t="shared" si="56"/>
        <v>Q2</v>
      </c>
      <c r="J1192" s="7">
        <f>VLOOKUP(A1192,'Job Catalog'!A:C,3,FALSE)</f>
        <v>5</v>
      </c>
    </row>
    <row r="1193" spans="1:10" x14ac:dyDescent="0.15">
      <c r="A1193" s="8">
        <v>727</v>
      </c>
      <c r="B1193" s="8" t="s">
        <v>829</v>
      </c>
      <c r="C1193" s="7" t="s">
        <v>4</v>
      </c>
      <c r="D1193" s="39">
        <v>42545.589363425926</v>
      </c>
      <c r="E1193" s="7">
        <v>9.8800000000000008</v>
      </c>
      <c r="F1193" s="7" t="s">
        <v>82</v>
      </c>
      <c r="G1193" s="7">
        <f t="shared" si="54"/>
        <v>2016</v>
      </c>
      <c r="H1193" s="7">
        <f t="shared" si="55"/>
        <v>6</v>
      </c>
      <c r="I1193" s="7" t="str">
        <f t="shared" si="56"/>
        <v>Q2</v>
      </c>
      <c r="J1193" s="7">
        <f>VLOOKUP(A1193,'Job Catalog'!A:C,3,FALSE)</f>
        <v>5</v>
      </c>
    </row>
    <row r="1194" spans="1:10" x14ac:dyDescent="0.15">
      <c r="A1194" s="8">
        <v>727</v>
      </c>
      <c r="B1194" s="8" t="s">
        <v>829</v>
      </c>
      <c r="C1194" s="7" t="s">
        <v>4</v>
      </c>
      <c r="D1194" s="39">
        <v>42548.679282407407</v>
      </c>
      <c r="E1194" s="7">
        <v>12.96</v>
      </c>
      <c r="F1194" s="7" t="s">
        <v>82</v>
      </c>
      <c r="G1194" s="7">
        <f t="shared" si="54"/>
        <v>2016</v>
      </c>
      <c r="H1194" s="7">
        <f t="shared" si="55"/>
        <v>6</v>
      </c>
      <c r="I1194" s="7" t="str">
        <f t="shared" si="56"/>
        <v>Q2</v>
      </c>
      <c r="J1194" s="7">
        <f>VLOOKUP(A1194,'Job Catalog'!A:C,3,FALSE)</f>
        <v>5</v>
      </c>
    </row>
    <row r="1195" spans="1:10" x14ac:dyDescent="0.15">
      <c r="A1195" s="8">
        <v>727</v>
      </c>
      <c r="B1195" s="8" t="s">
        <v>829</v>
      </c>
      <c r="C1195" s="7" t="s">
        <v>4</v>
      </c>
      <c r="D1195" s="39">
        <v>42541.623020833336</v>
      </c>
      <c r="E1195" s="7">
        <v>5.88</v>
      </c>
      <c r="F1195" s="7" t="s">
        <v>82</v>
      </c>
      <c r="G1195" s="7">
        <f t="shared" si="54"/>
        <v>2016</v>
      </c>
      <c r="H1195" s="7">
        <f t="shared" si="55"/>
        <v>6</v>
      </c>
      <c r="I1195" s="7" t="str">
        <f t="shared" si="56"/>
        <v>Q2</v>
      </c>
      <c r="J1195" s="7">
        <f>VLOOKUP(A1195,'Job Catalog'!A:C,3,FALSE)</f>
        <v>5</v>
      </c>
    </row>
    <row r="1196" spans="1:10" x14ac:dyDescent="0.15">
      <c r="A1196" s="8">
        <v>727</v>
      </c>
      <c r="B1196" s="8" t="s">
        <v>829</v>
      </c>
      <c r="C1196" s="7" t="s">
        <v>4</v>
      </c>
      <c r="D1196" s="39">
        <v>42543.58693287037</v>
      </c>
      <c r="E1196" s="7">
        <v>7.88</v>
      </c>
      <c r="F1196" s="7" t="s">
        <v>82</v>
      </c>
      <c r="G1196" s="7">
        <f t="shared" si="54"/>
        <v>2016</v>
      </c>
      <c r="H1196" s="7">
        <f t="shared" si="55"/>
        <v>6</v>
      </c>
      <c r="I1196" s="7" t="str">
        <f t="shared" si="56"/>
        <v>Q2</v>
      </c>
      <c r="J1196" s="7">
        <f>VLOOKUP(A1196,'Job Catalog'!A:C,3,FALSE)</f>
        <v>5</v>
      </c>
    </row>
    <row r="1197" spans="1:10" x14ac:dyDescent="0.15">
      <c r="A1197" s="8">
        <v>727</v>
      </c>
      <c r="B1197" s="8" t="s">
        <v>829</v>
      </c>
      <c r="C1197" s="7" t="s">
        <v>4</v>
      </c>
      <c r="D1197" s="39">
        <v>42541.610335648147</v>
      </c>
      <c r="E1197" s="7">
        <v>5.88</v>
      </c>
      <c r="F1197" s="7" t="s">
        <v>82</v>
      </c>
      <c r="G1197" s="7">
        <f t="shared" si="54"/>
        <v>2016</v>
      </c>
      <c r="H1197" s="7">
        <f t="shared" si="55"/>
        <v>6</v>
      </c>
      <c r="I1197" s="7" t="str">
        <f t="shared" si="56"/>
        <v>Q2</v>
      </c>
      <c r="J1197" s="7">
        <f>VLOOKUP(A1197,'Job Catalog'!A:C,3,FALSE)</f>
        <v>5</v>
      </c>
    </row>
    <row r="1198" spans="1:10" x14ac:dyDescent="0.15">
      <c r="A1198" s="8">
        <v>727</v>
      </c>
      <c r="B1198" s="8" t="s">
        <v>829</v>
      </c>
      <c r="C1198" s="7" t="s">
        <v>4</v>
      </c>
      <c r="D1198" s="39">
        <v>42541.441111111111</v>
      </c>
      <c r="E1198" s="7">
        <v>5.71</v>
      </c>
      <c r="F1198" s="7" t="s">
        <v>82</v>
      </c>
      <c r="G1198" s="7">
        <f t="shared" si="54"/>
        <v>2016</v>
      </c>
      <c r="H1198" s="7">
        <f t="shared" si="55"/>
        <v>6</v>
      </c>
      <c r="I1198" s="7" t="str">
        <f t="shared" si="56"/>
        <v>Q2</v>
      </c>
      <c r="J1198" s="7">
        <f>VLOOKUP(A1198,'Job Catalog'!A:C,3,FALSE)</f>
        <v>5</v>
      </c>
    </row>
    <row r="1199" spans="1:10" x14ac:dyDescent="0.15">
      <c r="A1199" s="8">
        <v>727</v>
      </c>
      <c r="B1199" s="8" t="s">
        <v>829</v>
      </c>
      <c r="C1199" s="7" t="s">
        <v>4</v>
      </c>
      <c r="D1199" s="39">
        <v>42549.517268518517</v>
      </c>
      <c r="E1199" s="7">
        <v>1.04</v>
      </c>
      <c r="F1199" s="7" t="s">
        <v>82</v>
      </c>
      <c r="G1199" s="7">
        <f t="shared" si="54"/>
        <v>2016</v>
      </c>
      <c r="H1199" s="7">
        <f t="shared" si="55"/>
        <v>6</v>
      </c>
      <c r="I1199" s="7" t="str">
        <f t="shared" si="56"/>
        <v>Q2</v>
      </c>
      <c r="J1199" s="7">
        <f>VLOOKUP(A1199,'Job Catalog'!A:C,3,FALSE)</f>
        <v>5</v>
      </c>
    </row>
    <row r="1200" spans="1:10" x14ac:dyDescent="0.15">
      <c r="A1200" s="8">
        <v>727</v>
      </c>
      <c r="B1200" s="8" t="s">
        <v>829</v>
      </c>
      <c r="C1200" s="7" t="s">
        <v>4</v>
      </c>
      <c r="D1200" s="39">
        <v>42621.504675925928</v>
      </c>
      <c r="E1200" s="7">
        <v>9.5399999999999991</v>
      </c>
      <c r="F1200" s="7" t="s">
        <v>82</v>
      </c>
      <c r="G1200" s="7">
        <f t="shared" si="54"/>
        <v>2016</v>
      </c>
      <c r="H1200" s="7">
        <f t="shared" si="55"/>
        <v>9</v>
      </c>
      <c r="I1200" s="7" t="str">
        <f t="shared" si="56"/>
        <v>Q3</v>
      </c>
      <c r="J1200" s="7">
        <f>VLOOKUP(A1200,'Job Catalog'!A:C,3,FALSE)</f>
        <v>5</v>
      </c>
    </row>
    <row r="1201" spans="1:10" x14ac:dyDescent="0.15">
      <c r="A1201" s="8">
        <v>727</v>
      </c>
      <c r="B1201" s="8" t="s">
        <v>829</v>
      </c>
      <c r="C1201" s="7" t="s">
        <v>4</v>
      </c>
      <c r="D1201" s="39">
        <v>42621.506956018522</v>
      </c>
      <c r="E1201" s="7">
        <v>9.5399999999999991</v>
      </c>
      <c r="F1201" s="7" t="s">
        <v>82</v>
      </c>
      <c r="G1201" s="7">
        <f t="shared" si="54"/>
        <v>2016</v>
      </c>
      <c r="H1201" s="7">
        <f t="shared" si="55"/>
        <v>9</v>
      </c>
      <c r="I1201" s="7" t="str">
        <f t="shared" si="56"/>
        <v>Q3</v>
      </c>
      <c r="J1201" s="7">
        <f>VLOOKUP(A1201,'Job Catalog'!A:C,3,FALSE)</f>
        <v>5</v>
      </c>
    </row>
    <row r="1202" spans="1:10" x14ac:dyDescent="0.15">
      <c r="A1202" s="8">
        <v>727</v>
      </c>
      <c r="B1202" s="8" t="s">
        <v>829</v>
      </c>
      <c r="C1202" s="7" t="s">
        <v>4</v>
      </c>
      <c r="D1202" s="39">
        <v>42626.394745370373</v>
      </c>
      <c r="E1202" s="7">
        <v>14.42</v>
      </c>
      <c r="F1202" s="7" t="s">
        <v>82</v>
      </c>
      <c r="G1202" s="7">
        <f t="shared" si="54"/>
        <v>2016</v>
      </c>
      <c r="H1202" s="7">
        <f t="shared" si="55"/>
        <v>9</v>
      </c>
      <c r="I1202" s="7" t="str">
        <f t="shared" si="56"/>
        <v>Q3</v>
      </c>
      <c r="J1202" s="7">
        <f>VLOOKUP(A1202,'Job Catalog'!A:C,3,FALSE)</f>
        <v>5</v>
      </c>
    </row>
    <row r="1203" spans="1:10" x14ac:dyDescent="0.15">
      <c r="A1203" s="8">
        <v>727</v>
      </c>
      <c r="B1203" s="8" t="s">
        <v>829</v>
      </c>
      <c r="C1203" s="7" t="s">
        <v>4</v>
      </c>
      <c r="D1203" s="39">
        <v>42640.673101851855</v>
      </c>
      <c r="E1203" s="7">
        <v>28.71</v>
      </c>
      <c r="F1203" s="7" t="s">
        <v>82</v>
      </c>
      <c r="G1203" s="7">
        <f t="shared" si="54"/>
        <v>2016</v>
      </c>
      <c r="H1203" s="7">
        <f t="shared" si="55"/>
        <v>9</v>
      </c>
      <c r="I1203" s="7" t="str">
        <f t="shared" si="56"/>
        <v>Q3</v>
      </c>
      <c r="J1203" s="7">
        <f>VLOOKUP(A1203,'Job Catalog'!A:C,3,FALSE)</f>
        <v>5</v>
      </c>
    </row>
    <row r="1204" spans="1:10" x14ac:dyDescent="0.15">
      <c r="A1204" s="8">
        <v>727</v>
      </c>
      <c r="B1204" s="8" t="s">
        <v>829</v>
      </c>
      <c r="C1204" s="7" t="s">
        <v>4</v>
      </c>
      <c r="D1204" s="39">
        <v>42621.497974537036</v>
      </c>
      <c r="E1204" s="7">
        <v>9.5</v>
      </c>
      <c r="F1204" s="7" t="s">
        <v>82</v>
      </c>
      <c r="G1204" s="7">
        <f t="shared" si="54"/>
        <v>2016</v>
      </c>
      <c r="H1204" s="7">
        <f t="shared" si="55"/>
        <v>9</v>
      </c>
      <c r="I1204" s="7" t="str">
        <f t="shared" si="56"/>
        <v>Q3</v>
      </c>
      <c r="J1204" s="7">
        <f>VLOOKUP(A1204,'Job Catalog'!A:C,3,FALSE)</f>
        <v>5</v>
      </c>
    </row>
    <row r="1205" spans="1:10" x14ac:dyDescent="0.15">
      <c r="A1205" s="8">
        <v>727</v>
      </c>
      <c r="B1205" s="8" t="s">
        <v>829</v>
      </c>
      <c r="C1205" s="7" t="s">
        <v>4</v>
      </c>
      <c r="D1205" s="39">
        <v>42621.714618055557</v>
      </c>
      <c r="E1205" s="7">
        <v>9.75</v>
      </c>
      <c r="F1205" s="7" t="s">
        <v>82</v>
      </c>
      <c r="G1205" s="7">
        <f t="shared" si="54"/>
        <v>2016</v>
      </c>
      <c r="H1205" s="7">
        <f t="shared" si="55"/>
        <v>9</v>
      </c>
      <c r="I1205" s="7" t="str">
        <f t="shared" si="56"/>
        <v>Q3</v>
      </c>
      <c r="J1205" s="7">
        <f>VLOOKUP(A1205,'Job Catalog'!A:C,3,FALSE)</f>
        <v>5</v>
      </c>
    </row>
    <row r="1206" spans="1:10" x14ac:dyDescent="0.15">
      <c r="A1206" s="8">
        <v>727</v>
      </c>
      <c r="B1206" s="8" t="s">
        <v>829</v>
      </c>
      <c r="C1206" s="7" t="s">
        <v>4</v>
      </c>
      <c r="D1206" s="39">
        <v>42621.714189814818</v>
      </c>
      <c r="E1206" s="7">
        <v>9.75</v>
      </c>
      <c r="F1206" s="7" t="s">
        <v>82</v>
      </c>
      <c r="G1206" s="7">
        <f t="shared" si="54"/>
        <v>2016</v>
      </c>
      <c r="H1206" s="7">
        <f t="shared" si="55"/>
        <v>9</v>
      </c>
      <c r="I1206" s="7" t="str">
        <f t="shared" si="56"/>
        <v>Q3</v>
      </c>
      <c r="J1206" s="7">
        <f>VLOOKUP(A1206,'Job Catalog'!A:C,3,FALSE)</f>
        <v>5</v>
      </c>
    </row>
    <row r="1207" spans="1:10" x14ac:dyDescent="0.15">
      <c r="A1207" s="8">
        <v>727</v>
      </c>
      <c r="B1207" s="8" t="s">
        <v>829</v>
      </c>
      <c r="C1207" s="7" t="s">
        <v>4</v>
      </c>
      <c r="D1207" s="39">
        <v>42621.714363425926</v>
      </c>
      <c r="E1207" s="7">
        <v>9.75</v>
      </c>
      <c r="F1207" s="7" t="s">
        <v>82</v>
      </c>
      <c r="G1207" s="7">
        <f t="shared" si="54"/>
        <v>2016</v>
      </c>
      <c r="H1207" s="7">
        <f t="shared" si="55"/>
        <v>9</v>
      </c>
      <c r="I1207" s="7" t="str">
        <f t="shared" si="56"/>
        <v>Q3</v>
      </c>
      <c r="J1207" s="7">
        <f>VLOOKUP(A1207,'Job Catalog'!A:C,3,FALSE)</f>
        <v>5</v>
      </c>
    </row>
    <row r="1208" spans="1:10" x14ac:dyDescent="0.15">
      <c r="A1208" s="8">
        <v>727</v>
      </c>
      <c r="B1208" s="8" t="s">
        <v>829</v>
      </c>
      <c r="C1208" s="7" t="s">
        <v>4</v>
      </c>
      <c r="D1208" s="39">
        <v>42621.714814814812</v>
      </c>
      <c r="E1208" s="7">
        <v>9.75</v>
      </c>
      <c r="F1208" s="7" t="s">
        <v>82</v>
      </c>
      <c r="G1208" s="7">
        <f t="shared" si="54"/>
        <v>2016</v>
      </c>
      <c r="H1208" s="7">
        <f t="shared" si="55"/>
        <v>9</v>
      </c>
      <c r="I1208" s="7" t="str">
        <f t="shared" si="56"/>
        <v>Q3</v>
      </c>
      <c r="J1208" s="7">
        <f>VLOOKUP(A1208,'Job Catalog'!A:C,3,FALSE)</f>
        <v>5</v>
      </c>
    </row>
    <row r="1209" spans="1:10" x14ac:dyDescent="0.15">
      <c r="A1209" s="8">
        <v>727</v>
      </c>
      <c r="B1209" s="8" t="s">
        <v>829</v>
      </c>
      <c r="C1209" s="7" t="s">
        <v>4</v>
      </c>
      <c r="D1209" s="39">
        <v>42640.663819444446</v>
      </c>
      <c r="E1209" s="7">
        <v>11.17</v>
      </c>
      <c r="F1209" s="7" t="s">
        <v>82</v>
      </c>
      <c r="G1209" s="7">
        <f t="shared" si="54"/>
        <v>2016</v>
      </c>
      <c r="H1209" s="7">
        <f t="shared" si="55"/>
        <v>9</v>
      </c>
      <c r="I1209" s="7" t="str">
        <f t="shared" si="56"/>
        <v>Q3</v>
      </c>
      <c r="J1209" s="7">
        <f>VLOOKUP(A1209,'Job Catalog'!A:C,3,FALSE)</f>
        <v>5</v>
      </c>
    </row>
    <row r="1210" spans="1:10" x14ac:dyDescent="0.15">
      <c r="A1210" s="8">
        <v>727</v>
      </c>
      <c r="B1210" s="8" t="s">
        <v>829</v>
      </c>
      <c r="C1210" s="7" t="s">
        <v>4</v>
      </c>
      <c r="D1210" s="39">
        <v>42635.464687500003</v>
      </c>
      <c r="E1210" s="7">
        <v>6</v>
      </c>
      <c r="F1210" s="7" t="s">
        <v>82</v>
      </c>
      <c r="G1210" s="7">
        <f t="shared" si="54"/>
        <v>2016</v>
      </c>
      <c r="H1210" s="7">
        <f t="shared" si="55"/>
        <v>9</v>
      </c>
      <c r="I1210" s="7" t="str">
        <f t="shared" si="56"/>
        <v>Q3</v>
      </c>
      <c r="J1210" s="7">
        <f>VLOOKUP(A1210,'Job Catalog'!A:C,3,FALSE)</f>
        <v>5</v>
      </c>
    </row>
    <row r="1211" spans="1:10" x14ac:dyDescent="0.15">
      <c r="A1211" s="8">
        <v>727</v>
      </c>
      <c r="B1211" s="8" t="s">
        <v>829</v>
      </c>
      <c r="C1211" s="7" t="s">
        <v>4</v>
      </c>
      <c r="D1211" s="39">
        <v>42636.531643518516</v>
      </c>
      <c r="E1211" s="7">
        <v>7.04</v>
      </c>
      <c r="F1211" s="7" t="s">
        <v>82</v>
      </c>
      <c r="G1211" s="7">
        <f t="shared" si="54"/>
        <v>2016</v>
      </c>
      <c r="H1211" s="7">
        <f t="shared" si="55"/>
        <v>9</v>
      </c>
      <c r="I1211" s="7" t="str">
        <f t="shared" si="56"/>
        <v>Q3</v>
      </c>
      <c r="J1211" s="7">
        <f>VLOOKUP(A1211,'Job Catalog'!A:C,3,FALSE)</f>
        <v>5</v>
      </c>
    </row>
    <row r="1212" spans="1:10" x14ac:dyDescent="0.15">
      <c r="A1212" s="8">
        <v>727</v>
      </c>
      <c r="B1212" s="8" t="s">
        <v>829</v>
      </c>
      <c r="C1212" s="7" t="s">
        <v>4</v>
      </c>
      <c r="D1212" s="39">
        <v>42640.695532407408</v>
      </c>
      <c r="E1212" s="7">
        <v>0.08</v>
      </c>
      <c r="F1212" s="7" t="s">
        <v>82</v>
      </c>
      <c r="G1212" s="7">
        <f t="shared" si="54"/>
        <v>2016</v>
      </c>
      <c r="H1212" s="7">
        <f t="shared" si="55"/>
        <v>9</v>
      </c>
      <c r="I1212" s="7" t="str">
        <f t="shared" si="56"/>
        <v>Q3</v>
      </c>
      <c r="J1212" s="7">
        <f>VLOOKUP(A1212,'Job Catalog'!A:C,3,FALSE)</f>
        <v>5</v>
      </c>
    </row>
    <row r="1213" spans="1:10" x14ac:dyDescent="0.15">
      <c r="A1213" s="8">
        <v>727</v>
      </c>
      <c r="B1213" s="8" t="s">
        <v>829</v>
      </c>
      <c r="C1213" s="7" t="s">
        <v>4</v>
      </c>
      <c r="D1213" s="39">
        <v>42641.46502314815</v>
      </c>
      <c r="E1213" s="7">
        <v>0.88</v>
      </c>
      <c r="F1213" s="7" t="s">
        <v>82</v>
      </c>
      <c r="G1213" s="7">
        <f t="shared" si="54"/>
        <v>2016</v>
      </c>
      <c r="H1213" s="7">
        <f t="shared" si="55"/>
        <v>9</v>
      </c>
      <c r="I1213" s="7" t="str">
        <f t="shared" si="56"/>
        <v>Q3</v>
      </c>
      <c r="J1213" s="7">
        <f>VLOOKUP(A1213,'Job Catalog'!A:C,3,FALSE)</f>
        <v>5</v>
      </c>
    </row>
    <row r="1214" spans="1:10" x14ac:dyDescent="0.15">
      <c r="A1214" s="8">
        <v>727</v>
      </c>
      <c r="B1214" s="8" t="s">
        <v>829</v>
      </c>
      <c r="C1214" s="7" t="s">
        <v>4</v>
      </c>
      <c r="D1214" s="39">
        <v>42816.523726851854</v>
      </c>
      <c r="E1214" s="7">
        <v>22.54</v>
      </c>
      <c r="F1214" s="7" t="s">
        <v>65</v>
      </c>
      <c r="G1214" s="7">
        <f t="shared" si="54"/>
        <v>2017</v>
      </c>
      <c r="H1214" s="7">
        <f t="shared" si="55"/>
        <v>3</v>
      </c>
      <c r="I1214" s="7" t="str">
        <f t="shared" si="56"/>
        <v>Q1</v>
      </c>
      <c r="J1214" s="7">
        <f>VLOOKUP(A1214,'Job Catalog'!A:C,3,FALSE)</f>
        <v>5</v>
      </c>
    </row>
    <row r="1215" spans="1:10" x14ac:dyDescent="0.15">
      <c r="A1215" s="8">
        <v>727</v>
      </c>
      <c r="B1215" s="8" t="s">
        <v>829</v>
      </c>
      <c r="C1215" s="7" t="s">
        <v>4</v>
      </c>
      <c r="D1215" s="39">
        <v>42816.515381944446</v>
      </c>
      <c r="E1215" s="7">
        <v>22.54</v>
      </c>
      <c r="F1215" s="7" t="s">
        <v>65</v>
      </c>
      <c r="G1215" s="7">
        <f t="shared" si="54"/>
        <v>2017</v>
      </c>
      <c r="H1215" s="7">
        <f t="shared" si="55"/>
        <v>3</v>
      </c>
      <c r="I1215" s="7" t="str">
        <f t="shared" si="56"/>
        <v>Q1</v>
      </c>
      <c r="J1215" s="7">
        <f>VLOOKUP(A1215,'Job Catalog'!A:C,3,FALSE)</f>
        <v>5</v>
      </c>
    </row>
    <row r="1216" spans="1:10" x14ac:dyDescent="0.15">
      <c r="A1216" s="8">
        <v>727</v>
      </c>
      <c r="B1216" s="8" t="s">
        <v>829</v>
      </c>
      <c r="C1216" s="7" t="s">
        <v>4</v>
      </c>
      <c r="D1216" s="39">
        <v>42816.622870370367</v>
      </c>
      <c r="E1216" s="7">
        <v>22.63</v>
      </c>
      <c r="F1216" s="7" t="s">
        <v>65</v>
      </c>
      <c r="G1216" s="7">
        <f t="shared" si="54"/>
        <v>2017</v>
      </c>
      <c r="H1216" s="7">
        <f t="shared" si="55"/>
        <v>3</v>
      </c>
      <c r="I1216" s="7" t="str">
        <f t="shared" si="56"/>
        <v>Q1</v>
      </c>
      <c r="J1216" s="7">
        <f>VLOOKUP(A1216,'Job Catalog'!A:C,3,FALSE)</f>
        <v>5</v>
      </c>
    </row>
    <row r="1217" spans="1:10" x14ac:dyDescent="0.15">
      <c r="A1217" s="8">
        <v>727</v>
      </c>
      <c r="B1217" s="8" t="s">
        <v>829</v>
      </c>
      <c r="C1217" s="7" t="s">
        <v>4</v>
      </c>
      <c r="D1217" s="39">
        <v>42816.519282407404</v>
      </c>
      <c r="E1217" s="7">
        <v>22.54</v>
      </c>
      <c r="F1217" s="7" t="s">
        <v>65</v>
      </c>
      <c r="G1217" s="7">
        <f t="shared" si="54"/>
        <v>2017</v>
      </c>
      <c r="H1217" s="7">
        <f t="shared" si="55"/>
        <v>3</v>
      </c>
      <c r="I1217" s="7" t="str">
        <f t="shared" si="56"/>
        <v>Q1</v>
      </c>
      <c r="J1217" s="7">
        <f>VLOOKUP(A1217,'Job Catalog'!A:C,3,FALSE)</f>
        <v>5</v>
      </c>
    </row>
    <row r="1218" spans="1:10" x14ac:dyDescent="0.15">
      <c r="A1218" s="8">
        <v>727</v>
      </c>
      <c r="B1218" s="8" t="s">
        <v>829</v>
      </c>
      <c r="C1218" s="7" t="s">
        <v>4</v>
      </c>
      <c r="D1218" s="39">
        <v>42801.755590277775</v>
      </c>
      <c r="E1218" s="7">
        <v>7.79</v>
      </c>
      <c r="F1218" s="7" t="s">
        <v>82</v>
      </c>
      <c r="G1218" s="7">
        <f t="shared" ref="G1218:G1281" si="57">YEAR(D1218)</f>
        <v>2017</v>
      </c>
      <c r="H1218" s="7">
        <f t="shared" ref="H1218:H1281" si="58">MONTH(D1218)</f>
        <v>3</v>
      </c>
      <c r="I1218" s="7" t="str">
        <f t="shared" ref="I1218:I1281" si="59">IF(H1218&lt;=3,"Q1",IF(H1218&lt;=6,"Q2",IF(H1218&lt;=9,"Q3","Q4")))</f>
        <v>Q1</v>
      </c>
      <c r="J1218" s="7">
        <f>VLOOKUP(A1218,'Job Catalog'!A:C,3,FALSE)</f>
        <v>5</v>
      </c>
    </row>
    <row r="1219" spans="1:10" x14ac:dyDescent="0.15">
      <c r="A1219" s="8">
        <v>727</v>
      </c>
      <c r="B1219" s="8" t="s">
        <v>829</v>
      </c>
      <c r="C1219" s="7" t="s">
        <v>4</v>
      </c>
      <c r="D1219" s="39">
        <v>42801.760717592595</v>
      </c>
      <c r="E1219" s="7">
        <v>7.79</v>
      </c>
      <c r="F1219" s="7" t="s">
        <v>82</v>
      </c>
      <c r="G1219" s="7">
        <f t="shared" si="57"/>
        <v>2017</v>
      </c>
      <c r="H1219" s="7">
        <f t="shared" si="58"/>
        <v>3</v>
      </c>
      <c r="I1219" s="7" t="str">
        <f t="shared" si="59"/>
        <v>Q1</v>
      </c>
      <c r="J1219" s="7">
        <f>VLOOKUP(A1219,'Job Catalog'!A:C,3,FALSE)</f>
        <v>5</v>
      </c>
    </row>
    <row r="1220" spans="1:10" x14ac:dyDescent="0.15">
      <c r="A1220" s="8">
        <v>727</v>
      </c>
      <c r="B1220" s="8" t="s">
        <v>829</v>
      </c>
      <c r="C1220" s="7" t="s">
        <v>4</v>
      </c>
      <c r="D1220" s="39">
        <v>42907.609120370369</v>
      </c>
      <c r="E1220" s="7">
        <v>33.880000000000003</v>
      </c>
      <c r="F1220" s="7" t="s">
        <v>65</v>
      </c>
      <c r="G1220" s="7">
        <f t="shared" si="57"/>
        <v>2017</v>
      </c>
      <c r="H1220" s="7">
        <f t="shared" si="58"/>
        <v>6</v>
      </c>
      <c r="I1220" s="7" t="str">
        <f t="shared" si="59"/>
        <v>Q2</v>
      </c>
      <c r="J1220" s="7">
        <f>VLOOKUP(A1220,'Job Catalog'!A:C,3,FALSE)</f>
        <v>5</v>
      </c>
    </row>
    <row r="1221" spans="1:10" x14ac:dyDescent="0.15">
      <c r="A1221" s="8">
        <v>727</v>
      </c>
      <c r="B1221" s="8" t="s">
        <v>829</v>
      </c>
      <c r="C1221" s="7" t="s">
        <v>4</v>
      </c>
      <c r="D1221" s="39">
        <v>42895.76189814815</v>
      </c>
      <c r="E1221" s="7">
        <v>22.04</v>
      </c>
      <c r="F1221" s="7" t="s">
        <v>65</v>
      </c>
      <c r="G1221" s="7">
        <f t="shared" si="57"/>
        <v>2017</v>
      </c>
      <c r="H1221" s="7">
        <f t="shared" si="58"/>
        <v>6</v>
      </c>
      <c r="I1221" s="7" t="str">
        <f t="shared" si="59"/>
        <v>Q2</v>
      </c>
      <c r="J1221" s="7">
        <f>VLOOKUP(A1221,'Job Catalog'!A:C,3,FALSE)</f>
        <v>5</v>
      </c>
    </row>
    <row r="1222" spans="1:10" x14ac:dyDescent="0.15">
      <c r="A1222" s="8">
        <v>727</v>
      </c>
      <c r="B1222" s="8" t="s">
        <v>829</v>
      </c>
      <c r="C1222" s="7" t="s">
        <v>4</v>
      </c>
      <c r="D1222" s="39">
        <v>42895.748032407406</v>
      </c>
      <c r="E1222" s="7">
        <v>22</v>
      </c>
      <c r="F1222" s="7" t="s">
        <v>65</v>
      </c>
      <c r="G1222" s="7">
        <f t="shared" si="57"/>
        <v>2017</v>
      </c>
      <c r="H1222" s="7">
        <f t="shared" si="58"/>
        <v>6</v>
      </c>
      <c r="I1222" s="7" t="str">
        <f t="shared" si="59"/>
        <v>Q2</v>
      </c>
      <c r="J1222" s="7">
        <f>VLOOKUP(A1222,'Job Catalog'!A:C,3,FALSE)</f>
        <v>5</v>
      </c>
    </row>
    <row r="1223" spans="1:10" x14ac:dyDescent="0.15">
      <c r="A1223" s="8">
        <v>727</v>
      </c>
      <c r="B1223" s="8" t="s">
        <v>829</v>
      </c>
      <c r="C1223" s="7" t="s">
        <v>4</v>
      </c>
      <c r="D1223" s="39">
        <v>42895.752557870372</v>
      </c>
      <c r="E1223" s="7">
        <v>22.04</v>
      </c>
      <c r="F1223" s="7" t="s">
        <v>65</v>
      </c>
      <c r="G1223" s="7">
        <f t="shared" si="57"/>
        <v>2017</v>
      </c>
      <c r="H1223" s="7">
        <f t="shared" si="58"/>
        <v>6</v>
      </c>
      <c r="I1223" s="7" t="str">
        <f t="shared" si="59"/>
        <v>Q2</v>
      </c>
      <c r="J1223" s="7">
        <f>VLOOKUP(A1223,'Job Catalog'!A:C,3,FALSE)</f>
        <v>5</v>
      </c>
    </row>
    <row r="1224" spans="1:10" x14ac:dyDescent="0.15">
      <c r="A1224" s="8">
        <v>727</v>
      </c>
      <c r="B1224" s="8" t="s">
        <v>829</v>
      </c>
      <c r="C1224" s="7" t="s">
        <v>4</v>
      </c>
      <c r="D1224" s="39">
        <v>42895.743761574071</v>
      </c>
      <c r="E1224" s="7">
        <v>22</v>
      </c>
      <c r="F1224" s="7" t="s">
        <v>65</v>
      </c>
      <c r="G1224" s="7">
        <f t="shared" si="57"/>
        <v>2017</v>
      </c>
      <c r="H1224" s="7">
        <f t="shared" si="58"/>
        <v>6</v>
      </c>
      <c r="I1224" s="7" t="str">
        <f t="shared" si="59"/>
        <v>Q2</v>
      </c>
      <c r="J1224" s="7">
        <f>VLOOKUP(A1224,'Job Catalog'!A:C,3,FALSE)</f>
        <v>5</v>
      </c>
    </row>
    <row r="1225" spans="1:10" x14ac:dyDescent="0.15">
      <c r="A1225" s="8">
        <v>727</v>
      </c>
      <c r="B1225" s="8" t="s">
        <v>829</v>
      </c>
      <c r="C1225" s="7" t="s">
        <v>4</v>
      </c>
      <c r="D1225" s="39">
        <v>42901.728761574072</v>
      </c>
      <c r="E1225" s="7">
        <v>28</v>
      </c>
      <c r="F1225" s="7" t="s">
        <v>65</v>
      </c>
      <c r="G1225" s="7">
        <f t="shared" si="57"/>
        <v>2017</v>
      </c>
      <c r="H1225" s="7">
        <f t="shared" si="58"/>
        <v>6</v>
      </c>
      <c r="I1225" s="7" t="str">
        <f t="shared" si="59"/>
        <v>Q2</v>
      </c>
      <c r="J1225" s="7">
        <f>VLOOKUP(A1225,'Job Catalog'!A:C,3,FALSE)</f>
        <v>5</v>
      </c>
    </row>
    <row r="1226" spans="1:10" x14ac:dyDescent="0.15">
      <c r="A1226" s="8">
        <v>727</v>
      </c>
      <c r="B1226" s="8" t="s">
        <v>829</v>
      </c>
      <c r="C1226" s="7" t="s">
        <v>4</v>
      </c>
      <c r="D1226" s="39">
        <v>42901.750254629631</v>
      </c>
      <c r="E1226" s="7">
        <v>28.04</v>
      </c>
      <c r="F1226" s="7" t="s">
        <v>65</v>
      </c>
      <c r="G1226" s="7">
        <f t="shared" si="57"/>
        <v>2017</v>
      </c>
      <c r="H1226" s="7">
        <f t="shared" si="58"/>
        <v>6</v>
      </c>
      <c r="I1226" s="7" t="str">
        <f t="shared" si="59"/>
        <v>Q2</v>
      </c>
      <c r="J1226" s="7">
        <f>VLOOKUP(A1226,'Job Catalog'!A:C,3,FALSE)</f>
        <v>5</v>
      </c>
    </row>
    <row r="1227" spans="1:10" x14ac:dyDescent="0.15">
      <c r="A1227" s="8">
        <v>727</v>
      </c>
      <c r="B1227" s="8" t="s">
        <v>829</v>
      </c>
      <c r="C1227" s="7" t="s">
        <v>4</v>
      </c>
      <c r="D1227" s="39">
        <v>42901.763703703706</v>
      </c>
      <c r="E1227" s="7">
        <v>28.04</v>
      </c>
      <c r="F1227" s="7" t="s">
        <v>65</v>
      </c>
      <c r="G1227" s="7">
        <f t="shared" si="57"/>
        <v>2017</v>
      </c>
      <c r="H1227" s="7">
        <f t="shared" si="58"/>
        <v>6</v>
      </c>
      <c r="I1227" s="7" t="str">
        <f t="shared" si="59"/>
        <v>Q2</v>
      </c>
      <c r="J1227" s="7">
        <f>VLOOKUP(A1227,'Job Catalog'!A:C,3,FALSE)</f>
        <v>5</v>
      </c>
    </row>
    <row r="1228" spans="1:10" x14ac:dyDescent="0.15">
      <c r="A1228" s="8">
        <v>727</v>
      </c>
      <c r="B1228" s="8" t="s">
        <v>829</v>
      </c>
      <c r="C1228" s="7" t="s">
        <v>4</v>
      </c>
      <c r="D1228" s="39">
        <v>42901.756747685184</v>
      </c>
      <c r="E1228" s="7">
        <v>28.04</v>
      </c>
      <c r="F1228" s="7" t="s">
        <v>65</v>
      </c>
      <c r="G1228" s="7">
        <f t="shared" si="57"/>
        <v>2017</v>
      </c>
      <c r="H1228" s="7">
        <f t="shared" si="58"/>
        <v>6</v>
      </c>
      <c r="I1228" s="7" t="str">
        <f t="shared" si="59"/>
        <v>Q2</v>
      </c>
      <c r="J1228" s="7">
        <f>VLOOKUP(A1228,'Job Catalog'!A:C,3,FALSE)</f>
        <v>5</v>
      </c>
    </row>
    <row r="1229" spans="1:10" x14ac:dyDescent="0.15">
      <c r="A1229" s="8">
        <v>727</v>
      </c>
      <c r="B1229" s="8" t="s">
        <v>829</v>
      </c>
      <c r="C1229" s="7" t="s">
        <v>4</v>
      </c>
      <c r="D1229" s="39">
        <v>42908.684560185182</v>
      </c>
      <c r="E1229" s="7">
        <v>34.96</v>
      </c>
      <c r="F1229" s="7" t="s">
        <v>65</v>
      </c>
      <c r="G1229" s="7">
        <f t="shared" si="57"/>
        <v>2017</v>
      </c>
      <c r="H1229" s="7">
        <f t="shared" si="58"/>
        <v>6</v>
      </c>
      <c r="I1229" s="7" t="str">
        <f t="shared" si="59"/>
        <v>Q2</v>
      </c>
      <c r="J1229" s="7">
        <f>VLOOKUP(A1229,'Job Catalog'!A:C,3,FALSE)</f>
        <v>5</v>
      </c>
    </row>
    <row r="1230" spans="1:10" x14ac:dyDescent="0.15">
      <c r="A1230" s="8">
        <v>727</v>
      </c>
      <c r="B1230" s="8" t="s">
        <v>829</v>
      </c>
      <c r="C1230" s="7" t="s">
        <v>4</v>
      </c>
      <c r="D1230" s="39">
        <v>42907.655763888892</v>
      </c>
      <c r="E1230" s="7">
        <v>33.92</v>
      </c>
      <c r="F1230" s="7" t="s">
        <v>65</v>
      </c>
      <c r="G1230" s="7">
        <f t="shared" si="57"/>
        <v>2017</v>
      </c>
      <c r="H1230" s="7">
        <f t="shared" si="58"/>
        <v>6</v>
      </c>
      <c r="I1230" s="7" t="str">
        <f t="shared" si="59"/>
        <v>Q2</v>
      </c>
      <c r="J1230" s="7">
        <f>VLOOKUP(A1230,'Job Catalog'!A:C,3,FALSE)</f>
        <v>5</v>
      </c>
    </row>
    <row r="1231" spans="1:10" x14ac:dyDescent="0.15">
      <c r="A1231" s="8">
        <v>727</v>
      </c>
      <c r="B1231" s="8" t="s">
        <v>829</v>
      </c>
      <c r="C1231" s="7" t="s">
        <v>4</v>
      </c>
      <c r="D1231" s="39">
        <v>42901.552893518521</v>
      </c>
      <c r="E1231" s="7">
        <v>27.83</v>
      </c>
      <c r="F1231" s="7" t="s">
        <v>65</v>
      </c>
      <c r="G1231" s="7">
        <f t="shared" si="57"/>
        <v>2017</v>
      </c>
      <c r="H1231" s="7">
        <f t="shared" si="58"/>
        <v>6</v>
      </c>
      <c r="I1231" s="7" t="str">
        <f t="shared" si="59"/>
        <v>Q2</v>
      </c>
      <c r="J1231" s="7">
        <f>VLOOKUP(A1231,'Job Catalog'!A:C,3,FALSE)</f>
        <v>5</v>
      </c>
    </row>
    <row r="1232" spans="1:10" x14ac:dyDescent="0.15">
      <c r="A1232" s="8">
        <v>727</v>
      </c>
      <c r="B1232" s="8" t="s">
        <v>829</v>
      </c>
      <c r="C1232" s="7" t="s">
        <v>4</v>
      </c>
      <c r="D1232" s="39">
        <v>42901.715138888889</v>
      </c>
      <c r="E1232" s="7">
        <v>28</v>
      </c>
      <c r="F1232" s="7" t="s">
        <v>65</v>
      </c>
      <c r="G1232" s="7">
        <f t="shared" si="57"/>
        <v>2017</v>
      </c>
      <c r="H1232" s="7">
        <f t="shared" si="58"/>
        <v>6</v>
      </c>
      <c r="I1232" s="7" t="str">
        <f t="shared" si="59"/>
        <v>Q2</v>
      </c>
      <c r="J1232" s="7">
        <f>VLOOKUP(A1232,'Job Catalog'!A:C,3,FALSE)</f>
        <v>5</v>
      </c>
    </row>
    <row r="1233" spans="1:10" x14ac:dyDescent="0.15">
      <c r="A1233" s="8">
        <v>727</v>
      </c>
      <c r="B1233" s="8" t="s">
        <v>829</v>
      </c>
      <c r="C1233" s="7" t="s">
        <v>4</v>
      </c>
      <c r="D1233" s="39">
        <v>42915.69767361111</v>
      </c>
      <c r="E1233" s="7">
        <v>41.96</v>
      </c>
      <c r="F1233" s="7" t="s">
        <v>65</v>
      </c>
      <c r="G1233" s="7">
        <f t="shared" si="57"/>
        <v>2017</v>
      </c>
      <c r="H1233" s="7">
        <f t="shared" si="58"/>
        <v>6</v>
      </c>
      <c r="I1233" s="7" t="str">
        <f t="shared" si="59"/>
        <v>Q2</v>
      </c>
      <c r="J1233" s="7">
        <f>VLOOKUP(A1233,'Job Catalog'!A:C,3,FALSE)</f>
        <v>5</v>
      </c>
    </row>
    <row r="1234" spans="1:10" x14ac:dyDescent="0.15">
      <c r="A1234" s="8">
        <v>727</v>
      </c>
      <c r="B1234" s="8" t="s">
        <v>829</v>
      </c>
      <c r="C1234" s="7" t="s">
        <v>4</v>
      </c>
      <c r="D1234" s="39">
        <v>42901.734560185185</v>
      </c>
      <c r="E1234" s="7">
        <v>24.33</v>
      </c>
      <c r="F1234" s="7" t="s">
        <v>65</v>
      </c>
      <c r="G1234" s="7">
        <f t="shared" si="57"/>
        <v>2017</v>
      </c>
      <c r="H1234" s="7">
        <f t="shared" si="58"/>
        <v>6</v>
      </c>
      <c r="I1234" s="7" t="str">
        <f t="shared" si="59"/>
        <v>Q2</v>
      </c>
      <c r="J1234" s="7">
        <f>VLOOKUP(A1234,'Job Catalog'!A:C,3,FALSE)</f>
        <v>5</v>
      </c>
    </row>
    <row r="1235" spans="1:10" x14ac:dyDescent="0.15">
      <c r="A1235" s="8">
        <v>727</v>
      </c>
      <c r="B1235" s="8" t="s">
        <v>829</v>
      </c>
      <c r="C1235" s="7" t="s">
        <v>4</v>
      </c>
      <c r="D1235" s="39">
        <v>42908.690347222226</v>
      </c>
      <c r="E1235" s="7">
        <v>31.29</v>
      </c>
      <c r="F1235" s="7" t="s">
        <v>65</v>
      </c>
      <c r="G1235" s="7">
        <f t="shared" si="57"/>
        <v>2017</v>
      </c>
      <c r="H1235" s="7">
        <f t="shared" si="58"/>
        <v>6</v>
      </c>
      <c r="I1235" s="7" t="str">
        <f t="shared" si="59"/>
        <v>Q2</v>
      </c>
      <c r="J1235" s="7">
        <f>VLOOKUP(A1235,'Job Catalog'!A:C,3,FALSE)</f>
        <v>5</v>
      </c>
    </row>
    <row r="1236" spans="1:10" x14ac:dyDescent="0.15">
      <c r="A1236" s="8">
        <v>727</v>
      </c>
      <c r="B1236" s="8" t="s">
        <v>829</v>
      </c>
      <c r="C1236" s="7" t="s">
        <v>4</v>
      </c>
      <c r="D1236" s="39">
        <v>42895.757002314815</v>
      </c>
      <c r="E1236" s="7">
        <v>18.38</v>
      </c>
      <c r="F1236" s="7" t="s">
        <v>65</v>
      </c>
      <c r="G1236" s="7">
        <f t="shared" si="57"/>
        <v>2017</v>
      </c>
      <c r="H1236" s="7">
        <f t="shared" si="58"/>
        <v>6</v>
      </c>
      <c r="I1236" s="7" t="str">
        <f t="shared" si="59"/>
        <v>Q2</v>
      </c>
      <c r="J1236" s="7">
        <f>VLOOKUP(A1236,'Job Catalog'!A:C,3,FALSE)</f>
        <v>5</v>
      </c>
    </row>
    <row r="1237" spans="1:10" x14ac:dyDescent="0.15">
      <c r="A1237" s="8">
        <v>727</v>
      </c>
      <c r="B1237" s="8" t="s">
        <v>829</v>
      </c>
      <c r="C1237" s="7" t="s">
        <v>4</v>
      </c>
      <c r="D1237" s="39">
        <v>42907.721597222226</v>
      </c>
      <c r="E1237" s="7">
        <v>12.08</v>
      </c>
      <c r="F1237" s="7" t="s">
        <v>65</v>
      </c>
      <c r="G1237" s="7">
        <f t="shared" si="57"/>
        <v>2017</v>
      </c>
      <c r="H1237" s="7">
        <f t="shared" si="58"/>
        <v>6</v>
      </c>
      <c r="I1237" s="7" t="str">
        <f t="shared" si="59"/>
        <v>Q2</v>
      </c>
      <c r="J1237" s="7">
        <f>VLOOKUP(A1237,'Job Catalog'!A:C,3,FALSE)</f>
        <v>5</v>
      </c>
    </row>
    <row r="1238" spans="1:10" x14ac:dyDescent="0.15">
      <c r="A1238" s="8">
        <v>727</v>
      </c>
      <c r="B1238" s="8" t="s">
        <v>829</v>
      </c>
      <c r="C1238" s="7" t="s">
        <v>4</v>
      </c>
      <c r="D1238" s="39">
        <v>42912.683877314812</v>
      </c>
      <c r="E1238" s="7">
        <v>3</v>
      </c>
      <c r="F1238" s="7" t="s">
        <v>65</v>
      </c>
      <c r="G1238" s="7">
        <f t="shared" si="57"/>
        <v>2017</v>
      </c>
      <c r="H1238" s="7">
        <f t="shared" si="58"/>
        <v>6</v>
      </c>
      <c r="I1238" s="7" t="str">
        <f t="shared" si="59"/>
        <v>Q2</v>
      </c>
      <c r="J1238" s="7">
        <f>VLOOKUP(A1238,'Job Catalog'!A:C,3,FALSE)</f>
        <v>5</v>
      </c>
    </row>
    <row r="1239" spans="1:10" x14ac:dyDescent="0.15">
      <c r="A1239" s="8">
        <v>730</v>
      </c>
      <c r="B1239" s="8" t="s">
        <v>832</v>
      </c>
      <c r="C1239" s="7" t="s">
        <v>5</v>
      </c>
      <c r="D1239" s="39">
        <v>41842.441238425927</v>
      </c>
      <c r="E1239" s="7">
        <v>39.67</v>
      </c>
      <c r="F1239" s="7" t="s">
        <v>10</v>
      </c>
      <c r="G1239" s="7">
        <f t="shared" si="57"/>
        <v>2014</v>
      </c>
      <c r="H1239" s="7">
        <f t="shared" si="58"/>
        <v>7</v>
      </c>
      <c r="I1239" s="7" t="str">
        <f t="shared" si="59"/>
        <v>Q3</v>
      </c>
      <c r="J1239" s="7">
        <f>VLOOKUP(A1239,'Job Catalog'!A:C,3,FALSE)</f>
        <v>10</v>
      </c>
    </row>
    <row r="1240" spans="1:10" x14ac:dyDescent="0.15">
      <c r="A1240" s="8">
        <v>732</v>
      </c>
      <c r="B1240" s="8" t="s">
        <v>834</v>
      </c>
      <c r="C1240" s="7" t="s">
        <v>4</v>
      </c>
      <c r="D1240" s="39">
        <v>41753.217569444445</v>
      </c>
      <c r="E1240" s="7">
        <v>15.92</v>
      </c>
      <c r="F1240" s="7" t="s">
        <v>17</v>
      </c>
      <c r="G1240" s="7">
        <f t="shared" si="57"/>
        <v>2014</v>
      </c>
      <c r="H1240" s="7">
        <f t="shared" si="58"/>
        <v>4</v>
      </c>
      <c r="I1240" s="7" t="str">
        <f t="shared" si="59"/>
        <v>Q2</v>
      </c>
      <c r="J1240" s="7">
        <f>VLOOKUP(A1240,'Job Catalog'!A:C,3,FALSE)</f>
        <v>16</v>
      </c>
    </row>
    <row r="1241" spans="1:10" x14ac:dyDescent="0.15">
      <c r="A1241" s="8">
        <v>732</v>
      </c>
      <c r="B1241" s="8" t="s">
        <v>834</v>
      </c>
      <c r="C1241" s="7" t="s">
        <v>5</v>
      </c>
      <c r="D1241" s="39">
        <v>41771.278067129628</v>
      </c>
      <c r="E1241" s="7">
        <v>27.79</v>
      </c>
      <c r="F1241" s="7" t="s">
        <v>52</v>
      </c>
      <c r="G1241" s="7">
        <f t="shared" si="57"/>
        <v>2014</v>
      </c>
      <c r="H1241" s="7">
        <f t="shared" si="58"/>
        <v>5</v>
      </c>
      <c r="I1241" s="7" t="str">
        <f t="shared" si="59"/>
        <v>Q2</v>
      </c>
      <c r="J1241" s="7">
        <f>VLOOKUP(A1241,'Job Catalog'!A:C,3,FALSE)</f>
        <v>16</v>
      </c>
    </row>
    <row r="1242" spans="1:10" x14ac:dyDescent="0.15">
      <c r="A1242" s="8">
        <v>732</v>
      </c>
      <c r="B1242" s="8" t="s">
        <v>834</v>
      </c>
      <c r="C1242" s="7" t="s">
        <v>5</v>
      </c>
      <c r="D1242" s="39">
        <v>41877.528032407405</v>
      </c>
      <c r="E1242" s="7">
        <v>22.21</v>
      </c>
      <c r="F1242" s="7" t="s">
        <v>72</v>
      </c>
      <c r="G1242" s="7">
        <f t="shared" si="57"/>
        <v>2014</v>
      </c>
      <c r="H1242" s="7">
        <f t="shared" si="58"/>
        <v>8</v>
      </c>
      <c r="I1242" s="7" t="str">
        <f t="shared" si="59"/>
        <v>Q3</v>
      </c>
      <c r="J1242" s="7">
        <f>VLOOKUP(A1242,'Job Catalog'!A:C,3,FALSE)</f>
        <v>16</v>
      </c>
    </row>
    <row r="1243" spans="1:10" x14ac:dyDescent="0.15">
      <c r="A1243" s="8">
        <v>732</v>
      </c>
      <c r="B1243" s="8" t="s">
        <v>834</v>
      </c>
      <c r="C1243" s="7" t="s">
        <v>4</v>
      </c>
      <c r="D1243" s="39">
        <v>41970.512928240743</v>
      </c>
      <c r="E1243" s="7">
        <v>65.08</v>
      </c>
      <c r="F1243" s="7" t="s">
        <v>52</v>
      </c>
      <c r="G1243" s="7">
        <f t="shared" si="57"/>
        <v>2014</v>
      </c>
      <c r="H1243" s="7">
        <f t="shared" si="58"/>
        <v>11</v>
      </c>
      <c r="I1243" s="7" t="str">
        <f t="shared" si="59"/>
        <v>Q4</v>
      </c>
      <c r="J1243" s="7">
        <f>VLOOKUP(A1243,'Job Catalog'!A:C,3,FALSE)</f>
        <v>16</v>
      </c>
    </row>
    <row r="1244" spans="1:10" x14ac:dyDescent="0.15">
      <c r="A1244" s="8">
        <v>732</v>
      </c>
      <c r="B1244" s="8" t="s">
        <v>834</v>
      </c>
      <c r="C1244" s="7" t="s">
        <v>4</v>
      </c>
      <c r="D1244" s="39">
        <v>42173.216122685182</v>
      </c>
      <c r="E1244" s="7">
        <v>197.75</v>
      </c>
      <c r="F1244" s="7" t="s">
        <v>34</v>
      </c>
      <c r="G1244" s="7">
        <f t="shared" si="57"/>
        <v>2015</v>
      </c>
      <c r="H1244" s="7">
        <f t="shared" si="58"/>
        <v>6</v>
      </c>
      <c r="I1244" s="7" t="str">
        <f t="shared" si="59"/>
        <v>Q2</v>
      </c>
      <c r="J1244" s="7">
        <f>VLOOKUP(A1244,'Job Catalog'!A:C,3,FALSE)</f>
        <v>16</v>
      </c>
    </row>
    <row r="1245" spans="1:10" x14ac:dyDescent="0.15">
      <c r="A1245" s="8">
        <v>732</v>
      </c>
      <c r="B1245" s="8" t="s">
        <v>834</v>
      </c>
      <c r="C1245" s="7" t="s">
        <v>4</v>
      </c>
      <c r="D1245" s="39">
        <v>42192.478900462964</v>
      </c>
      <c r="E1245" s="7">
        <v>35.880000000000003</v>
      </c>
      <c r="F1245" s="7" t="s">
        <v>52</v>
      </c>
      <c r="G1245" s="7">
        <f t="shared" si="57"/>
        <v>2015</v>
      </c>
      <c r="H1245" s="7">
        <f t="shared" si="58"/>
        <v>7</v>
      </c>
      <c r="I1245" s="7" t="str">
        <f t="shared" si="59"/>
        <v>Q3</v>
      </c>
      <c r="J1245" s="7">
        <f>VLOOKUP(A1245,'Job Catalog'!A:C,3,FALSE)</f>
        <v>16</v>
      </c>
    </row>
    <row r="1246" spans="1:10" x14ac:dyDescent="0.15">
      <c r="A1246" s="8">
        <v>732</v>
      </c>
      <c r="B1246" s="8" t="s">
        <v>834</v>
      </c>
      <c r="C1246" s="7" t="s">
        <v>5</v>
      </c>
      <c r="D1246" s="39">
        <v>42648.475972222222</v>
      </c>
      <c r="E1246" s="7">
        <v>19.96</v>
      </c>
      <c r="F1246" s="7" t="s">
        <v>39</v>
      </c>
      <c r="G1246" s="7">
        <f t="shared" si="57"/>
        <v>2016</v>
      </c>
      <c r="H1246" s="7">
        <f t="shared" si="58"/>
        <v>10</v>
      </c>
      <c r="I1246" s="7" t="str">
        <f t="shared" si="59"/>
        <v>Q4</v>
      </c>
      <c r="J1246" s="7">
        <f>VLOOKUP(A1246,'Job Catalog'!A:C,3,FALSE)</f>
        <v>16</v>
      </c>
    </row>
    <row r="1247" spans="1:10" x14ac:dyDescent="0.15">
      <c r="A1247" s="8">
        <v>734</v>
      </c>
      <c r="B1247" s="8" t="s">
        <v>836</v>
      </c>
      <c r="C1247" s="7" t="s">
        <v>4</v>
      </c>
      <c r="D1247" s="39">
        <v>42878.907754629632</v>
      </c>
      <c r="E1247" s="7">
        <v>64.38</v>
      </c>
      <c r="F1247" s="7" t="s">
        <v>15</v>
      </c>
      <c r="G1247" s="7">
        <f t="shared" si="57"/>
        <v>2017</v>
      </c>
      <c r="H1247" s="7">
        <f t="shared" si="58"/>
        <v>5</v>
      </c>
      <c r="I1247" s="7" t="str">
        <f t="shared" si="59"/>
        <v>Q2</v>
      </c>
      <c r="J1247" s="7">
        <f>VLOOKUP(A1247,'Job Catalog'!A:C,3,FALSE)</f>
        <v>20</v>
      </c>
    </row>
    <row r="1248" spans="1:10" x14ac:dyDescent="0.15">
      <c r="A1248" s="8">
        <v>735</v>
      </c>
      <c r="B1248" s="8" t="s">
        <v>837</v>
      </c>
      <c r="C1248" s="7" t="s">
        <v>4</v>
      </c>
      <c r="D1248" s="39">
        <v>42926.869687500002</v>
      </c>
      <c r="E1248" s="7">
        <v>112.33</v>
      </c>
      <c r="F1248" s="7" t="s">
        <v>15</v>
      </c>
      <c r="G1248" s="7">
        <f t="shared" si="57"/>
        <v>2017</v>
      </c>
      <c r="H1248" s="7">
        <f t="shared" si="58"/>
        <v>7</v>
      </c>
      <c r="I1248" s="7" t="str">
        <f t="shared" si="59"/>
        <v>Q3</v>
      </c>
      <c r="J1248" s="7">
        <f>VLOOKUP(A1248,'Job Catalog'!A:C,3,FALSE)</f>
        <v>18</v>
      </c>
    </row>
    <row r="1249" spans="1:10" x14ac:dyDescent="0.15">
      <c r="A1249" s="8">
        <v>735</v>
      </c>
      <c r="B1249" s="8" t="s">
        <v>837</v>
      </c>
      <c r="C1249" s="7" t="s">
        <v>5</v>
      </c>
      <c r="D1249" s="39">
        <v>42874.606435185182</v>
      </c>
      <c r="E1249" s="7">
        <v>25.08</v>
      </c>
      <c r="F1249" s="7" t="s">
        <v>15</v>
      </c>
      <c r="G1249" s="7">
        <f t="shared" si="57"/>
        <v>2017</v>
      </c>
      <c r="H1249" s="7">
        <f t="shared" si="58"/>
        <v>5</v>
      </c>
      <c r="I1249" s="7" t="str">
        <f t="shared" si="59"/>
        <v>Q2</v>
      </c>
      <c r="J1249" s="7">
        <f>VLOOKUP(A1249,'Job Catalog'!A:C,3,FALSE)</f>
        <v>18</v>
      </c>
    </row>
    <row r="1250" spans="1:10" x14ac:dyDescent="0.15">
      <c r="A1250" s="8">
        <v>736</v>
      </c>
      <c r="B1250" s="8" t="s">
        <v>838</v>
      </c>
      <c r="C1250" s="7" t="s">
        <v>4</v>
      </c>
      <c r="D1250" s="39">
        <v>42279.63380787037</v>
      </c>
      <c r="E1250" s="7">
        <v>45.13</v>
      </c>
      <c r="F1250" s="7" t="s">
        <v>48</v>
      </c>
      <c r="G1250" s="7">
        <f t="shared" si="57"/>
        <v>2015</v>
      </c>
      <c r="H1250" s="7">
        <f t="shared" si="58"/>
        <v>10</v>
      </c>
      <c r="I1250" s="7" t="str">
        <f t="shared" si="59"/>
        <v>Q4</v>
      </c>
      <c r="J1250" s="7">
        <f>VLOOKUP(A1250,'Job Catalog'!A:C,3,FALSE)</f>
        <v>17</v>
      </c>
    </row>
    <row r="1251" spans="1:10" x14ac:dyDescent="0.15">
      <c r="A1251" s="8">
        <v>736</v>
      </c>
      <c r="B1251" s="8" t="s">
        <v>838</v>
      </c>
      <c r="C1251" s="7" t="s">
        <v>4</v>
      </c>
      <c r="D1251" s="39">
        <v>42430.582997685182</v>
      </c>
      <c r="E1251" s="7">
        <v>49.96</v>
      </c>
      <c r="F1251" s="7" t="s">
        <v>48</v>
      </c>
      <c r="G1251" s="7">
        <f t="shared" si="57"/>
        <v>2016</v>
      </c>
      <c r="H1251" s="7">
        <f t="shared" si="58"/>
        <v>3</v>
      </c>
      <c r="I1251" s="7" t="str">
        <f t="shared" si="59"/>
        <v>Q1</v>
      </c>
      <c r="J1251" s="7">
        <f>VLOOKUP(A1251,'Job Catalog'!A:C,3,FALSE)</f>
        <v>17</v>
      </c>
    </row>
    <row r="1252" spans="1:10" x14ac:dyDescent="0.15">
      <c r="A1252" s="8">
        <v>736</v>
      </c>
      <c r="B1252" s="8" t="s">
        <v>838</v>
      </c>
      <c r="C1252" s="7" t="s">
        <v>4</v>
      </c>
      <c r="D1252" s="39">
        <v>42430.470578703702</v>
      </c>
      <c r="E1252" s="7">
        <v>0.75</v>
      </c>
      <c r="F1252" s="7" t="s">
        <v>48</v>
      </c>
      <c r="G1252" s="7">
        <f t="shared" si="57"/>
        <v>2016</v>
      </c>
      <c r="H1252" s="7">
        <f t="shared" si="58"/>
        <v>3</v>
      </c>
      <c r="I1252" s="7" t="str">
        <f t="shared" si="59"/>
        <v>Q1</v>
      </c>
      <c r="J1252" s="7">
        <f>VLOOKUP(A1252,'Job Catalog'!A:C,3,FALSE)</f>
        <v>17</v>
      </c>
    </row>
    <row r="1253" spans="1:10" x14ac:dyDescent="0.15">
      <c r="A1253" s="8">
        <v>736</v>
      </c>
      <c r="B1253" s="8" t="s">
        <v>838</v>
      </c>
      <c r="C1253" s="7" t="s">
        <v>4</v>
      </c>
      <c r="D1253" s="39">
        <v>42640.420115740744</v>
      </c>
      <c r="E1253" s="7">
        <v>24.63</v>
      </c>
      <c r="F1253" s="7" t="s">
        <v>50</v>
      </c>
      <c r="G1253" s="7">
        <f t="shared" si="57"/>
        <v>2016</v>
      </c>
      <c r="H1253" s="7">
        <f t="shared" si="58"/>
        <v>9</v>
      </c>
      <c r="I1253" s="7" t="str">
        <f t="shared" si="59"/>
        <v>Q3</v>
      </c>
      <c r="J1253" s="7">
        <f>VLOOKUP(A1253,'Job Catalog'!A:C,3,FALSE)</f>
        <v>17</v>
      </c>
    </row>
    <row r="1254" spans="1:10" x14ac:dyDescent="0.15">
      <c r="A1254" s="8">
        <v>742</v>
      </c>
      <c r="B1254" s="8" t="s">
        <v>844</v>
      </c>
      <c r="C1254" s="7" t="s">
        <v>4</v>
      </c>
      <c r="D1254" s="39">
        <v>42410.256481481483</v>
      </c>
      <c r="E1254" s="7">
        <v>246.75</v>
      </c>
      <c r="F1254" s="7" t="s">
        <v>52</v>
      </c>
      <c r="G1254" s="7">
        <f t="shared" si="57"/>
        <v>2016</v>
      </c>
      <c r="H1254" s="7">
        <f t="shared" si="58"/>
        <v>2</v>
      </c>
      <c r="I1254" s="7" t="str">
        <f t="shared" si="59"/>
        <v>Q1</v>
      </c>
      <c r="J1254" s="7">
        <f>VLOOKUP(A1254,'Job Catalog'!A:C,3,FALSE)</f>
        <v>11</v>
      </c>
    </row>
    <row r="1255" spans="1:10" x14ac:dyDescent="0.15">
      <c r="A1255" s="8">
        <v>745</v>
      </c>
      <c r="B1255" s="8" t="s">
        <v>847</v>
      </c>
      <c r="C1255" s="7" t="s">
        <v>5</v>
      </c>
      <c r="D1255" s="39">
        <v>42149.629756944443</v>
      </c>
      <c r="E1255" s="7">
        <v>26.96</v>
      </c>
      <c r="F1255" s="7" t="s">
        <v>65</v>
      </c>
      <c r="G1255" s="7">
        <f t="shared" si="57"/>
        <v>2015</v>
      </c>
      <c r="H1255" s="7">
        <f t="shared" si="58"/>
        <v>5</v>
      </c>
      <c r="I1255" s="7" t="str">
        <f t="shared" si="59"/>
        <v>Q2</v>
      </c>
      <c r="J1255" s="7">
        <f>VLOOKUP(A1255,'Job Catalog'!A:C,3,FALSE)</f>
        <v>19</v>
      </c>
    </row>
    <row r="1256" spans="1:10" x14ac:dyDescent="0.15">
      <c r="A1256" s="8">
        <v>753</v>
      </c>
      <c r="B1256" s="8" t="s">
        <v>855</v>
      </c>
      <c r="C1256" s="7" t="s">
        <v>4</v>
      </c>
      <c r="D1256" s="39">
        <v>42166.588807870372</v>
      </c>
      <c r="E1256" s="7">
        <v>442.83</v>
      </c>
      <c r="F1256" s="7" t="s">
        <v>33</v>
      </c>
      <c r="G1256" s="7">
        <f t="shared" si="57"/>
        <v>2015</v>
      </c>
      <c r="H1256" s="7">
        <f t="shared" si="58"/>
        <v>6</v>
      </c>
      <c r="I1256" s="7" t="str">
        <f t="shared" si="59"/>
        <v>Q2</v>
      </c>
      <c r="J1256" s="7">
        <f>VLOOKUP(A1256,'Job Catalog'!A:C,3,FALSE)</f>
        <v>19</v>
      </c>
    </row>
    <row r="1257" spans="1:10" x14ac:dyDescent="0.15">
      <c r="A1257" s="8">
        <v>753</v>
      </c>
      <c r="B1257" s="8" t="s">
        <v>855</v>
      </c>
      <c r="C1257" s="7" t="s">
        <v>4</v>
      </c>
      <c r="D1257" s="39">
        <v>41955.692175925928</v>
      </c>
      <c r="E1257" s="7">
        <v>196.75</v>
      </c>
      <c r="F1257" s="7" t="s">
        <v>48</v>
      </c>
      <c r="G1257" s="7">
        <f t="shared" si="57"/>
        <v>2014</v>
      </c>
      <c r="H1257" s="7">
        <f t="shared" si="58"/>
        <v>11</v>
      </c>
      <c r="I1257" s="7" t="str">
        <f t="shared" si="59"/>
        <v>Q4</v>
      </c>
      <c r="J1257" s="7">
        <f>VLOOKUP(A1257,'Job Catalog'!A:C,3,FALSE)</f>
        <v>19</v>
      </c>
    </row>
    <row r="1258" spans="1:10" x14ac:dyDescent="0.15">
      <c r="A1258" s="8">
        <v>753</v>
      </c>
      <c r="B1258" s="8" t="s">
        <v>855</v>
      </c>
      <c r="C1258" s="7" t="s">
        <v>4</v>
      </c>
      <c r="D1258" s="39">
        <v>41976.449479166666</v>
      </c>
      <c r="E1258" s="7">
        <v>76.83</v>
      </c>
      <c r="F1258" s="7" t="s">
        <v>48</v>
      </c>
      <c r="G1258" s="7">
        <f t="shared" si="57"/>
        <v>2014</v>
      </c>
      <c r="H1258" s="7">
        <f t="shared" si="58"/>
        <v>12</v>
      </c>
      <c r="I1258" s="7" t="str">
        <f t="shared" si="59"/>
        <v>Q4</v>
      </c>
      <c r="J1258" s="7">
        <f>VLOOKUP(A1258,'Job Catalog'!A:C,3,FALSE)</f>
        <v>19</v>
      </c>
    </row>
    <row r="1259" spans="1:10" x14ac:dyDescent="0.15">
      <c r="A1259" s="8">
        <v>753</v>
      </c>
      <c r="B1259" s="8" t="s">
        <v>855</v>
      </c>
      <c r="C1259" s="7" t="s">
        <v>4</v>
      </c>
      <c r="D1259" s="39">
        <v>42306.677858796298</v>
      </c>
      <c r="E1259" s="7">
        <v>71.75</v>
      </c>
      <c r="F1259" s="7" t="s">
        <v>21</v>
      </c>
      <c r="G1259" s="7">
        <f t="shared" si="57"/>
        <v>2015</v>
      </c>
      <c r="H1259" s="7">
        <f t="shared" si="58"/>
        <v>10</v>
      </c>
      <c r="I1259" s="7" t="str">
        <f t="shared" si="59"/>
        <v>Q4</v>
      </c>
      <c r="J1259" s="7">
        <f>VLOOKUP(A1259,'Job Catalog'!A:C,3,FALSE)</f>
        <v>19</v>
      </c>
    </row>
    <row r="1260" spans="1:10" x14ac:dyDescent="0.15">
      <c r="A1260" s="8">
        <v>756</v>
      </c>
      <c r="B1260" s="8" t="s">
        <v>858</v>
      </c>
      <c r="C1260" s="7" t="s">
        <v>4</v>
      </c>
      <c r="D1260" s="39">
        <v>41821.384340277778</v>
      </c>
      <c r="E1260" s="7">
        <v>110.83</v>
      </c>
      <c r="F1260" s="7" t="s">
        <v>48</v>
      </c>
      <c r="G1260" s="7">
        <f t="shared" si="57"/>
        <v>2014</v>
      </c>
      <c r="H1260" s="7">
        <f t="shared" si="58"/>
        <v>7</v>
      </c>
      <c r="I1260" s="7" t="str">
        <f t="shared" si="59"/>
        <v>Q3</v>
      </c>
      <c r="J1260" s="7">
        <f>VLOOKUP(A1260,'Job Catalog'!A:C,3,FALSE)</f>
        <v>14</v>
      </c>
    </row>
    <row r="1261" spans="1:10" x14ac:dyDescent="0.15">
      <c r="A1261" s="8">
        <v>759</v>
      </c>
      <c r="B1261" s="8" t="s">
        <v>861</v>
      </c>
      <c r="C1261" s="7" t="s">
        <v>4</v>
      </c>
      <c r="D1261" s="39">
        <v>41809.581331018519</v>
      </c>
      <c r="E1261" s="7">
        <v>52.5</v>
      </c>
      <c r="F1261" s="7" t="s">
        <v>52</v>
      </c>
      <c r="G1261" s="7">
        <f t="shared" si="57"/>
        <v>2014</v>
      </c>
      <c r="H1261" s="7">
        <f t="shared" si="58"/>
        <v>6</v>
      </c>
      <c r="I1261" s="7" t="str">
        <f t="shared" si="59"/>
        <v>Q2</v>
      </c>
      <c r="J1261" s="7">
        <f>VLOOKUP(A1261,'Job Catalog'!A:C,3,FALSE)</f>
        <v>21</v>
      </c>
    </row>
    <row r="1262" spans="1:10" x14ac:dyDescent="0.15">
      <c r="A1262" s="8">
        <v>759</v>
      </c>
      <c r="B1262" s="8" t="s">
        <v>861</v>
      </c>
      <c r="C1262" s="7" t="s">
        <v>4</v>
      </c>
      <c r="D1262" s="39">
        <v>41989.451689814814</v>
      </c>
      <c r="E1262" s="7">
        <v>232.38</v>
      </c>
      <c r="F1262" s="7" t="s">
        <v>52</v>
      </c>
      <c r="G1262" s="7">
        <f t="shared" si="57"/>
        <v>2014</v>
      </c>
      <c r="H1262" s="7">
        <f t="shared" si="58"/>
        <v>12</v>
      </c>
      <c r="I1262" s="7" t="str">
        <f t="shared" si="59"/>
        <v>Q4</v>
      </c>
      <c r="J1262" s="7">
        <f>VLOOKUP(A1262,'Job Catalog'!A:C,3,FALSE)</f>
        <v>21</v>
      </c>
    </row>
    <row r="1263" spans="1:10" x14ac:dyDescent="0.15">
      <c r="A1263" s="8">
        <v>759</v>
      </c>
      <c r="B1263" s="8" t="s">
        <v>861</v>
      </c>
      <c r="C1263" s="7" t="s">
        <v>4</v>
      </c>
      <c r="D1263" s="39">
        <v>41856.27684027778</v>
      </c>
      <c r="E1263" s="7">
        <v>96.63</v>
      </c>
      <c r="F1263" s="7" t="s">
        <v>52</v>
      </c>
      <c r="G1263" s="7">
        <f t="shared" si="57"/>
        <v>2014</v>
      </c>
      <c r="H1263" s="7">
        <f t="shared" si="58"/>
        <v>8</v>
      </c>
      <c r="I1263" s="7" t="str">
        <f t="shared" si="59"/>
        <v>Q3</v>
      </c>
      <c r="J1263" s="7">
        <f>VLOOKUP(A1263,'Job Catalog'!A:C,3,FALSE)</f>
        <v>21</v>
      </c>
    </row>
    <row r="1264" spans="1:10" x14ac:dyDescent="0.15">
      <c r="A1264" s="8">
        <v>761</v>
      </c>
      <c r="B1264" s="8" t="s">
        <v>863</v>
      </c>
      <c r="C1264" s="7" t="s">
        <v>5</v>
      </c>
      <c r="D1264" s="39">
        <v>41812.874328703707</v>
      </c>
      <c r="E1264" s="7">
        <v>47.29</v>
      </c>
      <c r="F1264" s="7" t="s">
        <v>10</v>
      </c>
      <c r="G1264" s="7">
        <f t="shared" si="57"/>
        <v>2014</v>
      </c>
      <c r="H1264" s="7">
        <f t="shared" si="58"/>
        <v>6</v>
      </c>
      <c r="I1264" s="7" t="str">
        <f t="shared" si="59"/>
        <v>Q2</v>
      </c>
      <c r="J1264" s="7">
        <f>VLOOKUP(A1264,'Job Catalog'!A:C,3,FALSE)</f>
        <v>22</v>
      </c>
    </row>
    <row r="1265" spans="1:10" x14ac:dyDescent="0.15">
      <c r="A1265" s="8">
        <v>761</v>
      </c>
      <c r="B1265" s="8" t="s">
        <v>863</v>
      </c>
      <c r="C1265" s="7" t="s">
        <v>4</v>
      </c>
      <c r="D1265" s="39">
        <v>42132.531793981485</v>
      </c>
      <c r="E1265" s="7">
        <v>21.83</v>
      </c>
      <c r="F1265" s="7" t="s">
        <v>96</v>
      </c>
      <c r="G1265" s="7">
        <f t="shared" si="57"/>
        <v>2015</v>
      </c>
      <c r="H1265" s="7">
        <f t="shared" si="58"/>
        <v>5</v>
      </c>
      <c r="I1265" s="7" t="str">
        <f t="shared" si="59"/>
        <v>Q2</v>
      </c>
      <c r="J1265" s="7">
        <f>VLOOKUP(A1265,'Job Catalog'!A:C,3,FALSE)</f>
        <v>22</v>
      </c>
    </row>
    <row r="1266" spans="1:10" x14ac:dyDescent="0.15">
      <c r="A1266" s="8">
        <v>761</v>
      </c>
      <c r="B1266" s="8" t="s">
        <v>863</v>
      </c>
      <c r="C1266" s="7" t="s">
        <v>4</v>
      </c>
      <c r="D1266" s="39">
        <v>42801.458321759259</v>
      </c>
      <c r="E1266" s="7">
        <v>34.880000000000003</v>
      </c>
      <c r="F1266" s="7" t="s">
        <v>48</v>
      </c>
      <c r="G1266" s="7">
        <f t="shared" si="57"/>
        <v>2017</v>
      </c>
      <c r="H1266" s="7">
        <f t="shared" si="58"/>
        <v>3</v>
      </c>
      <c r="I1266" s="7" t="str">
        <f t="shared" si="59"/>
        <v>Q1</v>
      </c>
      <c r="J1266" s="7">
        <f>VLOOKUP(A1266,'Job Catalog'!A:C,3,FALSE)</f>
        <v>22</v>
      </c>
    </row>
    <row r="1267" spans="1:10" x14ac:dyDescent="0.15">
      <c r="A1267" s="8">
        <v>771</v>
      </c>
      <c r="B1267" s="8" t="s">
        <v>873</v>
      </c>
      <c r="C1267" s="7" t="s">
        <v>4</v>
      </c>
      <c r="D1267" s="39">
        <v>42635.703379629631</v>
      </c>
      <c r="E1267" s="7">
        <v>125.13</v>
      </c>
      <c r="F1267" s="7" t="s">
        <v>37</v>
      </c>
      <c r="G1267" s="7">
        <f t="shared" si="57"/>
        <v>2016</v>
      </c>
      <c r="H1267" s="7">
        <f t="shared" si="58"/>
        <v>9</v>
      </c>
      <c r="I1267" s="7" t="str">
        <f t="shared" si="59"/>
        <v>Q3</v>
      </c>
      <c r="J1267" s="7">
        <f>VLOOKUP(A1267,'Job Catalog'!A:C,3,FALSE)</f>
        <v>22</v>
      </c>
    </row>
    <row r="1268" spans="1:10" x14ac:dyDescent="0.15">
      <c r="A1268" s="8">
        <v>782</v>
      </c>
      <c r="B1268" s="8" t="s">
        <v>884</v>
      </c>
      <c r="C1268" s="7" t="s">
        <v>4</v>
      </c>
      <c r="D1268" s="39">
        <v>42787.621886574074</v>
      </c>
      <c r="E1268" s="7">
        <v>29.08</v>
      </c>
      <c r="F1268" s="7" t="s">
        <v>61</v>
      </c>
      <c r="G1268" s="7">
        <f t="shared" si="57"/>
        <v>2017</v>
      </c>
      <c r="H1268" s="7">
        <f t="shared" si="58"/>
        <v>2</v>
      </c>
      <c r="I1268" s="7" t="str">
        <f t="shared" si="59"/>
        <v>Q1</v>
      </c>
      <c r="J1268" s="7">
        <f>VLOOKUP(A1268,'Job Catalog'!A:C,3,FALSE)</f>
        <v>20</v>
      </c>
    </row>
    <row r="1269" spans="1:10" x14ac:dyDescent="0.15">
      <c r="A1269" s="8">
        <v>785</v>
      </c>
      <c r="B1269" s="8" t="s">
        <v>887</v>
      </c>
      <c r="C1269" s="7" t="s">
        <v>4</v>
      </c>
      <c r="D1269" s="39">
        <v>42227.655902777777</v>
      </c>
      <c r="E1269" s="7">
        <v>120</v>
      </c>
      <c r="F1269" s="7" t="s">
        <v>82</v>
      </c>
      <c r="G1269" s="7">
        <f t="shared" si="57"/>
        <v>2015</v>
      </c>
      <c r="H1269" s="7">
        <f t="shared" si="58"/>
        <v>8</v>
      </c>
      <c r="I1269" s="7" t="str">
        <f t="shared" si="59"/>
        <v>Q3</v>
      </c>
      <c r="J1269" s="7">
        <f>VLOOKUP(A1269,'Job Catalog'!A:C,3,FALSE)</f>
        <v>12</v>
      </c>
    </row>
    <row r="1270" spans="1:10" x14ac:dyDescent="0.15">
      <c r="A1270" s="8">
        <v>785</v>
      </c>
      <c r="B1270" s="8" t="s">
        <v>887</v>
      </c>
      <c r="C1270" s="7" t="s">
        <v>5</v>
      </c>
      <c r="D1270" s="39">
        <v>42874.500104166669</v>
      </c>
      <c r="E1270" s="7">
        <v>70.92</v>
      </c>
      <c r="F1270" s="7" t="s">
        <v>60</v>
      </c>
      <c r="G1270" s="7">
        <f t="shared" si="57"/>
        <v>2017</v>
      </c>
      <c r="H1270" s="7">
        <f t="shared" si="58"/>
        <v>5</v>
      </c>
      <c r="I1270" s="7" t="str">
        <f t="shared" si="59"/>
        <v>Q2</v>
      </c>
      <c r="J1270" s="7">
        <f>VLOOKUP(A1270,'Job Catalog'!A:C,3,FALSE)</f>
        <v>12</v>
      </c>
    </row>
    <row r="1271" spans="1:10" x14ac:dyDescent="0.15">
      <c r="A1271" s="8">
        <v>785</v>
      </c>
      <c r="B1271" s="8" t="s">
        <v>887</v>
      </c>
      <c r="C1271" s="7" t="s">
        <v>5</v>
      </c>
      <c r="D1271" s="39">
        <v>42821.632349537038</v>
      </c>
      <c r="E1271" s="7">
        <v>18.04</v>
      </c>
      <c r="F1271" s="7" t="s">
        <v>60</v>
      </c>
      <c r="G1271" s="7">
        <f t="shared" si="57"/>
        <v>2017</v>
      </c>
      <c r="H1271" s="7">
        <f t="shared" si="58"/>
        <v>3</v>
      </c>
      <c r="I1271" s="7" t="str">
        <f t="shared" si="59"/>
        <v>Q1</v>
      </c>
      <c r="J1271" s="7">
        <f>VLOOKUP(A1271,'Job Catalog'!A:C,3,FALSE)</f>
        <v>12</v>
      </c>
    </row>
    <row r="1272" spans="1:10" x14ac:dyDescent="0.15">
      <c r="A1272" s="8">
        <v>788</v>
      </c>
      <c r="B1272" s="8" t="s">
        <v>890</v>
      </c>
      <c r="C1272" s="7" t="s">
        <v>5</v>
      </c>
      <c r="D1272" s="39">
        <v>41803.671064814815</v>
      </c>
      <c r="E1272" s="7">
        <v>1</v>
      </c>
      <c r="F1272" s="7" t="s">
        <v>10</v>
      </c>
      <c r="G1272" s="7">
        <f t="shared" si="57"/>
        <v>2014</v>
      </c>
      <c r="H1272" s="7">
        <f t="shared" si="58"/>
        <v>6</v>
      </c>
      <c r="I1272" s="7" t="str">
        <f t="shared" si="59"/>
        <v>Q2</v>
      </c>
      <c r="J1272" s="7">
        <f>VLOOKUP(A1272,'Job Catalog'!A:C,3,FALSE)</f>
        <v>16</v>
      </c>
    </row>
    <row r="1273" spans="1:10" x14ac:dyDescent="0.15">
      <c r="A1273" s="8">
        <v>790</v>
      </c>
      <c r="B1273" s="8" t="s">
        <v>892</v>
      </c>
      <c r="C1273" s="7" t="s">
        <v>5</v>
      </c>
      <c r="D1273" s="39">
        <v>42426.749745370369</v>
      </c>
      <c r="E1273" s="7">
        <v>99.04</v>
      </c>
      <c r="F1273" s="7" t="s">
        <v>37</v>
      </c>
      <c r="G1273" s="7">
        <f t="shared" si="57"/>
        <v>2016</v>
      </c>
      <c r="H1273" s="7">
        <f t="shared" si="58"/>
        <v>2</v>
      </c>
      <c r="I1273" s="7" t="str">
        <f t="shared" si="59"/>
        <v>Q1</v>
      </c>
      <c r="J1273" s="7">
        <f>VLOOKUP(A1273,'Job Catalog'!A:C,3,FALSE)</f>
        <v>19</v>
      </c>
    </row>
    <row r="1274" spans="1:10" x14ac:dyDescent="0.15">
      <c r="A1274" s="8">
        <v>794</v>
      </c>
      <c r="B1274" s="8" t="s">
        <v>896</v>
      </c>
      <c r="C1274" s="7" t="s">
        <v>4</v>
      </c>
      <c r="D1274" s="39">
        <v>41990.117430555554</v>
      </c>
      <c r="E1274" s="7">
        <v>42.88</v>
      </c>
      <c r="F1274" s="7" t="s">
        <v>86</v>
      </c>
      <c r="G1274" s="7">
        <f t="shared" si="57"/>
        <v>2014</v>
      </c>
      <c r="H1274" s="7">
        <f t="shared" si="58"/>
        <v>12</v>
      </c>
      <c r="I1274" s="7" t="str">
        <f t="shared" si="59"/>
        <v>Q4</v>
      </c>
      <c r="J1274" s="7">
        <f>VLOOKUP(A1274,'Job Catalog'!A:C,3,FALSE)</f>
        <v>11</v>
      </c>
    </row>
    <row r="1275" spans="1:10" x14ac:dyDescent="0.15">
      <c r="A1275" s="8">
        <v>794</v>
      </c>
      <c r="B1275" s="8" t="s">
        <v>896</v>
      </c>
      <c r="C1275" s="7" t="s">
        <v>4</v>
      </c>
      <c r="D1275" s="39">
        <v>42900.474490740744</v>
      </c>
      <c r="E1275" s="7">
        <v>36.29</v>
      </c>
      <c r="F1275" s="7" t="s">
        <v>11</v>
      </c>
      <c r="G1275" s="7">
        <f t="shared" si="57"/>
        <v>2017</v>
      </c>
      <c r="H1275" s="7">
        <f t="shared" si="58"/>
        <v>6</v>
      </c>
      <c r="I1275" s="7" t="str">
        <f t="shared" si="59"/>
        <v>Q2</v>
      </c>
      <c r="J1275" s="7">
        <f>VLOOKUP(A1275,'Job Catalog'!A:C,3,FALSE)</f>
        <v>11</v>
      </c>
    </row>
    <row r="1276" spans="1:10" x14ac:dyDescent="0.15">
      <c r="A1276" s="8">
        <v>794</v>
      </c>
      <c r="B1276" s="8" t="s">
        <v>896</v>
      </c>
      <c r="C1276" s="7" t="s">
        <v>4</v>
      </c>
      <c r="D1276" s="39">
        <v>42914.383634259262</v>
      </c>
      <c r="E1276" s="7">
        <v>15.88</v>
      </c>
      <c r="F1276" s="7" t="s">
        <v>11</v>
      </c>
      <c r="G1276" s="7">
        <f t="shared" si="57"/>
        <v>2017</v>
      </c>
      <c r="H1276" s="7">
        <f t="shared" si="58"/>
        <v>6</v>
      </c>
      <c r="I1276" s="7" t="str">
        <f t="shared" si="59"/>
        <v>Q2</v>
      </c>
      <c r="J1276" s="7">
        <f>VLOOKUP(A1276,'Job Catalog'!A:C,3,FALSE)</f>
        <v>11</v>
      </c>
    </row>
    <row r="1277" spans="1:10" x14ac:dyDescent="0.15">
      <c r="A1277" s="8">
        <v>795</v>
      </c>
      <c r="B1277" s="8" t="s">
        <v>897</v>
      </c>
      <c r="C1277" s="7" t="s">
        <v>4</v>
      </c>
      <c r="D1277" s="39">
        <v>41808.696342592593</v>
      </c>
      <c r="E1277" s="7">
        <v>64.17</v>
      </c>
      <c r="F1277" s="7" t="s">
        <v>30</v>
      </c>
      <c r="G1277" s="7">
        <f t="shared" si="57"/>
        <v>2014</v>
      </c>
      <c r="H1277" s="7">
        <f t="shared" si="58"/>
        <v>6</v>
      </c>
      <c r="I1277" s="7" t="str">
        <f t="shared" si="59"/>
        <v>Q2</v>
      </c>
      <c r="J1277" s="7">
        <f>VLOOKUP(A1277,'Job Catalog'!A:C,3,FALSE)</f>
        <v>14</v>
      </c>
    </row>
    <row r="1278" spans="1:10" x14ac:dyDescent="0.15">
      <c r="A1278" s="8">
        <v>795</v>
      </c>
      <c r="B1278" s="8" t="s">
        <v>897</v>
      </c>
      <c r="C1278" s="7" t="s">
        <v>4</v>
      </c>
      <c r="D1278" s="39">
        <v>41981.526087962964</v>
      </c>
      <c r="E1278" s="7">
        <v>63</v>
      </c>
      <c r="F1278" s="7" t="s">
        <v>63</v>
      </c>
      <c r="G1278" s="7">
        <f t="shared" si="57"/>
        <v>2014</v>
      </c>
      <c r="H1278" s="7">
        <f t="shared" si="58"/>
        <v>12</v>
      </c>
      <c r="I1278" s="7" t="str">
        <f t="shared" si="59"/>
        <v>Q4</v>
      </c>
      <c r="J1278" s="7">
        <f>VLOOKUP(A1278,'Job Catalog'!A:C,3,FALSE)</f>
        <v>14</v>
      </c>
    </row>
    <row r="1279" spans="1:10" x14ac:dyDescent="0.15">
      <c r="A1279" s="8">
        <v>795</v>
      </c>
      <c r="B1279" s="8" t="s">
        <v>897</v>
      </c>
      <c r="C1279" s="7" t="s">
        <v>5</v>
      </c>
      <c r="D1279" s="39">
        <v>41988.485937500001</v>
      </c>
      <c r="E1279" s="7">
        <v>69.959999999999994</v>
      </c>
      <c r="F1279" s="7" t="s">
        <v>63</v>
      </c>
      <c r="G1279" s="7">
        <f t="shared" si="57"/>
        <v>2014</v>
      </c>
      <c r="H1279" s="7">
        <f t="shared" si="58"/>
        <v>12</v>
      </c>
      <c r="I1279" s="7" t="str">
        <f t="shared" si="59"/>
        <v>Q4</v>
      </c>
      <c r="J1279" s="7">
        <f>VLOOKUP(A1279,'Job Catalog'!A:C,3,FALSE)</f>
        <v>14</v>
      </c>
    </row>
    <row r="1280" spans="1:10" x14ac:dyDescent="0.15">
      <c r="A1280" s="8">
        <v>795</v>
      </c>
      <c r="B1280" s="8" t="s">
        <v>897</v>
      </c>
      <c r="C1280" s="7" t="s">
        <v>4</v>
      </c>
      <c r="D1280" s="39">
        <v>42132.609537037039</v>
      </c>
      <c r="E1280" s="7">
        <v>130.08000000000001</v>
      </c>
      <c r="F1280" s="7" t="s">
        <v>30</v>
      </c>
      <c r="G1280" s="7">
        <f t="shared" si="57"/>
        <v>2015</v>
      </c>
      <c r="H1280" s="7">
        <f t="shared" si="58"/>
        <v>5</v>
      </c>
      <c r="I1280" s="7" t="str">
        <f t="shared" si="59"/>
        <v>Q2</v>
      </c>
      <c r="J1280" s="7">
        <f>VLOOKUP(A1280,'Job Catalog'!A:C,3,FALSE)</f>
        <v>14</v>
      </c>
    </row>
    <row r="1281" spans="1:10" x14ac:dyDescent="0.15">
      <c r="A1281" s="8">
        <v>795</v>
      </c>
      <c r="B1281" s="8" t="s">
        <v>897</v>
      </c>
      <c r="C1281" s="7" t="s">
        <v>4</v>
      </c>
      <c r="D1281" s="39">
        <v>42417.60019675926</v>
      </c>
      <c r="E1281" s="7">
        <v>198</v>
      </c>
      <c r="F1281" s="7" t="s">
        <v>63</v>
      </c>
      <c r="G1281" s="7">
        <f t="shared" si="57"/>
        <v>2016</v>
      </c>
      <c r="H1281" s="7">
        <f t="shared" si="58"/>
        <v>2</v>
      </c>
      <c r="I1281" s="7" t="str">
        <f t="shared" si="59"/>
        <v>Q1</v>
      </c>
      <c r="J1281" s="7">
        <f>VLOOKUP(A1281,'Job Catalog'!A:C,3,FALSE)</f>
        <v>14</v>
      </c>
    </row>
    <row r="1282" spans="1:10" x14ac:dyDescent="0.15">
      <c r="A1282" s="8">
        <v>795</v>
      </c>
      <c r="B1282" s="8" t="s">
        <v>897</v>
      </c>
      <c r="C1282" s="7" t="s">
        <v>4</v>
      </c>
      <c r="D1282" s="39">
        <v>42410.432847222219</v>
      </c>
      <c r="E1282" s="7">
        <v>190.83</v>
      </c>
      <c r="F1282" s="7" t="s">
        <v>63</v>
      </c>
      <c r="G1282" s="7">
        <f t="shared" ref="G1282:G1345" si="60">YEAR(D1282)</f>
        <v>2016</v>
      </c>
      <c r="H1282" s="7">
        <f t="shared" ref="H1282:H1345" si="61">MONTH(D1282)</f>
        <v>2</v>
      </c>
      <c r="I1282" s="7" t="str">
        <f t="shared" ref="I1282:I1345" si="62">IF(H1282&lt;=3,"Q1",IF(H1282&lt;=6,"Q2",IF(H1282&lt;=9,"Q3","Q4")))</f>
        <v>Q1</v>
      </c>
      <c r="J1282" s="7">
        <f>VLOOKUP(A1282,'Job Catalog'!A:C,3,FALSE)</f>
        <v>14</v>
      </c>
    </row>
    <row r="1283" spans="1:10" x14ac:dyDescent="0.15">
      <c r="A1283" s="8">
        <v>795</v>
      </c>
      <c r="B1283" s="8" t="s">
        <v>897</v>
      </c>
      <c r="C1283" s="7" t="s">
        <v>4</v>
      </c>
      <c r="D1283" s="39">
        <v>42451.682743055557</v>
      </c>
      <c r="E1283" s="7">
        <v>232.08</v>
      </c>
      <c r="F1283" s="7" t="s">
        <v>30</v>
      </c>
      <c r="G1283" s="7">
        <f t="shared" si="60"/>
        <v>2016</v>
      </c>
      <c r="H1283" s="7">
        <f t="shared" si="61"/>
        <v>3</v>
      </c>
      <c r="I1283" s="7" t="str">
        <f t="shared" si="62"/>
        <v>Q1</v>
      </c>
      <c r="J1283" s="7">
        <f>VLOOKUP(A1283,'Job Catalog'!A:C,3,FALSE)</f>
        <v>14</v>
      </c>
    </row>
    <row r="1284" spans="1:10" x14ac:dyDescent="0.15">
      <c r="A1284" s="8">
        <v>795</v>
      </c>
      <c r="B1284" s="8" t="s">
        <v>897</v>
      </c>
      <c r="C1284" s="7" t="s">
        <v>4</v>
      </c>
      <c r="D1284" s="39">
        <v>42262.696689814817</v>
      </c>
      <c r="E1284" s="7">
        <v>43.08</v>
      </c>
      <c r="F1284" s="7" t="s">
        <v>30</v>
      </c>
      <c r="G1284" s="7">
        <f t="shared" si="60"/>
        <v>2015</v>
      </c>
      <c r="H1284" s="7">
        <f t="shared" si="61"/>
        <v>9</v>
      </c>
      <c r="I1284" s="7" t="str">
        <f t="shared" si="62"/>
        <v>Q3</v>
      </c>
      <c r="J1284" s="7">
        <f>VLOOKUP(A1284,'Job Catalog'!A:C,3,FALSE)</f>
        <v>14</v>
      </c>
    </row>
    <row r="1285" spans="1:10" x14ac:dyDescent="0.15">
      <c r="A1285" s="8">
        <v>795</v>
      </c>
      <c r="B1285" s="8" t="s">
        <v>897</v>
      </c>
      <c r="C1285" s="7" t="s">
        <v>4</v>
      </c>
      <c r="D1285" s="39">
        <v>42422.583541666667</v>
      </c>
      <c r="E1285" s="7">
        <v>203</v>
      </c>
      <c r="F1285" s="7" t="s">
        <v>63</v>
      </c>
      <c r="G1285" s="7">
        <f t="shared" si="60"/>
        <v>2016</v>
      </c>
      <c r="H1285" s="7">
        <f t="shared" si="61"/>
        <v>2</v>
      </c>
      <c r="I1285" s="7" t="str">
        <f t="shared" si="62"/>
        <v>Q1</v>
      </c>
      <c r="J1285" s="7">
        <f>VLOOKUP(A1285,'Job Catalog'!A:C,3,FALSE)</f>
        <v>14</v>
      </c>
    </row>
    <row r="1286" spans="1:10" x14ac:dyDescent="0.15">
      <c r="A1286" s="8">
        <v>795</v>
      </c>
      <c r="B1286" s="8" t="s">
        <v>897</v>
      </c>
      <c r="C1286" s="7" t="s">
        <v>4</v>
      </c>
      <c r="D1286" s="39">
        <v>42382.575162037036</v>
      </c>
      <c r="E1286" s="7">
        <v>162.96</v>
      </c>
      <c r="F1286" s="7" t="s">
        <v>30</v>
      </c>
      <c r="G1286" s="7">
        <f t="shared" si="60"/>
        <v>2016</v>
      </c>
      <c r="H1286" s="7">
        <f t="shared" si="61"/>
        <v>1</v>
      </c>
      <c r="I1286" s="7" t="str">
        <f t="shared" si="62"/>
        <v>Q1</v>
      </c>
      <c r="J1286" s="7">
        <f>VLOOKUP(A1286,'Job Catalog'!A:C,3,FALSE)</f>
        <v>14</v>
      </c>
    </row>
    <row r="1287" spans="1:10" x14ac:dyDescent="0.15">
      <c r="A1287" s="8">
        <v>795</v>
      </c>
      <c r="B1287" s="8" t="s">
        <v>897</v>
      </c>
      <c r="C1287" s="7" t="s">
        <v>4</v>
      </c>
      <c r="D1287" s="39">
        <v>42310.675497685188</v>
      </c>
      <c r="E1287" s="7">
        <v>91.08</v>
      </c>
      <c r="F1287" s="7" t="s">
        <v>30</v>
      </c>
      <c r="G1287" s="7">
        <f t="shared" si="60"/>
        <v>2015</v>
      </c>
      <c r="H1287" s="7">
        <f t="shared" si="61"/>
        <v>11</v>
      </c>
      <c r="I1287" s="7" t="str">
        <f t="shared" si="62"/>
        <v>Q4</v>
      </c>
      <c r="J1287" s="7">
        <f>VLOOKUP(A1287,'Job Catalog'!A:C,3,FALSE)</f>
        <v>14</v>
      </c>
    </row>
    <row r="1288" spans="1:10" x14ac:dyDescent="0.15">
      <c r="A1288" s="8">
        <v>795</v>
      </c>
      <c r="B1288" s="8" t="s">
        <v>897</v>
      </c>
      <c r="C1288" s="7" t="s">
        <v>4</v>
      </c>
      <c r="D1288" s="39">
        <v>42437.410729166666</v>
      </c>
      <c r="E1288" s="7">
        <v>55.88</v>
      </c>
      <c r="F1288" s="7" t="s">
        <v>30</v>
      </c>
      <c r="G1288" s="7">
        <f t="shared" si="60"/>
        <v>2016</v>
      </c>
      <c r="H1288" s="7">
        <f t="shared" si="61"/>
        <v>3</v>
      </c>
      <c r="I1288" s="7" t="str">
        <f t="shared" si="62"/>
        <v>Q1</v>
      </c>
      <c r="J1288" s="7">
        <f>VLOOKUP(A1288,'Job Catalog'!A:C,3,FALSE)</f>
        <v>14</v>
      </c>
    </row>
    <row r="1289" spans="1:10" x14ac:dyDescent="0.15">
      <c r="A1289" s="8">
        <v>795</v>
      </c>
      <c r="B1289" s="8" t="s">
        <v>897</v>
      </c>
      <c r="C1289" s="7" t="s">
        <v>4</v>
      </c>
      <c r="D1289" s="39">
        <v>42471.664143518516</v>
      </c>
      <c r="E1289" s="7">
        <v>17.88</v>
      </c>
      <c r="F1289" s="7" t="s">
        <v>63</v>
      </c>
      <c r="G1289" s="7">
        <f t="shared" si="60"/>
        <v>2016</v>
      </c>
      <c r="H1289" s="7">
        <f t="shared" si="61"/>
        <v>4</v>
      </c>
      <c r="I1289" s="7" t="str">
        <f t="shared" si="62"/>
        <v>Q2</v>
      </c>
      <c r="J1289" s="7">
        <f>VLOOKUP(A1289,'Job Catalog'!A:C,3,FALSE)</f>
        <v>14</v>
      </c>
    </row>
    <row r="1290" spans="1:10" x14ac:dyDescent="0.15">
      <c r="A1290" s="8">
        <v>795</v>
      </c>
      <c r="B1290" s="8" t="s">
        <v>897</v>
      </c>
      <c r="C1290" s="7" t="s">
        <v>4</v>
      </c>
      <c r="D1290" s="39">
        <v>42632.715960648151</v>
      </c>
      <c r="E1290" s="7">
        <v>16.920000000000002</v>
      </c>
      <c r="F1290" s="7" t="s">
        <v>63</v>
      </c>
      <c r="G1290" s="7">
        <f t="shared" si="60"/>
        <v>2016</v>
      </c>
      <c r="H1290" s="7">
        <f t="shared" si="61"/>
        <v>9</v>
      </c>
      <c r="I1290" s="7" t="str">
        <f t="shared" si="62"/>
        <v>Q3</v>
      </c>
      <c r="J1290" s="7">
        <f>VLOOKUP(A1290,'Job Catalog'!A:C,3,FALSE)</f>
        <v>14</v>
      </c>
    </row>
    <row r="1291" spans="1:10" x14ac:dyDescent="0.15">
      <c r="A1291" s="8">
        <v>795</v>
      </c>
      <c r="B1291" s="8" t="s">
        <v>897</v>
      </c>
      <c r="C1291" s="7" t="s">
        <v>4</v>
      </c>
      <c r="D1291" s="39">
        <v>42656.63721064815</v>
      </c>
      <c r="E1291" s="7">
        <v>33.880000000000003</v>
      </c>
      <c r="F1291" s="7" t="s">
        <v>63</v>
      </c>
      <c r="G1291" s="7">
        <f t="shared" si="60"/>
        <v>2016</v>
      </c>
      <c r="H1291" s="7">
        <f t="shared" si="61"/>
        <v>10</v>
      </c>
      <c r="I1291" s="7" t="str">
        <f t="shared" si="62"/>
        <v>Q4</v>
      </c>
      <c r="J1291" s="7">
        <f>VLOOKUP(A1291,'Job Catalog'!A:C,3,FALSE)</f>
        <v>14</v>
      </c>
    </row>
    <row r="1292" spans="1:10" x14ac:dyDescent="0.15">
      <c r="A1292" s="8">
        <v>796</v>
      </c>
      <c r="B1292" s="8" t="s">
        <v>898</v>
      </c>
      <c r="C1292" s="7" t="s">
        <v>5</v>
      </c>
      <c r="D1292" s="39">
        <v>42579.208495370367</v>
      </c>
      <c r="E1292" s="7">
        <v>44.96</v>
      </c>
      <c r="F1292" s="7" t="s">
        <v>92</v>
      </c>
      <c r="G1292" s="7">
        <f t="shared" si="60"/>
        <v>2016</v>
      </c>
      <c r="H1292" s="7">
        <f t="shared" si="61"/>
        <v>7</v>
      </c>
      <c r="I1292" s="7" t="str">
        <f t="shared" si="62"/>
        <v>Q3</v>
      </c>
      <c r="J1292" s="7">
        <f>VLOOKUP(A1292,'Job Catalog'!A:C,3,FALSE)</f>
        <v>9</v>
      </c>
    </row>
    <row r="1293" spans="1:10" x14ac:dyDescent="0.15">
      <c r="A1293" s="8">
        <v>797</v>
      </c>
      <c r="B1293" s="8" t="s">
        <v>899</v>
      </c>
      <c r="C1293" s="7" t="s">
        <v>5</v>
      </c>
      <c r="D1293" s="39">
        <v>41806.385127314818</v>
      </c>
      <c r="E1293" s="7">
        <v>19.38</v>
      </c>
      <c r="F1293" s="7" t="s">
        <v>10</v>
      </c>
      <c r="G1293" s="7">
        <f t="shared" si="60"/>
        <v>2014</v>
      </c>
      <c r="H1293" s="7">
        <f t="shared" si="61"/>
        <v>6</v>
      </c>
      <c r="I1293" s="7" t="str">
        <f t="shared" si="62"/>
        <v>Q2</v>
      </c>
      <c r="J1293" s="7">
        <f>VLOOKUP(A1293,'Job Catalog'!A:C,3,FALSE)</f>
        <v>12</v>
      </c>
    </row>
    <row r="1294" spans="1:10" x14ac:dyDescent="0.15">
      <c r="A1294" s="8">
        <v>800</v>
      </c>
      <c r="B1294" s="8" t="s">
        <v>902</v>
      </c>
      <c r="C1294" s="7" t="s">
        <v>4</v>
      </c>
      <c r="D1294" s="39">
        <v>42257.571192129632</v>
      </c>
      <c r="E1294" s="7">
        <v>37.96</v>
      </c>
      <c r="F1294" s="7" t="s">
        <v>30</v>
      </c>
      <c r="G1294" s="7">
        <f t="shared" si="60"/>
        <v>2015</v>
      </c>
      <c r="H1294" s="7">
        <f t="shared" si="61"/>
        <v>9</v>
      </c>
      <c r="I1294" s="7" t="str">
        <f t="shared" si="62"/>
        <v>Q3</v>
      </c>
      <c r="J1294" s="7">
        <f>VLOOKUP(A1294,'Job Catalog'!A:C,3,FALSE)</f>
        <v>16</v>
      </c>
    </row>
    <row r="1295" spans="1:10" x14ac:dyDescent="0.15">
      <c r="A1295" s="8">
        <v>800</v>
      </c>
      <c r="B1295" s="8" t="s">
        <v>902</v>
      </c>
      <c r="C1295" s="7" t="s">
        <v>5</v>
      </c>
      <c r="D1295" s="39">
        <v>42387.647407407407</v>
      </c>
      <c r="E1295" s="7">
        <v>144.91999999999999</v>
      </c>
      <c r="F1295" s="7" t="s">
        <v>65</v>
      </c>
      <c r="G1295" s="7">
        <f t="shared" si="60"/>
        <v>2016</v>
      </c>
      <c r="H1295" s="7">
        <f t="shared" si="61"/>
        <v>1</v>
      </c>
      <c r="I1295" s="7" t="str">
        <f t="shared" si="62"/>
        <v>Q1</v>
      </c>
      <c r="J1295" s="7">
        <f>VLOOKUP(A1295,'Job Catalog'!A:C,3,FALSE)</f>
        <v>16</v>
      </c>
    </row>
    <row r="1296" spans="1:10" x14ac:dyDescent="0.15">
      <c r="A1296" s="8">
        <v>800</v>
      </c>
      <c r="B1296" s="8" t="s">
        <v>902</v>
      </c>
      <c r="C1296" s="7" t="s">
        <v>5</v>
      </c>
      <c r="D1296" s="39">
        <v>42249.546666666669</v>
      </c>
      <c r="E1296" s="7">
        <v>6.83</v>
      </c>
      <c r="F1296" s="7" t="s">
        <v>65</v>
      </c>
      <c r="G1296" s="7">
        <f t="shared" si="60"/>
        <v>2015</v>
      </c>
      <c r="H1296" s="7">
        <f t="shared" si="61"/>
        <v>9</v>
      </c>
      <c r="I1296" s="7" t="str">
        <f t="shared" si="62"/>
        <v>Q3</v>
      </c>
      <c r="J1296" s="7">
        <f>VLOOKUP(A1296,'Job Catalog'!A:C,3,FALSE)</f>
        <v>16</v>
      </c>
    </row>
    <row r="1297" spans="1:10" x14ac:dyDescent="0.15">
      <c r="A1297" s="8">
        <v>804</v>
      </c>
      <c r="B1297" s="8" t="s">
        <v>906</v>
      </c>
      <c r="C1297" s="7" t="s">
        <v>5</v>
      </c>
      <c r="D1297" s="39">
        <v>42088.262037037035</v>
      </c>
      <c r="E1297" s="7">
        <v>71.959999999999994</v>
      </c>
      <c r="F1297" s="7" t="s">
        <v>86</v>
      </c>
      <c r="G1297" s="7">
        <f t="shared" si="60"/>
        <v>2015</v>
      </c>
      <c r="H1297" s="7">
        <f t="shared" si="61"/>
        <v>3</v>
      </c>
      <c r="I1297" s="7" t="str">
        <f t="shared" si="62"/>
        <v>Q1</v>
      </c>
      <c r="J1297" s="7">
        <f>VLOOKUP(A1297,'Job Catalog'!A:C,3,FALSE)</f>
        <v>15</v>
      </c>
    </row>
    <row r="1298" spans="1:10" x14ac:dyDescent="0.15">
      <c r="A1298" s="8">
        <v>806</v>
      </c>
      <c r="B1298" s="8" t="s">
        <v>908</v>
      </c>
      <c r="C1298" s="7" t="s">
        <v>4</v>
      </c>
      <c r="D1298" s="39">
        <v>42291.073564814818</v>
      </c>
      <c r="E1298" s="7">
        <v>316.79000000000002</v>
      </c>
      <c r="F1298" s="7" t="s">
        <v>47</v>
      </c>
      <c r="G1298" s="7">
        <f t="shared" si="60"/>
        <v>2015</v>
      </c>
      <c r="H1298" s="7">
        <f t="shared" si="61"/>
        <v>10</v>
      </c>
      <c r="I1298" s="7" t="str">
        <f t="shared" si="62"/>
        <v>Q4</v>
      </c>
      <c r="J1298" s="7">
        <f>VLOOKUP(A1298,'Job Catalog'!A:C,3,FALSE)</f>
        <v>16</v>
      </c>
    </row>
    <row r="1299" spans="1:10" x14ac:dyDescent="0.15">
      <c r="A1299" s="8">
        <v>809</v>
      </c>
      <c r="B1299" s="8" t="s">
        <v>911</v>
      </c>
      <c r="C1299" s="7" t="s">
        <v>5</v>
      </c>
      <c r="D1299" s="39">
        <v>41856.150706018518</v>
      </c>
      <c r="E1299" s="7">
        <v>42.67</v>
      </c>
      <c r="F1299" s="7" t="s">
        <v>86</v>
      </c>
      <c r="G1299" s="7">
        <f t="shared" si="60"/>
        <v>2014</v>
      </c>
      <c r="H1299" s="7">
        <f t="shared" si="61"/>
        <v>8</v>
      </c>
      <c r="I1299" s="7" t="str">
        <f t="shared" si="62"/>
        <v>Q3</v>
      </c>
      <c r="J1299" s="7">
        <f>VLOOKUP(A1299,'Job Catalog'!A:C,3,FALSE)</f>
        <v>13</v>
      </c>
    </row>
    <row r="1300" spans="1:10" x14ac:dyDescent="0.15">
      <c r="A1300" s="8">
        <v>809</v>
      </c>
      <c r="B1300" s="8" t="s">
        <v>911</v>
      </c>
      <c r="C1300" s="7" t="s">
        <v>5</v>
      </c>
      <c r="D1300" s="39">
        <v>41865.138923611114</v>
      </c>
      <c r="E1300" s="7">
        <v>28.83</v>
      </c>
      <c r="F1300" s="7" t="s">
        <v>86</v>
      </c>
      <c r="G1300" s="7">
        <f t="shared" si="60"/>
        <v>2014</v>
      </c>
      <c r="H1300" s="7">
        <f t="shared" si="61"/>
        <v>8</v>
      </c>
      <c r="I1300" s="7" t="str">
        <f t="shared" si="62"/>
        <v>Q3</v>
      </c>
      <c r="J1300" s="7">
        <f>VLOOKUP(A1300,'Job Catalog'!A:C,3,FALSE)</f>
        <v>13</v>
      </c>
    </row>
    <row r="1301" spans="1:10" x14ac:dyDescent="0.15">
      <c r="A1301" s="8">
        <v>809</v>
      </c>
      <c r="B1301" s="8" t="s">
        <v>911</v>
      </c>
      <c r="C1301" s="7" t="s">
        <v>4</v>
      </c>
      <c r="D1301" s="39">
        <v>42087.284513888888</v>
      </c>
      <c r="E1301" s="7">
        <v>140.04</v>
      </c>
      <c r="F1301" s="7" t="s">
        <v>86</v>
      </c>
      <c r="G1301" s="7">
        <f t="shared" si="60"/>
        <v>2015</v>
      </c>
      <c r="H1301" s="7">
        <f t="shared" si="61"/>
        <v>3</v>
      </c>
      <c r="I1301" s="7" t="str">
        <f t="shared" si="62"/>
        <v>Q1</v>
      </c>
      <c r="J1301" s="7">
        <f>VLOOKUP(A1301,'Job Catalog'!A:C,3,FALSE)</f>
        <v>13</v>
      </c>
    </row>
    <row r="1302" spans="1:10" x14ac:dyDescent="0.15">
      <c r="A1302" s="8">
        <v>809</v>
      </c>
      <c r="B1302" s="8" t="s">
        <v>911</v>
      </c>
      <c r="C1302" s="7" t="s">
        <v>5</v>
      </c>
      <c r="D1302" s="39">
        <v>42095.332060185188</v>
      </c>
      <c r="E1302" s="7">
        <v>41.92</v>
      </c>
      <c r="F1302" s="7" t="s">
        <v>86</v>
      </c>
      <c r="G1302" s="7">
        <f t="shared" si="60"/>
        <v>2015</v>
      </c>
      <c r="H1302" s="7">
        <f t="shared" si="61"/>
        <v>4</v>
      </c>
      <c r="I1302" s="7" t="str">
        <f t="shared" si="62"/>
        <v>Q2</v>
      </c>
      <c r="J1302" s="7">
        <f>VLOOKUP(A1302,'Job Catalog'!A:C,3,FALSE)</f>
        <v>13</v>
      </c>
    </row>
    <row r="1303" spans="1:10" x14ac:dyDescent="0.15">
      <c r="A1303" s="8">
        <v>809</v>
      </c>
      <c r="B1303" s="8" t="s">
        <v>911</v>
      </c>
      <c r="C1303" s="7" t="s">
        <v>5</v>
      </c>
      <c r="D1303" s="39">
        <v>42114.380289351851</v>
      </c>
      <c r="E1303" s="7">
        <v>20.079999999999998</v>
      </c>
      <c r="F1303" s="7" t="s">
        <v>86</v>
      </c>
      <c r="G1303" s="7">
        <f t="shared" si="60"/>
        <v>2015</v>
      </c>
      <c r="H1303" s="7">
        <f t="shared" si="61"/>
        <v>4</v>
      </c>
      <c r="I1303" s="7" t="str">
        <f t="shared" si="62"/>
        <v>Q2</v>
      </c>
      <c r="J1303" s="7">
        <f>VLOOKUP(A1303,'Job Catalog'!A:C,3,FALSE)</f>
        <v>13</v>
      </c>
    </row>
    <row r="1304" spans="1:10" x14ac:dyDescent="0.15">
      <c r="A1304" s="8">
        <v>809</v>
      </c>
      <c r="B1304" s="8" t="s">
        <v>911</v>
      </c>
      <c r="C1304" s="7" t="s">
        <v>5</v>
      </c>
      <c r="D1304" s="39">
        <v>42311.234976851854</v>
      </c>
      <c r="E1304" s="7">
        <v>26.92</v>
      </c>
      <c r="F1304" s="7" t="s">
        <v>92</v>
      </c>
      <c r="G1304" s="7">
        <f t="shared" si="60"/>
        <v>2015</v>
      </c>
      <c r="H1304" s="7">
        <f t="shared" si="61"/>
        <v>11</v>
      </c>
      <c r="I1304" s="7" t="str">
        <f t="shared" si="62"/>
        <v>Q4</v>
      </c>
      <c r="J1304" s="7">
        <f>VLOOKUP(A1304,'Job Catalog'!A:C,3,FALSE)</f>
        <v>13</v>
      </c>
    </row>
    <row r="1305" spans="1:10" x14ac:dyDescent="0.15">
      <c r="A1305" s="8">
        <v>809</v>
      </c>
      <c r="B1305" s="8" t="s">
        <v>911</v>
      </c>
      <c r="C1305" s="7" t="s">
        <v>5</v>
      </c>
      <c r="D1305" s="39">
        <v>42493.287789351853</v>
      </c>
      <c r="E1305" s="7">
        <v>61.67</v>
      </c>
      <c r="F1305" s="7" t="s">
        <v>92</v>
      </c>
      <c r="G1305" s="7">
        <f t="shared" si="60"/>
        <v>2016</v>
      </c>
      <c r="H1305" s="7">
        <f t="shared" si="61"/>
        <v>5</v>
      </c>
      <c r="I1305" s="7" t="str">
        <f t="shared" si="62"/>
        <v>Q2</v>
      </c>
      <c r="J1305" s="7">
        <f>VLOOKUP(A1305,'Job Catalog'!A:C,3,FALSE)</f>
        <v>13</v>
      </c>
    </row>
    <row r="1306" spans="1:10" x14ac:dyDescent="0.15">
      <c r="A1306" s="8">
        <v>810</v>
      </c>
      <c r="B1306" s="8" t="s">
        <v>912</v>
      </c>
      <c r="C1306" s="7" t="s">
        <v>5</v>
      </c>
      <c r="D1306" s="39">
        <v>41934.691932870373</v>
      </c>
      <c r="E1306" s="7">
        <v>37.21</v>
      </c>
      <c r="F1306" s="7" t="s">
        <v>65</v>
      </c>
      <c r="G1306" s="7">
        <f t="shared" si="60"/>
        <v>2014</v>
      </c>
      <c r="H1306" s="7">
        <f t="shared" si="61"/>
        <v>10</v>
      </c>
      <c r="I1306" s="7" t="str">
        <f t="shared" si="62"/>
        <v>Q4</v>
      </c>
      <c r="J1306" s="7">
        <f>VLOOKUP(A1306,'Job Catalog'!A:C,3,FALSE)</f>
        <v>16</v>
      </c>
    </row>
    <row r="1307" spans="1:10" x14ac:dyDescent="0.15">
      <c r="A1307" s="8">
        <v>810</v>
      </c>
      <c r="B1307" s="8" t="s">
        <v>912</v>
      </c>
      <c r="C1307" s="7" t="s">
        <v>5</v>
      </c>
      <c r="D1307" s="39">
        <v>42136.372789351852</v>
      </c>
      <c r="E1307" s="7">
        <v>217.83</v>
      </c>
      <c r="F1307" s="7" t="s">
        <v>30</v>
      </c>
      <c r="G1307" s="7">
        <f t="shared" si="60"/>
        <v>2015</v>
      </c>
      <c r="H1307" s="7">
        <f t="shared" si="61"/>
        <v>5</v>
      </c>
      <c r="I1307" s="7" t="str">
        <f t="shared" si="62"/>
        <v>Q2</v>
      </c>
      <c r="J1307" s="7">
        <f>VLOOKUP(A1307,'Job Catalog'!A:C,3,FALSE)</f>
        <v>16</v>
      </c>
    </row>
    <row r="1308" spans="1:10" x14ac:dyDescent="0.15">
      <c r="A1308" s="8">
        <v>810</v>
      </c>
      <c r="B1308" s="8" t="s">
        <v>912</v>
      </c>
      <c r="C1308" s="7" t="s">
        <v>5</v>
      </c>
      <c r="D1308" s="39">
        <v>42012.446388888886</v>
      </c>
      <c r="E1308" s="7">
        <v>56.83</v>
      </c>
      <c r="F1308" s="7" t="s">
        <v>63</v>
      </c>
      <c r="G1308" s="7">
        <f t="shared" si="60"/>
        <v>2015</v>
      </c>
      <c r="H1308" s="7">
        <f t="shared" si="61"/>
        <v>1</v>
      </c>
      <c r="I1308" s="7" t="str">
        <f t="shared" si="62"/>
        <v>Q1</v>
      </c>
      <c r="J1308" s="7">
        <f>VLOOKUP(A1308,'Job Catalog'!A:C,3,FALSE)</f>
        <v>16</v>
      </c>
    </row>
    <row r="1309" spans="1:10" x14ac:dyDescent="0.15">
      <c r="A1309" s="8">
        <v>810</v>
      </c>
      <c r="B1309" s="8" t="s">
        <v>912</v>
      </c>
      <c r="C1309" s="7" t="s">
        <v>5</v>
      </c>
      <c r="D1309" s="39">
        <v>42059.408495370371</v>
      </c>
      <c r="E1309" s="7">
        <v>56.88</v>
      </c>
      <c r="F1309" s="7" t="s">
        <v>63</v>
      </c>
      <c r="G1309" s="7">
        <f t="shared" si="60"/>
        <v>2015</v>
      </c>
      <c r="H1309" s="7">
        <f t="shared" si="61"/>
        <v>2</v>
      </c>
      <c r="I1309" s="7" t="str">
        <f t="shared" si="62"/>
        <v>Q1</v>
      </c>
      <c r="J1309" s="7">
        <f>VLOOKUP(A1309,'Job Catalog'!A:C,3,FALSE)</f>
        <v>16</v>
      </c>
    </row>
    <row r="1310" spans="1:10" x14ac:dyDescent="0.15">
      <c r="A1310" s="8">
        <v>810</v>
      </c>
      <c r="B1310" s="8" t="s">
        <v>912</v>
      </c>
      <c r="C1310" s="7" t="s">
        <v>5</v>
      </c>
      <c r="D1310" s="39">
        <v>42104.53837962963</v>
      </c>
      <c r="E1310" s="7">
        <v>49.79</v>
      </c>
      <c r="F1310" s="7" t="s">
        <v>30</v>
      </c>
      <c r="G1310" s="7">
        <f t="shared" si="60"/>
        <v>2015</v>
      </c>
      <c r="H1310" s="7">
        <f t="shared" si="61"/>
        <v>4</v>
      </c>
      <c r="I1310" s="7" t="str">
        <f t="shared" si="62"/>
        <v>Q2</v>
      </c>
      <c r="J1310" s="7">
        <f>VLOOKUP(A1310,'Job Catalog'!A:C,3,FALSE)</f>
        <v>16</v>
      </c>
    </row>
    <row r="1311" spans="1:10" x14ac:dyDescent="0.15">
      <c r="A1311" s="8">
        <v>810</v>
      </c>
      <c r="B1311" s="8" t="s">
        <v>912</v>
      </c>
      <c r="C1311" s="7" t="s">
        <v>4</v>
      </c>
      <c r="D1311" s="39">
        <v>42290.677303240744</v>
      </c>
      <c r="E1311" s="7">
        <v>47.96</v>
      </c>
      <c r="F1311" s="7" t="s">
        <v>30</v>
      </c>
      <c r="G1311" s="7">
        <f t="shared" si="60"/>
        <v>2015</v>
      </c>
      <c r="H1311" s="7">
        <f t="shared" si="61"/>
        <v>10</v>
      </c>
      <c r="I1311" s="7" t="str">
        <f t="shared" si="62"/>
        <v>Q4</v>
      </c>
      <c r="J1311" s="7">
        <f>VLOOKUP(A1311,'Job Catalog'!A:C,3,FALSE)</f>
        <v>16</v>
      </c>
    </row>
    <row r="1312" spans="1:10" x14ac:dyDescent="0.15">
      <c r="A1312" s="8">
        <v>810</v>
      </c>
      <c r="B1312" s="8" t="s">
        <v>912</v>
      </c>
      <c r="C1312" s="7" t="s">
        <v>5</v>
      </c>
      <c r="D1312" s="39">
        <v>42432.542800925927</v>
      </c>
      <c r="E1312" s="7">
        <v>121.96</v>
      </c>
      <c r="F1312" s="7" t="s">
        <v>65</v>
      </c>
      <c r="G1312" s="7">
        <f t="shared" si="60"/>
        <v>2016</v>
      </c>
      <c r="H1312" s="7">
        <f t="shared" si="61"/>
        <v>3</v>
      </c>
      <c r="I1312" s="7" t="str">
        <f t="shared" si="62"/>
        <v>Q1</v>
      </c>
      <c r="J1312" s="7">
        <f>VLOOKUP(A1312,'Job Catalog'!A:C,3,FALSE)</f>
        <v>16</v>
      </c>
    </row>
    <row r="1313" spans="1:10" x14ac:dyDescent="0.15">
      <c r="A1313" s="8">
        <v>810</v>
      </c>
      <c r="B1313" s="8" t="s">
        <v>912</v>
      </c>
      <c r="C1313" s="7" t="s">
        <v>5</v>
      </c>
      <c r="D1313" s="39">
        <v>42340.557372685187</v>
      </c>
      <c r="E1313" s="7">
        <v>29.96</v>
      </c>
      <c r="F1313" s="7" t="s">
        <v>65</v>
      </c>
      <c r="G1313" s="7">
        <f t="shared" si="60"/>
        <v>2015</v>
      </c>
      <c r="H1313" s="7">
        <f t="shared" si="61"/>
        <v>12</v>
      </c>
      <c r="I1313" s="7" t="str">
        <f t="shared" si="62"/>
        <v>Q4</v>
      </c>
      <c r="J1313" s="7">
        <f>VLOOKUP(A1313,'Job Catalog'!A:C,3,FALSE)</f>
        <v>16</v>
      </c>
    </row>
    <row r="1314" spans="1:10" x14ac:dyDescent="0.15">
      <c r="A1314" s="8">
        <v>810</v>
      </c>
      <c r="B1314" s="8" t="s">
        <v>912</v>
      </c>
      <c r="C1314" s="7" t="s">
        <v>5</v>
      </c>
      <c r="D1314" s="39">
        <v>42340.411157407405</v>
      </c>
      <c r="E1314" s="7">
        <v>29.79</v>
      </c>
      <c r="F1314" s="7" t="s">
        <v>65</v>
      </c>
      <c r="G1314" s="7">
        <f t="shared" si="60"/>
        <v>2015</v>
      </c>
      <c r="H1314" s="7">
        <f t="shared" si="61"/>
        <v>12</v>
      </c>
      <c r="I1314" s="7" t="str">
        <f t="shared" si="62"/>
        <v>Q4</v>
      </c>
      <c r="J1314" s="7">
        <f>VLOOKUP(A1314,'Job Catalog'!A:C,3,FALSE)</f>
        <v>16</v>
      </c>
    </row>
    <row r="1315" spans="1:10" x14ac:dyDescent="0.15">
      <c r="A1315" s="8">
        <v>810</v>
      </c>
      <c r="B1315" s="8" t="s">
        <v>912</v>
      </c>
      <c r="C1315" s="7" t="s">
        <v>5</v>
      </c>
      <c r="D1315" s="39">
        <v>42443.488078703704</v>
      </c>
      <c r="E1315" s="7">
        <v>117.92</v>
      </c>
      <c r="F1315" s="7" t="s">
        <v>65</v>
      </c>
      <c r="G1315" s="7">
        <f t="shared" si="60"/>
        <v>2016</v>
      </c>
      <c r="H1315" s="7">
        <f t="shared" si="61"/>
        <v>3</v>
      </c>
      <c r="I1315" s="7" t="str">
        <f t="shared" si="62"/>
        <v>Q1</v>
      </c>
      <c r="J1315" s="7">
        <f>VLOOKUP(A1315,'Job Catalog'!A:C,3,FALSE)</f>
        <v>16</v>
      </c>
    </row>
    <row r="1316" spans="1:10" x14ac:dyDescent="0.15">
      <c r="A1316" s="8">
        <v>810</v>
      </c>
      <c r="B1316" s="8" t="s">
        <v>912</v>
      </c>
      <c r="C1316" s="7" t="s">
        <v>5</v>
      </c>
      <c r="D1316" s="39">
        <v>42934.867118055554</v>
      </c>
      <c r="E1316" s="7">
        <v>141.33000000000001</v>
      </c>
      <c r="F1316" s="7" t="s">
        <v>63</v>
      </c>
      <c r="G1316" s="7">
        <f t="shared" si="60"/>
        <v>2017</v>
      </c>
      <c r="H1316" s="7">
        <f t="shared" si="61"/>
        <v>7</v>
      </c>
      <c r="I1316" s="7" t="str">
        <f t="shared" si="62"/>
        <v>Q3</v>
      </c>
      <c r="J1316" s="7">
        <f>VLOOKUP(A1316,'Job Catalog'!A:C,3,FALSE)</f>
        <v>16</v>
      </c>
    </row>
    <row r="1317" spans="1:10" x14ac:dyDescent="0.15">
      <c r="A1317" s="8">
        <v>813</v>
      </c>
      <c r="B1317" s="8" t="s">
        <v>915</v>
      </c>
      <c r="C1317" s="7" t="s">
        <v>4</v>
      </c>
      <c r="D1317" s="39">
        <v>42109.040972222225</v>
      </c>
      <c r="E1317" s="7">
        <v>139.79</v>
      </c>
      <c r="F1317" s="7" t="s">
        <v>47</v>
      </c>
      <c r="G1317" s="7">
        <f t="shared" si="60"/>
        <v>2015</v>
      </c>
      <c r="H1317" s="7">
        <f t="shared" si="61"/>
        <v>4</v>
      </c>
      <c r="I1317" s="7" t="str">
        <f t="shared" si="62"/>
        <v>Q2</v>
      </c>
      <c r="J1317" s="7">
        <f>VLOOKUP(A1317,'Job Catalog'!A:C,3,FALSE)</f>
        <v>1</v>
      </c>
    </row>
    <row r="1318" spans="1:10" x14ac:dyDescent="0.15">
      <c r="A1318" s="8">
        <v>813</v>
      </c>
      <c r="B1318" s="8" t="s">
        <v>915</v>
      </c>
      <c r="C1318" s="7" t="s">
        <v>4</v>
      </c>
      <c r="D1318" s="39">
        <v>42341.178194444445</v>
      </c>
      <c r="E1318" s="7">
        <v>82.96</v>
      </c>
      <c r="F1318" s="7" t="s">
        <v>41</v>
      </c>
      <c r="G1318" s="7">
        <f t="shared" si="60"/>
        <v>2015</v>
      </c>
      <c r="H1318" s="7">
        <f t="shared" si="61"/>
        <v>12</v>
      </c>
      <c r="I1318" s="7" t="str">
        <f t="shared" si="62"/>
        <v>Q4</v>
      </c>
      <c r="J1318" s="7">
        <f>VLOOKUP(A1318,'Job Catalog'!A:C,3,FALSE)</f>
        <v>1</v>
      </c>
    </row>
    <row r="1319" spans="1:10" x14ac:dyDescent="0.15">
      <c r="A1319" s="8">
        <v>813</v>
      </c>
      <c r="B1319" s="8" t="s">
        <v>915</v>
      </c>
      <c r="C1319" s="7" t="s">
        <v>4</v>
      </c>
      <c r="D1319" s="39">
        <v>42479.049710648149</v>
      </c>
      <c r="E1319" s="7">
        <v>54.83</v>
      </c>
      <c r="F1319" s="7" t="s">
        <v>41</v>
      </c>
      <c r="G1319" s="7">
        <f t="shared" si="60"/>
        <v>2016</v>
      </c>
      <c r="H1319" s="7">
        <f t="shared" si="61"/>
        <v>4</v>
      </c>
      <c r="I1319" s="7" t="str">
        <f t="shared" si="62"/>
        <v>Q2</v>
      </c>
      <c r="J1319" s="7">
        <f>VLOOKUP(A1319,'Job Catalog'!A:C,3,FALSE)</f>
        <v>1</v>
      </c>
    </row>
    <row r="1320" spans="1:10" x14ac:dyDescent="0.15">
      <c r="A1320" s="8">
        <v>813</v>
      </c>
      <c r="B1320" s="8" t="s">
        <v>915</v>
      </c>
      <c r="C1320" s="7" t="s">
        <v>4</v>
      </c>
      <c r="D1320" s="39">
        <v>42551.197187500002</v>
      </c>
      <c r="E1320" s="7">
        <v>48.79</v>
      </c>
      <c r="F1320" s="7" t="s">
        <v>41</v>
      </c>
      <c r="G1320" s="7">
        <f t="shared" si="60"/>
        <v>2016</v>
      </c>
      <c r="H1320" s="7">
        <f t="shared" si="61"/>
        <v>6</v>
      </c>
      <c r="I1320" s="7" t="str">
        <f t="shared" si="62"/>
        <v>Q2</v>
      </c>
      <c r="J1320" s="7">
        <f>VLOOKUP(A1320,'Job Catalog'!A:C,3,FALSE)</f>
        <v>1</v>
      </c>
    </row>
    <row r="1321" spans="1:10" x14ac:dyDescent="0.15">
      <c r="A1321" s="8">
        <v>813</v>
      </c>
      <c r="B1321" s="8" t="s">
        <v>915</v>
      </c>
      <c r="C1321" s="7" t="s">
        <v>4</v>
      </c>
      <c r="D1321" s="39">
        <v>42681.993981481479</v>
      </c>
      <c r="E1321" s="7">
        <v>87.71</v>
      </c>
      <c r="F1321" s="7" t="s">
        <v>87</v>
      </c>
      <c r="G1321" s="7">
        <f t="shared" si="60"/>
        <v>2016</v>
      </c>
      <c r="H1321" s="7">
        <f t="shared" si="61"/>
        <v>11</v>
      </c>
      <c r="I1321" s="7" t="str">
        <f t="shared" si="62"/>
        <v>Q4</v>
      </c>
      <c r="J1321" s="7">
        <f>VLOOKUP(A1321,'Job Catalog'!A:C,3,FALSE)</f>
        <v>1</v>
      </c>
    </row>
    <row r="1322" spans="1:10" x14ac:dyDescent="0.15">
      <c r="A1322" s="8">
        <v>813</v>
      </c>
      <c r="B1322" s="8" t="s">
        <v>915</v>
      </c>
      <c r="C1322" s="7" t="s">
        <v>4</v>
      </c>
      <c r="D1322" s="39">
        <v>42930.451631944445</v>
      </c>
      <c r="E1322" s="7">
        <v>66.040000000000006</v>
      </c>
      <c r="F1322" s="7" t="s">
        <v>87</v>
      </c>
      <c r="G1322" s="7">
        <f t="shared" si="60"/>
        <v>2017</v>
      </c>
      <c r="H1322" s="7">
        <f t="shared" si="61"/>
        <v>7</v>
      </c>
      <c r="I1322" s="7" t="str">
        <f t="shared" si="62"/>
        <v>Q3</v>
      </c>
      <c r="J1322" s="7">
        <f>VLOOKUP(A1322,'Job Catalog'!A:C,3,FALSE)</f>
        <v>1</v>
      </c>
    </row>
    <row r="1323" spans="1:10" x14ac:dyDescent="0.15">
      <c r="A1323" s="8">
        <v>814</v>
      </c>
      <c r="B1323" s="8" t="s">
        <v>916</v>
      </c>
      <c r="C1323" s="7" t="s">
        <v>4</v>
      </c>
      <c r="D1323" s="39">
        <v>42549.835034722222</v>
      </c>
      <c r="E1323" s="7">
        <v>155.63</v>
      </c>
      <c r="F1323" s="7" t="s">
        <v>87</v>
      </c>
      <c r="G1323" s="7">
        <f t="shared" si="60"/>
        <v>2016</v>
      </c>
      <c r="H1323" s="7">
        <f t="shared" si="61"/>
        <v>6</v>
      </c>
      <c r="I1323" s="7" t="str">
        <f t="shared" si="62"/>
        <v>Q2</v>
      </c>
      <c r="J1323" s="7">
        <f>VLOOKUP(A1323,'Job Catalog'!A:C,3,FALSE)</f>
        <v>9</v>
      </c>
    </row>
    <row r="1324" spans="1:10" x14ac:dyDescent="0.15">
      <c r="A1324" s="8">
        <v>814</v>
      </c>
      <c r="B1324" s="8" t="s">
        <v>916</v>
      </c>
      <c r="C1324" s="7" t="s">
        <v>4</v>
      </c>
      <c r="D1324" s="39">
        <v>42827.842604166668</v>
      </c>
      <c r="E1324" s="7">
        <v>73.459999999999994</v>
      </c>
      <c r="F1324" s="7" t="s">
        <v>87</v>
      </c>
      <c r="G1324" s="7">
        <f t="shared" si="60"/>
        <v>2017</v>
      </c>
      <c r="H1324" s="7">
        <f t="shared" si="61"/>
        <v>4</v>
      </c>
      <c r="I1324" s="7" t="str">
        <f t="shared" si="62"/>
        <v>Q2</v>
      </c>
      <c r="J1324" s="7">
        <f>VLOOKUP(A1324,'Job Catalog'!A:C,3,FALSE)</f>
        <v>9</v>
      </c>
    </row>
    <row r="1325" spans="1:10" x14ac:dyDescent="0.15">
      <c r="A1325" s="8">
        <v>814</v>
      </c>
      <c r="B1325" s="8" t="s">
        <v>916</v>
      </c>
      <c r="C1325" s="7" t="s">
        <v>4</v>
      </c>
      <c r="D1325" s="39">
        <v>42941.504386574074</v>
      </c>
      <c r="E1325" s="7">
        <v>14.21</v>
      </c>
      <c r="F1325" s="7" t="s">
        <v>87</v>
      </c>
      <c r="G1325" s="7">
        <f t="shared" si="60"/>
        <v>2017</v>
      </c>
      <c r="H1325" s="7">
        <f t="shared" si="61"/>
        <v>7</v>
      </c>
      <c r="I1325" s="7" t="str">
        <f t="shared" si="62"/>
        <v>Q3</v>
      </c>
      <c r="J1325" s="7">
        <f>VLOOKUP(A1325,'Job Catalog'!A:C,3,FALSE)</f>
        <v>9</v>
      </c>
    </row>
    <row r="1326" spans="1:10" x14ac:dyDescent="0.15">
      <c r="A1326" s="8">
        <v>815</v>
      </c>
      <c r="B1326" s="8" t="s">
        <v>917</v>
      </c>
      <c r="C1326" s="7" t="s">
        <v>4</v>
      </c>
      <c r="D1326" s="39">
        <v>42794.542372685188</v>
      </c>
      <c r="E1326" s="7">
        <v>40.08</v>
      </c>
      <c r="F1326" s="7" t="s">
        <v>92</v>
      </c>
      <c r="G1326" s="7">
        <f t="shared" si="60"/>
        <v>2017</v>
      </c>
      <c r="H1326" s="7">
        <f t="shared" si="61"/>
        <v>2</v>
      </c>
      <c r="I1326" s="7" t="str">
        <f t="shared" si="62"/>
        <v>Q1</v>
      </c>
      <c r="J1326" s="7">
        <f>VLOOKUP(A1326,'Job Catalog'!A:C,3,FALSE)</f>
        <v>10</v>
      </c>
    </row>
    <row r="1327" spans="1:10" x14ac:dyDescent="0.15">
      <c r="A1327" s="8">
        <v>815</v>
      </c>
      <c r="B1327" s="8" t="s">
        <v>917</v>
      </c>
      <c r="C1327" s="7" t="s">
        <v>4</v>
      </c>
      <c r="D1327" s="39">
        <v>42795.192800925928</v>
      </c>
      <c r="E1327" s="7">
        <v>40.71</v>
      </c>
      <c r="F1327" s="7" t="s">
        <v>92</v>
      </c>
      <c r="G1327" s="7">
        <f t="shared" si="60"/>
        <v>2017</v>
      </c>
      <c r="H1327" s="7">
        <f t="shared" si="61"/>
        <v>3</v>
      </c>
      <c r="I1327" s="7" t="str">
        <f t="shared" si="62"/>
        <v>Q1</v>
      </c>
      <c r="J1327" s="7">
        <f>VLOOKUP(A1327,'Job Catalog'!A:C,3,FALSE)</f>
        <v>10</v>
      </c>
    </row>
    <row r="1328" spans="1:10" x14ac:dyDescent="0.15">
      <c r="A1328" s="8">
        <v>815</v>
      </c>
      <c r="B1328" s="8" t="s">
        <v>917</v>
      </c>
      <c r="C1328" s="7" t="s">
        <v>4</v>
      </c>
      <c r="D1328" s="39">
        <v>42795.200972222221</v>
      </c>
      <c r="E1328" s="7">
        <v>40.71</v>
      </c>
      <c r="F1328" s="7" t="s">
        <v>92</v>
      </c>
      <c r="G1328" s="7">
        <f t="shared" si="60"/>
        <v>2017</v>
      </c>
      <c r="H1328" s="7">
        <f t="shared" si="61"/>
        <v>3</v>
      </c>
      <c r="I1328" s="7" t="str">
        <f t="shared" si="62"/>
        <v>Q1</v>
      </c>
      <c r="J1328" s="7">
        <f>VLOOKUP(A1328,'Job Catalog'!A:C,3,FALSE)</f>
        <v>10</v>
      </c>
    </row>
    <row r="1329" spans="1:10" x14ac:dyDescent="0.15">
      <c r="A1329" s="8">
        <v>815</v>
      </c>
      <c r="B1329" s="8" t="s">
        <v>917</v>
      </c>
      <c r="C1329" s="7" t="s">
        <v>4</v>
      </c>
      <c r="D1329" s="39">
        <v>42795.210046296299</v>
      </c>
      <c r="E1329" s="7">
        <v>40.75</v>
      </c>
      <c r="F1329" s="7" t="s">
        <v>92</v>
      </c>
      <c r="G1329" s="7">
        <f t="shared" si="60"/>
        <v>2017</v>
      </c>
      <c r="H1329" s="7">
        <f t="shared" si="61"/>
        <v>3</v>
      </c>
      <c r="I1329" s="7" t="str">
        <f t="shared" si="62"/>
        <v>Q1</v>
      </c>
      <c r="J1329" s="7">
        <f>VLOOKUP(A1329,'Job Catalog'!A:C,3,FALSE)</f>
        <v>10</v>
      </c>
    </row>
    <row r="1330" spans="1:10" x14ac:dyDescent="0.15">
      <c r="A1330" s="8">
        <v>815</v>
      </c>
      <c r="B1330" s="8" t="s">
        <v>917</v>
      </c>
      <c r="C1330" s="7" t="s">
        <v>4</v>
      </c>
      <c r="D1330" s="39">
        <v>42795.221979166665</v>
      </c>
      <c r="E1330" s="7">
        <v>40.75</v>
      </c>
      <c r="F1330" s="7" t="s">
        <v>92</v>
      </c>
      <c r="G1330" s="7">
        <f t="shared" si="60"/>
        <v>2017</v>
      </c>
      <c r="H1330" s="7">
        <f t="shared" si="61"/>
        <v>3</v>
      </c>
      <c r="I1330" s="7" t="str">
        <f t="shared" si="62"/>
        <v>Q1</v>
      </c>
      <c r="J1330" s="7">
        <f>VLOOKUP(A1330,'Job Catalog'!A:C,3,FALSE)</f>
        <v>10</v>
      </c>
    </row>
    <row r="1331" spans="1:10" x14ac:dyDescent="0.15">
      <c r="A1331" s="8">
        <v>815</v>
      </c>
      <c r="B1331" s="8" t="s">
        <v>917</v>
      </c>
      <c r="C1331" s="7" t="s">
        <v>4</v>
      </c>
      <c r="D1331" s="39">
        <v>42795.311481481483</v>
      </c>
      <c r="E1331" s="7">
        <v>40.83</v>
      </c>
      <c r="F1331" s="7" t="s">
        <v>92</v>
      </c>
      <c r="G1331" s="7">
        <f t="shared" si="60"/>
        <v>2017</v>
      </c>
      <c r="H1331" s="7">
        <f t="shared" si="61"/>
        <v>3</v>
      </c>
      <c r="I1331" s="7" t="str">
        <f t="shared" si="62"/>
        <v>Q1</v>
      </c>
      <c r="J1331" s="7">
        <f>VLOOKUP(A1331,'Job Catalog'!A:C,3,FALSE)</f>
        <v>10</v>
      </c>
    </row>
    <row r="1332" spans="1:10" x14ac:dyDescent="0.15">
      <c r="A1332" s="8">
        <v>815</v>
      </c>
      <c r="B1332" s="8" t="s">
        <v>917</v>
      </c>
      <c r="C1332" s="7" t="s">
        <v>5</v>
      </c>
      <c r="D1332" s="39">
        <v>42808.224016203705</v>
      </c>
      <c r="E1332" s="7">
        <v>53.75</v>
      </c>
      <c r="F1332" s="7" t="s">
        <v>92</v>
      </c>
      <c r="G1332" s="7">
        <f t="shared" si="60"/>
        <v>2017</v>
      </c>
      <c r="H1332" s="7">
        <f t="shared" si="61"/>
        <v>3</v>
      </c>
      <c r="I1332" s="7" t="str">
        <f t="shared" si="62"/>
        <v>Q1</v>
      </c>
      <c r="J1332" s="7">
        <f>VLOOKUP(A1332,'Job Catalog'!A:C,3,FALSE)</f>
        <v>10</v>
      </c>
    </row>
    <row r="1333" spans="1:10" x14ac:dyDescent="0.15">
      <c r="A1333" s="8">
        <v>815</v>
      </c>
      <c r="B1333" s="8" t="s">
        <v>917</v>
      </c>
      <c r="C1333" s="7" t="s">
        <v>5</v>
      </c>
      <c r="D1333" s="39">
        <v>42824.399039351854</v>
      </c>
      <c r="E1333" s="7">
        <v>69.92</v>
      </c>
      <c r="F1333" s="7" t="s">
        <v>92</v>
      </c>
      <c r="G1333" s="7">
        <f t="shared" si="60"/>
        <v>2017</v>
      </c>
      <c r="H1333" s="7">
        <f t="shared" si="61"/>
        <v>3</v>
      </c>
      <c r="I1333" s="7" t="str">
        <f t="shared" si="62"/>
        <v>Q1</v>
      </c>
      <c r="J1333" s="7">
        <f>VLOOKUP(A1333,'Job Catalog'!A:C,3,FALSE)</f>
        <v>10</v>
      </c>
    </row>
    <row r="1334" spans="1:10" x14ac:dyDescent="0.15">
      <c r="A1334" s="8">
        <v>815</v>
      </c>
      <c r="B1334" s="8" t="s">
        <v>917</v>
      </c>
      <c r="C1334" s="7" t="s">
        <v>4</v>
      </c>
      <c r="D1334" s="39">
        <v>42794.522534722222</v>
      </c>
      <c r="E1334" s="7">
        <v>40.04</v>
      </c>
      <c r="F1334" s="7" t="s">
        <v>92</v>
      </c>
      <c r="G1334" s="7">
        <f t="shared" si="60"/>
        <v>2017</v>
      </c>
      <c r="H1334" s="7">
        <f t="shared" si="61"/>
        <v>2</v>
      </c>
      <c r="I1334" s="7" t="str">
        <f t="shared" si="62"/>
        <v>Q1</v>
      </c>
      <c r="J1334" s="7">
        <f>VLOOKUP(A1334,'Job Catalog'!A:C,3,FALSE)</f>
        <v>10</v>
      </c>
    </row>
    <row r="1335" spans="1:10" x14ac:dyDescent="0.15">
      <c r="A1335" s="8">
        <v>816</v>
      </c>
      <c r="B1335" s="8" t="s">
        <v>918</v>
      </c>
      <c r="C1335" s="7" t="s">
        <v>4</v>
      </c>
      <c r="D1335" s="39">
        <v>41944.122372685182</v>
      </c>
      <c r="E1335" s="7">
        <v>2.83</v>
      </c>
      <c r="F1335" s="7" t="s">
        <v>87</v>
      </c>
      <c r="G1335" s="7">
        <f t="shared" si="60"/>
        <v>2014</v>
      </c>
      <c r="H1335" s="7">
        <f t="shared" si="61"/>
        <v>11</v>
      </c>
      <c r="I1335" s="7" t="str">
        <f t="shared" si="62"/>
        <v>Q4</v>
      </c>
      <c r="J1335" s="7">
        <f>VLOOKUP(A1335,'Job Catalog'!A:C,3,FALSE)</f>
        <v>2</v>
      </c>
    </row>
    <row r="1336" spans="1:10" x14ac:dyDescent="0.15">
      <c r="A1336" s="8">
        <v>819</v>
      </c>
      <c r="B1336" s="8" t="s">
        <v>921</v>
      </c>
      <c r="C1336" s="7" t="s">
        <v>4</v>
      </c>
      <c r="D1336" s="39">
        <v>42608.109884259262</v>
      </c>
      <c r="E1336" s="7">
        <v>59.75</v>
      </c>
      <c r="F1336" s="7" t="s">
        <v>41</v>
      </c>
      <c r="G1336" s="7">
        <f t="shared" si="60"/>
        <v>2016</v>
      </c>
      <c r="H1336" s="7">
        <f t="shared" si="61"/>
        <v>8</v>
      </c>
      <c r="I1336" s="7" t="str">
        <f t="shared" si="62"/>
        <v>Q3</v>
      </c>
      <c r="J1336" s="7">
        <f>VLOOKUP(A1336,'Job Catalog'!A:C,3,FALSE)</f>
        <v>4</v>
      </c>
    </row>
    <row r="1337" spans="1:10" x14ac:dyDescent="0.15">
      <c r="A1337" s="8">
        <v>820</v>
      </c>
      <c r="B1337" s="8" t="s">
        <v>922</v>
      </c>
      <c r="C1337" s="7" t="s">
        <v>5</v>
      </c>
      <c r="D1337" s="39">
        <v>42054.181064814817</v>
      </c>
      <c r="E1337" s="7">
        <v>63.63</v>
      </c>
      <c r="F1337" s="7" t="s">
        <v>92</v>
      </c>
      <c r="G1337" s="7">
        <f t="shared" si="60"/>
        <v>2015</v>
      </c>
      <c r="H1337" s="7">
        <f t="shared" si="61"/>
        <v>2</v>
      </c>
      <c r="I1337" s="7" t="str">
        <f t="shared" si="62"/>
        <v>Q1</v>
      </c>
      <c r="J1337" s="7">
        <f>VLOOKUP(A1337,'Job Catalog'!A:C,3,FALSE)</f>
        <v>8</v>
      </c>
    </row>
    <row r="1338" spans="1:10" x14ac:dyDescent="0.15">
      <c r="A1338" s="8">
        <v>820</v>
      </c>
      <c r="B1338" s="8" t="s">
        <v>922</v>
      </c>
      <c r="C1338" s="7" t="s">
        <v>5</v>
      </c>
      <c r="D1338" s="39">
        <v>42073.365335648145</v>
      </c>
      <c r="E1338" s="7">
        <v>26.13</v>
      </c>
      <c r="F1338" s="7" t="s">
        <v>92</v>
      </c>
      <c r="G1338" s="7">
        <f t="shared" si="60"/>
        <v>2015</v>
      </c>
      <c r="H1338" s="7">
        <f t="shared" si="61"/>
        <v>3</v>
      </c>
      <c r="I1338" s="7" t="str">
        <f t="shared" si="62"/>
        <v>Q1</v>
      </c>
      <c r="J1338" s="7">
        <f>VLOOKUP(A1338,'Job Catalog'!A:C,3,FALSE)</f>
        <v>8</v>
      </c>
    </row>
    <row r="1339" spans="1:10" x14ac:dyDescent="0.15">
      <c r="A1339" s="8">
        <v>820</v>
      </c>
      <c r="B1339" s="8" t="s">
        <v>922</v>
      </c>
      <c r="C1339" s="7" t="s">
        <v>5</v>
      </c>
      <c r="D1339" s="39">
        <v>42699.162430555552</v>
      </c>
      <c r="E1339" s="7">
        <v>45.67</v>
      </c>
      <c r="F1339" s="7" t="s">
        <v>92</v>
      </c>
      <c r="G1339" s="7">
        <f t="shared" si="60"/>
        <v>2016</v>
      </c>
      <c r="H1339" s="7">
        <f t="shared" si="61"/>
        <v>11</v>
      </c>
      <c r="I1339" s="7" t="str">
        <f t="shared" si="62"/>
        <v>Q4</v>
      </c>
      <c r="J1339" s="7">
        <f>VLOOKUP(A1339,'Job Catalog'!A:C,3,FALSE)</f>
        <v>8</v>
      </c>
    </row>
    <row r="1340" spans="1:10" x14ac:dyDescent="0.15">
      <c r="A1340" s="8">
        <v>821</v>
      </c>
      <c r="B1340" s="8" t="s">
        <v>923</v>
      </c>
      <c r="C1340" s="7" t="s">
        <v>5</v>
      </c>
      <c r="D1340" s="39">
        <v>41831.603298611109</v>
      </c>
      <c r="E1340" s="7">
        <v>39.08</v>
      </c>
      <c r="F1340" s="7" t="s">
        <v>30</v>
      </c>
      <c r="G1340" s="7">
        <f t="shared" si="60"/>
        <v>2014</v>
      </c>
      <c r="H1340" s="7">
        <f t="shared" si="61"/>
        <v>7</v>
      </c>
      <c r="I1340" s="7" t="str">
        <f t="shared" si="62"/>
        <v>Q3</v>
      </c>
      <c r="J1340" s="7">
        <f>VLOOKUP(A1340,'Job Catalog'!A:C,3,FALSE)</f>
        <v>10</v>
      </c>
    </row>
    <row r="1341" spans="1:10" x14ac:dyDescent="0.15">
      <c r="A1341" s="8">
        <v>821</v>
      </c>
      <c r="B1341" s="8" t="s">
        <v>923</v>
      </c>
      <c r="C1341" s="7" t="s">
        <v>5</v>
      </c>
      <c r="D1341" s="39">
        <v>41915.514803240738</v>
      </c>
      <c r="E1341" s="7">
        <v>50</v>
      </c>
      <c r="F1341" s="7" t="s">
        <v>63</v>
      </c>
      <c r="G1341" s="7">
        <f t="shared" si="60"/>
        <v>2014</v>
      </c>
      <c r="H1341" s="7">
        <f t="shared" si="61"/>
        <v>10</v>
      </c>
      <c r="I1341" s="7" t="str">
        <f t="shared" si="62"/>
        <v>Q4</v>
      </c>
      <c r="J1341" s="7">
        <f>VLOOKUP(A1341,'Job Catalog'!A:C,3,FALSE)</f>
        <v>10</v>
      </c>
    </row>
    <row r="1342" spans="1:10" x14ac:dyDescent="0.15">
      <c r="A1342" s="8">
        <v>821</v>
      </c>
      <c r="B1342" s="8" t="s">
        <v>923</v>
      </c>
      <c r="C1342" s="7" t="s">
        <v>5</v>
      </c>
      <c r="D1342" s="39">
        <v>42795.716226851851</v>
      </c>
      <c r="E1342" s="7">
        <v>42.13</v>
      </c>
      <c r="F1342" s="7" t="s">
        <v>70</v>
      </c>
      <c r="G1342" s="7">
        <f t="shared" si="60"/>
        <v>2017</v>
      </c>
      <c r="H1342" s="7">
        <f t="shared" si="61"/>
        <v>3</v>
      </c>
      <c r="I1342" s="7" t="str">
        <f t="shared" si="62"/>
        <v>Q1</v>
      </c>
      <c r="J1342" s="7">
        <f>VLOOKUP(A1342,'Job Catalog'!A:C,3,FALSE)</f>
        <v>10</v>
      </c>
    </row>
    <row r="1343" spans="1:10" x14ac:dyDescent="0.15">
      <c r="A1343" s="8">
        <v>822</v>
      </c>
      <c r="B1343" s="8" t="s">
        <v>924</v>
      </c>
      <c r="C1343" s="7" t="s">
        <v>5</v>
      </c>
      <c r="D1343" s="39">
        <v>41771.345706018517</v>
      </c>
      <c r="E1343" s="7">
        <v>13.04</v>
      </c>
      <c r="F1343" s="7" t="s">
        <v>86</v>
      </c>
      <c r="G1343" s="7">
        <f t="shared" si="60"/>
        <v>2014</v>
      </c>
      <c r="H1343" s="7">
        <f t="shared" si="61"/>
        <v>5</v>
      </c>
      <c r="I1343" s="7" t="str">
        <f t="shared" si="62"/>
        <v>Q2</v>
      </c>
      <c r="J1343" s="7">
        <f>VLOOKUP(A1343,'Job Catalog'!A:C,3,FALSE)</f>
        <v>6</v>
      </c>
    </row>
    <row r="1344" spans="1:10" x14ac:dyDescent="0.15">
      <c r="A1344" s="8">
        <v>822</v>
      </c>
      <c r="B1344" s="8" t="s">
        <v>924</v>
      </c>
      <c r="C1344" s="7" t="s">
        <v>5</v>
      </c>
      <c r="D1344" s="39">
        <v>41788.174004629633</v>
      </c>
      <c r="E1344" s="7">
        <v>13.88</v>
      </c>
      <c r="F1344" s="7" t="s">
        <v>86</v>
      </c>
      <c r="G1344" s="7">
        <f t="shared" si="60"/>
        <v>2014</v>
      </c>
      <c r="H1344" s="7">
        <f t="shared" si="61"/>
        <v>5</v>
      </c>
      <c r="I1344" s="7" t="str">
        <f t="shared" si="62"/>
        <v>Q2</v>
      </c>
      <c r="J1344" s="7">
        <f>VLOOKUP(A1344,'Job Catalog'!A:C,3,FALSE)</f>
        <v>6</v>
      </c>
    </row>
    <row r="1345" spans="1:10" x14ac:dyDescent="0.15">
      <c r="A1345" s="8">
        <v>822</v>
      </c>
      <c r="B1345" s="8" t="s">
        <v>924</v>
      </c>
      <c r="C1345" s="7" t="s">
        <v>5</v>
      </c>
      <c r="D1345" s="39">
        <v>41788.172523148147</v>
      </c>
      <c r="E1345" s="7">
        <v>1.92</v>
      </c>
      <c r="F1345" s="7" t="s">
        <v>86</v>
      </c>
      <c r="G1345" s="7">
        <f t="shared" si="60"/>
        <v>2014</v>
      </c>
      <c r="H1345" s="7">
        <f t="shared" si="61"/>
        <v>5</v>
      </c>
      <c r="I1345" s="7" t="str">
        <f t="shared" si="62"/>
        <v>Q2</v>
      </c>
      <c r="J1345" s="7">
        <f>VLOOKUP(A1345,'Job Catalog'!A:C,3,FALSE)</f>
        <v>6</v>
      </c>
    </row>
    <row r="1346" spans="1:10" x14ac:dyDescent="0.15">
      <c r="A1346" s="8">
        <v>822</v>
      </c>
      <c r="B1346" s="8" t="s">
        <v>924</v>
      </c>
      <c r="C1346" s="7" t="s">
        <v>4</v>
      </c>
      <c r="D1346" s="39">
        <v>41809.453101851854</v>
      </c>
      <c r="E1346" s="7">
        <v>2</v>
      </c>
      <c r="F1346" s="7" t="s">
        <v>86</v>
      </c>
      <c r="G1346" s="7">
        <f t="shared" ref="G1346:G1409" si="63">YEAR(D1346)</f>
        <v>2014</v>
      </c>
      <c r="H1346" s="7">
        <f t="shared" ref="H1346:H1409" si="64">MONTH(D1346)</f>
        <v>6</v>
      </c>
      <c r="I1346" s="7" t="str">
        <f t="shared" ref="I1346:I1409" si="65">IF(H1346&lt;=3,"Q1",IF(H1346&lt;=6,"Q2",IF(H1346&lt;=9,"Q3","Q4")))</f>
        <v>Q2</v>
      </c>
      <c r="J1346" s="7">
        <f>VLOOKUP(A1346,'Job Catalog'!A:C,3,FALSE)</f>
        <v>6</v>
      </c>
    </row>
    <row r="1347" spans="1:10" x14ac:dyDescent="0.15">
      <c r="A1347" s="8">
        <v>822</v>
      </c>
      <c r="B1347" s="8" t="s">
        <v>924</v>
      </c>
      <c r="C1347" s="7" t="s">
        <v>4</v>
      </c>
      <c r="D1347" s="39">
        <v>41828.3903125</v>
      </c>
      <c r="E1347" s="7">
        <v>0.04</v>
      </c>
      <c r="F1347" s="7" t="s">
        <v>86</v>
      </c>
      <c r="G1347" s="7">
        <f t="shared" si="63"/>
        <v>2014</v>
      </c>
      <c r="H1347" s="7">
        <f t="shared" si="64"/>
        <v>7</v>
      </c>
      <c r="I1347" s="7" t="str">
        <f t="shared" si="65"/>
        <v>Q3</v>
      </c>
      <c r="J1347" s="7">
        <f>VLOOKUP(A1347,'Job Catalog'!A:C,3,FALSE)</f>
        <v>6</v>
      </c>
    </row>
    <row r="1348" spans="1:10" x14ac:dyDescent="0.15">
      <c r="A1348" s="8">
        <v>822</v>
      </c>
      <c r="B1348" s="8" t="s">
        <v>924</v>
      </c>
      <c r="C1348" s="7" t="s">
        <v>4</v>
      </c>
      <c r="D1348" s="39">
        <v>41880.380289351851</v>
      </c>
      <c r="E1348" s="7">
        <v>16.079999999999998</v>
      </c>
      <c r="F1348" s="7" t="s">
        <v>86</v>
      </c>
      <c r="G1348" s="7">
        <f t="shared" si="63"/>
        <v>2014</v>
      </c>
      <c r="H1348" s="7">
        <f t="shared" si="64"/>
        <v>8</v>
      </c>
      <c r="I1348" s="7" t="str">
        <f t="shared" si="65"/>
        <v>Q3</v>
      </c>
      <c r="J1348" s="7">
        <f>VLOOKUP(A1348,'Job Catalog'!A:C,3,FALSE)</f>
        <v>6</v>
      </c>
    </row>
    <row r="1349" spans="1:10" x14ac:dyDescent="0.15">
      <c r="A1349" s="8">
        <v>822</v>
      </c>
      <c r="B1349" s="8" t="s">
        <v>924</v>
      </c>
      <c r="C1349" s="7" t="s">
        <v>4</v>
      </c>
      <c r="D1349" s="39">
        <v>41928.365104166667</v>
      </c>
      <c r="E1349" s="7">
        <v>0</v>
      </c>
      <c r="F1349" s="7" t="s">
        <v>86</v>
      </c>
      <c r="G1349" s="7">
        <f t="shared" si="63"/>
        <v>2014</v>
      </c>
      <c r="H1349" s="7">
        <f t="shared" si="64"/>
        <v>10</v>
      </c>
      <c r="I1349" s="7" t="str">
        <f t="shared" si="65"/>
        <v>Q4</v>
      </c>
      <c r="J1349" s="7">
        <f>VLOOKUP(A1349,'Job Catalog'!A:C,3,FALSE)</f>
        <v>6</v>
      </c>
    </row>
    <row r="1350" spans="1:10" x14ac:dyDescent="0.15">
      <c r="A1350" s="8">
        <v>822</v>
      </c>
      <c r="B1350" s="8" t="s">
        <v>924</v>
      </c>
      <c r="C1350" s="7" t="s">
        <v>4</v>
      </c>
      <c r="D1350" s="39">
        <v>41971.31759259259</v>
      </c>
      <c r="E1350" s="7">
        <v>42.92</v>
      </c>
      <c r="F1350" s="7" t="s">
        <v>86</v>
      </c>
      <c r="G1350" s="7">
        <f t="shared" si="63"/>
        <v>2014</v>
      </c>
      <c r="H1350" s="7">
        <f t="shared" si="64"/>
        <v>11</v>
      </c>
      <c r="I1350" s="7" t="str">
        <f t="shared" si="65"/>
        <v>Q4</v>
      </c>
      <c r="J1350" s="7">
        <f>VLOOKUP(A1350,'Job Catalog'!A:C,3,FALSE)</f>
        <v>6</v>
      </c>
    </row>
    <row r="1351" spans="1:10" x14ac:dyDescent="0.15">
      <c r="A1351" s="8">
        <v>822</v>
      </c>
      <c r="B1351" s="8" t="s">
        <v>924</v>
      </c>
      <c r="C1351" s="7" t="s">
        <v>4</v>
      </c>
      <c r="D1351" s="39">
        <v>41989.142858796295</v>
      </c>
      <c r="E1351" s="7">
        <v>48.79</v>
      </c>
      <c r="F1351" s="7" t="s">
        <v>86</v>
      </c>
      <c r="G1351" s="7">
        <f t="shared" si="63"/>
        <v>2014</v>
      </c>
      <c r="H1351" s="7">
        <f t="shared" si="64"/>
        <v>12</v>
      </c>
      <c r="I1351" s="7" t="str">
        <f t="shared" si="65"/>
        <v>Q4</v>
      </c>
      <c r="J1351" s="7">
        <f>VLOOKUP(A1351,'Job Catalog'!A:C,3,FALSE)</f>
        <v>6</v>
      </c>
    </row>
    <row r="1352" spans="1:10" x14ac:dyDescent="0.15">
      <c r="A1352" s="8">
        <v>822</v>
      </c>
      <c r="B1352" s="8" t="s">
        <v>924</v>
      </c>
      <c r="C1352" s="7" t="s">
        <v>4</v>
      </c>
      <c r="D1352" s="39">
        <v>42018.394942129627</v>
      </c>
      <c r="E1352" s="7">
        <v>71.17</v>
      </c>
      <c r="F1352" s="7" t="s">
        <v>86</v>
      </c>
      <c r="G1352" s="7">
        <f t="shared" si="63"/>
        <v>2015</v>
      </c>
      <c r="H1352" s="7">
        <f t="shared" si="64"/>
        <v>1</v>
      </c>
      <c r="I1352" s="7" t="str">
        <f t="shared" si="65"/>
        <v>Q1</v>
      </c>
      <c r="J1352" s="7">
        <f>VLOOKUP(A1352,'Job Catalog'!A:C,3,FALSE)</f>
        <v>6</v>
      </c>
    </row>
    <row r="1353" spans="1:10" x14ac:dyDescent="0.15">
      <c r="A1353" s="8">
        <v>822</v>
      </c>
      <c r="B1353" s="8" t="s">
        <v>924</v>
      </c>
      <c r="C1353" s="7" t="s">
        <v>4</v>
      </c>
      <c r="D1353" s="39">
        <v>42018.40425925926</v>
      </c>
      <c r="E1353" s="7">
        <v>71.17</v>
      </c>
      <c r="F1353" s="7" t="s">
        <v>86</v>
      </c>
      <c r="G1353" s="7">
        <f t="shared" si="63"/>
        <v>2015</v>
      </c>
      <c r="H1353" s="7">
        <f t="shared" si="64"/>
        <v>1</v>
      </c>
      <c r="I1353" s="7" t="str">
        <f t="shared" si="65"/>
        <v>Q1</v>
      </c>
      <c r="J1353" s="7">
        <f>VLOOKUP(A1353,'Job Catalog'!A:C,3,FALSE)</f>
        <v>6</v>
      </c>
    </row>
    <row r="1354" spans="1:10" x14ac:dyDescent="0.15">
      <c r="A1354" s="8">
        <v>822</v>
      </c>
      <c r="B1354" s="8" t="s">
        <v>924</v>
      </c>
      <c r="C1354" s="7" t="s">
        <v>4</v>
      </c>
      <c r="D1354" s="39">
        <v>42024.395532407405</v>
      </c>
      <c r="E1354" s="7">
        <v>77.17</v>
      </c>
      <c r="F1354" s="7" t="s">
        <v>86</v>
      </c>
      <c r="G1354" s="7">
        <f t="shared" si="63"/>
        <v>2015</v>
      </c>
      <c r="H1354" s="7">
        <f t="shared" si="64"/>
        <v>1</v>
      </c>
      <c r="I1354" s="7" t="str">
        <f t="shared" si="65"/>
        <v>Q1</v>
      </c>
      <c r="J1354" s="7">
        <f>VLOOKUP(A1354,'Job Catalog'!A:C,3,FALSE)</f>
        <v>6</v>
      </c>
    </row>
    <row r="1355" spans="1:10" x14ac:dyDescent="0.15">
      <c r="A1355" s="8">
        <v>822</v>
      </c>
      <c r="B1355" s="8" t="s">
        <v>924</v>
      </c>
      <c r="C1355" s="7" t="s">
        <v>4</v>
      </c>
      <c r="D1355" s="39">
        <v>42020.125914351855</v>
      </c>
      <c r="E1355" s="7">
        <v>72.92</v>
      </c>
      <c r="F1355" s="7" t="s">
        <v>86</v>
      </c>
      <c r="G1355" s="7">
        <f t="shared" si="63"/>
        <v>2015</v>
      </c>
      <c r="H1355" s="7">
        <f t="shared" si="64"/>
        <v>1</v>
      </c>
      <c r="I1355" s="7" t="str">
        <f t="shared" si="65"/>
        <v>Q1</v>
      </c>
      <c r="J1355" s="7">
        <f>VLOOKUP(A1355,'Job Catalog'!A:C,3,FALSE)</f>
        <v>6</v>
      </c>
    </row>
    <row r="1356" spans="1:10" x14ac:dyDescent="0.15">
      <c r="A1356" s="8">
        <v>822</v>
      </c>
      <c r="B1356" s="8" t="s">
        <v>924</v>
      </c>
      <c r="C1356" s="7" t="s">
        <v>4</v>
      </c>
      <c r="D1356" s="39">
        <v>42024.261006944442</v>
      </c>
      <c r="E1356" s="7">
        <v>77.040000000000006</v>
      </c>
      <c r="F1356" s="7" t="s">
        <v>86</v>
      </c>
      <c r="G1356" s="7">
        <f t="shared" si="63"/>
        <v>2015</v>
      </c>
      <c r="H1356" s="7">
        <f t="shared" si="64"/>
        <v>1</v>
      </c>
      <c r="I1356" s="7" t="str">
        <f t="shared" si="65"/>
        <v>Q1</v>
      </c>
      <c r="J1356" s="7">
        <f>VLOOKUP(A1356,'Job Catalog'!A:C,3,FALSE)</f>
        <v>6</v>
      </c>
    </row>
    <row r="1357" spans="1:10" x14ac:dyDescent="0.15">
      <c r="A1357" s="8">
        <v>822</v>
      </c>
      <c r="B1357" s="8" t="s">
        <v>924</v>
      </c>
      <c r="C1357" s="7" t="s">
        <v>4</v>
      </c>
      <c r="D1357" s="39">
        <v>41978.193726851852</v>
      </c>
      <c r="E1357" s="7">
        <v>30.96</v>
      </c>
      <c r="F1357" s="7" t="s">
        <v>86</v>
      </c>
      <c r="G1357" s="7">
        <f t="shared" si="63"/>
        <v>2014</v>
      </c>
      <c r="H1357" s="7">
        <f t="shared" si="64"/>
        <v>12</v>
      </c>
      <c r="I1357" s="7" t="str">
        <f t="shared" si="65"/>
        <v>Q4</v>
      </c>
      <c r="J1357" s="7">
        <f>VLOOKUP(A1357,'Job Catalog'!A:C,3,FALSE)</f>
        <v>6</v>
      </c>
    </row>
    <row r="1358" spans="1:10" x14ac:dyDescent="0.15">
      <c r="A1358" s="8">
        <v>822</v>
      </c>
      <c r="B1358" s="8" t="s">
        <v>924</v>
      </c>
      <c r="C1358" s="7" t="s">
        <v>4</v>
      </c>
      <c r="D1358" s="39">
        <v>41978.223611111112</v>
      </c>
      <c r="E1358" s="7">
        <v>31</v>
      </c>
      <c r="F1358" s="7" t="s">
        <v>86</v>
      </c>
      <c r="G1358" s="7">
        <f t="shared" si="63"/>
        <v>2014</v>
      </c>
      <c r="H1358" s="7">
        <f t="shared" si="64"/>
        <v>12</v>
      </c>
      <c r="I1358" s="7" t="str">
        <f t="shared" si="65"/>
        <v>Q4</v>
      </c>
      <c r="J1358" s="7">
        <f>VLOOKUP(A1358,'Job Catalog'!A:C,3,FALSE)</f>
        <v>6</v>
      </c>
    </row>
    <row r="1359" spans="1:10" x14ac:dyDescent="0.15">
      <c r="A1359" s="8">
        <v>822</v>
      </c>
      <c r="B1359" s="8" t="s">
        <v>924</v>
      </c>
      <c r="C1359" s="7" t="s">
        <v>4</v>
      </c>
      <c r="D1359" s="39">
        <v>41978.186828703707</v>
      </c>
      <c r="E1359" s="7">
        <v>30.96</v>
      </c>
      <c r="F1359" s="7" t="s">
        <v>86</v>
      </c>
      <c r="G1359" s="7">
        <f t="shared" si="63"/>
        <v>2014</v>
      </c>
      <c r="H1359" s="7">
        <f t="shared" si="64"/>
        <v>12</v>
      </c>
      <c r="I1359" s="7" t="str">
        <f t="shared" si="65"/>
        <v>Q4</v>
      </c>
      <c r="J1359" s="7">
        <f>VLOOKUP(A1359,'Job Catalog'!A:C,3,FALSE)</f>
        <v>6</v>
      </c>
    </row>
    <row r="1360" spans="1:10" x14ac:dyDescent="0.15">
      <c r="A1360" s="8">
        <v>822</v>
      </c>
      <c r="B1360" s="8" t="s">
        <v>924</v>
      </c>
      <c r="C1360" s="7" t="s">
        <v>4</v>
      </c>
      <c r="D1360" s="39">
        <v>41978.216840277775</v>
      </c>
      <c r="E1360" s="7">
        <v>31</v>
      </c>
      <c r="F1360" s="7" t="s">
        <v>86</v>
      </c>
      <c r="G1360" s="7">
        <f t="shared" si="63"/>
        <v>2014</v>
      </c>
      <c r="H1360" s="7">
        <f t="shared" si="64"/>
        <v>12</v>
      </c>
      <c r="I1360" s="7" t="str">
        <f t="shared" si="65"/>
        <v>Q4</v>
      </c>
      <c r="J1360" s="7">
        <f>VLOOKUP(A1360,'Job Catalog'!A:C,3,FALSE)</f>
        <v>6</v>
      </c>
    </row>
    <row r="1361" spans="1:10" x14ac:dyDescent="0.15">
      <c r="A1361" s="8">
        <v>822</v>
      </c>
      <c r="B1361" s="8" t="s">
        <v>924</v>
      </c>
      <c r="C1361" s="7" t="s">
        <v>4</v>
      </c>
      <c r="D1361" s="39">
        <v>42024.174884259257</v>
      </c>
      <c r="E1361" s="7">
        <v>40.54</v>
      </c>
      <c r="F1361" s="7" t="s">
        <v>86</v>
      </c>
      <c r="G1361" s="7">
        <f t="shared" si="63"/>
        <v>2015</v>
      </c>
      <c r="H1361" s="7">
        <f t="shared" si="64"/>
        <v>1</v>
      </c>
      <c r="I1361" s="7" t="str">
        <f t="shared" si="65"/>
        <v>Q1</v>
      </c>
      <c r="J1361" s="7">
        <f>VLOOKUP(A1361,'Job Catalog'!A:C,3,FALSE)</f>
        <v>6</v>
      </c>
    </row>
    <row r="1362" spans="1:10" x14ac:dyDescent="0.15">
      <c r="A1362" s="8">
        <v>822</v>
      </c>
      <c r="B1362" s="8" t="s">
        <v>924</v>
      </c>
      <c r="C1362" s="7" t="s">
        <v>4</v>
      </c>
      <c r="D1362" s="39">
        <v>41991.292291666665</v>
      </c>
      <c r="E1362" s="7">
        <v>0.83</v>
      </c>
      <c r="F1362" s="7" t="s">
        <v>86</v>
      </c>
      <c r="G1362" s="7">
        <f t="shared" si="63"/>
        <v>2014</v>
      </c>
      <c r="H1362" s="7">
        <f t="shared" si="64"/>
        <v>12</v>
      </c>
      <c r="I1362" s="7" t="str">
        <f t="shared" si="65"/>
        <v>Q4</v>
      </c>
      <c r="J1362" s="7">
        <f>VLOOKUP(A1362,'Job Catalog'!A:C,3,FALSE)</f>
        <v>6</v>
      </c>
    </row>
    <row r="1363" spans="1:10" x14ac:dyDescent="0.15">
      <c r="A1363" s="8">
        <v>822</v>
      </c>
      <c r="B1363" s="8" t="s">
        <v>924</v>
      </c>
      <c r="C1363" s="7" t="s">
        <v>4</v>
      </c>
      <c r="D1363" s="39">
        <v>42055.425023148149</v>
      </c>
      <c r="E1363" s="7">
        <v>64.959999999999994</v>
      </c>
      <c r="F1363" s="7" t="s">
        <v>92</v>
      </c>
      <c r="G1363" s="7">
        <f t="shared" si="63"/>
        <v>2015</v>
      </c>
      <c r="H1363" s="7">
        <f t="shared" si="64"/>
        <v>2</v>
      </c>
      <c r="I1363" s="7" t="str">
        <f t="shared" si="65"/>
        <v>Q1</v>
      </c>
      <c r="J1363" s="7">
        <f>VLOOKUP(A1363,'Job Catalog'!A:C,3,FALSE)</f>
        <v>6</v>
      </c>
    </row>
    <row r="1364" spans="1:10" x14ac:dyDescent="0.15">
      <c r="A1364" s="8">
        <v>822</v>
      </c>
      <c r="B1364" s="8" t="s">
        <v>924</v>
      </c>
      <c r="C1364" s="7" t="s">
        <v>4</v>
      </c>
      <c r="D1364" s="39">
        <v>42080.239224537036</v>
      </c>
      <c r="E1364" s="7">
        <v>21.83</v>
      </c>
      <c r="F1364" s="7" t="s">
        <v>92</v>
      </c>
      <c r="G1364" s="7">
        <f t="shared" si="63"/>
        <v>2015</v>
      </c>
      <c r="H1364" s="7">
        <f t="shared" si="64"/>
        <v>3</v>
      </c>
      <c r="I1364" s="7" t="str">
        <f t="shared" si="65"/>
        <v>Q1</v>
      </c>
      <c r="J1364" s="7">
        <f>VLOOKUP(A1364,'Job Catalog'!A:C,3,FALSE)</f>
        <v>6</v>
      </c>
    </row>
    <row r="1365" spans="1:10" x14ac:dyDescent="0.15">
      <c r="A1365" s="8">
        <v>822</v>
      </c>
      <c r="B1365" s="8" t="s">
        <v>924</v>
      </c>
      <c r="C1365" s="7" t="s">
        <v>5</v>
      </c>
      <c r="D1365" s="39">
        <v>42115.205312500002</v>
      </c>
      <c r="E1365" s="7">
        <v>48.58</v>
      </c>
      <c r="F1365" s="7" t="s">
        <v>92</v>
      </c>
      <c r="G1365" s="7">
        <f t="shared" si="63"/>
        <v>2015</v>
      </c>
      <c r="H1365" s="7">
        <f t="shared" si="64"/>
        <v>4</v>
      </c>
      <c r="I1365" s="7" t="str">
        <f t="shared" si="65"/>
        <v>Q2</v>
      </c>
      <c r="J1365" s="7">
        <f>VLOOKUP(A1365,'Job Catalog'!A:C,3,FALSE)</f>
        <v>6</v>
      </c>
    </row>
    <row r="1366" spans="1:10" x14ac:dyDescent="0.15">
      <c r="A1366" s="8">
        <v>822</v>
      </c>
      <c r="B1366" s="8" t="s">
        <v>924</v>
      </c>
      <c r="C1366" s="7" t="s">
        <v>4</v>
      </c>
      <c r="D1366" s="39">
        <v>42173.405289351853</v>
      </c>
      <c r="E1366" s="7">
        <v>93.13</v>
      </c>
      <c r="F1366" s="7" t="s">
        <v>92</v>
      </c>
      <c r="G1366" s="7">
        <f t="shared" si="63"/>
        <v>2015</v>
      </c>
      <c r="H1366" s="7">
        <f t="shared" si="64"/>
        <v>6</v>
      </c>
      <c r="I1366" s="7" t="str">
        <f t="shared" si="65"/>
        <v>Q2</v>
      </c>
      <c r="J1366" s="7">
        <f>VLOOKUP(A1366,'Job Catalog'!A:C,3,FALSE)</f>
        <v>6</v>
      </c>
    </row>
    <row r="1367" spans="1:10" x14ac:dyDescent="0.15">
      <c r="A1367" s="8">
        <v>822</v>
      </c>
      <c r="B1367" s="8" t="s">
        <v>924</v>
      </c>
      <c r="C1367" s="7" t="s">
        <v>4</v>
      </c>
      <c r="D1367" s="39">
        <v>42146.373715277776</v>
      </c>
      <c r="E1367" s="7">
        <v>66.08</v>
      </c>
      <c r="F1367" s="7" t="s">
        <v>92</v>
      </c>
      <c r="G1367" s="7">
        <f t="shared" si="63"/>
        <v>2015</v>
      </c>
      <c r="H1367" s="7">
        <f t="shared" si="64"/>
        <v>5</v>
      </c>
      <c r="I1367" s="7" t="str">
        <f t="shared" si="65"/>
        <v>Q2</v>
      </c>
      <c r="J1367" s="7">
        <f>VLOOKUP(A1367,'Job Catalog'!A:C,3,FALSE)</f>
        <v>6</v>
      </c>
    </row>
    <row r="1368" spans="1:10" x14ac:dyDescent="0.15">
      <c r="A1368" s="8">
        <v>822</v>
      </c>
      <c r="B1368" s="8" t="s">
        <v>924</v>
      </c>
      <c r="C1368" s="7" t="s">
        <v>4</v>
      </c>
      <c r="D1368" s="39">
        <v>42146.35527777778</v>
      </c>
      <c r="E1368" s="7">
        <v>66.08</v>
      </c>
      <c r="F1368" s="7" t="s">
        <v>92</v>
      </c>
      <c r="G1368" s="7">
        <f t="shared" si="63"/>
        <v>2015</v>
      </c>
      <c r="H1368" s="7">
        <f t="shared" si="64"/>
        <v>5</v>
      </c>
      <c r="I1368" s="7" t="str">
        <f t="shared" si="65"/>
        <v>Q2</v>
      </c>
      <c r="J1368" s="7">
        <f>VLOOKUP(A1368,'Job Catalog'!A:C,3,FALSE)</f>
        <v>6</v>
      </c>
    </row>
    <row r="1369" spans="1:10" x14ac:dyDescent="0.15">
      <c r="A1369" s="8">
        <v>822</v>
      </c>
      <c r="B1369" s="8" t="s">
        <v>924</v>
      </c>
      <c r="C1369" s="7" t="s">
        <v>4</v>
      </c>
      <c r="D1369" s="39">
        <v>42089.540277777778</v>
      </c>
      <c r="E1369" s="7">
        <v>0.21</v>
      </c>
      <c r="F1369" s="7" t="s">
        <v>92</v>
      </c>
      <c r="G1369" s="7">
        <f t="shared" si="63"/>
        <v>2015</v>
      </c>
      <c r="H1369" s="7">
        <f t="shared" si="64"/>
        <v>3</v>
      </c>
      <c r="I1369" s="7" t="str">
        <f t="shared" si="65"/>
        <v>Q1</v>
      </c>
      <c r="J1369" s="7">
        <f>VLOOKUP(A1369,'Job Catalog'!A:C,3,FALSE)</f>
        <v>6</v>
      </c>
    </row>
    <row r="1370" spans="1:10" x14ac:dyDescent="0.15">
      <c r="A1370" s="8">
        <v>822</v>
      </c>
      <c r="B1370" s="8" t="s">
        <v>924</v>
      </c>
      <c r="C1370" s="7" t="s">
        <v>4</v>
      </c>
      <c r="D1370" s="39">
        <v>42150.399328703701</v>
      </c>
      <c r="E1370" s="7">
        <v>28.13</v>
      </c>
      <c r="F1370" s="7" t="s">
        <v>92</v>
      </c>
      <c r="G1370" s="7">
        <f t="shared" si="63"/>
        <v>2015</v>
      </c>
      <c r="H1370" s="7">
        <f t="shared" si="64"/>
        <v>5</v>
      </c>
      <c r="I1370" s="7" t="str">
        <f t="shared" si="65"/>
        <v>Q2</v>
      </c>
      <c r="J1370" s="7">
        <f>VLOOKUP(A1370,'Job Catalog'!A:C,3,FALSE)</f>
        <v>6</v>
      </c>
    </row>
    <row r="1371" spans="1:10" x14ac:dyDescent="0.15">
      <c r="A1371" s="8">
        <v>822</v>
      </c>
      <c r="B1371" s="8" t="s">
        <v>924</v>
      </c>
      <c r="C1371" s="7" t="s">
        <v>4</v>
      </c>
      <c r="D1371" s="39">
        <v>42151.162291666667</v>
      </c>
      <c r="E1371" s="7">
        <v>28.88</v>
      </c>
      <c r="F1371" s="7" t="s">
        <v>92</v>
      </c>
      <c r="G1371" s="7">
        <f t="shared" si="63"/>
        <v>2015</v>
      </c>
      <c r="H1371" s="7">
        <f t="shared" si="64"/>
        <v>5</v>
      </c>
      <c r="I1371" s="7" t="str">
        <f t="shared" si="65"/>
        <v>Q2</v>
      </c>
      <c r="J1371" s="7">
        <f>VLOOKUP(A1371,'Job Catalog'!A:C,3,FALSE)</f>
        <v>6</v>
      </c>
    </row>
    <row r="1372" spans="1:10" x14ac:dyDescent="0.15">
      <c r="A1372" s="8">
        <v>822</v>
      </c>
      <c r="B1372" s="8" t="s">
        <v>924</v>
      </c>
      <c r="C1372" s="7" t="s">
        <v>4</v>
      </c>
      <c r="D1372" s="39">
        <v>42173.415937500002</v>
      </c>
      <c r="E1372" s="7">
        <v>9.8800000000000008</v>
      </c>
      <c r="F1372" s="7" t="s">
        <v>92</v>
      </c>
      <c r="G1372" s="7">
        <f t="shared" si="63"/>
        <v>2015</v>
      </c>
      <c r="H1372" s="7">
        <f t="shared" si="64"/>
        <v>6</v>
      </c>
      <c r="I1372" s="7" t="str">
        <f t="shared" si="65"/>
        <v>Q2</v>
      </c>
      <c r="J1372" s="7">
        <f>VLOOKUP(A1372,'Job Catalog'!A:C,3,FALSE)</f>
        <v>6</v>
      </c>
    </row>
    <row r="1373" spans="1:10" x14ac:dyDescent="0.15">
      <c r="A1373" s="8">
        <v>822</v>
      </c>
      <c r="B1373" s="8" t="s">
        <v>924</v>
      </c>
      <c r="C1373" s="7" t="s">
        <v>5</v>
      </c>
      <c r="D1373" s="39">
        <v>42233.410578703704</v>
      </c>
      <c r="E1373" s="7">
        <v>55.08</v>
      </c>
      <c r="F1373" s="7" t="s">
        <v>92</v>
      </c>
      <c r="G1373" s="7">
        <f t="shared" si="63"/>
        <v>2015</v>
      </c>
      <c r="H1373" s="7">
        <f t="shared" si="64"/>
        <v>8</v>
      </c>
      <c r="I1373" s="7" t="str">
        <f t="shared" si="65"/>
        <v>Q3</v>
      </c>
      <c r="J1373" s="7">
        <f>VLOOKUP(A1373,'Job Catalog'!A:C,3,FALSE)</f>
        <v>6</v>
      </c>
    </row>
    <row r="1374" spans="1:10" x14ac:dyDescent="0.15">
      <c r="A1374" s="8">
        <v>822</v>
      </c>
      <c r="B1374" s="8" t="s">
        <v>924</v>
      </c>
      <c r="C1374" s="7" t="s">
        <v>4</v>
      </c>
      <c r="D1374" s="39">
        <v>42270.31453703704</v>
      </c>
      <c r="E1374" s="7">
        <v>16</v>
      </c>
      <c r="F1374" s="7" t="s">
        <v>92</v>
      </c>
      <c r="G1374" s="7">
        <f t="shared" si="63"/>
        <v>2015</v>
      </c>
      <c r="H1374" s="7">
        <f t="shared" si="64"/>
        <v>9</v>
      </c>
      <c r="I1374" s="7" t="str">
        <f t="shared" si="65"/>
        <v>Q3</v>
      </c>
      <c r="J1374" s="7">
        <f>VLOOKUP(A1374,'Job Catalog'!A:C,3,FALSE)</f>
        <v>6</v>
      </c>
    </row>
    <row r="1375" spans="1:10" x14ac:dyDescent="0.15">
      <c r="A1375" s="8">
        <v>822</v>
      </c>
      <c r="B1375" s="8" t="s">
        <v>924</v>
      </c>
      <c r="C1375" s="7" t="s">
        <v>4</v>
      </c>
      <c r="D1375" s="39">
        <v>42275.368587962963</v>
      </c>
      <c r="E1375" s="7">
        <v>21.04</v>
      </c>
      <c r="F1375" s="7" t="s">
        <v>92</v>
      </c>
      <c r="G1375" s="7">
        <f t="shared" si="63"/>
        <v>2015</v>
      </c>
      <c r="H1375" s="7">
        <f t="shared" si="64"/>
        <v>9</v>
      </c>
      <c r="I1375" s="7" t="str">
        <f t="shared" si="65"/>
        <v>Q3</v>
      </c>
      <c r="J1375" s="7">
        <f>VLOOKUP(A1375,'Job Catalog'!A:C,3,FALSE)</f>
        <v>6</v>
      </c>
    </row>
    <row r="1376" spans="1:10" x14ac:dyDescent="0.15">
      <c r="A1376" s="8">
        <v>822</v>
      </c>
      <c r="B1376" s="8" t="s">
        <v>924</v>
      </c>
      <c r="C1376" s="7" t="s">
        <v>4</v>
      </c>
      <c r="D1376" s="39">
        <v>42299.235393518517</v>
      </c>
      <c r="E1376" s="7">
        <v>44.92</v>
      </c>
      <c r="F1376" s="7" t="s">
        <v>92</v>
      </c>
      <c r="G1376" s="7">
        <f t="shared" si="63"/>
        <v>2015</v>
      </c>
      <c r="H1376" s="7">
        <f t="shared" si="64"/>
        <v>10</v>
      </c>
      <c r="I1376" s="7" t="str">
        <f t="shared" si="65"/>
        <v>Q4</v>
      </c>
      <c r="J1376" s="7">
        <f>VLOOKUP(A1376,'Job Catalog'!A:C,3,FALSE)</f>
        <v>6</v>
      </c>
    </row>
    <row r="1377" spans="1:10" x14ac:dyDescent="0.15">
      <c r="A1377" s="8">
        <v>822</v>
      </c>
      <c r="B1377" s="8" t="s">
        <v>924</v>
      </c>
      <c r="C1377" s="7" t="s">
        <v>4</v>
      </c>
      <c r="D1377" s="39">
        <v>42325.195370370369</v>
      </c>
      <c r="E1377" s="7">
        <v>70.88</v>
      </c>
      <c r="F1377" s="7" t="s">
        <v>92</v>
      </c>
      <c r="G1377" s="7">
        <f t="shared" si="63"/>
        <v>2015</v>
      </c>
      <c r="H1377" s="7">
        <f t="shared" si="64"/>
        <v>11</v>
      </c>
      <c r="I1377" s="7" t="str">
        <f t="shared" si="65"/>
        <v>Q4</v>
      </c>
      <c r="J1377" s="7">
        <f>VLOOKUP(A1377,'Job Catalog'!A:C,3,FALSE)</f>
        <v>6</v>
      </c>
    </row>
    <row r="1378" spans="1:10" x14ac:dyDescent="0.15">
      <c r="A1378" s="8">
        <v>822</v>
      </c>
      <c r="B1378" s="8" t="s">
        <v>924</v>
      </c>
      <c r="C1378" s="7" t="s">
        <v>4</v>
      </c>
      <c r="D1378" s="39">
        <v>42394.46638888889</v>
      </c>
      <c r="E1378" s="7">
        <v>77.209999999999994</v>
      </c>
      <c r="F1378" s="7" t="s">
        <v>92</v>
      </c>
      <c r="G1378" s="7">
        <f t="shared" si="63"/>
        <v>2016</v>
      </c>
      <c r="H1378" s="7">
        <f t="shared" si="64"/>
        <v>1</v>
      </c>
      <c r="I1378" s="7" t="str">
        <f t="shared" si="65"/>
        <v>Q1</v>
      </c>
      <c r="J1378" s="7">
        <f>VLOOKUP(A1378,'Job Catalog'!A:C,3,FALSE)</f>
        <v>6</v>
      </c>
    </row>
    <row r="1379" spans="1:10" x14ac:dyDescent="0.15">
      <c r="A1379" s="8">
        <v>822</v>
      </c>
      <c r="B1379" s="8" t="s">
        <v>924</v>
      </c>
      <c r="C1379" s="7" t="s">
        <v>4</v>
      </c>
      <c r="D1379" s="39">
        <v>42401.429351851853</v>
      </c>
      <c r="E1379" s="7">
        <v>26.21</v>
      </c>
      <c r="F1379" s="7" t="s">
        <v>92</v>
      </c>
      <c r="G1379" s="7">
        <f t="shared" si="63"/>
        <v>2016</v>
      </c>
      <c r="H1379" s="7">
        <f t="shared" si="64"/>
        <v>2</v>
      </c>
      <c r="I1379" s="7" t="str">
        <f t="shared" si="65"/>
        <v>Q1</v>
      </c>
      <c r="J1379" s="7">
        <f>VLOOKUP(A1379,'Job Catalog'!A:C,3,FALSE)</f>
        <v>6</v>
      </c>
    </row>
    <row r="1380" spans="1:10" x14ac:dyDescent="0.15">
      <c r="A1380" s="8">
        <v>822</v>
      </c>
      <c r="B1380" s="8" t="s">
        <v>924</v>
      </c>
      <c r="C1380" s="7" t="s">
        <v>4</v>
      </c>
      <c r="D1380" s="39">
        <v>42542.199432870373</v>
      </c>
      <c r="E1380" s="7">
        <v>26.75</v>
      </c>
      <c r="F1380" s="7" t="s">
        <v>92</v>
      </c>
      <c r="G1380" s="7">
        <f t="shared" si="63"/>
        <v>2016</v>
      </c>
      <c r="H1380" s="7">
        <f t="shared" si="64"/>
        <v>6</v>
      </c>
      <c r="I1380" s="7" t="str">
        <f t="shared" si="65"/>
        <v>Q2</v>
      </c>
      <c r="J1380" s="7">
        <f>VLOOKUP(A1380,'Job Catalog'!A:C,3,FALSE)</f>
        <v>6</v>
      </c>
    </row>
    <row r="1381" spans="1:10" x14ac:dyDescent="0.15">
      <c r="A1381" s="8">
        <v>822</v>
      </c>
      <c r="B1381" s="8" t="s">
        <v>924</v>
      </c>
      <c r="C1381" s="7" t="s">
        <v>4</v>
      </c>
      <c r="D1381" s="39">
        <v>42566.496481481481</v>
      </c>
      <c r="E1381" s="7">
        <v>50.92</v>
      </c>
      <c r="F1381" s="7" t="s">
        <v>92</v>
      </c>
      <c r="G1381" s="7">
        <f t="shared" si="63"/>
        <v>2016</v>
      </c>
      <c r="H1381" s="7">
        <f t="shared" si="64"/>
        <v>7</v>
      </c>
      <c r="I1381" s="7" t="str">
        <f t="shared" si="65"/>
        <v>Q3</v>
      </c>
      <c r="J1381" s="7">
        <f>VLOOKUP(A1381,'Job Catalog'!A:C,3,FALSE)</f>
        <v>6</v>
      </c>
    </row>
    <row r="1382" spans="1:10" x14ac:dyDescent="0.15">
      <c r="A1382" s="8">
        <v>822</v>
      </c>
      <c r="B1382" s="8" t="s">
        <v>924</v>
      </c>
      <c r="C1382" s="7" t="s">
        <v>4</v>
      </c>
      <c r="D1382" s="39">
        <v>42592.251631944448</v>
      </c>
      <c r="E1382" s="7">
        <v>43.92</v>
      </c>
      <c r="F1382" s="7" t="s">
        <v>92</v>
      </c>
      <c r="G1382" s="7">
        <f t="shared" si="63"/>
        <v>2016</v>
      </c>
      <c r="H1382" s="7">
        <f t="shared" si="64"/>
        <v>8</v>
      </c>
      <c r="I1382" s="7" t="str">
        <f t="shared" si="65"/>
        <v>Q3</v>
      </c>
      <c r="J1382" s="7">
        <f>VLOOKUP(A1382,'Job Catalog'!A:C,3,FALSE)</f>
        <v>6</v>
      </c>
    </row>
    <row r="1383" spans="1:10" x14ac:dyDescent="0.15">
      <c r="A1383" s="8">
        <v>822</v>
      </c>
      <c r="B1383" s="8" t="s">
        <v>924</v>
      </c>
      <c r="C1383" s="7" t="s">
        <v>4</v>
      </c>
      <c r="D1383" s="39">
        <v>42613.336365740739</v>
      </c>
      <c r="E1383" s="7">
        <v>36.04</v>
      </c>
      <c r="F1383" s="7" t="s">
        <v>92</v>
      </c>
      <c r="G1383" s="7">
        <f t="shared" si="63"/>
        <v>2016</v>
      </c>
      <c r="H1383" s="7">
        <f t="shared" si="64"/>
        <v>8</v>
      </c>
      <c r="I1383" s="7" t="str">
        <f t="shared" si="65"/>
        <v>Q3</v>
      </c>
      <c r="J1383" s="7">
        <f>VLOOKUP(A1383,'Job Catalog'!A:C,3,FALSE)</f>
        <v>6</v>
      </c>
    </row>
    <row r="1384" spans="1:10" x14ac:dyDescent="0.15">
      <c r="A1384" s="8">
        <v>822</v>
      </c>
      <c r="B1384" s="8" t="s">
        <v>924</v>
      </c>
      <c r="C1384" s="7" t="s">
        <v>5</v>
      </c>
      <c r="D1384" s="39">
        <v>42745.1721412037</v>
      </c>
      <c r="E1384" s="7">
        <v>75.88</v>
      </c>
      <c r="F1384" s="7" t="s">
        <v>92</v>
      </c>
      <c r="G1384" s="7">
        <f t="shared" si="63"/>
        <v>2017</v>
      </c>
      <c r="H1384" s="7">
        <f t="shared" si="64"/>
        <v>1</v>
      </c>
      <c r="I1384" s="7" t="str">
        <f t="shared" si="65"/>
        <v>Q1</v>
      </c>
      <c r="J1384" s="7">
        <f>VLOOKUP(A1384,'Job Catalog'!A:C,3,FALSE)</f>
        <v>6</v>
      </c>
    </row>
    <row r="1385" spans="1:10" x14ac:dyDescent="0.15">
      <c r="A1385" s="8">
        <v>822</v>
      </c>
      <c r="B1385" s="8" t="s">
        <v>924</v>
      </c>
      <c r="C1385" s="7" t="s">
        <v>4</v>
      </c>
      <c r="D1385" s="39">
        <v>42727.252650462964</v>
      </c>
      <c r="E1385" s="7">
        <v>24.63</v>
      </c>
      <c r="F1385" s="7" t="s">
        <v>92</v>
      </c>
      <c r="G1385" s="7">
        <f t="shared" si="63"/>
        <v>2016</v>
      </c>
      <c r="H1385" s="7">
        <f t="shared" si="64"/>
        <v>12</v>
      </c>
      <c r="I1385" s="7" t="str">
        <f t="shared" si="65"/>
        <v>Q4</v>
      </c>
      <c r="J1385" s="7">
        <f>VLOOKUP(A1385,'Job Catalog'!A:C,3,FALSE)</f>
        <v>6</v>
      </c>
    </row>
    <row r="1386" spans="1:10" x14ac:dyDescent="0.15">
      <c r="A1386" s="8">
        <v>822</v>
      </c>
      <c r="B1386" s="8" t="s">
        <v>924</v>
      </c>
      <c r="C1386" s="7" t="s">
        <v>4</v>
      </c>
      <c r="D1386" s="39">
        <v>42762.358564814815</v>
      </c>
      <c r="E1386" s="7">
        <v>9.7899999999999991</v>
      </c>
      <c r="F1386" s="7" t="s">
        <v>92</v>
      </c>
      <c r="G1386" s="7">
        <f t="shared" si="63"/>
        <v>2017</v>
      </c>
      <c r="H1386" s="7">
        <f t="shared" si="64"/>
        <v>1</v>
      </c>
      <c r="I1386" s="7" t="str">
        <f t="shared" si="65"/>
        <v>Q1</v>
      </c>
      <c r="J1386" s="7">
        <f>VLOOKUP(A1386,'Job Catalog'!A:C,3,FALSE)</f>
        <v>6</v>
      </c>
    </row>
    <row r="1387" spans="1:10" x14ac:dyDescent="0.15">
      <c r="A1387" s="8">
        <v>822</v>
      </c>
      <c r="B1387" s="8" t="s">
        <v>924</v>
      </c>
      <c r="C1387" s="7" t="s">
        <v>4</v>
      </c>
      <c r="D1387" s="39">
        <v>42909.413923611108</v>
      </c>
      <c r="E1387" s="7">
        <v>35</v>
      </c>
      <c r="F1387" s="7" t="s">
        <v>11</v>
      </c>
      <c r="G1387" s="7">
        <f t="shared" si="63"/>
        <v>2017</v>
      </c>
      <c r="H1387" s="7">
        <f t="shared" si="64"/>
        <v>6</v>
      </c>
      <c r="I1387" s="7" t="str">
        <f t="shared" si="65"/>
        <v>Q2</v>
      </c>
      <c r="J1387" s="7">
        <f>VLOOKUP(A1387,'Job Catalog'!A:C,3,FALSE)</f>
        <v>6</v>
      </c>
    </row>
    <row r="1388" spans="1:10" x14ac:dyDescent="0.15">
      <c r="A1388" s="8">
        <v>822</v>
      </c>
      <c r="B1388" s="8" t="s">
        <v>924</v>
      </c>
      <c r="C1388" s="7" t="s">
        <v>4</v>
      </c>
      <c r="D1388" s="39">
        <v>42912.267453703702</v>
      </c>
      <c r="E1388" s="7">
        <v>34</v>
      </c>
      <c r="F1388" s="7" t="s">
        <v>11</v>
      </c>
      <c r="G1388" s="7">
        <f t="shared" si="63"/>
        <v>2017</v>
      </c>
      <c r="H1388" s="7">
        <f t="shared" si="64"/>
        <v>6</v>
      </c>
      <c r="I1388" s="7" t="str">
        <f t="shared" si="65"/>
        <v>Q2</v>
      </c>
      <c r="J1388" s="7">
        <f>VLOOKUP(A1388,'Job Catalog'!A:C,3,FALSE)</f>
        <v>6</v>
      </c>
    </row>
    <row r="1389" spans="1:10" x14ac:dyDescent="0.15">
      <c r="A1389" s="8">
        <v>822</v>
      </c>
      <c r="B1389" s="8" t="s">
        <v>924</v>
      </c>
      <c r="C1389" s="7" t="s">
        <v>5</v>
      </c>
      <c r="D1389" s="39">
        <v>42949.194872685184</v>
      </c>
      <c r="E1389" s="7">
        <v>56.75</v>
      </c>
      <c r="F1389" s="7" t="s">
        <v>11</v>
      </c>
      <c r="G1389" s="7">
        <f t="shared" si="63"/>
        <v>2017</v>
      </c>
      <c r="H1389" s="7">
        <f t="shared" si="64"/>
        <v>8</v>
      </c>
      <c r="I1389" s="7" t="str">
        <f t="shared" si="65"/>
        <v>Q3</v>
      </c>
      <c r="J1389" s="7">
        <f>VLOOKUP(A1389,'Job Catalog'!A:C,3,FALSE)</f>
        <v>6</v>
      </c>
    </row>
    <row r="1390" spans="1:10" x14ac:dyDescent="0.15">
      <c r="A1390" s="8">
        <v>822</v>
      </c>
      <c r="B1390" s="8" t="s">
        <v>924</v>
      </c>
      <c r="C1390" s="7" t="s">
        <v>4</v>
      </c>
      <c r="D1390" s="39">
        <v>42950.367430555554</v>
      </c>
      <c r="E1390" s="7">
        <v>48</v>
      </c>
      <c r="F1390" s="7" t="s">
        <v>11</v>
      </c>
      <c r="G1390" s="7">
        <f t="shared" si="63"/>
        <v>2017</v>
      </c>
      <c r="H1390" s="7">
        <f t="shared" si="64"/>
        <v>8</v>
      </c>
      <c r="I1390" s="7" t="str">
        <f t="shared" si="65"/>
        <v>Q3</v>
      </c>
      <c r="J1390" s="7">
        <f>VLOOKUP(A1390,'Job Catalog'!A:C,3,FALSE)</f>
        <v>6</v>
      </c>
    </row>
    <row r="1391" spans="1:10" x14ac:dyDescent="0.15">
      <c r="A1391" s="8">
        <v>823</v>
      </c>
      <c r="B1391" s="8" t="s">
        <v>925</v>
      </c>
      <c r="C1391" s="7" t="s">
        <v>5</v>
      </c>
      <c r="D1391" s="39">
        <v>41740.430902777778</v>
      </c>
      <c r="E1391" s="7">
        <v>30.79</v>
      </c>
      <c r="F1391" s="7" t="s">
        <v>63</v>
      </c>
      <c r="G1391" s="7">
        <f t="shared" si="63"/>
        <v>2014</v>
      </c>
      <c r="H1391" s="7">
        <f t="shared" si="64"/>
        <v>4</v>
      </c>
      <c r="I1391" s="7" t="str">
        <f t="shared" si="65"/>
        <v>Q2</v>
      </c>
      <c r="J1391" s="7">
        <f>VLOOKUP(A1391,'Job Catalog'!A:C,3,FALSE)</f>
        <v>8</v>
      </c>
    </row>
    <row r="1392" spans="1:10" x14ac:dyDescent="0.15">
      <c r="A1392" s="8">
        <v>823</v>
      </c>
      <c r="B1392" s="8" t="s">
        <v>925</v>
      </c>
      <c r="C1392" s="7" t="s">
        <v>4</v>
      </c>
      <c r="D1392" s="39">
        <v>41787.303182870368</v>
      </c>
      <c r="E1392" s="7">
        <v>19.63</v>
      </c>
      <c r="F1392" s="7" t="s">
        <v>63</v>
      </c>
      <c r="G1392" s="7">
        <f t="shared" si="63"/>
        <v>2014</v>
      </c>
      <c r="H1392" s="7">
        <f t="shared" si="64"/>
        <v>5</v>
      </c>
      <c r="I1392" s="7" t="str">
        <f t="shared" si="65"/>
        <v>Q2</v>
      </c>
      <c r="J1392" s="7">
        <f>VLOOKUP(A1392,'Job Catalog'!A:C,3,FALSE)</f>
        <v>8</v>
      </c>
    </row>
    <row r="1393" spans="1:10" x14ac:dyDescent="0.15">
      <c r="A1393" s="8">
        <v>823</v>
      </c>
      <c r="B1393" s="8" t="s">
        <v>925</v>
      </c>
      <c r="C1393" s="7" t="s">
        <v>4</v>
      </c>
      <c r="D1393" s="39">
        <v>41859.29283564815</v>
      </c>
      <c r="E1393" s="7">
        <v>42.67</v>
      </c>
      <c r="F1393" s="7" t="s">
        <v>30</v>
      </c>
      <c r="G1393" s="7">
        <f t="shared" si="63"/>
        <v>2014</v>
      </c>
      <c r="H1393" s="7">
        <f t="shared" si="64"/>
        <v>8</v>
      </c>
      <c r="I1393" s="7" t="str">
        <f t="shared" si="65"/>
        <v>Q3</v>
      </c>
      <c r="J1393" s="7">
        <f>VLOOKUP(A1393,'Job Catalog'!A:C,3,FALSE)</f>
        <v>8</v>
      </c>
    </row>
    <row r="1394" spans="1:10" x14ac:dyDescent="0.15">
      <c r="A1394" s="8">
        <v>823</v>
      </c>
      <c r="B1394" s="8" t="s">
        <v>925</v>
      </c>
      <c r="C1394" s="7" t="s">
        <v>5</v>
      </c>
      <c r="D1394" s="39">
        <v>41845.624351851853</v>
      </c>
      <c r="E1394" s="7">
        <v>27.92</v>
      </c>
      <c r="F1394" s="7" t="s">
        <v>30</v>
      </c>
      <c r="G1394" s="7">
        <f t="shared" si="63"/>
        <v>2014</v>
      </c>
      <c r="H1394" s="7">
        <f t="shared" si="64"/>
        <v>7</v>
      </c>
      <c r="I1394" s="7" t="str">
        <f t="shared" si="65"/>
        <v>Q3</v>
      </c>
      <c r="J1394" s="7">
        <f>VLOOKUP(A1394,'Job Catalog'!A:C,3,FALSE)</f>
        <v>8</v>
      </c>
    </row>
    <row r="1395" spans="1:10" x14ac:dyDescent="0.15">
      <c r="A1395" s="8">
        <v>823</v>
      </c>
      <c r="B1395" s="8" t="s">
        <v>925</v>
      </c>
      <c r="C1395" s="7" t="s">
        <v>4</v>
      </c>
      <c r="D1395" s="39">
        <v>41884.315694444442</v>
      </c>
      <c r="E1395" s="7">
        <v>34.67</v>
      </c>
      <c r="F1395" s="7" t="s">
        <v>30</v>
      </c>
      <c r="G1395" s="7">
        <f t="shared" si="63"/>
        <v>2014</v>
      </c>
      <c r="H1395" s="7">
        <f t="shared" si="64"/>
        <v>9</v>
      </c>
      <c r="I1395" s="7" t="str">
        <f t="shared" si="65"/>
        <v>Q3</v>
      </c>
      <c r="J1395" s="7">
        <f>VLOOKUP(A1395,'Job Catalog'!A:C,3,FALSE)</f>
        <v>8</v>
      </c>
    </row>
    <row r="1396" spans="1:10" x14ac:dyDescent="0.15">
      <c r="A1396" s="8">
        <v>823</v>
      </c>
      <c r="B1396" s="8" t="s">
        <v>925</v>
      </c>
      <c r="C1396" s="7" t="s">
        <v>4</v>
      </c>
      <c r="D1396" s="39">
        <v>41884.629351851851</v>
      </c>
      <c r="E1396" s="7">
        <v>34</v>
      </c>
      <c r="F1396" s="7" t="s">
        <v>63</v>
      </c>
      <c r="G1396" s="7">
        <f t="shared" si="63"/>
        <v>2014</v>
      </c>
      <c r="H1396" s="7">
        <f t="shared" si="64"/>
        <v>9</v>
      </c>
      <c r="I1396" s="7" t="str">
        <f t="shared" si="65"/>
        <v>Q3</v>
      </c>
      <c r="J1396" s="7">
        <f>VLOOKUP(A1396,'Job Catalog'!A:C,3,FALSE)</f>
        <v>8</v>
      </c>
    </row>
    <row r="1397" spans="1:10" x14ac:dyDescent="0.15">
      <c r="A1397" s="8">
        <v>823</v>
      </c>
      <c r="B1397" s="8" t="s">
        <v>925</v>
      </c>
      <c r="C1397" s="7" t="s">
        <v>4</v>
      </c>
      <c r="D1397" s="39">
        <v>41899.475208333337</v>
      </c>
      <c r="E1397" s="7">
        <v>48.83</v>
      </c>
      <c r="F1397" s="7" t="s">
        <v>63</v>
      </c>
      <c r="G1397" s="7">
        <f t="shared" si="63"/>
        <v>2014</v>
      </c>
      <c r="H1397" s="7">
        <f t="shared" si="64"/>
        <v>9</v>
      </c>
      <c r="I1397" s="7" t="str">
        <f t="shared" si="65"/>
        <v>Q3</v>
      </c>
      <c r="J1397" s="7">
        <f>VLOOKUP(A1397,'Job Catalog'!A:C,3,FALSE)</f>
        <v>8</v>
      </c>
    </row>
    <row r="1398" spans="1:10" x14ac:dyDescent="0.15">
      <c r="A1398" s="8">
        <v>823</v>
      </c>
      <c r="B1398" s="8" t="s">
        <v>925</v>
      </c>
      <c r="C1398" s="7" t="s">
        <v>4</v>
      </c>
      <c r="D1398" s="39">
        <v>41859.320231481484</v>
      </c>
      <c r="E1398" s="7">
        <v>2.75</v>
      </c>
      <c r="F1398" s="7" t="s">
        <v>30</v>
      </c>
      <c r="G1398" s="7">
        <f t="shared" si="63"/>
        <v>2014</v>
      </c>
      <c r="H1398" s="7">
        <f t="shared" si="64"/>
        <v>8</v>
      </c>
      <c r="I1398" s="7" t="str">
        <f t="shared" si="65"/>
        <v>Q3</v>
      </c>
      <c r="J1398" s="7">
        <f>VLOOKUP(A1398,'Job Catalog'!A:C,3,FALSE)</f>
        <v>8</v>
      </c>
    </row>
    <row r="1399" spans="1:10" x14ac:dyDescent="0.15">
      <c r="A1399" s="8">
        <v>823</v>
      </c>
      <c r="B1399" s="8" t="s">
        <v>925</v>
      </c>
      <c r="C1399" s="7" t="s">
        <v>4</v>
      </c>
      <c r="D1399" s="39">
        <v>41862.417615740742</v>
      </c>
      <c r="E1399" s="7">
        <v>5.88</v>
      </c>
      <c r="F1399" s="7" t="s">
        <v>30</v>
      </c>
      <c r="G1399" s="7">
        <f t="shared" si="63"/>
        <v>2014</v>
      </c>
      <c r="H1399" s="7">
        <f t="shared" si="64"/>
        <v>8</v>
      </c>
      <c r="I1399" s="7" t="str">
        <f t="shared" si="65"/>
        <v>Q3</v>
      </c>
      <c r="J1399" s="7">
        <f>VLOOKUP(A1399,'Job Catalog'!A:C,3,FALSE)</f>
        <v>8</v>
      </c>
    </row>
    <row r="1400" spans="1:10" x14ac:dyDescent="0.15">
      <c r="A1400" s="8">
        <v>823</v>
      </c>
      <c r="B1400" s="8" t="s">
        <v>925</v>
      </c>
      <c r="C1400" s="7" t="s">
        <v>4</v>
      </c>
      <c r="D1400" s="39">
        <v>41911.409849537034</v>
      </c>
      <c r="E1400" s="7">
        <v>48.88</v>
      </c>
      <c r="F1400" s="7" t="s">
        <v>63</v>
      </c>
      <c r="G1400" s="7">
        <f t="shared" si="63"/>
        <v>2014</v>
      </c>
      <c r="H1400" s="7">
        <f t="shared" si="64"/>
        <v>9</v>
      </c>
      <c r="I1400" s="7" t="str">
        <f t="shared" si="65"/>
        <v>Q3</v>
      </c>
      <c r="J1400" s="7">
        <f>VLOOKUP(A1400,'Job Catalog'!A:C,3,FALSE)</f>
        <v>8</v>
      </c>
    </row>
    <row r="1401" spans="1:10" x14ac:dyDescent="0.15">
      <c r="A1401" s="8">
        <v>823</v>
      </c>
      <c r="B1401" s="8" t="s">
        <v>925</v>
      </c>
      <c r="C1401" s="7" t="s">
        <v>4</v>
      </c>
      <c r="D1401" s="39">
        <v>41886.607245370367</v>
      </c>
      <c r="E1401" s="7">
        <v>24.08</v>
      </c>
      <c r="F1401" s="7" t="s">
        <v>63</v>
      </c>
      <c r="G1401" s="7">
        <f t="shared" si="63"/>
        <v>2014</v>
      </c>
      <c r="H1401" s="7">
        <f t="shared" si="64"/>
        <v>9</v>
      </c>
      <c r="I1401" s="7" t="str">
        <f t="shared" si="65"/>
        <v>Q3</v>
      </c>
      <c r="J1401" s="7">
        <f>VLOOKUP(A1401,'Job Catalog'!A:C,3,FALSE)</f>
        <v>8</v>
      </c>
    </row>
    <row r="1402" spans="1:10" x14ac:dyDescent="0.15">
      <c r="A1402" s="8">
        <v>823</v>
      </c>
      <c r="B1402" s="8" t="s">
        <v>925</v>
      </c>
      <c r="C1402" s="7" t="s">
        <v>4</v>
      </c>
      <c r="D1402" s="39">
        <v>41918.650370370371</v>
      </c>
      <c r="E1402" s="7">
        <v>56.13</v>
      </c>
      <c r="F1402" s="7" t="s">
        <v>63</v>
      </c>
      <c r="G1402" s="7">
        <f t="shared" si="63"/>
        <v>2014</v>
      </c>
      <c r="H1402" s="7">
        <f t="shared" si="64"/>
        <v>10</v>
      </c>
      <c r="I1402" s="7" t="str">
        <f t="shared" si="65"/>
        <v>Q4</v>
      </c>
      <c r="J1402" s="7">
        <f>VLOOKUP(A1402,'Job Catalog'!A:C,3,FALSE)</f>
        <v>8</v>
      </c>
    </row>
    <row r="1403" spans="1:10" x14ac:dyDescent="0.15">
      <c r="A1403" s="8">
        <v>823</v>
      </c>
      <c r="B1403" s="8" t="s">
        <v>925</v>
      </c>
      <c r="C1403" s="7" t="s">
        <v>4</v>
      </c>
      <c r="D1403" s="39">
        <v>41885.610115740739</v>
      </c>
      <c r="E1403" s="7">
        <v>4.92</v>
      </c>
      <c r="F1403" s="7" t="s">
        <v>63</v>
      </c>
      <c r="G1403" s="7">
        <f t="shared" si="63"/>
        <v>2014</v>
      </c>
      <c r="H1403" s="7">
        <f t="shared" si="64"/>
        <v>9</v>
      </c>
      <c r="I1403" s="7" t="str">
        <f t="shared" si="65"/>
        <v>Q3</v>
      </c>
      <c r="J1403" s="7">
        <f>VLOOKUP(A1403,'Job Catalog'!A:C,3,FALSE)</f>
        <v>8</v>
      </c>
    </row>
    <row r="1404" spans="1:10" x14ac:dyDescent="0.15">
      <c r="A1404" s="8">
        <v>823</v>
      </c>
      <c r="B1404" s="8" t="s">
        <v>925</v>
      </c>
      <c r="C1404" s="7" t="s">
        <v>4</v>
      </c>
      <c r="D1404" s="39">
        <v>41911.399386574078</v>
      </c>
      <c r="E1404" s="7">
        <v>20.79</v>
      </c>
      <c r="F1404" s="7" t="s">
        <v>63</v>
      </c>
      <c r="G1404" s="7">
        <f t="shared" si="63"/>
        <v>2014</v>
      </c>
      <c r="H1404" s="7">
        <f t="shared" si="64"/>
        <v>9</v>
      </c>
      <c r="I1404" s="7" t="str">
        <f t="shared" si="65"/>
        <v>Q3</v>
      </c>
      <c r="J1404" s="7">
        <f>VLOOKUP(A1404,'Job Catalog'!A:C,3,FALSE)</f>
        <v>8</v>
      </c>
    </row>
    <row r="1405" spans="1:10" x14ac:dyDescent="0.15">
      <c r="A1405" s="8">
        <v>823</v>
      </c>
      <c r="B1405" s="8" t="s">
        <v>925</v>
      </c>
      <c r="C1405" s="7" t="s">
        <v>5</v>
      </c>
      <c r="D1405" s="39">
        <v>42048.454513888886</v>
      </c>
      <c r="E1405" s="7">
        <v>154.96</v>
      </c>
      <c r="F1405" s="7" t="s">
        <v>63</v>
      </c>
      <c r="G1405" s="7">
        <f t="shared" si="63"/>
        <v>2015</v>
      </c>
      <c r="H1405" s="7">
        <f t="shared" si="64"/>
        <v>2</v>
      </c>
      <c r="I1405" s="7" t="str">
        <f t="shared" si="65"/>
        <v>Q1</v>
      </c>
      <c r="J1405" s="7">
        <f>VLOOKUP(A1405,'Job Catalog'!A:C,3,FALSE)</f>
        <v>8</v>
      </c>
    </row>
    <row r="1406" spans="1:10" x14ac:dyDescent="0.15">
      <c r="A1406" s="8">
        <v>823</v>
      </c>
      <c r="B1406" s="8" t="s">
        <v>925</v>
      </c>
      <c r="C1406" s="7" t="s">
        <v>4</v>
      </c>
      <c r="D1406" s="39">
        <v>41918.631874999999</v>
      </c>
      <c r="E1406" s="7">
        <v>11.17</v>
      </c>
      <c r="F1406" s="7" t="s">
        <v>63</v>
      </c>
      <c r="G1406" s="7">
        <f t="shared" si="63"/>
        <v>2014</v>
      </c>
      <c r="H1406" s="7">
        <f t="shared" si="64"/>
        <v>10</v>
      </c>
      <c r="I1406" s="7" t="str">
        <f t="shared" si="65"/>
        <v>Q4</v>
      </c>
      <c r="J1406" s="7">
        <f>VLOOKUP(A1406,'Job Catalog'!A:C,3,FALSE)</f>
        <v>8</v>
      </c>
    </row>
    <row r="1407" spans="1:10" x14ac:dyDescent="0.15">
      <c r="A1407" s="8">
        <v>823</v>
      </c>
      <c r="B1407" s="8" t="s">
        <v>925</v>
      </c>
      <c r="C1407" s="7" t="s">
        <v>5</v>
      </c>
      <c r="D1407" s="39">
        <v>41955.638449074075</v>
      </c>
      <c r="E1407" s="7">
        <v>44</v>
      </c>
      <c r="F1407" s="7" t="s">
        <v>63</v>
      </c>
      <c r="G1407" s="7">
        <f t="shared" si="63"/>
        <v>2014</v>
      </c>
      <c r="H1407" s="7">
        <f t="shared" si="64"/>
        <v>11</v>
      </c>
      <c r="I1407" s="7" t="str">
        <f t="shared" si="65"/>
        <v>Q4</v>
      </c>
      <c r="J1407" s="7">
        <f>VLOOKUP(A1407,'Job Catalog'!A:C,3,FALSE)</f>
        <v>8</v>
      </c>
    </row>
    <row r="1408" spans="1:10" x14ac:dyDescent="0.15">
      <c r="A1408" s="8">
        <v>823</v>
      </c>
      <c r="B1408" s="8" t="s">
        <v>925</v>
      </c>
      <c r="C1408" s="7" t="s">
        <v>4</v>
      </c>
      <c r="D1408" s="39">
        <v>41990.6565162037</v>
      </c>
      <c r="E1408" s="7">
        <v>72.13</v>
      </c>
      <c r="F1408" s="7" t="s">
        <v>63</v>
      </c>
      <c r="G1408" s="7">
        <f t="shared" si="63"/>
        <v>2014</v>
      </c>
      <c r="H1408" s="7">
        <f t="shared" si="64"/>
        <v>12</v>
      </c>
      <c r="I1408" s="7" t="str">
        <f t="shared" si="65"/>
        <v>Q4</v>
      </c>
      <c r="J1408" s="7">
        <f>VLOOKUP(A1408,'Job Catalog'!A:C,3,FALSE)</f>
        <v>8</v>
      </c>
    </row>
    <row r="1409" spans="1:10" x14ac:dyDescent="0.15">
      <c r="A1409" s="8">
        <v>823</v>
      </c>
      <c r="B1409" s="8" t="s">
        <v>925</v>
      </c>
      <c r="C1409" s="7" t="s">
        <v>4</v>
      </c>
      <c r="D1409" s="39">
        <v>41940.61509259259</v>
      </c>
      <c r="E1409" s="7">
        <v>22.08</v>
      </c>
      <c r="F1409" s="7" t="s">
        <v>63</v>
      </c>
      <c r="G1409" s="7">
        <f t="shared" si="63"/>
        <v>2014</v>
      </c>
      <c r="H1409" s="7">
        <f t="shared" si="64"/>
        <v>10</v>
      </c>
      <c r="I1409" s="7" t="str">
        <f t="shared" si="65"/>
        <v>Q4</v>
      </c>
      <c r="J1409" s="7">
        <f>VLOOKUP(A1409,'Job Catalog'!A:C,3,FALSE)</f>
        <v>8</v>
      </c>
    </row>
    <row r="1410" spans="1:10" x14ac:dyDescent="0.15">
      <c r="A1410" s="8">
        <v>823</v>
      </c>
      <c r="B1410" s="8" t="s">
        <v>925</v>
      </c>
      <c r="C1410" s="7" t="s">
        <v>4</v>
      </c>
      <c r="D1410" s="39">
        <v>42062.70212962963</v>
      </c>
      <c r="E1410" s="7">
        <v>50.21</v>
      </c>
      <c r="F1410" s="7" t="s">
        <v>63</v>
      </c>
      <c r="G1410" s="7">
        <f t="shared" ref="G1410:G1473" si="66">YEAR(D1410)</f>
        <v>2015</v>
      </c>
      <c r="H1410" s="7">
        <f t="shared" ref="H1410:H1473" si="67">MONTH(D1410)</f>
        <v>2</v>
      </c>
      <c r="I1410" s="7" t="str">
        <f t="shared" ref="I1410:I1473" si="68">IF(H1410&lt;=3,"Q1",IF(H1410&lt;=6,"Q2",IF(H1410&lt;=9,"Q3","Q4")))</f>
        <v>Q1</v>
      </c>
      <c r="J1410" s="7">
        <f>VLOOKUP(A1410,'Job Catalog'!A:C,3,FALSE)</f>
        <v>8</v>
      </c>
    </row>
    <row r="1411" spans="1:10" x14ac:dyDescent="0.15">
      <c r="A1411" s="8">
        <v>823</v>
      </c>
      <c r="B1411" s="8" t="s">
        <v>925</v>
      </c>
      <c r="C1411" s="7" t="s">
        <v>4</v>
      </c>
      <c r="D1411" s="39">
        <v>42124.598182870373</v>
      </c>
      <c r="E1411" s="7">
        <v>112.13</v>
      </c>
      <c r="F1411" s="7" t="s">
        <v>30</v>
      </c>
      <c r="G1411" s="7">
        <f t="shared" si="66"/>
        <v>2015</v>
      </c>
      <c r="H1411" s="7">
        <f t="shared" si="67"/>
        <v>4</v>
      </c>
      <c r="I1411" s="7" t="str">
        <f t="shared" si="68"/>
        <v>Q2</v>
      </c>
      <c r="J1411" s="7">
        <f>VLOOKUP(A1411,'Job Catalog'!A:C,3,FALSE)</f>
        <v>8</v>
      </c>
    </row>
    <row r="1412" spans="1:10" x14ac:dyDescent="0.15">
      <c r="A1412" s="8">
        <v>823</v>
      </c>
      <c r="B1412" s="8" t="s">
        <v>925</v>
      </c>
      <c r="C1412" s="7" t="s">
        <v>5</v>
      </c>
      <c r="D1412" s="39">
        <v>42187.383368055554</v>
      </c>
      <c r="E1412" s="7">
        <v>161.75</v>
      </c>
      <c r="F1412" s="7" t="s">
        <v>65</v>
      </c>
      <c r="G1412" s="7">
        <f t="shared" si="66"/>
        <v>2015</v>
      </c>
      <c r="H1412" s="7">
        <f t="shared" si="67"/>
        <v>7</v>
      </c>
      <c r="I1412" s="7" t="str">
        <f t="shared" si="68"/>
        <v>Q3</v>
      </c>
      <c r="J1412" s="7">
        <f>VLOOKUP(A1412,'Job Catalog'!A:C,3,FALSE)</f>
        <v>8</v>
      </c>
    </row>
    <row r="1413" spans="1:10" x14ac:dyDescent="0.15">
      <c r="A1413" s="8">
        <v>823</v>
      </c>
      <c r="B1413" s="8" t="s">
        <v>925</v>
      </c>
      <c r="C1413" s="7" t="s">
        <v>4</v>
      </c>
      <c r="D1413" s="39">
        <v>42066.614525462966</v>
      </c>
      <c r="E1413" s="7">
        <v>0.08</v>
      </c>
      <c r="F1413" s="7" t="s">
        <v>63</v>
      </c>
      <c r="G1413" s="7">
        <f t="shared" si="66"/>
        <v>2015</v>
      </c>
      <c r="H1413" s="7">
        <f t="shared" si="67"/>
        <v>3</v>
      </c>
      <c r="I1413" s="7" t="str">
        <f t="shared" si="68"/>
        <v>Q1</v>
      </c>
      <c r="J1413" s="7">
        <f>VLOOKUP(A1413,'Job Catalog'!A:C,3,FALSE)</f>
        <v>8</v>
      </c>
    </row>
    <row r="1414" spans="1:10" x14ac:dyDescent="0.15">
      <c r="A1414" s="8">
        <v>823</v>
      </c>
      <c r="B1414" s="8" t="s">
        <v>925</v>
      </c>
      <c r="C1414" s="7" t="s">
        <v>4</v>
      </c>
      <c r="D1414" s="39">
        <v>42094.717766203707</v>
      </c>
      <c r="E1414" s="7">
        <v>1</v>
      </c>
      <c r="F1414" s="7" t="s">
        <v>63</v>
      </c>
      <c r="G1414" s="7">
        <f t="shared" si="66"/>
        <v>2015</v>
      </c>
      <c r="H1414" s="7">
        <f t="shared" si="67"/>
        <v>3</v>
      </c>
      <c r="I1414" s="7" t="str">
        <f t="shared" si="68"/>
        <v>Q1</v>
      </c>
      <c r="J1414" s="7">
        <f>VLOOKUP(A1414,'Job Catalog'!A:C,3,FALSE)</f>
        <v>8</v>
      </c>
    </row>
    <row r="1415" spans="1:10" x14ac:dyDescent="0.15">
      <c r="A1415" s="8">
        <v>823</v>
      </c>
      <c r="B1415" s="8" t="s">
        <v>925</v>
      </c>
      <c r="C1415" s="7" t="s">
        <v>4</v>
      </c>
      <c r="D1415" s="39">
        <v>42179.676874999997</v>
      </c>
      <c r="E1415" s="7">
        <v>78</v>
      </c>
      <c r="F1415" s="7" t="s">
        <v>60</v>
      </c>
      <c r="G1415" s="7">
        <f t="shared" si="66"/>
        <v>2015</v>
      </c>
      <c r="H1415" s="7">
        <f t="shared" si="67"/>
        <v>6</v>
      </c>
      <c r="I1415" s="7" t="str">
        <f t="shared" si="68"/>
        <v>Q2</v>
      </c>
      <c r="J1415" s="7">
        <f>VLOOKUP(A1415,'Job Catalog'!A:C,3,FALSE)</f>
        <v>8</v>
      </c>
    </row>
    <row r="1416" spans="1:10" x14ac:dyDescent="0.15">
      <c r="A1416" s="8">
        <v>823</v>
      </c>
      <c r="B1416" s="8" t="s">
        <v>925</v>
      </c>
      <c r="C1416" s="7" t="s">
        <v>4</v>
      </c>
      <c r="D1416" s="39">
        <v>42359.612268518518</v>
      </c>
      <c r="E1416" s="7">
        <v>182.13</v>
      </c>
      <c r="F1416" s="7" t="s">
        <v>30</v>
      </c>
      <c r="G1416" s="7">
        <f t="shared" si="66"/>
        <v>2015</v>
      </c>
      <c r="H1416" s="7">
        <f t="shared" si="67"/>
        <v>12</v>
      </c>
      <c r="I1416" s="7" t="str">
        <f t="shared" si="68"/>
        <v>Q4</v>
      </c>
      <c r="J1416" s="7">
        <f>VLOOKUP(A1416,'Job Catalog'!A:C,3,FALSE)</f>
        <v>8</v>
      </c>
    </row>
    <row r="1417" spans="1:10" x14ac:dyDescent="0.15">
      <c r="A1417" s="8">
        <v>823</v>
      </c>
      <c r="B1417" s="8" t="s">
        <v>925</v>
      </c>
      <c r="C1417" s="7" t="s">
        <v>5</v>
      </c>
      <c r="D1417" s="39">
        <v>42311.587500000001</v>
      </c>
      <c r="E1417" s="7">
        <v>6.88</v>
      </c>
      <c r="F1417" s="7" t="s">
        <v>65</v>
      </c>
      <c r="G1417" s="7">
        <f t="shared" si="66"/>
        <v>2015</v>
      </c>
      <c r="H1417" s="7">
        <f t="shared" si="67"/>
        <v>11</v>
      </c>
      <c r="I1417" s="7" t="str">
        <f t="shared" si="68"/>
        <v>Q4</v>
      </c>
      <c r="J1417" s="7">
        <f>VLOOKUP(A1417,'Job Catalog'!A:C,3,FALSE)</f>
        <v>8</v>
      </c>
    </row>
    <row r="1418" spans="1:10" x14ac:dyDescent="0.15">
      <c r="A1418" s="8">
        <v>823</v>
      </c>
      <c r="B1418" s="8" t="s">
        <v>925</v>
      </c>
      <c r="C1418" s="7" t="s">
        <v>4</v>
      </c>
      <c r="D1418" s="39">
        <v>42319.471145833333</v>
      </c>
      <c r="E1418" s="7">
        <v>11.88</v>
      </c>
      <c r="F1418" s="7" t="s">
        <v>30</v>
      </c>
      <c r="G1418" s="7">
        <f t="shared" si="66"/>
        <v>2015</v>
      </c>
      <c r="H1418" s="7">
        <f t="shared" si="67"/>
        <v>11</v>
      </c>
      <c r="I1418" s="7" t="str">
        <f t="shared" si="68"/>
        <v>Q4</v>
      </c>
      <c r="J1418" s="7">
        <f>VLOOKUP(A1418,'Job Catalog'!A:C,3,FALSE)</f>
        <v>8</v>
      </c>
    </row>
    <row r="1419" spans="1:10" x14ac:dyDescent="0.15">
      <c r="A1419" s="8">
        <v>823</v>
      </c>
      <c r="B1419" s="8" t="s">
        <v>925</v>
      </c>
      <c r="C1419" s="7" t="s">
        <v>4</v>
      </c>
      <c r="D1419" s="39">
        <v>42319.478344907409</v>
      </c>
      <c r="E1419" s="7">
        <v>11.88</v>
      </c>
      <c r="F1419" s="7" t="s">
        <v>30</v>
      </c>
      <c r="G1419" s="7">
        <f t="shared" si="66"/>
        <v>2015</v>
      </c>
      <c r="H1419" s="7">
        <f t="shared" si="67"/>
        <v>11</v>
      </c>
      <c r="I1419" s="7" t="str">
        <f t="shared" si="68"/>
        <v>Q4</v>
      </c>
      <c r="J1419" s="7">
        <f>VLOOKUP(A1419,'Job Catalog'!A:C,3,FALSE)</f>
        <v>8</v>
      </c>
    </row>
    <row r="1420" spans="1:10" x14ac:dyDescent="0.15">
      <c r="A1420" s="8">
        <v>823</v>
      </c>
      <c r="B1420" s="8" t="s">
        <v>925</v>
      </c>
      <c r="C1420" s="7" t="s">
        <v>4</v>
      </c>
      <c r="D1420" s="39">
        <v>42319.516724537039</v>
      </c>
      <c r="E1420" s="7">
        <v>11.92</v>
      </c>
      <c r="F1420" s="7" t="s">
        <v>30</v>
      </c>
      <c r="G1420" s="7">
        <f t="shared" si="66"/>
        <v>2015</v>
      </c>
      <c r="H1420" s="7">
        <f t="shared" si="67"/>
        <v>11</v>
      </c>
      <c r="I1420" s="7" t="str">
        <f t="shared" si="68"/>
        <v>Q4</v>
      </c>
      <c r="J1420" s="7">
        <f>VLOOKUP(A1420,'Job Catalog'!A:C,3,FALSE)</f>
        <v>8</v>
      </c>
    </row>
    <row r="1421" spans="1:10" x14ac:dyDescent="0.15">
      <c r="A1421" s="8">
        <v>823</v>
      </c>
      <c r="B1421" s="8" t="s">
        <v>925</v>
      </c>
      <c r="C1421" s="7" t="s">
        <v>4</v>
      </c>
      <c r="D1421" s="39">
        <v>42339.401875000003</v>
      </c>
      <c r="E1421" s="7">
        <v>28.79</v>
      </c>
      <c r="F1421" s="7" t="s">
        <v>30</v>
      </c>
      <c r="G1421" s="7">
        <f t="shared" si="66"/>
        <v>2015</v>
      </c>
      <c r="H1421" s="7">
        <f t="shared" si="67"/>
        <v>12</v>
      </c>
      <c r="I1421" s="7" t="str">
        <f t="shared" si="68"/>
        <v>Q4</v>
      </c>
      <c r="J1421" s="7">
        <f>VLOOKUP(A1421,'Job Catalog'!A:C,3,FALSE)</f>
        <v>8</v>
      </c>
    </row>
    <row r="1422" spans="1:10" x14ac:dyDescent="0.15">
      <c r="A1422" s="8">
        <v>823</v>
      </c>
      <c r="B1422" s="8" t="s">
        <v>925</v>
      </c>
      <c r="C1422" s="7" t="s">
        <v>4</v>
      </c>
      <c r="D1422" s="39">
        <v>42321.47928240741</v>
      </c>
      <c r="E1422" s="7">
        <v>10.88</v>
      </c>
      <c r="F1422" s="7" t="s">
        <v>30</v>
      </c>
      <c r="G1422" s="7">
        <f t="shared" si="66"/>
        <v>2015</v>
      </c>
      <c r="H1422" s="7">
        <f t="shared" si="67"/>
        <v>11</v>
      </c>
      <c r="I1422" s="7" t="str">
        <f t="shared" si="68"/>
        <v>Q4</v>
      </c>
      <c r="J1422" s="7">
        <f>VLOOKUP(A1422,'Job Catalog'!A:C,3,FALSE)</f>
        <v>8</v>
      </c>
    </row>
    <row r="1423" spans="1:10" x14ac:dyDescent="0.15">
      <c r="A1423" s="8">
        <v>823</v>
      </c>
      <c r="B1423" s="8" t="s">
        <v>925</v>
      </c>
      <c r="C1423" s="7" t="s">
        <v>4</v>
      </c>
      <c r="D1423" s="39">
        <v>42327.661805555559</v>
      </c>
      <c r="E1423" s="7">
        <v>0.13</v>
      </c>
      <c r="F1423" s="7" t="s">
        <v>30</v>
      </c>
      <c r="G1423" s="7">
        <f t="shared" si="66"/>
        <v>2015</v>
      </c>
      <c r="H1423" s="7">
        <f t="shared" si="67"/>
        <v>11</v>
      </c>
      <c r="I1423" s="7" t="str">
        <f t="shared" si="68"/>
        <v>Q4</v>
      </c>
      <c r="J1423" s="7">
        <f>VLOOKUP(A1423,'Job Catalog'!A:C,3,FALSE)</f>
        <v>8</v>
      </c>
    </row>
    <row r="1424" spans="1:10" x14ac:dyDescent="0.15">
      <c r="A1424" s="8">
        <v>823</v>
      </c>
      <c r="B1424" s="8" t="s">
        <v>925</v>
      </c>
      <c r="C1424" s="7" t="s">
        <v>4</v>
      </c>
      <c r="D1424" s="39">
        <v>42346.654664351852</v>
      </c>
      <c r="E1424" s="7">
        <v>7.08</v>
      </c>
      <c r="F1424" s="7" t="s">
        <v>30</v>
      </c>
      <c r="G1424" s="7">
        <f t="shared" si="66"/>
        <v>2015</v>
      </c>
      <c r="H1424" s="7">
        <f t="shared" si="67"/>
        <v>12</v>
      </c>
      <c r="I1424" s="7" t="str">
        <f t="shared" si="68"/>
        <v>Q4</v>
      </c>
      <c r="J1424" s="7">
        <f>VLOOKUP(A1424,'Job Catalog'!A:C,3,FALSE)</f>
        <v>8</v>
      </c>
    </row>
    <row r="1425" spans="1:10" x14ac:dyDescent="0.15">
      <c r="A1425" s="8">
        <v>823</v>
      </c>
      <c r="B1425" s="8" t="s">
        <v>925</v>
      </c>
      <c r="C1425" s="7" t="s">
        <v>4</v>
      </c>
      <c r="D1425" s="39">
        <v>42341.753738425927</v>
      </c>
      <c r="E1425" s="7">
        <v>0.33</v>
      </c>
      <c r="F1425" s="7" t="s">
        <v>30</v>
      </c>
      <c r="G1425" s="7">
        <f t="shared" si="66"/>
        <v>2015</v>
      </c>
      <c r="H1425" s="7">
        <f t="shared" si="67"/>
        <v>12</v>
      </c>
      <c r="I1425" s="7" t="str">
        <f t="shared" si="68"/>
        <v>Q4</v>
      </c>
      <c r="J1425" s="7">
        <f>VLOOKUP(A1425,'Job Catalog'!A:C,3,FALSE)</f>
        <v>8</v>
      </c>
    </row>
    <row r="1426" spans="1:10" x14ac:dyDescent="0.15">
      <c r="A1426" s="8">
        <v>823</v>
      </c>
      <c r="B1426" s="8" t="s">
        <v>925</v>
      </c>
      <c r="C1426" s="7" t="s">
        <v>4</v>
      </c>
      <c r="D1426" s="39">
        <v>42376.573449074072</v>
      </c>
      <c r="E1426" s="7">
        <v>35.130000000000003</v>
      </c>
      <c r="F1426" s="7" t="s">
        <v>30</v>
      </c>
      <c r="G1426" s="7">
        <f t="shared" si="66"/>
        <v>2016</v>
      </c>
      <c r="H1426" s="7">
        <f t="shared" si="67"/>
        <v>1</v>
      </c>
      <c r="I1426" s="7" t="str">
        <f t="shared" si="68"/>
        <v>Q1</v>
      </c>
      <c r="J1426" s="7">
        <f>VLOOKUP(A1426,'Job Catalog'!A:C,3,FALSE)</f>
        <v>8</v>
      </c>
    </row>
    <row r="1427" spans="1:10" x14ac:dyDescent="0.15">
      <c r="A1427" s="8">
        <v>823</v>
      </c>
      <c r="B1427" s="8" t="s">
        <v>925</v>
      </c>
      <c r="C1427" s="7" t="s">
        <v>4</v>
      </c>
      <c r="D1427" s="39">
        <v>42341.493310185186</v>
      </c>
      <c r="E1427" s="7">
        <v>0.04</v>
      </c>
      <c r="F1427" s="7" t="s">
        <v>30</v>
      </c>
      <c r="G1427" s="7">
        <f t="shared" si="66"/>
        <v>2015</v>
      </c>
      <c r="H1427" s="7">
        <f t="shared" si="67"/>
        <v>12</v>
      </c>
      <c r="I1427" s="7" t="str">
        <f t="shared" si="68"/>
        <v>Q4</v>
      </c>
      <c r="J1427" s="7">
        <f>VLOOKUP(A1427,'Job Catalog'!A:C,3,FALSE)</f>
        <v>8</v>
      </c>
    </row>
    <row r="1428" spans="1:10" x14ac:dyDescent="0.15">
      <c r="A1428" s="8">
        <v>823</v>
      </c>
      <c r="B1428" s="8" t="s">
        <v>925</v>
      </c>
      <c r="C1428" s="7" t="s">
        <v>4</v>
      </c>
      <c r="D1428" s="39">
        <v>42412.547569444447</v>
      </c>
      <c r="E1428" s="7">
        <v>38.96</v>
      </c>
      <c r="F1428" s="7" t="s">
        <v>30</v>
      </c>
      <c r="G1428" s="7">
        <f t="shared" si="66"/>
        <v>2016</v>
      </c>
      <c r="H1428" s="7">
        <f t="shared" si="67"/>
        <v>2</v>
      </c>
      <c r="I1428" s="7" t="str">
        <f t="shared" si="68"/>
        <v>Q1</v>
      </c>
      <c r="J1428" s="7">
        <f>VLOOKUP(A1428,'Job Catalog'!A:C,3,FALSE)</f>
        <v>8</v>
      </c>
    </row>
    <row r="1429" spans="1:10" x14ac:dyDescent="0.15">
      <c r="A1429" s="8">
        <v>823</v>
      </c>
      <c r="B1429" s="8" t="s">
        <v>925</v>
      </c>
      <c r="C1429" s="7" t="s">
        <v>4</v>
      </c>
      <c r="D1429" s="39">
        <v>42437.414826388886</v>
      </c>
      <c r="E1429" s="7">
        <v>62.79</v>
      </c>
      <c r="F1429" s="7" t="s">
        <v>30</v>
      </c>
      <c r="G1429" s="7">
        <f t="shared" si="66"/>
        <v>2016</v>
      </c>
      <c r="H1429" s="7">
        <f t="shared" si="67"/>
        <v>3</v>
      </c>
      <c r="I1429" s="7" t="str">
        <f t="shared" si="68"/>
        <v>Q1</v>
      </c>
      <c r="J1429" s="7">
        <f>VLOOKUP(A1429,'Job Catalog'!A:C,3,FALSE)</f>
        <v>8</v>
      </c>
    </row>
    <row r="1430" spans="1:10" x14ac:dyDescent="0.15">
      <c r="A1430" s="8">
        <v>823</v>
      </c>
      <c r="B1430" s="8" t="s">
        <v>925</v>
      </c>
      <c r="C1430" s="7" t="s">
        <v>4</v>
      </c>
      <c r="D1430" s="39">
        <v>42409.569837962961</v>
      </c>
      <c r="E1430" s="7">
        <v>34.96</v>
      </c>
      <c r="F1430" s="7" t="s">
        <v>30</v>
      </c>
      <c r="G1430" s="7">
        <f t="shared" si="66"/>
        <v>2016</v>
      </c>
      <c r="H1430" s="7">
        <f t="shared" si="67"/>
        <v>2</v>
      </c>
      <c r="I1430" s="7" t="str">
        <f t="shared" si="68"/>
        <v>Q1</v>
      </c>
      <c r="J1430" s="7">
        <f>VLOOKUP(A1430,'Job Catalog'!A:C,3,FALSE)</f>
        <v>8</v>
      </c>
    </row>
    <row r="1431" spans="1:10" x14ac:dyDescent="0.15">
      <c r="A1431" s="8">
        <v>823</v>
      </c>
      <c r="B1431" s="8" t="s">
        <v>925</v>
      </c>
      <c r="C1431" s="7" t="s">
        <v>4</v>
      </c>
      <c r="D1431" s="39">
        <v>42454.506412037037</v>
      </c>
      <c r="E1431" s="7">
        <v>73</v>
      </c>
      <c r="F1431" s="7" t="s">
        <v>30</v>
      </c>
      <c r="G1431" s="7">
        <f t="shared" si="66"/>
        <v>2016</v>
      </c>
      <c r="H1431" s="7">
        <f t="shared" si="67"/>
        <v>3</v>
      </c>
      <c r="I1431" s="7" t="str">
        <f t="shared" si="68"/>
        <v>Q1</v>
      </c>
      <c r="J1431" s="7">
        <f>VLOOKUP(A1431,'Job Catalog'!A:C,3,FALSE)</f>
        <v>8</v>
      </c>
    </row>
    <row r="1432" spans="1:10" x14ac:dyDescent="0.15">
      <c r="A1432" s="8">
        <v>823</v>
      </c>
      <c r="B1432" s="8" t="s">
        <v>925</v>
      </c>
      <c r="C1432" s="7" t="s">
        <v>4</v>
      </c>
      <c r="D1432" s="39">
        <v>42529.577384259261</v>
      </c>
      <c r="E1432" s="7">
        <v>125.88</v>
      </c>
      <c r="F1432" s="7" t="s">
        <v>30</v>
      </c>
      <c r="G1432" s="7">
        <f t="shared" si="66"/>
        <v>2016</v>
      </c>
      <c r="H1432" s="7">
        <f t="shared" si="67"/>
        <v>6</v>
      </c>
      <c r="I1432" s="7" t="str">
        <f t="shared" si="68"/>
        <v>Q2</v>
      </c>
      <c r="J1432" s="7">
        <f>VLOOKUP(A1432,'Job Catalog'!A:C,3,FALSE)</f>
        <v>8</v>
      </c>
    </row>
    <row r="1433" spans="1:10" x14ac:dyDescent="0.15">
      <c r="A1433" s="8">
        <v>823</v>
      </c>
      <c r="B1433" s="8" t="s">
        <v>925</v>
      </c>
      <c r="C1433" s="7" t="s">
        <v>4</v>
      </c>
      <c r="D1433" s="39">
        <v>42501.638078703705</v>
      </c>
      <c r="E1433" s="7">
        <v>97.96</v>
      </c>
      <c r="F1433" s="7" t="s">
        <v>30</v>
      </c>
      <c r="G1433" s="7">
        <f t="shared" si="66"/>
        <v>2016</v>
      </c>
      <c r="H1433" s="7">
        <f t="shared" si="67"/>
        <v>5</v>
      </c>
      <c r="I1433" s="7" t="str">
        <f t="shared" si="68"/>
        <v>Q2</v>
      </c>
      <c r="J1433" s="7">
        <f>VLOOKUP(A1433,'Job Catalog'!A:C,3,FALSE)</f>
        <v>8</v>
      </c>
    </row>
    <row r="1434" spans="1:10" x14ac:dyDescent="0.15">
      <c r="A1434" s="8">
        <v>823</v>
      </c>
      <c r="B1434" s="8" t="s">
        <v>925</v>
      </c>
      <c r="C1434" s="7" t="s">
        <v>4</v>
      </c>
      <c r="D1434" s="39">
        <v>42443.413703703707</v>
      </c>
      <c r="E1434" s="7">
        <v>39.71</v>
      </c>
      <c r="F1434" s="7" t="s">
        <v>30</v>
      </c>
      <c r="G1434" s="7">
        <f t="shared" si="66"/>
        <v>2016</v>
      </c>
      <c r="H1434" s="7">
        <f t="shared" si="67"/>
        <v>3</v>
      </c>
      <c r="I1434" s="7" t="str">
        <f t="shared" si="68"/>
        <v>Q1</v>
      </c>
      <c r="J1434" s="7">
        <f>VLOOKUP(A1434,'Job Catalog'!A:C,3,FALSE)</f>
        <v>8</v>
      </c>
    </row>
    <row r="1435" spans="1:10" x14ac:dyDescent="0.15">
      <c r="A1435" s="8">
        <v>823</v>
      </c>
      <c r="B1435" s="8" t="s">
        <v>925</v>
      </c>
      <c r="C1435" s="7" t="s">
        <v>5</v>
      </c>
      <c r="D1435" s="39">
        <v>42446.487488425926</v>
      </c>
      <c r="E1435" s="7">
        <v>9.9600000000000009</v>
      </c>
      <c r="F1435" s="7" t="s">
        <v>65</v>
      </c>
      <c r="G1435" s="7">
        <f t="shared" si="66"/>
        <v>2016</v>
      </c>
      <c r="H1435" s="7">
        <f t="shared" si="67"/>
        <v>3</v>
      </c>
      <c r="I1435" s="7" t="str">
        <f t="shared" si="68"/>
        <v>Q1</v>
      </c>
      <c r="J1435" s="7">
        <f>VLOOKUP(A1435,'Job Catalog'!A:C,3,FALSE)</f>
        <v>8</v>
      </c>
    </row>
    <row r="1436" spans="1:10" x14ac:dyDescent="0.15">
      <c r="A1436" s="8">
        <v>823</v>
      </c>
      <c r="B1436" s="8" t="s">
        <v>925</v>
      </c>
      <c r="C1436" s="7" t="s">
        <v>4</v>
      </c>
      <c r="D1436" s="39">
        <v>42446.356574074074</v>
      </c>
      <c r="E1436" s="7">
        <v>0.71</v>
      </c>
      <c r="F1436" s="7" t="s">
        <v>30</v>
      </c>
      <c r="G1436" s="7">
        <f t="shared" si="66"/>
        <v>2016</v>
      </c>
      <c r="H1436" s="7">
        <f t="shared" si="67"/>
        <v>3</v>
      </c>
      <c r="I1436" s="7" t="str">
        <f t="shared" si="68"/>
        <v>Q1</v>
      </c>
      <c r="J1436" s="7">
        <f>VLOOKUP(A1436,'Job Catalog'!A:C,3,FALSE)</f>
        <v>8</v>
      </c>
    </row>
    <row r="1437" spans="1:10" x14ac:dyDescent="0.15">
      <c r="A1437" s="8">
        <v>823</v>
      </c>
      <c r="B1437" s="8" t="s">
        <v>925</v>
      </c>
      <c r="C1437" s="7" t="s">
        <v>4</v>
      </c>
      <c r="D1437" s="39">
        <v>42472.439236111109</v>
      </c>
      <c r="E1437" s="7">
        <v>11.92</v>
      </c>
      <c r="F1437" s="7" t="s">
        <v>30</v>
      </c>
      <c r="G1437" s="7">
        <f t="shared" si="66"/>
        <v>2016</v>
      </c>
      <c r="H1437" s="7">
        <f t="shared" si="67"/>
        <v>4</v>
      </c>
      <c r="I1437" s="7" t="str">
        <f t="shared" si="68"/>
        <v>Q2</v>
      </c>
      <c r="J1437" s="7">
        <f>VLOOKUP(A1437,'Job Catalog'!A:C,3,FALSE)</f>
        <v>8</v>
      </c>
    </row>
    <row r="1438" spans="1:10" x14ac:dyDescent="0.15">
      <c r="A1438" s="8">
        <v>823</v>
      </c>
      <c r="B1438" s="8" t="s">
        <v>925</v>
      </c>
      <c r="C1438" s="7" t="s">
        <v>4</v>
      </c>
      <c r="D1438" s="39">
        <v>42569.581412037034</v>
      </c>
      <c r="E1438" s="7">
        <v>32.96</v>
      </c>
      <c r="F1438" s="7" t="s">
        <v>23</v>
      </c>
      <c r="G1438" s="7">
        <f t="shared" si="66"/>
        <v>2016</v>
      </c>
      <c r="H1438" s="7">
        <f t="shared" si="67"/>
        <v>7</v>
      </c>
      <c r="I1438" s="7" t="str">
        <f t="shared" si="68"/>
        <v>Q3</v>
      </c>
      <c r="J1438" s="7">
        <f>VLOOKUP(A1438,'Job Catalog'!A:C,3,FALSE)</f>
        <v>8</v>
      </c>
    </row>
    <row r="1439" spans="1:10" x14ac:dyDescent="0.15">
      <c r="A1439" s="8">
        <v>823</v>
      </c>
      <c r="B1439" s="8" t="s">
        <v>925</v>
      </c>
      <c r="C1439" s="7" t="s">
        <v>5</v>
      </c>
      <c r="D1439" s="39">
        <v>42636.628391203703</v>
      </c>
      <c r="E1439" s="7">
        <v>20.83</v>
      </c>
      <c r="F1439" s="7" t="s">
        <v>65</v>
      </c>
      <c r="G1439" s="7">
        <f t="shared" si="66"/>
        <v>2016</v>
      </c>
      <c r="H1439" s="7">
        <f t="shared" si="67"/>
        <v>9</v>
      </c>
      <c r="I1439" s="7" t="str">
        <f t="shared" si="68"/>
        <v>Q3</v>
      </c>
      <c r="J1439" s="7">
        <f>VLOOKUP(A1439,'Job Catalog'!A:C,3,FALSE)</f>
        <v>8</v>
      </c>
    </row>
    <row r="1440" spans="1:10" x14ac:dyDescent="0.15">
      <c r="A1440" s="8">
        <v>823</v>
      </c>
      <c r="B1440" s="8" t="s">
        <v>925</v>
      </c>
      <c r="C1440" s="7" t="s">
        <v>5</v>
      </c>
      <c r="D1440" s="39">
        <v>42639.571759259263</v>
      </c>
      <c r="E1440" s="7">
        <v>20</v>
      </c>
      <c r="F1440" s="7" t="s">
        <v>65</v>
      </c>
      <c r="G1440" s="7">
        <f t="shared" si="66"/>
        <v>2016</v>
      </c>
      <c r="H1440" s="7">
        <f t="shared" si="67"/>
        <v>9</v>
      </c>
      <c r="I1440" s="7" t="str">
        <f t="shared" si="68"/>
        <v>Q3</v>
      </c>
      <c r="J1440" s="7">
        <f>VLOOKUP(A1440,'Job Catalog'!A:C,3,FALSE)</f>
        <v>8</v>
      </c>
    </row>
    <row r="1441" spans="1:10" x14ac:dyDescent="0.15">
      <c r="A1441" s="8">
        <v>823</v>
      </c>
      <c r="B1441" s="8" t="s">
        <v>925</v>
      </c>
      <c r="C1441" s="7" t="s">
        <v>5</v>
      </c>
      <c r="D1441" s="39">
        <v>42646.4375462963</v>
      </c>
      <c r="E1441" s="7">
        <v>6.88</v>
      </c>
      <c r="F1441" s="7" t="s">
        <v>65</v>
      </c>
      <c r="G1441" s="7">
        <f t="shared" si="66"/>
        <v>2016</v>
      </c>
      <c r="H1441" s="7">
        <f t="shared" si="67"/>
        <v>10</v>
      </c>
      <c r="I1441" s="7" t="str">
        <f t="shared" si="68"/>
        <v>Q4</v>
      </c>
      <c r="J1441" s="7">
        <f>VLOOKUP(A1441,'Job Catalog'!A:C,3,FALSE)</f>
        <v>8</v>
      </c>
    </row>
    <row r="1442" spans="1:10" x14ac:dyDescent="0.15">
      <c r="A1442" s="8">
        <v>823</v>
      </c>
      <c r="B1442" s="8" t="s">
        <v>925</v>
      </c>
      <c r="C1442" s="7" t="s">
        <v>5</v>
      </c>
      <c r="D1442" s="39">
        <v>42640.577094907407</v>
      </c>
      <c r="E1442" s="7">
        <v>1</v>
      </c>
      <c r="F1442" s="7" t="s">
        <v>65</v>
      </c>
      <c r="G1442" s="7">
        <f t="shared" si="66"/>
        <v>2016</v>
      </c>
      <c r="H1442" s="7">
        <f t="shared" si="67"/>
        <v>9</v>
      </c>
      <c r="I1442" s="7" t="str">
        <f t="shared" si="68"/>
        <v>Q3</v>
      </c>
      <c r="J1442" s="7">
        <f>VLOOKUP(A1442,'Job Catalog'!A:C,3,FALSE)</f>
        <v>8</v>
      </c>
    </row>
    <row r="1443" spans="1:10" x14ac:dyDescent="0.15">
      <c r="A1443" s="8">
        <v>823</v>
      </c>
      <c r="B1443" s="8" t="s">
        <v>925</v>
      </c>
      <c r="C1443" s="7" t="s">
        <v>5</v>
      </c>
      <c r="D1443" s="39">
        <v>42667.609513888892</v>
      </c>
      <c r="E1443" s="7">
        <v>5.79</v>
      </c>
      <c r="F1443" s="7" t="s">
        <v>63</v>
      </c>
      <c r="G1443" s="7">
        <f t="shared" si="66"/>
        <v>2016</v>
      </c>
      <c r="H1443" s="7">
        <f t="shared" si="67"/>
        <v>10</v>
      </c>
      <c r="I1443" s="7" t="str">
        <f t="shared" si="68"/>
        <v>Q4</v>
      </c>
      <c r="J1443" s="7">
        <f>VLOOKUP(A1443,'Job Catalog'!A:C,3,FALSE)</f>
        <v>8</v>
      </c>
    </row>
    <row r="1444" spans="1:10" x14ac:dyDescent="0.15">
      <c r="A1444" s="8">
        <v>823</v>
      </c>
      <c r="B1444" s="8" t="s">
        <v>925</v>
      </c>
      <c r="C1444" s="7" t="s">
        <v>4</v>
      </c>
      <c r="D1444" s="39">
        <v>42781.401921296296</v>
      </c>
      <c r="E1444" s="7">
        <v>32.92</v>
      </c>
      <c r="F1444" s="7" t="s">
        <v>30</v>
      </c>
      <c r="G1444" s="7">
        <f t="shared" si="66"/>
        <v>2017</v>
      </c>
      <c r="H1444" s="7">
        <f t="shared" si="67"/>
        <v>2</v>
      </c>
      <c r="I1444" s="7" t="str">
        <f t="shared" si="68"/>
        <v>Q1</v>
      </c>
      <c r="J1444" s="7">
        <f>VLOOKUP(A1444,'Job Catalog'!A:C,3,FALSE)</f>
        <v>8</v>
      </c>
    </row>
    <row r="1445" spans="1:10" x14ac:dyDescent="0.15">
      <c r="A1445" s="8">
        <v>824</v>
      </c>
      <c r="B1445" s="8" t="s">
        <v>926</v>
      </c>
      <c r="C1445" s="7" t="s">
        <v>4</v>
      </c>
      <c r="D1445" s="39">
        <v>41661.414004629631</v>
      </c>
      <c r="E1445" s="7">
        <v>20.13</v>
      </c>
      <c r="F1445" s="7" t="s">
        <v>86</v>
      </c>
      <c r="G1445" s="7">
        <f t="shared" si="66"/>
        <v>2014</v>
      </c>
      <c r="H1445" s="7">
        <f t="shared" si="67"/>
        <v>1</v>
      </c>
      <c r="I1445" s="7" t="str">
        <f t="shared" si="68"/>
        <v>Q1</v>
      </c>
      <c r="J1445" s="7">
        <f>VLOOKUP(A1445,'Job Catalog'!A:C,3,FALSE)</f>
        <v>4</v>
      </c>
    </row>
    <row r="1446" spans="1:10" x14ac:dyDescent="0.15">
      <c r="A1446" s="8">
        <v>824</v>
      </c>
      <c r="B1446" s="8" t="s">
        <v>926</v>
      </c>
      <c r="C1446" s="7" t="s">
        <v>4</v>
      </c>
      <c r="D1446" s="39">
        <v>41680.351979166669</v>
      </c>
      <c r="E1446" s="7">
        <v>5.96</v>
      </c>
      <c r="F1446" s="7" t="s">
        <v>92</v>
      </c>
      <c r="G1446" s="7">
        <f t="shared" si="66"/>
        <v>2014</v>
      </c>
      <c r="H1446" s="7">
        <f t="shared" si="67"/>
        <v>2</v>
      </c>
      <c r="I1446" s="7" t="str">
        <f t="shared" si="68"/>
        <v>Q1</v>
      </c>
      <c r="J1446" s="7">
        <f>VLOOKUP(A1446,'Job Catalog'!A:C,3,FALSE)</f>
        <v>4</v>
      </c>
    </row>
    <row r="1447" spans="1:10" x14ac:dyDescent="0.15">
      <c r="A1447" s="8">
        <v>824</v>
      </c>
      <c r="B1447" s="8" t="s">
        <v>926</v>
      </c>
      <c r="C1447" s="7" t="s">
        <v>4</v>
      </c>
      <c r="D1447" s="39">
        <v>41788.125844907408</v>
      </c>
      <c r="E1447" s="7">
        <v>13.83</v>
      </c>
      <c r="F1447" s="7" t="s">
        <v>86</v>
      </c>
      <c r="G1447" s="7">
        <f t="shared" si="66"/>
        <v>2014</v>
      </c>
      <c r="H1447" s="7">
        <f t="shared" si="67"/>
        <v>5</v>
      </c>
      <c r="I1447" s="7" t="str">
        <f t="shared" si="68"/>
        <v>Q2</v>
      </c>
      <c r="J1447" s="7">
        <f>VLOOKUP(A1447,'Job Catalog'!A:C,3,FALSE)</f>
        <v>4</v>
      </c>
    </row>
    <row r="1448" spans="1:10" x14ac:dyDescent="0.15">
      <c r="A1448" s="8">
        <v>824</v>
      </c>
      <c r="B1448" s="8" t="s">
        <v>926</v>
      </c>
      <c r="C1448" s="7" t="s">
        <v>4</v>
      </c>
      <c r="D1448" s="39">
        <v>41788.434745370374</v>
      </c>
      <c r="E1448" s="7">
        <v>0</v>
      </c>
      <c r="F1448" s="7" t="s">
        <v>86</v>
      </c>
      <c r="G1448" s="7">
        <f t="shared" si="66"/>
        <v>2014</v>
      </c>
      <c r="H1448" s="7">
        <f t="shared" si="67"/>
        <v>5</v>
      </c>
      <c r="I1448" s="7" t="str">
        <f t="shared" si="68"/>
        <v>Q2</v>
      </c>
      <c r="J1448" s="7">
        <f>VLOOKUP(A1448,'Job Catalog'!A:C,3,FALSE)</f>
        <v>4</v>
      </c>
    </row>
    <row r="1449" spans="1:10" x14ac:dyDescent="0.15">
      <c r="A1449" s="8">
        <v>824</v>
      </c>
      <c r="B1449" s="8" t="s">
        <v>926</v>
      </c>
      <c r="C1449" s="7" t="s">
        <v>4</v>
      </c>
      <c r="D1449" s="39">
        <v>41795.16747685185</v>
      </c>
      <c r="E1449" s="7">
        <v>0.79</v>
      </c>
      <c r="F1449" s="7" t="s">
        <v>86</v>
      </c>
      <c r="G1449" s="7">
        <f t="shared" si="66"/>
        <v>2014</v>
      </c>
      <c r="H1449" s="7">
        <f t="shared" si="67"/>
        <v>6</v>
      </c>
      <c r="I1449" s="7" t="str">
        <f t="shared" si="68"/>
        <v>Q2</v>
      </c>
      <c r="J1449" s="7">
        <f>VLOOKUP(A1449,'Job Catalog'!A:C,3,FALSE)</f>
        <v>4</v>
      </c>
    </row>
    <row r="1450" spans="1:10" x14ac:dyDescent="0.15">
      <c r="A1450" s="8">
        <v>824</v>
      </c>
      <c r="B1450" s="8" t="s">
        <v>926</v>
      </c>
      <c r="C1450" s="7" t="s">
        <v>4</v>
      </c>
      <c r="D1450" s="39">
        <v>41820.340740740743</v>
      </c>
      <c r="E1450" s="7">
        <v>5.83</v>
      </c>
      <c r="F1450" s="7" t="s">
        <v>86</v>
      </c>
      <c r="G1450" s="7">
        <f t="shared" si="66"/>
        <v>2014</v>
      </c>
      <c r="H1450" s="7">
        <f t="shared" si="67"/>
        <v>6</v>
      </c>
      <c r="I1450" s="7" t="str">
        <f t="shared" si="68"/>
        <v>Q2</v>
      </c>
      <c r="J1450" s="7">
        <f>VLOOKUP(A1450,'Job Catalog'!A:C,3,FALSE)</f>
        <v>4</v>
      </c>
    </row>
    <row r="1451" spans="1:10" x14ac:dyDescent="0.15">
      <c r="A1451" s="8">
        <v>824</v>
      </c>
      <c r="B1451" s="8" t="s">
        <v>926</v>
      </c>
      <c r="C1451" s="7" t="s">
        <v>4</v>
      </c>
      <c r="D1451" s="39">
        <v>41844.233831018515</v>
      </c>
      <c r="E1451" s="7">
        <v>7.67</v>
      </c>
      <c r="F1451" s="7" t="s">
        <v>86</v>
      </c>
      <c r="G1451" s="7">
        <f t="shared" si="66"/>
        <v>2014</v>
      </c>
      <c r="H1451" s="7">
        <f t="shared" si="67"/>
        <v>7</v>
      </c>
      <c r="I1451" s="7" t="str">
        <f t="shared" si="68"/>
        <v>Q3</v>
      </c>
      <c r="J1451" s="7">
        <f>VLOOKUP(A1451,'Job Catalog'!A:C,3,FALSE)</f>
        <v>4</v>
      </c>
    </row>
    <row r="1452" spans="1:10" x14ac:dyDescent="0.15">
      <c r="A1452" s="8">
        <v>824</v>
      </c>
      <c r="B1452" s="8" t="s">
        <v>926</v>
      </c>
      <c r="C1452" s="7" t="s">
        <v>5</v>
      </c>
      <c r="D1452" s="39">
        <v>41855.254421296297</v>
      </c>
      <c r="E1452" s="7">
        <v>0</v>
      </c>
      <c r="F1452" s="7" t="s">
        <v>86</v>
      </c>
      <c r="G1452" s="7">
        <f t="shared" si="66"/>
        <v>2014</v>
      </c>
      <c r="H1452" s="7">
        <f t="shared" si="67"/>
        <v>8</v>
      </c>
      <c r="I1452" s="7" t="str">
        <f t="shared" si="68"/>
        <v>Q3</v>
      </c>
      <c r="J1452" s="7">
        <f>VLOOKUP(A1452,'Job Catalog'!A:C,3,FALSE)</f>
        <v>4</v>
      </c>
    </row>
    <row r="1453" spans="1:10" x14ac:dyDescent="0.15">
      <c r="A1453" s="8">
        <v>824</v>
      </c>
      <c r="B1453" s="8" t="s">
        <v>926</v>
      </c>
      <c r="C1453" s="7" t="s">
        <v>4</v>
      </c>
      <c r="D1453" s="39">
        <v>41904.257604166669</v>
      </c>
      <c r="E1453" s="7">
        <v>17.79</v>
      </c>
      <c r="F1453" s="7" t="s">
        <v>86</v>
      </c>
      <c r="G1453" s="7">
        <f t="shared" si="66"/>
        <v>2014</v>
      </c>
      <c r="H1453" s="7">
        <f t="shared" si="67"/>
        <v>9</v>
      </c>
      <c r="I1453" s="7" t="str">
        <f t="shared" si="68"/>
        <v>Q3</v>
      </c>
      <c r="J1453" s="7">
        <f>VLOOKUP(A1453,'Job Catalog'!A:C,3,FALSE)</f>
        <v>4</v>
      </c>
    </row>
    <row r="1454" spans="1:10" x14ac:dyDescent="0.15">
      <c r="A1454" s="8">
        <v>824</v>
      </c>
      <c r="B1454" s="8" t="s">
        <v>926</v>
      </c>
      <c r="C1454" s="7" t="s">
        <v>4</v>
      </c>
      <c r="D1454" s="39">
        <v>41978.202037037037</v>
      </c>
      <c r="E1454" s="7">
        <v>30.96</v>
      </c>
      <c r="F1454" s="7" t="s">
        <v>86</v>
      </c>
      <c r="G1454" s="7">
        <f t="shared" si="66"/>
        <v>2014</v>
      </c>
      <c r="H1454" s="7">
        <f t="shared" si="67"/>
        <v>12</v>
      </c>
      <c r="I1454" s="7" t="str">
        <f t="shared" si="68"/>
        <v>Q4</v>
      </c>
      <c r="J1454" s="7">
        <f>VLOOKUP(A1454,'Job Catalog'!A:C,3,FALSE)</f>
        <v>4</v>
      </c>
    </row>
    <row r="1455" spans="1:10" x14ac:dyDescent="0.15">
      <c r="A1455" s="8">
        <v>824</v>
      </c>
      <c r="B1455" s="8" t="s">
        <v>926</v>
      </c>
      <c r="C1455" s="7" t="s">
        <v>4</v>
      </c>
      <c r="D1455" s="39">
        <v>41978.196932870371</v>
      </c>
      <c r="E1455" s="7">
        <v>30.96</v>
      </c>
      <c r="F1455" s="7" t="s">
        <v>86</v>
      </c>
      <c r="G1455" s="7">
        <f t="shared" si="66"/>
        <v>2014</v>
      </c>
      <c r="H1455" s="7">
        <f t="shared" si="67"/>
        <v>12</v>
      </c>
      <c r="I1455" s="7" t="str">
        <f t="shared" si="68"/>
        <v>Q4</v>
      </c>
      <c r="J1455" s="7">
        <f>VLOOKUP(A1455,'Job Catalog'!A:C,3,FALSE)</f>
        <v>4</v>
      </c>
    </row>
    <row r="1456" spans="1:10" x14ac:dyDescent="0.15">
      <c r="A1456" s="8">
        <v>824</v>
      </c>
      <c r="B1456" s="8" t="s">
        <v>926</v>
      </c>
      <c r="C1456" s="7" t="s">
        <v>4</v>
      </c>
      <c r="D1456" s="39">
        <v>42094.405960648146</v>
      </c>
      <c r="E1456" s="7">
        <v>39.880000000000003</v>
      </c>
      <c r="F1456" s="7" t="s">
        <v>92</v>
      </c>
      <c r="G1456" s="7">
        <f t="shared" si="66"/>
        <v>2015</v>
      </c>
      <c r="H1456" s="7">
        <f t="shared" si="67"/>
        <v>3</v>
      </c>
      <c r="I1456" s="7" t="str">
        <f t="shared" si="68"/>
        <v>Q1</v>
      </c>
      <c r="J1456" s="7">
        <f>VLOOKUP(A1456,'Job Catalog'!A:C,3,FALSE)</f>
        <v>4</v>
      </c>
    </row>
    <row r="1457" spans="1:10" x14ac:dyDescent="0.15">
      <c r="A1457" s="8">
        <v>824</v>
      </c>
      <c r="B1457" s="8" t="s">
        <v>926</v>
      </c>
      <c r="C1457" s="7" t="s">
        <v>4</v>
      </c>
      <c r="D1457" s="39">
        <v>42115.195289351854</v>
      </c>
      <c r="E1457" s="7">
        <v>10.79</v>
      </c>
      <c r="F1457" s="7" t="s">
        <v>86</v>
      </c>
      <c r="G1457" s="7">
        <f t="shared" si="66"/>
        <v>2015</v>
      </c>
      <c r="H1457" s="7">
        <f t="shared" si="67"/>
        <v>4</v>
      </c>
      <c r="I1457" s="7" t="str">
        <f t="shared" si="68"/>
        <v>Q2</v>
      </c>
      <c r="J1457" s="7">
        <f>VLOOKUP(A1457,'Job Catalog'!A:C,3,FALSE)</f>
        <v>4</v>
      </c>
    </row>
    <row r="1458" spans="1:10" x14ac:dyDescent="0.15">
      <c r="A1458" s="8">
        <v>824</v>
      </c>
      <c r="B1458" s="8" t="s">
        <v>926</v>
      </c>
      <c r="C1458" s="7" t="s">
        <v>5</v>
      </c>
      <c r="D1458" s="39">
        <v>42122.459247685183</v>
      </c>
      <c r="E1458" s="7">
        <v>12.04</v>
      </c>
      <c r="F1458" s="7" t="s">
        <v>92</v>
      </c>
      <c r="G1458" s="7">
        <f t="shared" si="66"/>
        <v>2015</v>
      </c>
      <c r="H1458" s="7">
        <f t="shared" si="67"/>
        <v>4</v>
      </c>
      <c r="I1458" s="7" t="str">
        <f t="shared" si="68"/>
        <v>Q2</v>
      </c>
      <c r="J1458" s="7">
        <f>VLOOKUP(A1458,'Job Catalog'!A:C,3,FALSE)</f>
        <v>4</v>
      </c>
    </row>
    <row r="1459" spans="1:10" x14ac:dyDescent="0.15">
      <c r="A1459" s="8">
        <v>824</v>
      </c>
      <c r="B1459" s="8" t="s">
        <v>926</v>
      </c>
      <c r="C1459" s="7" t="s">
        <v>4</v>
      </c>
      <c r="D1459" s="39">
        <v>42129.384131944447</v>
      </c>
      <c r="E1459" s="7">
        <v>18.96</v>
      </c>
      <c r="F1459" s="7" t="s">
        <v>92</v>
      </c>
      <c r="G1459" s="7">
        <f t="shared" si="66"/>
        <v>2015</v>
      </c>
      <c r="H1459" s="7">
        <f t="shared" si="67"/>
        <v>5</v>
      </c>
      <c r="I1459" s="7" t="str">
        <f t="shared" si="68"/>
        <v>Q2</v>
      </c>
      <c r="J1459" s="7">
        <f>VLOOKUP(A1459,'Job Catalog'!A:C,3,FALSE)</f>
        <v>4</v>
      </c>
    </row>
    <row r="1460" spans="1:10" x14ac:dyDescent="0.15">
      <c r="A1460" s="8">
        <v>824</v>
      </c>
      <c r="B1460" s="8" t="s">
        <v>926</v>
      </c>
      <c r="C1460" s="7" t="s">
        <v>4</v>
      </c>
      <c r="D1460" s="39">
        <v>42150.43172453704</v>
      </c>
      <c r="E1460" s="7">
        <v>20.88</v>
      </c>
      <c r="F1460" s="7" t="s">
        <v>92</v>
      </c>
      <c r="G1460" s="7">
        <f t="shared" si="66"/>
        <v>2015</v>
      </c>
      <c r="H1460" s="7">
        <f t="shared" si="67"/>
        <v>5</v>
      </c>
      <c r="I1460" s="7" t="str">
        <f t="shared" si="68"/>
        <v>Q2</v>
      </c>
      <c r="J1460" s="7">
        <f>VLOOKUP(A1460,'Job Catalog'!A:C,3,FALSE)</f>
        <v>4</v>
      </c>
    </row>
    <row r="1461" spans="1:10" x14ac:dyDescent="0.15">
      <c r="A1461" s="8">
        <v>824</v>
      </c>
      <c r="B1461" s="8" t="s">
        <v>926</v>
      </c>
      <c r="C1461" s="7" t="s">
        <v>4</v>
      </c>
      <c r="D1461" s="39">
        <v>42212.126736111109</v>
      </c>
      <c r="E1461" s="7">
        <v>33.83</v>
      </c>
      <c r="F1461" s="7" t="s">
        <v>92</v>
      </c>
      <c r="G1461" s="7">
        <f t="shared" si="66"/>
        <v>2015</v>
      </c>
      <c r="H1461" s="7">
        <f t="shared" si="67"/>
        <v>7</v>
      </c>
      <c r="I1461" s="7" t="str">
        <f t="shared" si="68"/>
        <v>Q3</v>
      </c>
      <c r="J1461" s="7">
        <f>VLOOKUP(A1461,'Job Catalog'!A:C,3,FALSE)</f>
        <v>4</v>
      </c>
    </row>
    <row r="1462" spans="1:10" x14ac:dyDescent="0.15">
      <c r="A1462" s="8">
        <v>824</v>
      </c>
      <c r="B1462" s="8" t="s">
        <v>926</v>
      </c>
      <c r="C1462" s="7" t="s">
        <v>4</v>
      </c>
      <c r="D1462" s="39">
        <v>42195.343680555554</v>
      </c>
      <c r="E1462" s="7">
        <v>17.04</v>
      </c>
      <c r="F1462" s="7" t="s">
        <v>92</v>
      </c>
      <c r="G1462" s="7">
        <f t="shared" si="66"/>
        <v>2015</v>
      </c>
      <c r="H1462" s="7">
        <f t="shared" si="67"/>
        <v>7</v>
      </c>
      <c r="I1462" s="7" t="str">
        <f t="shared" si="68"/>
        <v>Q3</v>
      </c>
      <c r="J1462" s="7">
        <f>VLOOKUP(A1462,'Job Catalog'!A:C,3,FALSE)</f>
        <v>4</v>
      </c>
    </row>
    <row r="1463" spans="1:10" x14ac:dyDescent="0.15">
      <c r="A1463" s="8">
        <v>824</v>
      </c>
      <c r="B1463" s="8" t="s">
        <v>926</v>
      </c>
      <c r="C1463" s="7" t="s">
        <v>4</v>
      </c>
      <c r="D1463" s="39">
        <v>42277.180335648147</v>
      </c>
      <c r="E1463" s="7">
        <v>22.88</v>
      </c>
      <c r="F1463" s="7" t="s">
        <v>92</v>
      </c>
      <c r="G1463" s="7">
        <f t="shared" si="66"/>
        <v>2015</v>
      </c>
      <c r="H1463" s="7">
        <f t="shared" si="67"/>
        <v>9</v>
      </c>
      <c r="I1463" s="7" t="str">
        <f t="shared" si="68"/>
        <v>Q3</v>
      </c>
      <c r="J1463" s="7">
        <f>VLOOKUP(A1463,'Job Catalog'!A:C,3,FALSE)</f>
        <v>4</v>
      </c>
    </row>
    <row r="1464" spans="1:10" x14ac:dyDescent="0.15">
      <c r="A1464" s="8">
        <v>824</v>
      </c>
      <c r="B1464" s="8" t="s">
        <v>926</v>
      </c>
      <c r="C1464" s="7" t="s">
        <v>4</v>
      </c>
      <c r="D1464" s="39">
        <v>42388.46980324074</v>
      </c>
      <c r="E1464" s="7">
        <v>40.21</v>
      </c>
      <c r="F1464" s="7" t="s">
        <v>92</v>
      </c>
      <c r="G1464" s="7">
        <f t="shared" si="66"/>
        <v>2016</v>
      </c>
      <c r="H1464" s="7">
        <f t="shared" si="67"/>
        <v>1</v>
      </c>
      <c r="I1464" s="7" t="str">
        <f t="shared" si="68"/>
        <v>Q1</v>
      </c>
      <c r="J1464" s="7">
        <f>VLOOKUP(A1464,'Job Catalog'!A:C,3,FALSE)</f>
        <v>4</v>
      </c>
    </row>
    <row r="1465" spans="1:10" x14ac:dyDescent="0.15">
      <c r="A1465" s="8">
        <v>824</v>
      </c>
      <c r="B1465" s="8" t="s">
        <v>926</v>
      </c>
      <c r="C1465" s="7" t="s">
        <v>5</v>
      </c>
      <c r="D1465" s="39">
        <v>42444.189421296294</v>
      </c>
      <c r="E1465" s="7">
        <v>21.88</v>
      </c>
      <c r="F1465" s="7" t="s">
        <v>92</v>
      </c>
      <c r="G1465" s="7">
        <f t="shared" si="66"/>
        <v>2016</v>
      </c>
      <c r="H1465" s="7">
        <f t="shared" si="67"/>
        <v>3</v>
      </c>
      <c r="I1465" s="7" t="str">
        <f t="shared" si="68"/>
        <v>Q1</v>
      </c>
      <c r="J1465" s="7">
        <f>VLOOKUP(A1465,'Job Catalog'!A:C,3,FALSE)</f>
        <v>4</v>
      </c>
    </row>
    <row r="1466" spans="1:10" x14ac:dyDescent="0.15">
      <c r="A1466" s="8">
        <v>824</v>
      </c>
      <c r="B1466" s="8" t="s">
        <v>926</v>
      </c>
      <c r="C1466" s="7" t="s">
        <v>4</v>
      </c>
      <c r="D1466" s="39">
        <v>42543.420277777775</v>
      </c>
      <c r="E1466" s="7">
        <v>26.83</v>
      </c>
      <c r="F1466" s="7" t="s">
        <v>92</v>
      </c>
      <c r="G1466" s="7">
        <f t="shared" si="66"/>
        <v>2016</v>
      </c>
      <c r="H1466" s="7">
        <f t="shared" si="67"/>
        <v>6</v>
      </c>
      <c r="I1466" s="7" t="str">
        <f t="shared" si="68"/>
        <v>Q2</v>
      </c>
      <c r="J1466" s="7">
        <f>VLOOKUP(A1466,'Job Catalog'!A:C,3,FALSE)</f>
        <v>4</v>
      </c>
    </row>
    <row r="1467" spans="1:10" x14ac:dyDescent="0.15">
      <c r="A1467" s="8">
        <v>824</v>
      </c>
      <c r="B1467" s="8" t="s">
        <v>926</v>
      </c>
      <c r="C1467" s="7" t="s">
        <v>4</v>
      </c>
      <c r="D1467" s="39">
        <v>42576.346203703702</v>
      </c>
      <c r="E1467" s="7">
        <v>54.83</v>
      </c>
      <c r="F1467" s="7" t="s">
        <v>92</v>
      </c>
      <c r="G1467" s="7">
        <f t="shared" si="66"/>
        <v>2016</v>
      </c>
      <c r="H1467" s="7">
        <f t="shared" si="67"/>
        <v>7</v>
      </c>
      <c r="I1467" s="7" t="str">
        <f t="shared" si="68"/>
        <v>Q3</v>
      </c>
      <c r="J1467" s="7">
        <f>VLOOKUP(A1467,'Job Catalog'!A:C,3,FALSE)</f>
        <v>4</v>
      </c>
    </row>
    <row r="1468" spans="1:10" x14ac:dyDescent="0.15">
      <c r="A1468" s="8">
        <v>824</v>
      </c>
      <c r="B1468" s="8" t="s">
        <v>926</v>
      </c>
      <c r="C1468" s="7" t="s">
        <v>4</v>
      </c>
      <c r="D1468" s="39">
        <v>42629.119467592594</v>
      </c>
      <c r="E1468" s="7">
        <v>51.79</v>
      </c>
      <c r="F1468" s="7" t="s">
        <v>92</v>
      </c>
      <c r="G1468" s="7">
        <f t="shared" si="66"/>
        <v>2016</v>
      </c>
      <c r="H1468" s="7">
        <f t="shared" si="67"/>
        <v>9</v>
      </c>
      <c r="I1468" s="7" t="str">
        <f t="shared" si="68"/>
        <v>Q3</v>
      </c>
      <c r="J1468" s="7">
        <f>VLOOKUP(A1468,'Job Catalog'!A:C,3,FALSE)</f>
        <v>4</v>
      </c>
    </row>
    <row r="1469" spans="1:10" x14ac:dyDescent="0.15">
      <c r="A1469" s="8">
        <v>824</v>
      </c>
      <c r="B1469" s="8" t="s">
        <v>926</v>
      </c>
      <c r="C1469" s="7" t="s">
        <v>5</v>
      </c>
      <c r="D1469" s="39">
        <v>42656.317361111112</v>
      </c>
      <c r="E1469" s="7">
        <v>30</v>
      </c>
      <c r="F1469" s="7" t="s">
        <v>92</v>
      </c>
      <c r="G1469" s="7">
        <f t="shared" si="66"/>
        <v>2016</v>
      </c>
      <c r="H1469" s="7">
        <f t="shared" si="67"/>
        <v>10</v>
      </c>
      <c r="I1469" s="7" t="str">
        <f t="shared" si="68"/>
        <v>Q4</v>
      </c>
      <c r="J1469" s="7">
        <f>VLOOKUP(A1469,'Job Catalog'!A:C,3,FALSE)</f>
        <v>4</v>
      </c>
    </row>
    <row r="1470" spans="1:10" x14ac:dyDescent="0.15">
      <c r="A1470" s="8">
        <v>824</v>
      </c>
      <c r="B1470" s="8" t="s">
        <v>926</v>
      </c>
      <c r="C1470" s="7" t="s">
        <v>5</v>
      </c>
      <c r="D1470" s="39">
        <v>42705.404189814813</v>
      </c>
      <c r="E1470" s="7">
        <v>15</v>
      </c>
      <c r="F1470" s="7" t="s">
        <v>92</v>
      </c>
      <c r="G1470" s="7">
        <f t="shared" si="66"/>
        <v>2016</v>
      </c>
      <c r="H1470" s="7">
        <f t="shared" si="67"/>
        <v>12</v>
      </c>
      <c r="I1470" s="7" t="str">
        <f t="shared" si="68"/>
        <v>Q4</v>
      </c>
      <c r="J1470" s="7">
        <f>VLOOKUP(A1470,'Job Catalog'!A:C,3,FALSE)</f>
        <v>4</v>
      </c>
    </row>
    <row r="1471" spans="1:10" x14ac:dyDescent="0.15">
      <c r="A1471" s="8">
        <v>825</v>
      </c>
      <c r="B1471" s="8" t="s">
        <v>927</v>
      </c>
      <c r="C1471" s="7" t="s">
        <v>4</v>
      </c>
      <c r="D1471" s="39">
        <v>41731.3750462963</v>
      </c>
      <c r="E1471" s="7">
        <v>21.71</v>
      </c>
      <c r="F1471" s="7" t="s">
        <v>63</v>
      </c>
      <c r="G1471" s="7">
        <f t="shared" si="66"/>
        <v>2014</v>
      </c>
      <c r="H1471" s="7">
        <f t="shared" si="67"/>
        <v>4</v>
      </c>
      <c r="I1471" s="7" t="str">
        <f t="shared" si="68"/>
        <v>Q2</v>
      </c>
      <c r="J1471" s="7">
        <f>VLOOKUP(A1471,'Job Catalog'!A:C,3,FALSE)</f>
        <v>6</v>
      </c>
    </row>
    <row r="1472" spans="1:10" x14ac:dyDescent="0.15">
      <c r="A1472" s="8">
        <v>825</v>
      </c>
      <c r="B1472" s="8" t="s">
        <v>927</v>
      </c>
      <c r="C1472" s="7" t="s">
        <v>4</v>
      </c>
      <c r="D1472" s="39">
        <v>41744.557071759256</v>
      </c>
      <c r="E1472" s="7">
        <v>0.04</v>
      </c>
      <c r="F1472" s="7" t="s">
        <v>63</v>
      </c>
      <c r="G1472" s="7">
        <f t="shared" si="66"/>
        <v>2014</v>
      </c>
      <c r="H1472" s="7">
        <f t="shared" si="67"/>
        <v>4</v>
      </c>
      <c r="I1472" s="7" t="str">
        <f t="shared" si="68"/>
        <v>Q2</v>
      </c>
      <c r="J1472" s="7">
        <f>VLOOKUP(A1472,'Job Catalog'!A:C,3,FALSE)</f>
        <v>6</v>
      </c>
    </row>
    <row r="1473" spans="1:10" x14ac:dyDescent="0.15">
      <c r="A1473" s="8">
        <v>825</v>
      </c>
      <c r="B1473" s="8" t="s">
        <v>927</v>
      </c>
      <c r="C1473" s="7" t="s">
        <v>4</v>
      </c>
      <c r="D1473" s="39">
        <v>41746.315787037034</v>
      </c>
      <c r="E1473" s="7">
        <v>1.79</v>
      </c>
      <c r="F1473" s="7" t="s">
        <v>63</v>
      </c>
      <c r="G1473" s="7">
        <f t="shared" si="66"/>
        <v>2014</v>
      </c>
      <c r="H1473" s="7">
        <f t="shared" si="67"/>
        <v>4</v>
      </c>
      <c r="I1473" s="7" t="str">
        <f t="shared" si="68"/>
        <v>Q2</v>
      </c>
      <c r="J1473" s="7">
        <f>VLOOKUP(A1473,'Job Catalog'!A:C,3,FALSE)</f>
        <v>6</v>
      </c>
    </row>
    <row r="1474" spans="1:10" x14ac:dyDescent="0.15">
      <c r="A1474" s="8">
        <v>825</v>
      </c>
      <c r="B1474" s="8" t="s">
        <v>927</v>
      </c>
      <c r="C1474" s="7" t="s">
        <v>4</v>
      </c>
      <c r="D1474" s="39">
        <v>41773.290925925925</v>
      </c>
      <c r="E1474" s="7">
        <v>28.75</v>
      </c>
      <c r="F1474" s="7" t="s">
        <v>63</v>
      </c>
      <c r="G1474" s="7">
        <f t="shared" ref="G1474:G1537" si="69">YEAR(D1474)</f>
        <v>2014</v>
      </c>
      <c r="H1474" s="7">
        <f t="shared" ref="H1474:H1537" si="70">MONTH(D1474)</f>
        <v>5</v>
      </c>
      <c r="I1474" s="7" t="str">
        <f t="shared" ref="I1474:I1537" si="71">IF(H1474&lt;=3,"Q1",IF(H1474&lt;=6,"Q2",IF(H1474&lt;=9,"Q3","Q4")))</f>
        <v>Q2</v>
      </c>
      <c r="J1474" s="7">
        <f>VLOOKUP(A1474,'Job Catalog'!A:C,3,FALSE)</f>
        <v>6</v>
      </c>
    </row>
    <row r="1475" spans="1:10" x14ac:dyDescent="0.15">
      <c r="A1475" s="8">
        <v>825</v>
      </c>
      <c r="B1475" s="8" t="s">
        <v>927</v>
      </c>
      <c r="C1475" s="7" t="s">
        <v>5</v>
      </c>
      <c r="D1475" s="39">
        <v>41771.536747685182</v>
      </c>
      <c r="E1475" s="7">
        <v>17.75</v>
      </c>
      <c r="F1475" s="7" t="s">
        <v>30</v>
      </c>
      <c r="G1475" s="7">
        <f t="shared" si="69"/>
        <v>2014</v>
      </c>
      <c r="H1475" s="7">
        <f t="shared" si="70"/>
        <v>5</v>
      </c>
      <c r="I1475" s="7" t="str">
        <f t="shared" si="71"/>
        <v>Q2</v>
      </c>
      <c r="J1475" s="7">
        <f>VLOOKUP(A1475,'Job Catalog'!A:C,3,FALSE)</f>
        <v>6</v>
      </c>
    </row>
    <row r="1476" spans="1:10" x14ac:dyDescent="0.15">
      <c r="A1476" s="8">
        <v>825</v>
      </c>
      <c r="B1476" s="8" t="s">
        <v>927</v>
      </c>
      <c r="C1476" s="7" t="s">
        <v>5</v>
      </c>
      <c r="D1476" s="39">
        <v>41810.376562500001</v>
      </c>
      <c r="E1476" s="7">
        <v>56.63</v>
      </c>
      <c r="F1476" s="7" t="s">
        <v>30</v>
      </c>
      <c r="G1476" s="7">
        <f t="shared" si="69"/>
        <v>2014</v>
      </c>
      <c r="H1476" s="7">
        <f t="shared" si="70"/>
        <v>6</v>
      </c>
      <c r="I1476" s="7" t="str">
        <f t="shared" si="71"/>
        <v>Q2</v>
      </c>
      <c r="J1476" s="7">
        <f>VLOOKUP(A1476,'Job Catalog'!A:C,3,FALSE)</f>
        <v>6</v>
      </c>
    </row>
    <row r="1477" spans="1:10" x14ac:dyDescent="0.15">
      <c r="A1477" s="8">
        <v>825</v>
      </c>
      <c r="B1477" s="8" t="s">
        <v>927</v>
      </c>
      <c r="C1477" s="7" t="s">
        <v>5</v>
      </c>
      <c r="D1477" s="39">
        <v>41772.631099537037</v>
      </c>
      <c r="E1477" s="7">
        <v>8.17</v>
      </c>
      <c r="F1477" s="7" t="s">
        <v>63</v>
      </c>
      <c r="G1477" s="7">
        <f t="shared" si="69"/>
        <v>2014</v>
      </c>
      <c r="H1477" s="7">
        <f t="shared" si="70"/>
        <v>5</v>
      </c>
      <c r="I1477" s="7" t="str">
        <f t="shared" si="71"/>
        <v>Q2</v>
      </c>
      <c r="J1477" s="7">
        <f>VLOOKUP(A1477,'Job Catalog'!A:C,3,FALSE)</f>
        <v>6</v>
      </c>
    </row>
    <row r="1478" spans="1:10" x14ac:dyDescent="0.15">
      <c r="A1478" s="8">
        <v>825</v>
      </c>
      <c r="B1478" s="8" t="s">
        <v>927</v>
      </c>
      <c r="C1478" s="7" t="s">
        <v>5</v>
      </c>
      <c r="D1478" s="39">
        <v>41802.61</v>
      </c>
      <c r="E1478" s="7">
        <v>2</v>
      </c>
      <c r="F1478" s="7" t="s">
        <v>30</v>
      </c>
      <c r="G1478" s="7">
        <f t="shared" si="69"/>
        <v>2014</v>
      </c>
      <c r="H1478" s="7">
        <f t="shared" si="70"/>
        <v>6</v>
      </c>
      <c r="I1478" s="7" t="str">
        <f t="shared" si="71"/>
        <v>Q2</v>
      </c>
      <c r="J1478" s="7">
        <f>VLOOKUP(A1478,'Job Catalog'!A:C,3,FALSE)</f>
        <v>6</v>
      </c>
    </row>
    <row r="1479" spans="1:10" x14ac:dyDescent="0.15">
      <c r="A1479" s="8">
        <v>825</v>
      </c>
      <c r="B1479" s="8" t="s">
        <v>927</v>
      </c>
      <c r="C1479" s="7" t="s">
        <v>5</v>
      </c>
      <c r="D1479" s="39">
        <v>41802.609467592592</v>
      </c>
      <c r="E1479" s="7">
        <v>0.79</v>
      </c>
      <c r="F1479" s="7" t="s">
        <v>30</v>
      </c>
      <c r="G1479" s="7">
        <f t="shared" si="69"/>
        <v>2014</v>
      </c>
      <c r="H1479" s="7">
        <f t="shared" si="70"/>
        <v>6</v>
      </c>
      <c r="I1479" s="7" t="str">
        <f t="shared" si="71"/>
        <v>Q2</v>
      </c>
      <c r="J1479" s="7">
        <f>VLOOKUP(A1479,'Job Catalog'!A:C,3,FALSE)</f>
        <v>6</v>
      </c>
    </row>
    <row r="1480" spans="1:10" x14ac:dyDescent="0.15">
      <c r="A1480" s="8">
        <v>825</v>
      </c>
      <c r="B1480" s="8" t="s">
        <v>927</v>
      </c>
      <c r="C1480" s="7" t="s">
        <v>4</v>
      </c>
      <c r="D1480" s="39">
        <v>41911.393148148149</v>
      </c>
      <c r="E1480" s="7">
        <v>24.67</v>
      </c>
      <c r="F1480" s="7" t="s">
        <v>63</v>
      </c>
      <c r="G1480" s="7">
        <f t="shared" si="69"/>
        <v>2014</v>
      </c>
      <c r="H1480" s="7">
        <f t="shared" si="70"/>
        <v>9</v>
      </c>
      <c r="I1480" s="7" t="str">
        <f t="shared" si="71"/>
        <v>Q3</v>
      </c>
      <c r="J1480" s="7">
        <f>VLOOKUP(A1480,'Job Catalog'!A:C,3,FALSE)</f>
        <v>6</v>
      </c>
    </row>
    <row r="1481" spans="1:10" x14ac:dyDescent="0.15">
      <c r="A1481" s="8">
        <v>825</v>
      </c>
      <c r="B1481" s="8" t="s">
        <v>927</v>
      </c>
      <c r="C1481" s="7" t="s">
        <v>4</v>
      </c>
      <c r="D1481" s="39">
        <v>41912.546041666668</v>
      </c>
      <c r="E1481" s="7">
        <v>41.92</v>
      </c>
      <c r="F1481" s="7" t="s">
        <v>63</v>
      </c>
      <c r="G1481" s="7">
        <f t="shared" si="69"/>
        <v>2014</v>
      </c>
      <c r="H1481" s="7">
        <f t="shared" si="70"/>
        <v>9</v>
      </c>
      <c r="I1481" s="7" t="str">
        <f t="shared" si="71"/>
        <v>Q3</v>
      </c>
      <c r="J1481" s="7">
        <f>VLOOKUP(A1481,'Job Catalog'!A:C,3,FALSE)</f>
        <v>6</v>
      </c>
    </row>
    <row r="1482" spans="1:10" x14ac:dyDescent="0.15">
      <c r="A1482" s="8">
        <v>825</v>
      </c>
      <c r="B1482" s="8" t="s">
        <v>927</v>
      </c>
      <c r="C1482" s="7" t="s">
        <v>4</v>
      </c>
      <c r="D1482" s="39">
        <v>41940.701342592591</v>
      </c>
      <c r="E1482" s="7">
        <v>22.17</v>
      </c>
      <c r="F1482" s="7" t="s">
        <v>63</v>
      </c>
      <c r="G1482" s="7">
        <f t="shared" si="69"/>
        <v>2014</v>
      </c>
      <c r="H1482" s="7">
        <f t="shared" si="70"/>
        <v>10</v>
      </c>
      <c r="I1482" s="7" t="str">
        <f t="shared" si="71"/>
        <v>Q4</v>
      </c>
      <c r="J1482" s="7">
        <f>VLOOKUP(A1482,'Job Catalog'!A:C,3,FALSE)</f>
        <v>6</v>
      </c>
    </row>
    <row r="1483" spans="1:10" x14ac:dyDescent="0.15">
      <c r="A1483" s="8">
        <v>825</v>
      </c>
      <c r="B1483" s="8" t="s">
        <v>927</v>
      </c>
      <c r="C1483" s="7" t="s">
        <v>4</v>
      </c>
      <c r="D1483" s="39">
        <v>41953.732164351852</v>
      </c>
      <c r="E1483" s="7">
        <v>25.21</v>
      </c>
      <c r="F1483" s="7" t="s">
        <v>63</v>
      </c>
      <c r="G1483" s="7">
        <f t="shared" si="69"/>
        <v>2014</v>
      </c>
      <c r="H1483" s="7">
        <f t="shared" si="70"/>
        <v>11</v>
      </c>
      <c r="I1483" s="7" t="str">
        <f t="shared" si="71"/>
        <v>Q4</v>
      </c>
      <c r="J1483" s="7">
        <f>VLOOKUP(A1483,'Job Catalog'!A:C,3,FALSE)</f>
        <v>6</v>
      </c>
    </row>
    <row r="1484" spans="1:10" x14ac:dyDescent="0.15">
      <c r="A1484" s="8">
        <v>825</v>
      </c>
      <c r="B1484" s="8" t="s">
        <v>927</v>
      </c>
      <c r="C1484" s="7" t="s">
        <v>4</v>
      </c>
      <c r="D1484" s="39">
        <v>42034.526736111111</v>
      </c>
      <c r="E1484" s="7">
        <v>78.92</v>
      </c>
      <c r="F1484" s="7" t="s">
        <v>63</v>
      </c>
      <c r="G1484" s="7">
        <f t="shared" si="69"/>
        <v>2015</v>
      </c>
      <c r="H1484" s="7">
        <f t="shared" si="70"/>
        <v>1</v>
      </c>
      <c r="I1484" s="7" t="str">
        <f t="shared" si="71"/>
        <v>Q1</v>
      </c>
      <c r="J1484" s="7">
        <f>VLOOKUP(A1484,'Job Catalog'!A:C,3,FALSE)</f>
        <v>6</v>
      </c>
    </row>
    <row r="1485" spans="1:10" x14ac:dyDescent="0.15">
      <c r="A1485" s="8">
        <v>825</v>
      </c>
      <c r="B1485" s="8" t="s">
        <v>927</v>
      </c>
      <c r="C1485" s="7" t="s">
        <v>4</v>
      </c>
      <c r="D1485" s="39">
        <v>41988.407511574071</v>
      </c>
      <c r="E1485" s="7">
        <v>32.79</v>
      </c>
      <c r="F1485" s="7" t="s">
        <v>63</v>
      </c>
      <c r="G1485" s="7">
        <f t="shared" si="69"/>
        <v>2014</v>
      </c>
      <c r="H1485" s="7">
        <f t="shared" si="70"/>
        <v>12</v>
      </c>
      <c r="I1485" s="7" t="str">
        <f t="shared" si="71"/>
        <v>Q4</v>
      </c>
      <c r="J1485" s="7">
        <f>VLOOKUP(A1485,'Job Catalog'!A:C,3,FALSE)</f>
        <v>6</v>
      </c>
    </row>
    <row r="1486" spans="1:10" x14ac:dyDescent="0.15">
      <c r="A1486" s="8">
        <v>825</v>
      </c>
      <c r="B1486" s="8" t="s">
        <v>927</v>
      </c>
      <c r="C1486" s="7" t="s">
        <v>4</v>
      </c>
      <c r="D1486" s="39">
        <v>41988.570428240739</v>
      </c>
      <c r="E1486" s="7">
        <v>32.96</v>
      </c>
      <c r="F1486" s="7" t="s">
        <v>63</v>
      </c>
      <c r="G1486" s="7">
        <f t="shared" si="69"/>
        <v>2014</v>
      </c>
      <c r="H1486" s="7">
        <f t="shared" si="70"/>
        <v>12</v>
      </c>
      <c r="I1486" s="7" t="str">
        <f t="shared" si="71"/>
        <v>Q4</v>
      </c>
      <c r="J1486" s="7">
        <f>VLOOKUP(A1486,'Job Catalog'!A:C,3,FALSE)</f>
        <v>6</v>
      </c>
    </row>
    <row r="1487" spans="1:10" x14ac:dyDescent="0.15">
      <c r="A1487" s="8">
        <v>825</v>
      </c>
      <c r="B1487" s="8" t="s">
        <v>927</v>
      </c>
      <c r="C1487" s="7" t="s">
        <v>5</v>
      </c>
      <c r="D1487" s="39">
        <v>42019.639988425923</v>
      </c>
      <c r="E1487" s="7">
        <v>58.17</v>
      </c>
      <c r="F1487" s="7" t="s">
        <v>63</v>
      </c>
      <c r="G1487" s="7">
        <f t="shared" si="69"/>
        <v>2015</v>
      </c>
      <c r="H1487" s="7">
        <f t="shared" si="70"/>
        <v>1</v>
      </c>
      <c r="I1487" s="7" t="str">
        <f t="shared" si="71"/>
        <v>Q1</v>
      </c>
      <c r="J1487" s="7">
        <f>VLOOKUP(A1487,'Job Catalog'!A:C,3,FALSE)</f>
        <v>6</v>
      </c>
    </row>
    <row r="1488" spans="1:10" x14ac:dyDescent="0.15">
      <c r="A1488" s="8">
        <v>825</v>
      </c>
      <c r="B1488" s="8" t="s">
        <v>927</v>
      </c>
      <c r="C1488" s="7" t="s">
        <v>4</v>
      </c>
      <c r="D1488" s="39">
        <v>42156.462222222224</v>
      </c>
      <c r="E1488" s="7">
        <v>165.83</v>
      </c>
      <c r="F1488" s="7" t="s">
        <v>30</v>
      </c>
      <c r="G1488" s="7">
        <f t="shared" si="69"/>
        <v>2015</v>
      </c>
      <c r="H1488" s="7">
        <f t="shared" si="70"/>
        <v>6</v>
      </c>
      <c r="I1488" s="7" t="str">
        <f t="shared" si="71"/>
        <v>Q2</v>
      </c>
      <c r="J1488" s="7">
        <f>VLOOKUP(A1488,'Job Catalog'!A:C,3,FALSE)</f>
        <v>6</v>
      </c>
    </row>
    <row r="1489" spans="1:10" x14ac:dyDescent="0.15">
      <c r="A1489" s="8">
        <v>825</v>
      </c>
      <c r="B1489" s="8" t="s">
        <v>927</v>
      </c>
      <c r="C1489" s="7" t="s">
        <v>4</v>
      </c>
      <c r="D1489" s="39">
        <v>42093.852430555555</v>
      </c>
      <c r="E1489" s="7">
        <v>91.33</v>
      </c>
      <c r="F1489" s="7" t="s">
        <v>63</v>
      </c>
      <c r="G1489" s="7">
        <f t="shared" si="69"/>
        <v>2015</v>
      </c>
      <c r="H1489" s="7">
        <f t="shared" si="70"/>
        <v>3</v>
      </c>
      <c r="I1489" s="7" t="str">
        <f t="shared" si="71"/>
        <v>Q1</v>
      </c>
      <c r="J1489" s="7">
        <f>VLOOKUP(A1489,'Job Catalog'!A:C,3,FALSE)</f>
        <v>6</v>
      </c>
    </row>
    <row r="1490" spans="1:10" x14ac:dyDescent="0.15">
      <c r="A1490" s="8">
        <v>825</v>
      </c>
      <c r="B1490" s="8" t="s">
        <v>927</v>
      </c>
      <c r="C1490" s="7" t="s">
        <v>4</v>
      </c>
      <c r="D1490" s="39">
        <v>42146.450914351852</v>
      </c>
      <c r="E1490" s="7">
        <v>85.75</v>
      </c>
      <c r="F1490" s="7" t="s">
        <v>30</v>
      </c>
      <c r="G1490" s="7">
        <f t="shared" si="69"/>
        <v>2015</v>
      </c>
      <c r="H1490" s="7">
        <f t="shared" si="70"/>
        <v>5</v>
      </c>
      <c r="I1490" s="7" t="str">
        <f t="shared" si="71"/>
        <v>Q2</v>
      </c>
      <c r="J1490" s="7">
        <f>VLOOKUP(A1490,'Job Catalog'!A:C,3,FALSE)</f>
        <v>6</v>
      </c>
    </row>
    <row r="1491" spans="1:10" x14ac:dyDescent="0.15">
      <c r="A1491" s="8">
        <v>825</v>
      </c>
      <c r="B1491" s="8" t="s">
        <v>927</v>
      </c>
      <c r="C1491" s="7" t="s">
        <v>4</v>
      </c>
      <c r="D1491" s="39">
        <v>42227.652326388888</v>
      </c>
      <c r="E1491" s="7">
        <v>28.79</v>
      </c>
      <c r="F1491" s="7" t="s">
        <v>60</v>
      </c>
      <c r="G1491" s="7">
        <f t="shared" si="69"/>
        <v>2015</v>
      </c>
      <c r="H1491" s="7">
        <f t="shared" si="70"/>
        <v>8</v>
      </c>
      <c r="I1491" s="7" t="str">
        <f t="shared" si="71"/>
        <v>Q3</v>
      </c>
      <c r="J1491" s="7">
        <f>VLOOKUP(A1491,'Job Catalog'!A:C,3,FALSE)</f>
        <v>6</v>
      </c>
    </row>
    <row r="1492" spans="1:10" x14ac:dyDescent="0.15">
      <c r="A1492" s="8">
        <v>825</v>
      </c>
      <c r="B1492" s="8" t="s">
        <v>927</v>
      </c>
      <c r="C1492" s="7" t="s">
        <v>4</v>
      </c>
      <c r="D1492" s="39">
        <v>42207.617430555554</v>
      </c>
      <c r="E1492" s="7">
        <v>8.75</v>
      </c>
      <c r="F1492" s="7" t="s">
        <v>60</v>
      </c>
      <c r="G1492" s="7">
        <f t="shared" si="69"/>
        <v>2015</v>
      </c>
      <c r="H1492" s="7">
        <f t="shared" si="70"/>
        <v>7</v>
      </c>
      <c r="I1492" s="7" t="str">
        <f t="shared" si="71"/>
        <v>Q3</v>
      </c>
      <c r="J1492" s="7">
        <f>VLOOKUP(A1492,'Job Catalog'!A:C,3,FALSE)</f>
        <v>6</v>
      </c>
    </row>
    <row r="1493" spans="1:10" x14ac:dyDescent="0.15">
      <c r="A1493" s="8">
        <v>825</v>
      </c>
      <c r="B1493" s="8" t="s">
        <v>927</v>
      </c>
      <c r="C1493" s="7" t="s">
        <v>5</v>
      </c>
      <c r="D1493" s="39">
        <v>42270.419918981483</v>
      </c>
      <c r="E1493" s="7">
        <v>60.71</v>
      </c>
      <c r="F1493" s="7" t="s">
        <v>65</v>
      </c>
      <c r="G1493" s="7">
        <f t="shared" si="69"/>
        <v>2015</v>
      </c>
      <c r="H1493" s="7">
        <f t="shared" si="70"/>
        <v>9</v>
      </c>
      <c r="I1493" s="7" t="str">
        <f t="shared" si="71"/>
        <v>Q3</v>
      </c>
      <c r="J1493" s="7">
        <f>VLOOKUP(A1493,'Job Catalog'!A:C,3,FALSE)</f>
        <v>6</v>
      </c>
    </row>
    <row r="1494" spans="1:10" x14ac:dyDescent="0.15">
      <c r="A1494" s="8">
        <v>825</v>
      </c>
      <c r="B1494" s="8" t="s">
        <v>927</v>
      </c>
      <c r="C1494" s="7" t="s">
        <v>4</v>
      </c>
      <c r="D1494" s="39">
        <v>42299.58929398148</v>
      </c>
      <c r="E1494" s="7">
        <v>56.88</v>
      </c>
      <c r="F1494" s="7" t="s">
        <v>30</v>
      </c>
      <c r="G1494" s="7">
        <f t="shared" si="69"/>
        <v>2015</v>
      </c>
      <c r="H1494" s="7">
        <f t="shared" si="70"/>
        <v>10</v>
      </c>
      <c r="I1494" s="7" t="str">
        <f t="shared" si="71"/>
        <v>Q4</v>
      </c>
      <c r="J1494" s="7">
        <f>VLOOKUP(A1494,'Job Catalog'!A:C,3,FALSE)</f>
        <v>6</v>
      </c>
    </row>
    <row r="1495" spans="1:10" x14ac:dyDescent="0.15">
      <c r="A1495" s="8">
        <v>825</v>
      </c>
      <c r="B1495" s="8" t="s">
        <v>927</v>
      </c>
      <c r="C1495" s="7" t="s">
        <v>4</v>
      </c>
      <c r="D1495" s="39">
        <v>42333.369120370371</v>
      </c>
      <c r="E1495" s="7">
        <v>35.71</v>
      </c>
      <c r="F1495" s="7" t="s">
        <v>30</v>
      </c>
      <c r="G1495" s="7">
        <f t="shared" si="69"/>
        <v>2015</v>
      </c>
      <c r="H1495" s="7">
        <f t="shared" si="70"/>
        <v>11</v>
      </c>
      <c r="I1495" s="7" t="str">
        <f t="shared" si="71"/>
        <v>Q4</v>
      </c>
      <c r="J1495" s="7">
        <f>VLOOKUP(A1495,'Job Catalog'!A:C,3,FALSE)</f>
        <v>6</v>
      </c>
    </row>
    <row r="1496" spans="1:10" x14ac:dyDescent="0.15">
      <c r="A1496" s="8">
        <v>825</v>
      </c>
      <c r="B1496" s="8" t="s">
        <v>927</v>
      </c>
      <c r="C1496" s="7" t="s">
        <v>4</v>
      </c>
      <c r="D1496" s="39">
        <v>42332.574953703705</v>
      </c>
      <c r="E1496" s="7">
        <v>14.92</v>
      </c>
      <c r="F1496" s="7" t="s">
        <v>30</v>
      </c>
      <c r="G1496" s="7">
        <f t="shared" si="69"/>
        <v>2015</v>
      </c>
      <c r="H1496" s="7">
        <f t="shared" si="70"/>
        <v>11</v>
      </c>
      <c r="I1496" s="7" t="str">
        <f t="shared" si="71"/>
        <v>Q4</v>
      </c>
      <c r="J1496" s="7">
        <f>VLOOKUP(A1496,'Job Catalog'!A:C,3,FALSE)</f>
        <v>6</v>
      </c>
    </row>
    <row r="1497" spans="1:10" x14ac:dyDescent="0.15">
      <c r="A1497" s="8">
        <v>825</v>
      </c>
      <c r="B1497" s="8" t="s">
        <v>927</v>
      </c>
      <c r="C1497" s="7" t="s">
        <v>4</v>
      </c>
      <c r="D1497" s="39">
        <v>42324.688206018516</v>
      </c>
      <c r="E1497" s="7">
        <v>7.04</v>
      </c>
      <c r="F1497" s="7" t="s">
        <v>30</v>
      </c>
      <c r="G1497" s="7">
        <f t="shared" si="69"/>
        <v>2015</v>
      </c>
      <c r="H1497" s="7">
        <f t="shared" si="70"/>
        <v>11</v>
      </c>
      <c r="I1497" s="7" t="str">
        <f t="shared" si="71"/>
        <v>Q4</v>
      </c>
      <c r="J1497" s="7">
        <f>VLOOKUP(A1497,'Job Catalog'!A:C,3,FALSE)</f>
        <v>6</v>
      </c>
    </row>
    <row r="1498" spans="1:10" x14ac:dyDescent="0.15">
      <c r="A1498" s="8">
        <v>825</v>
      </c>
      <c r="B1498" s="8" t="s">
        <v>927</v>
      </c>
      <c r="C1498" s="7" t="s">
        <v>4</v>
      </c>
      <c r="D1498" s="39">
        <v>42319.524710648147</v>
      </c>
      <c r="E1498" s="7">
        <v>1.88</v>
      </c>
      <c r="F1498" s="7" t="s">
        <v>30</v>
      </c>
      <c r="G1498" s="7">
        <f t="shared" si="69"/>
        <v>2015</v>
      </c>
      <c r="H1498" s="7">
        <f t="shared" si="70"/>
        <v>11</v>
      </c>
      <c r="I1498" s="7" t="str">
        <f t="shared" si="71"/>
        <v>Q4</v>
      </c>
      <c r="J1498" s="7">
        <f>VLOOKUP(A1498,'Job Catalog'!A:C,3,FALSE)</f>
        <v>6</v>
      </c>
    </row>
    <row r="1499" spans="1:10" x14ac:dyDescent="0.15">
      <c r="A1499" s="8">
        <v>825</v>
      </c>
      <c r="B1499" s="8" t="s">
        <v>927</v>
      </c>
      <c r="C1499" s="7" t="s">
        <v>4</v>
      </c>
      <c r="D1499" s="39">
        <v>42333.376064814816</v>
      </c>
      <c r="E1499" s="7">
        <v>15.75</v>
      </c>
      <c r="F1499" s="7" t="s">
        <v>30</v>
      </c>
      <c r="G1499" s="7">
        <f t="shared" si="69"/>
        <v>2015</v>
      </c>
      <c r="H1499" s="7">
        <f t="shared" si="70"/>
        <v>11</v>
      </c>
      <c r="I1499" s="7" t="str">
        <f t="shared" si="71"/>
        <v>Q4</v>
      </c>
      <c r="J1499" s="7">
        <f>VLOOKUP(A1499,'Job Catalog'!A:C,3,FALSE)</f>
        <v>6</v>
      </c>
    </row>
    <row r="1500" spans="1:10" x14ac:dyDescent="0.15">
      <c r="A1500" s="8">
        <v>825</v>
      </c>
      <c r="B1500" s="8" t="s">
        <v>927</v>
      </c>
      <c r="C1500" s="7" t="s">
        <v>5</v>
      </c>
      <c r="D1500" s="39">
        <v>42383.634467592594</v>
      </c>
      <c r="E1500" s="7">
        <v>29.88</v>
      </c>
      <c r="F1500" s="7" t="s">
        <v>65</v>
      </c>
      <c r="G1500" s="7">
        <f t="shared" si="69"/>
        <v>2016</v>
      </c>
      <c r="H1500" s="7">
        <f t="shared" si="70"/>
        <v>1</v>
      </c>
      <c r="I1500" s="7" t="str">
        <f t="shared" si="71"/>
        <v>Q1</v>
      </c>
      <c r="J1500" s="7">
        <f>VLOOKUP(A1500,'Job Catalog'!A:C,3,FALSE)</f>
        <v>6</v>
      </c>
    </row>
    <row r="1501" spans="1:10" x14ac:dyDescent="0.15">
      <c r="A1501" s="8">
        <v>825</v>
      </c>
      <c r="B1501" s="8" t="s">
        <v>927</v>
      </c>
      <c r="C1501" s="7" t="s">
        <v>5</v>
      </c>
      <c r="D1501" s="39">
        <v>42402.415219907409</v>
      </c>
      <c r="E1501" s="7">
        <v>48.63</v>
      </c>
      <c r="F1501" s="7" t="s">
        <v>65</v>
      </c>
      <c r="G1501" s="7">
        <f t="shared" si="69"/>
        <v>2016</v>
      </c>
      <c r="H1501" s="7">
        <f t="shared" si="70"/>
        <v>2</v>
      </c>
      <c r="I1501" s="7" t="str">
        <f t="shared" si="71"/>
        <v>Q1</v>
      </c>
      <c r="J1501" s="7">
        <f>VLOOKUP(A1501,'Job Catalog'!A:C,3,FALSE)</f>
        <v>6</v>
      </c>
    </row>
    <row r="1502" spans="1:10" x14ac:dyDescent="0.15">
      <c r="A1502" s="8">
        <v>825</v>
      </c>
      <c r="B1502" s="8" t="s">
        <v>927</v>
      </c>
      <c r="C1502" s="7" t="s">
        <v>5</v>
      </c>
      <c r="D1502" s="39">
        <v>42388.484050925923</v>
      </c>
      <c r="E1502" s="7">
        <v>34.71</v>
      </c>
      <c r="F1502" s="7" t="s">
        <v>65</v>
      </c>
      <c r="G1502" s="7">
        <f t="shared" si="69"/>
        <v>2016</v>
      </c>
      <c r="H1502" s="7">
        <f t="shared" si="70"/>
        <v>1</v>
      </c>
      <c r="I1502" s="7" t="str">
        <f t="shared" si="71"/>
        <v>Q1</v>
      </c>
      <c r="J1502" s="7">
        <f>VLOOKUP(A1502,'Job Catalog'!A:C,3,FALSE)</f>
        <v>6</v>
      </c>
    </row>
    <row r="1503" spans="1:10" x14ac:dyDescent="0.15">
      <c r="A1503" s="8">
        <v>825</v>
      </c>
      <c r="B1503" s="8" t="s">
        <v>927</v>
      </c>
      <c r="C1503" s="7" t="s">
        <v>4</v>
      </c>
      <c r="D1503" s="39">
        <v>42382.429791666669</v>
      </c>
      <c r="E1503" s="7">
        <v>28.67</v>
      </c>
      <c r="F1503" s="7" t="s">
        <v>30</v>
      </c>
      <c r="G1503" s="7">
        <f t="shared" si="69"/>
        <v>2016</v>
      </c>
      <c r="H1503" s="7">
        <f t="shared" si="70"/>
        <v>1</v>
      </c>
      <c r="I1503" s="7" t="str">
        <f t="shared" si="71"/>
        <v>Q1</v>
      </c>
      <c r="J1503" s="7">
        <f>VLOOKUP(A1503,'Job Catalog'!A:C,3,FALSE)</f>
        <v>6</v>
      </c>
    </row>
    <row r="1504" spans="1:10" x14ac:dyDescent="0.15">
      <c r="A1504" s="8">
        <v>825</v>
      </c>
      <c r="B1504" s="8" t="s">
        <v>927</v>
      </c>
      <c r="C1504" s="7" t="s">
        <v>4</v>
      </c>
      <c r="D1504" s="39">
        <v>42382.433483796296</v>
      </c>
      <c r="E1504" s="7">
        <v>28.67</v>
      </c>
      <c r="F1504" s="7" t="s">
        <v>30</v>
      </c>
      <c r="G1504" s="7">
        <f t="shared" si="69"/>
        <v>2016</v>
      </c>
      <c r="H1504" s="7">
        <f t="shared" si="70"/>
        <v>1</v>
      </c>
      <c r="I1504" s="7" t="str">
        <f t="shared" si="71"/>
        <v>Q1</v>
      </c>
      <c r="J1504" s="7">
        <f>VLOOKUP(A1504,'Job Catalog'!A:C,3,FALSE)</f>
        <v>6</v>
      </c>
    </row>
    <row r="1505" spans="1:10" x14ac:dyDescent="0.15">
      <c r="A1505" s="8">
        <v>825</v>
      </c>
      <c r="B1505" s="8" t="s">
        <v>927</v>
      </c>
      <c r="C1505" s="7" t="s">
        <v>4</v>
      </c>
      <c r="D1505" s="39">
        <v>42416.727638888886</v>
      </c>
      <c r="E1505" s="7">
        <v>62.96</v>
      </c>
      <c r="F1505" s="7" t="s">
        <v>30</v>
      </c>
      <c r="G1505" s="7">
        <f t="shared" si="69"/>
        <v>2016</v>
      </c>
      <c r="H1505" s="7">
        <f t="shared" si="70"/>
        <v>2</v>
      </c>
      <c r="I1505" s="7" t="str">
        <f t="shared" si="71"/>
        <v>Q1</v>
      </c>
      <c r="J1505" s="7">
        <f>VLOOKUP(A1505,'Job Catalog'!A:C,3,FALSE)</f>
        <v>6</v>
      </c>
    </row>
    <row r="1506" spans="1:10" x14ac:dyDescent="0.15">
      <c r="A1506" s="8">
        <v>825</v>
      </c>
      <c r="B1506" s="8" t="s">
        <v>927</v>
      </c>
      <c r="C1506" s="7" t="s">
        <v>4</v>
      </c>
      <c r="D1506" s="39">
        <v>42426.491759259261</v>
      </c>
      <c r="E1506" s="7">
        <v>52.88</v>
      </c>
      <c r="F1506" s="7" t="s">
        <v>30</v>
      </c>
      <c r="G1506" s="7">
        <f t="shared" si="69"/>
        <v>2016</v>
      </c>
      <c r="H1506" s="7">
        <f t="shared" si="70"/>
        <v>2</v>
      </c>
      <c r="I1506" s="7" t="str">
        <f t="shared" si="71"/>
        <v>Q1</v>
      </c>
      <c r="J1506" s="7">
        <f>VLOOKUP(A1506,'Job Catalog'!A:C,3,FALSE)</f>
        <v>6</v>
      </c>
    </row>
    <row r="1507" spans="1:10" x14ac:dyDescent="0.15">
      <c r="A1507" s="8">
        <v>825</v>
      </c>
      <c r="B1507" s="8" t="s">
        <v>927</v>
      </c>
      <c r="C1507" s="7" t="s">
        <v>4</v>
      </c>
      <c r="D1507" s="39">
        <v>42425.734340277777</v>
      </c>
      <c r="E1507" s="7">
        <v>41.17</v>
      </c>
      <c r="F1507" s="7" t="s">
        <v>30</v>
      </c>
      <c r="G1507" s="7">
        <f t="shared" si="69"/>
        <v>2016</v>
      </c>
      <c r="H1507" s="7">
        <f t="shared" si="70"/>
        <v>2</v>
      </c>
      <c r="I1507" s="7" t="str">
        <f t="shared" si="71"/>
        <v>Q1</v>
      </c>
      <c r="J1507" s="7">
        <f>VLOOKUP(A1507,'Job Catalog'!A:C,3,FALSE)</f>
        <v>6</v>
      </c>
    </row>
    <row r="1508" spans="1:10" x14ac:dyDescent="0.15">
      <c r="A1508" s="8">
        <v>825</v>
      </c>
      <c r="B1508" s="8" t="s">
        <v>927</v>
      </c>
      <c r="C1508" s="7" t="s">
        <v>4</v>
      </c>
      <c r="D1508" s="39">
        <v>42436.718182870369</v>
      </c>
      <c r="E1508" s="7">
        <v>0.21</v>
      </c>
      <c r="F1508" s="7" t="s">
        <v>30</v>
      </c>
      <c r="G1508" s="7">
        <f t="shared" si="69"/>
        <v>2016</v>
      </c>
      <c r="H1508" s="7">
        <f t="shared" si="70"/>
        <v>3</v>
      </c>
      <c r="I1508" s="7" t="str">
        <f t="shared" si="71"/>
        <v>Q1</v>
      </c>
      <c r="J1508" s="7">
        <f>VLOOKUP(A1508,'Job Catalog'!A:C,3,FALSE)</f>
        <v>6</v>
      </c>
    </row>
    <row r="1509" spans="1:10" x14ac:dyDescent="0.15">
      <c r="A1509" s="8">
        <v>825</v>
      </c>
      <c r="B1509" s="8" t="s">
        <v>927</v>
      </c>
      <c r="C1509" s="7" t="s">
        <v>4</v>
      </c>
      <c r="D1509" s="39">
        <v>42450.521203703705</v>
      </c>
      <c r="E1509" s="7">
        <v>14</v>
      </c>
      <c r="F1509" s="7" t="s">
        <v>30</v>
      </c>
      <c r="G1509" s="7">
        <f t="shared" si="69"/>
        <v>2016</v>
      </c>
      <c r="H1509" s="7">
        <f t="shared" si="70"/>
        <v>3</v>
      </c>
      <c r="I1509" s="7" t="str">
        <f t="shared" si="71"/>
        <v>Q1</v>
      </c>
      <c r="J1509" s="7">
        <f>VLOOKUP(A1509,'Job Catalog'!A:C,3,FALSE)</f>
        <v>6</v>
      </c>
    </row>
    <row r="1510" spans="1:10" x14ac:dyDescent="0.15">
      <c r="A1510" s="8">
        <v>825</v>
      </c>
      <c r="B1510" s="8" t="s">
        <v>927</v>
      </c>
      <c r="C1510" s="7" t="s">
        <v>4</v>
      </c>
      <c r="D1510" s="39">
        <v>42445.553657407407</v>
      </c>
      <c r="E1510" s="7">
        <v>9.0399999999999991</v>
      </c>
      <c r="F1510" s="7" t="s">
        <v>30</v>
      </c>
      <c r="G1510" s="7">
        <f t="shared" si="69"/>
        <v>2016</v>
      </c>
      <c r="H1510" s="7">
        <f t="shared" si="70"/>
        <v>3</v>
      </c>
      <c r="I1510" s="7" t="str">
        <f t="shared" si="71"/>
        <v>Q1</v>
      </c>
      <c r="J1510" s="7">
        <f>VLOOKUP(A1510,'Job Catalog'!A:C,3,FALSE)</f>
        <v>6</v>
      </c>
    </row>
    <row r="1511" spans="1:10" x14ac:dyDescent="0.15">
      <c r="A1511" s="8">
        <v>825</v>
      </c>
      <c r="B1511" s="8" t="s">
        <v>927</v>
      </c>
      <c r="C1511" s="7" t="s">
        <v>5</v>
      </c>
      <c r="D1511" s="39">
        <v>42570.392685185187</v>
      </c>
      <c r="E1511" s="7">
        <v>18.75</v>
      </c>
      <c r="F1511" s="7" t="s">
        <v>65</v>
      </c>
      <c r="G1511" s="7">
        <f t="shared" si="69"/>
        <v>2016</v>
      </c>
      <c r="H1511" s="7">
        <f t="shared" si="70"/>
        <v>7</v>
      </c>
      <c r="I1511" s="7" t="str">
        <f t="shared" si="71"/>
        <v>Q3</v>
      </c>
      <c r="J1511" s="7">
        <f>VLOOKUP(A1511,'Job Catalog'!A:C,3,FALSE)</f>
        <v>6</v>
      </c>
    </row>
    <row r="1512" spans="1:10" x14ac:dyDescent="0.15">
      <c r="A1512" s="8">
        <v>825</v>
      </c>
      <c r="B1512" s="8" t="s">
        <v>927</v>
      </c>
      <c r="C1512" s="7" t="s">
        <v>4</v>
      </c>
      <c r="D1512" s="39">
        <v>42674.592650462961</v>
      </c>
      <c r="E1512" s="7">
        <v>39.08</v>
      </c>
      <c r="F1512" s="7" t="s">
        <v>63</v>
      </c>
      <c r="G1512" s="7">
        <f t="shared" si="69"/>
        <v>2016</v>
      </c>
      <c r="H1512" s="7">
        <f t="shared" si="70"/>
        <v>10</v>
      </c>
      <c r="I1512" s="7" t="str">
        <f t="shared" si="71"/>
        <v>Q4</v>
      </c>
      <c r="J1512" s="7">
        <f>VLOOKUP(A1512,'Job Catalog'!A:C,3,FALSE)</f>
        <v>6</v>
      </c>
    </row>
    <row r="1513" spans="1:10" x14ac:dyDescent="0.15">
      <c r="A1513" s="8">
        <v>825</v>
      </c>
      <c r="B1513" s="8" t="s">
        <v>927</v>
      </c>
      <c r="C1513" s="7" t="s">
        <v>5</v>
      </c>
      <c r="D1513" s="39">
        <v>42663.390474537038</v>
      </c>
      <c r="E1513" s="7">
        <v>2.63</v>
      </c>
      <c r="F1513" s="7" t="s">
        <v>63</v>
      </c>
      <c r="G1513" s="7">
        <f t="shared" si="69"/>
        <v>2016</v>
      </c>
      <c r="H1513" s="7">
        <f t="shared" si="70"/>
        <v>10</v>
      </c>
      <c r="I1513" s="7" t="str">
        <f t="shared" si="71"/>
        <v>Q4</v>
      </c>
      <c r="J1513" s="7">
        <f>VLOOKUP(A1513,'Job Catalog'!A:C,3,FALSE)</f>
        <v>6</v>
      </c>
    </row>
    <row r="1514" spans="1:10" x14ac:dyDescent="0.15">
      <c r="A1514" s="8">
        <v>825</v>
      </c>
      <c r="B1514" s="8" t="s">
        <v>927</v>
      </c>
      <c r="C1514" s="7" t="s">
        <v>4</v>
      </c>
      <c r="D1514" s="39">
        <v>42674.486238425925</v>
      </c>
      <c r="E1514" s="7">
        <v>13.71</v>
      </c>
      <c r="F1514" s="7" t="s">
        <v>63</v>
      </c>
      <c r="G1514" s="7">
        <f t="shared" si="69"/>
        <v>2016</v>
      </c>
      <c r="H1514" s="7">
        <f t="shared" si="70"/>
        <v>10</v>
      </c>
      <c r="I1514" s="7" t="str">
        <f t="shared" si="71"/>
        <v>Q4</v>
      </c>
      <c r="J1514" s="7">
        <f>VLOOKUP(A1514,'Job Catalog'!A:C,3,FALSE)</f>
        <v>6</v>
      </c>
    </row>
    <row r="1515" spans="1:10" x14ac:dyDescent="0.15">
      <c r="A1515" s="8">
        <v>825</v>
      </c>
      <c r="B1515" s="8" t="s">
        <v>927</v>
      </c>
      <c r="C1515" s="7" t="s">
        <v>5</v>
      </c>
      <c r="D1515" s="39">
        <v>42704.676111111112</v>
      </c>
      <c r="E1515" s="7">
        <v>43</v>
      </c>
      <c r="F1515" s="7" t="s">
        <v>23</v>
      </c>
      <c r="G1515" s="7">
        <f t="shared" si="69"/>
        <v>2016</v>
      </c>
      <c r="H1515" s="7">
        <f t="shared" si="70"/>
        <v>11</v>
      </c>
      <c r="I1515" s="7" t="str">
        <f t="shared" si="71"/>
        <v>Q4</v>
      </c>
      <c r="J1515" s="7">
        <f>VLOOKUP(A1515,'Job Catalog'!A:C,3,FALSE)</f>
        <v>6</v>
      </c>
    </row>
    <row r="1516" spans="1:10" x14ac:dyDescent="0.15">
      <c r="A1516" s="8">
        <v>825</v>
      </c>
      <c r="B1516" s="8" t="s">
        <v>927</v>
      </c>
      <c r="C1516" s="7" t="s">
        <v>4</v>
      </c>
      <c r="D1516" s="39">
        <v>42828.748379629629</v>
      </c>
      <c r="E1516" s="7">
        <v>35.21</v>
      </c>
      <c r="F1516" s="7" t="s">
        <v>63</v>
      </c>
      <c r="G1516" s="7">
        <f t="shared" si="69"/>
        <v>2017</v>
      </c>
      <c r="H1516" s="7">
        <f t="shared" si="70"/>
        <v>4</v>
      </c>
      <c r="I1516" s="7" t="str">
        <f t="shared" si="71"/>
        <v>Q2</v>
      </c>
      <c r="J1516" s="7">
        <f>VLOOKUP(A1516,'Job Catalog'!A:C,3,FALSE)</f>
        <v>6</v>
      </c>
    </row>
    <row r="1517" spans="1:10" x14ac:dyDescent="0.15">
      <c r="A1517" s="8">
        <v>833</v>
      </c>
      <c r="B1517" s="8" t="s">
        <v>935</v>
      </c>
      <c r="C1517" s="7" t="s">
        <v>4</v>
      </c>
      <c r="D1517" s="39">
        <v>41772.401747685188</v>
      </c>
      <c r="E1517" s="7">
        <v>27.17</v>
      </c>
      <c r="F1517" s="7" t="s">
        <v>86</v>
      </c>
      <c r="G1517" s="7">
        <f t="shared" si="69"/>
        <v>2014</v>
      </c>
      <c r="H1517" s="7">
        <f t="shared" si="70"/>
        <v>5</v>
      </c>
      <c r="I1517" s="7" t="str">
        <f t="shared" si="71"/>
        <v>Q2</v>
      </c>
      <c r="J1517" s="7">
        <f>VLOOKUP(A1517,'Job Catalog'!A:C,3,FALSE)</f>
        <v>10</v>
      </c>
    </row>
    <row r="1518" spans="1:10" x14ac:dyDescent="0.15">
      <c r="A1518" s="8">
        <v>838</v>
      </c>
      <c r="B1518" s="8" t="s">
        <v>940</v>
      </c>
      <c r="C1518" s="7" t="s">
        <v>5</v>
      </c>
      <c r="D1518" s="39">
        <v>42669.424039351848</v>
      </c>
      <c r="E1518" s="7">
        <v>25.88</v>
      </c>
      <c r="F1518" s="7" t="s">
        <v>50</v>
      </c>
      <c r="G1518" s="7">
        <f t="shared" si="69"/>
        <v>2016</v>
      </c>
      <c r="H1518" s="7">
        <f t="shared" si="70"/>
        <v>10</v>
      </c>
      <c r="I1518" s="7" t="str">
        <f t="shared" si="71"/>
        <v>Q4</v>
      </c>
      <c r="J1518" s="7">
        <f>VLOOKUP(A1518,'Job Catalog'!A:C,3,FALSE)</f>
        <v>18</v>
      </c>
    </row>
    <row r="1519" spans="1:10" x14ac:dyDescent="0.15">
      <c r="A1519" s="8">
        <v>839</v>
      </c>
      <c r="B1519" s="8" t="s">
        <v>941</v>
      </c>
      <c r="C1519" s="7" t="s">
        <v>5</v>
      </c>
      <c r="D1519" s="39">
        <v>42431.547476851854</v>
      </c>
      <c r="E1519" s="7">
        <v>7.92</v>
      </c>
      <c r="F1519" s="7" t="s">
        <v>88</v>
      </c>
      <c r="G1519" s="7">
        <f t="shared" si="69"/>
        <v>2016</v>
      </c>
      <c r="H1519" s="7">
        <f t="shared" si="70"/>
        <v>3</v>
      </c>
      <c r="I1519" s="7" t="str">
        <f t="shared" si="71"/>
        <v>Q1</v>
      </c>
      <c r="J1519" s="7">
        <f>VLOOKUP(A1519,'Job Catalog'!A:C,3,FALSE)</f>
        <v>15</v>
      </c>
    </row>
    <row r="1520" spans="1:10" x14ac:dyDescent="0.15">
      <c r="A1520" s="8">
        <v>839</v>
      </c>
      <c r="B1520" s="8" t="s">
        <v>941</v>
      </c>
      <c r="C1520" s="7" t="s">
        <v>5</v>
      </c>
      <c r="D1520" s="39">
        <v>42675.406909722224</v>
      </c>
      <c r="E1520" s="7">
        <v>31.83</v>
      </c>
      <c r="F1520" s="7" t="s">
        <v>50</v>
      </c>
      <c r="G1520" s="7">
        <f t="shared" si="69"/>
        <v>2016</v>
      </c>
      <c r="H1520" s="7">
        <f t="shared" si="70"/>
        <v>11</v>
      </c>
      <c r="I1520" s="7" t="str">
        <f t="shared" si="71"/>
        <v>Q4</v>
      </c>
      <c r="J1520" s="7">
        <f>VLOOKUP(A1520,'Job Catalog'!A:C,3,FALSE)</f>
        <v>15</v>
      </c>
    </row>
    <row r="1521" spans="1:10" x14ac:dyDescent="0.15">
      <c r="A1521" s="8">
        <v>841</v>
      </c>
      <c r="B1521" s="8" t="s">
        <v>943</v>
      </c>
      <c r="C1521" s="7" t="s">
        <v>5</v>
      </c>
      <c r="D1521" s="39">
        <v>42674.669363425928</v>
      </c>
      <c r="E1521" s="7">
        <v>31.13</v>
      </c>
      <c r="F1521" s="7" t="s">
        <v>15</v>
      </c>
      <c r="G1521" s="7">
        <f t="shared" si="69"/>
        <v>2016</v>
      </c>
      <c r="H1521" s="7">
        <f t="shared" si="70"/>
        <v>10</v>
      </c>
      <c r="I1521" s="7" t="str">
        <f t="shared" si="71"/>
        <v>Q4</v>
      </c>
      <c r="J1521" s="7">
        <f>VLOOKUP(A1521,'Job Catalog'!A:C,3,FALSE)</f>
        <v>14</v>
      </c>
    </row>
    <row r="1522" spans="1:10" x14ac:dyDescent="0.15">
      <c r="A1522" s="8">
        <v>843</v>
      </c>
      <c r="B1522" s="8" t="s">
        <v>945</v>
      </c>
      <c r="C1522" s="7" t="s">
        <v>4</v>
      </c>
      <c r="D1522" s="39">
        <v>42976.244016203702</v>
      </c>
      <c r="E1522" s="7">
        <v>97.96</v>
      </c>
      <c r="F1522" s="7" t="s">
        <v>92</v>
      </c>
      <c r="G1522" s="7">
        <f t="shared" si="69"/>
        <v>2017</v>
      </c>
      <c r="H1522" s="7">
        <f t="shared" si="70"/>
        <v>8</v>
      </c>
      <c r="I1522" s="7" t="str">
        <f t="shared" si="71"/>
        <v>Q3</v>
      </c>
      <c r="J1522" s="7">
        <f>VLOOKUP(A1522,'Job Catalog'!A:C,3,FALSE)</f>
        <v>16</v>
      </c>
    </row>
    <row r="1523" spans="1:10" x14ac:dyDescent="0.15">
      <c r="A1523" s="8">
        <v>852</v>
      </c>
      <c r="B1523" s="8" t="s">
        <v>954</v>
      </c>
      <c r="C1523" s="7" t="s">
        <v>5</v>
      </c>
      <c r="D1523" s="39">
        <v>41794.459421296298</v>
      </c>
      <c r="E1523" s="7">
        <v>0.08</v>
      </c>
      <c r="F1523" s="7" t="s">
        <v>86</v>
      </c>
      <c r="G1523" s="7">
        <f t="shared" si="69"/>
        <v>2014</v>
      </c>
      <c r="H1523" s="7">
        <f t="shared" si="70"/>
        <v>6</v>
      </c>
      <c r="I1523" s="7" t="str">
        <f t="shared" si="71"/>
        <v>Q2</v>
      </c>
      <c r="J1523" s="7">
        <f>VLOOKUP(A1523,'Job Catalog'!A:C,3,FALSE)</f>
        <v>5</v>
      </c>
    </row>
    <row r="1524" spans="1:10" x14ac:dyDescent="0.15">
      <c r="A1524" s="8">
        <v>853</v>
      </c>
      <c r="B1524" s="8" t="s">
        <v>955</v>
      </c>
      <c r="C1524" s="7" t="s">
        <v>4</v>
      </c>
      <c r="D1524" s="39">
        <v>41712.378587962965</v>
      </c>
      <c r="E1524" s="7">
        <v>31.83</v>
      </c>
      <c r="F1524" s="7" t="s">
        <v>92</v>
      </c>
      <c r="G1524" s="7">
        <f t="shared" si="69"/>
        <v>2014</v>
      </c>
      <c r="H1524" s="7">
        <f t="shared" si="70"/>
        <v>3</v>
      </c>
      <c r="I1524" s="7" t="str">
        <f t="shared" si="71"/>
        <v>Q1</v>
      </c>
      <c r="J1524" s="7">
        <f>VLOOKUP(A1524,'Job Catalog'!A:C,3,FALSE)</f>
        <v>4</v>
      </c>
    </row>
    <row r="1525" spans="1:10" x14ac:dyDescent="0.15">
      <c r="A1525" s="8">
        <v>853</v>
      </c>
      <c r="B1525" s="8" t="s">
        <v>955</v>
      </c>
      <c r="C1525" s="7" t="s">
        <v>4</v>
      </c>
      <c r="D1525" s="39">
        <v>41718.31354166667</v>
      </c>
      <c r="E1525" s="7">
        <v>0</v>
      </c>
      <c r="F1525" s="7" t="s">
        <v>52</v>
      </c>
      <c r="G1525" s="7">
        <f t="shared" si="69"/>
        <v>2014</v>
      </c>
      <c r="H1525" s="7">
        <f t="shared" si="70"/>
        <v>3</v>
      </c>
      <c r="I1525" s="7" t="str">
        <f t="shared" si="71"/>
        <v>Q1</v>
      </c>
      <c r="J1525" s="7">
        <f>VLOOKUP(A1525,'Job Catalog'!A:C,3,FALSE)</f>
        <v>4</v>
      </c>
    </row>
    <row r="1526" spans="1:10" x14ac:dyDescent="0.15">
      <c r="A1526" s="8">
        <v>853</v>
      </c>
      <c r="B1526" s="8" t="s">
        <v>955</v>
      </c>
      <c r="C1526" s="7" t="s">
        <v>5</v>
      </c>
      <c r="D1526" s="39">
        <v>41807.206412037034</v>
      </c>
      <c r="E1526" s="7">
        <v>10.88</v>
      </c>
      <c r="F1526" s="7" t="s">
        <v>86</v>
      </c>
      <c r="G1526" s="7">
        <f t="shared" si="69"/>
        <v>2014</v>
      </c>
      <c r="H1526" s="7">
        <f t="shared" si="70"/>
        <v>6</v>
      </c>
      <c r="I1526" s="7" t="str">
        <f t="shared" si="71"/>
        <v>Q2</v>
      </c>
      <c r="J1526" s="7">
        <f>VLOOKUP(A1526,'Job Catalog'!A:C,3,FALSE)</f>
        <v>4</v>
      </c>
    </row>
    <row r="1527" spans="1:10" x14ac:dyDescent="0.15">
      <c r="A1527" s="8">
        <v>858</v>
      </c>
      <c r="B1527" s="8" t="s">
        <v>960</v>
      </c>
      <c r="C1527" s="7" t="s">
        <v>5</v>
      </c>
      <c r="D1527" s="39">
        <v>41820.403622685182</v>
      </c>
      <c r="E1527" s="7">
        <v>47.63</v>
      </c>
      <c r="F1527" s="7" t="s">
        <v>10</v>
      </c>
      <c r="G1527" s="7">
        <f t="shared" si="69"/>
        <v>2014</v>
      </c>
      <c r="H1527" s="7">
        <f t="shared" si="70"/>
        <v>6</v>
      </c>
      <c r="I1527" s="7" t="str">
        <f t="shared" si="71"/>
        <v>Q2</v>
      </c>
      <c r="J1527" s="7">
        <f>VLOOKUP(A1527,'Job Catalog'!A:C,3,FALSE)</f>
        <v>12</v>
      </c>
    </row>
    <row r="1528" spans="1:10" x14ac:dyDescent="0.15">
      <c r="A1528" s="8">
        <v>858</v>
      </c>
      <c r="B1528" s="8" t="s">
        <v>960</v>
      </c>
      <c r="C1528" s="7" t="s">
        <v>5</v>
      </c>
      <c r="D1528" s="39">
        <v>41855.656018518515</v>
      </c>
      <c r="E1528" s="7">
        <v>25.67</v>
      </c>
      <c r="F1528" s="7" t="s">
        <v>10</v>
      </c>
      <c r="G1528" s="7">
        <f t="shared" si="69"/>
        <v>2014</v>
      </c>
      <c r="H1528" s="7">
        <f t="shared" si="70"/>
        <v>8</v>
      </c>
      <c r="I1528" s="7" t="str">
        <f t="shared" si="71"/>
        <v>Q3</v>
      </c>
      <c r="J1528" s="7">
        <f>VLOOKUP(A1528,'Job Catalog'!A:C,3,FALSE)</f>
        <v>12</v>
      </c>
    </row>
    <row r="1529" spans="1:10" x14ac:dyDescent="0.15">
      <c r="A1529" s="8">
        <v>858</v>
      </c>
      <c r="B1529" s="8" t="s">
        <v>960</v>
      </c>
      <c r="C1529" s="7" t="s">
        <v>5</v>
      </c>
      <c r="D1529" s="39">
        <v>42571.555254629631</v>
      </c>
      <c r="E1529" s="7">
        <v>27</v>
      </c>
      <c r="F1529" s="7" t="s">
        <v>65</v>
      </c>
      <c r="G1529" s="7">
        <f t="shared" si="69"/>
        <v>2016</v>
      </c>
      <c r="H1529" s="7">
        <f t="shared" si="70"/>
        <v>7</v>
      </c>
      <c r="I1529" s="7" t="str">
        <f t="shared" si="71"/>
        <v>Q3</v>
      </c>
      <c r="J1529" s="7">
        <f>VLOOKUP(A1529,'Job Catalog'!A:C,3,FALSE)</f>
        <v>12</v>
      </c>
    </row>
    <row r="1530" spans="1:10" x14ac:dyDescent="0.15">
      <c r="A1530" s="8">
        <v>860</v>
      </c>
      <c r="B1530" s="8" t="s">
        <v>962</v>
      </c>
      <c r="C1530" s="7" t="s">
        <v>4</v>
      </c>
      <c r="D1530" s="39">
        <v>42436.408055555556</v>
      </c>
      <c r="E1530" s="7">
        <v>41</v>
      </c>
      <c r="F1530" s="7" t="s">
        <v>92</v>
      </c>
      <c r="G1530" s="7">
        <f t="shared" si="69"/>
        <v>2016</v>
      </c>
      <c r="H1530" s="7">
        <f t="shared" si="70"/>
        <v>3</v>
      </c>
      <c r="I1530" s="7" t="str">
        <f t="shared" si="71"/>
        <v>Q1</v>
      </c>
      <c r="J1530" s="7">
        <f>VLOOKUP(A1530,'Job Catalog'!A:C,3,FALSE)</f>
        <v>11</v>
      </c>
    </row>
    <row r="1531" spans="1:10" x14ac:dyDescent="0.15">
      <c r="A1531" s="8">
        <v>861</v>
      </c>
      <c r="B1531" s="8" t="s">
        <v>963</v>
      </c>
      <c r="C1531" s="7" t="s">
        <v>4</v>
      </c>
      <c r="D1531" s="39">
        <v>41731.673715277779</v>
      </c>
      <c r="E1531" s="7">
        <v>56.96</v>
      </c>
      <c r="F1531" s="7" t="s">
        <v>33</v>
      </c>
      <c r="G1531" s="7">
        <f t="shared" si="69"/>
        <v>2014</v>
      </c>
      <c r="H1531" s="7">
        <f t="shared" si="70"/>
        <v>4</v>
      </c>
      <c r="I1531" s="7" t="str">
        <f t="shared" si="71"/>
        <v>Q2</v>
      </c>
      <c r="J1531" s="7">
        <f>VLOOKUP(A1531,'Job Catalog'!A:C,3,FALSE)</f>
        <v>19</v>
      </c>
    </row>
    <row r="1532" spans="1:10" x14ac:dyDescent="0.15">
      <c r="A1532" s="8">
        <v>861</v>
      </c>
      <c r="B1532" s="8" t="s">
        <v>963</v>
      </c>
      <c r="C1532" s="7" t="s">
        <v>4</v>
      </c>
      <c r="D1532" s="39">
        <v>41800.659837962965</v>
      </c>
      <c r="E1532" s="7">
        <v>99.21</v>
      </c>
      <c r="F1532" s="7" t="s">
        <v>33</v>
      </c>
      <c r="G1532" s="7">
        <f t="shared" si="69"/>
        <v>2014</v>
      </c>
      <c r="H1532" s="7">
        <f t="shared" si="70"/>
        <v>6</v>
      </c>
      <c r="I1532" s="7" t="str">
        <f t="shared" si="71"/>
        <v>Q2</v>
      </c>
      <c r="J1532" s="7">
        <f>VLOOKUP(A1532,'Job Catalog'!A:C,3,FALSE)</f>
        <v>19</v>
      </c>
    </row>
    <row r="1533" spans="1:10" x14ac:dyDescent="0.15">
      <c r="A1533" s="8">
        <v>861</v>
      </c>
      <c r="B1533" s="8" t="s">
        <v>963</v>
      </c>
      <c r="C1533" s="7" t="s">
        <v>4</v>
      </c>
      <c r="D1533" s="39">
        <v>41781.586342592593</v>
      </c>
      <c r="E1533" s="7">
        <v>8.7899999999999991</v>
      </c>
      <c r="F1533" s="7" t="s">
        <v>33</v>
      </c>
      <c r="G1533" s="7">
        <f t="shared" si="69"/>
        <v>2014</v>
      </c>
      <c r="H1533" s="7">
        <f t="shared" si="70"/>
        <v>5</v>
      </c>
      <c r="I1533" s="7" t="str">
        <f t="shared" si="71"/>
        <v>Q2</v>
      </c>
      <c r="J1533" s="7">
        <f>VLOOKUP(A1533,'Job Catalog'!A:C,3,FALSE)</f>
        <v>19</v>
      </c>
    </row>
    <row r="1534" spans="1:10" x14ac:dyDescent="0.15">
      <c r="A1534" s="8">
        <v>862</v>
      </c>
      <c r="B1534" s="8" t="s">
        <v>964</v>
      </c>
      <c r="C1534" s="7" t="s">
        <v>4</v>
      </c>
      <c r="D1534" s="39">
        <v>41885.619652777779</v>
      </c>
      <c r="E1534" s="7">
        <v>43.79</v>
      </c>
      <c r="F1534" s="7" t="s">
        <v>33</v>
      </c>
      <c r="G1534" s="7">
        <f t="shared" si="69"/>
        <v>2014</v>
      </c>
      <c r="H1534" s="7">
        <f t="shared" si="70"/>
        <v>9</v>
      </c>
      <c r="I1534" s="7" t="str">
        <f t="shared" si="71"/>
        <v>Q3</v>
      </c>
      <c r="J1534" s="7">
        <f>VLOOKUP(A1534,'Job Catalog'!A:C,3,FALSE)</f>
        <v>16</v>
      </c>
    </row>
    <row r="1535" spans="1:10" x14ac:dyDescent="0.15">
      <c r="A1535" s="8">
        <v>862</v>
      </c>
      <c r="B1535" s="8" t="s">
        <v>964</v>
      </c>
      <c r="C1535" s="7" t="s">
        <v>4</v>
      </c>
      <c r="D1535" s="39">
        <v>42223.426053240742</v>
      </c>
      <c r="E1535" s="7">
        <v>2.75</v>
      </c>
      <c r="F1535" s="7" t="s">
        <v>70</v>
      </c>
      <c r="G1535" s="7">
        <f t="shared" si="69"/>
        <v>2015</v>
      </c>
      <c r="H1535" s="7">
        <f t="shared" si="70"/>
        <v>8</v>
      </c>
      <c r="I1535" s="7" t="str">
        <f t="shared" si="71"/>
        <v>Q3</v>
      </c>
      <c r="J1535" s="7">
        <f>VLOOKUP(A1535,'Job Catalog'!A:C,3,FALSE)</f>
        <v>16</v>
      </c>
    </row>
    <row r="1536" spans="1:10" x14ac:dyDescent="0.15">
      <c r="A1536" s="8">
        <v>863</v>
      </c>
      <c r="B1536" s="8" t="s">
        <v>965</v>
      </c>
      <c r="C1536" s="7" t="s">
        <v>5</v>
      </c>
      <c r="D1536" s="39">
        <v>42690.621886574074</v>
      </c>
      <c r="E1536" s="7">
        <v>37</v>
      </c>
      <c r="F1536" s="7" t="s">
        <v>78</v>
      </c>
      <c r="G1536" s="7">
        <f t="shared" si="69"/>
        <v>2016</v>
      </c>
      <c r="H1536" s="7">
        <f t="shared" si="70"/>
        <v>11</v>
      </c>
      <c r="I1536" s="7" t="str">
        <f t="shared" si="71"/>
        <v>Q4</v>
      </c>
      <c r="J1536" s="7">
        <f>VLOOKUP(A1536,'Job Catalog'!A:C,3,FALSE)</f>
        <v>14</v>
      </c>
    </row>
    <row r="1537" spans="1:10" x14ac:dyDescent="0.15">
      <c r="A1537" s="8">
        <v>866</v>
      </c>
      <c r="B1537" s="8" t="s">
        <v>968</v>
      </c>
      <c r="C1537" s="7" t="s">
        <v>5</v>
      </c>
      <c r="D1537" s="39">
        <v>41739.158414351848</v>
      </c>
      <c r="E1537" s="7">
        <v>29.83</v>
      </c>
      <c r="F1537" s="7" t="s">
        <v>92</v>
      </c>
      <c r="G1537" s="7">
        <f t="shared" si="69"/>
        <v>2014</v>
      </c>
      <c r="H1537" s="7">
        <f t="shared" si="70"/>
        <v>4</v>
      </c>
      <c r="I1537" s="7" t="str">
        <f t="shared" si="71"/>
        <v>Q2</v>
      </c>
      <c r="J1537" s="7">
        <f>VLOOKUP(A1537,'Job Catalog'!A:C,3,FALSE)</f>
        <v>7</v>
      </c>
    </row>
    <row r="1538" spans="1:10" x14ac:dyDescent="0.15">
      <c r="A1538" s="8">
        <v>867</v>
      </c>
      <c r="B1538" s="8" t="s">
        <v>969</v>
      </c>
      <c r="C1538" s="7" t="s">
        <v>5</v>
      </c>
      <c r="D1538" s="39">
        <v>41745.480578703704</v>
      </c>
      <c r="E1538" s="7">
        <v>20.96</v>
      </c>
      <c r="F1538" s="7" t="s">
        <v>15</v>
      </c>
      <c r="G1538" s="7">
        <f t="shared" ref="G1538:G1601" si="72">YEAR(D1538)</f>
        <v>2014</v>
      </c>
      <c r="H1538" s="7">
        <f t="shared" ref="H1538:H1601" si="73">MONTH(D1538)</f>
        <v>4</v>
      </c>
      <c r="I1538" s="7" t="str">
        <f t="shared" ref="I1538:I1601" si="74">IF(H1538&lt;=3,"Q1",IF(H1538&lt;=6,"Q2",IF(H1538&lt;=9,"Q3","Q4")))</f>
        <v>Q2</v>
      </c>
      <c r="J1538" s="7">
        <f>VLOOKUP(A1538,'Job Catalog'!A:C,3,FALSE)</f>
        <v>22</v>
      </c>
    </row>
    <row r="1539" spans="1:10" x14ac:dyDescent="0.15">
      <c r="A1539" s="8">
        <v>870</v>
      </c>
      <c r="B1539" s="8" t="s">
        <v>972</v>
      </c>
      <c r="C1539" s="7" t="s">
        <v>4</v>
      </c>
      <c r="D1539" s="39">
        <v>41905.21943287037</v>
      </c>
      <c r="E1539" s="7">
        <v>47.92</v>
      </c>
      <c r="F1539" s="7" t="s">
        <v>87</v>
      </c>
      <c r="G1539" s="7">
        <f t="shared" si="72"/>
        <v>2014</v>
      </c>
      <c r="H1539" s="7">
        <f t="shared" si="73"/>
        <v>9</v>
      </c>
      <c r="I1539" s="7" t="str">
        <f t="shared" si="74"/>
        <v>Q3</v>
      </c>
      <c r="J1539" s="7">
        <f>VLOOKUP(A1539,'Job Catalog'!A:C,3,FALSE)</f>
        <v>15</v>
      </c>
    </row>
    <row r="1540" spans="1:10" x14ac:dyDescent="0.15">
      <c r="A1540" s="8">
        <v>870</v>
      </c>
      <c r="B1540" s="8" t="s">
        <v>972</v>
      </c>
      <c r="C1540" s="7" t="s">
        <v>4</v>
      </c>
      <c r="D1540" s="39">
        <v>42220.246504629627</v>
      </c>
      <c r="E1540" s="7">
        <v>81.38</v>
      </c>
      <c r="F1540" s="7" t="s">
        <v>47</v>
      </c>
      <c r="G1540" s="7">
        <f t="shared" si="72"/>
        <v>2015</v>
      </c>
      <c r="H1540" s="7">
        <f t="shared" si="73"/>
        <v>8</v>
      </c>
      <c r="I1540" s="7" t="str">
        <f t="shared" si="74"/>
        <v>Q3</v>
      </c>
      <c r="J1540" s="7">
        <f>VLOOKUP(A1540,'Job Catalog'!A:C,3,FALSE)</f>
        <v>15</v>
      </c>
    </row>
    <row r="1541" spans="1:10" x14ac:dyDescent="0.15">
      <c r="A1541" s="8">
        <v>872</v>
      </c>
      <c r="B1541" s="8" t="s">
        <v>974</v>
      </c>
      <c r="C1541" s="7" t="s">
        <v>4</v>
      </c>
      <c r="D1541" s="39">
        <v>42110.187291666669</v>
      </c>
      <c r="E1541" s="7">
        <v>57.96</v>
      </c>
      <c r="F1541" s="7" t="s">
        <v>52</v>
      </c>
      <c r="G1541" s="7">
        <f t="shared" si="72"/>
        <v>2015</v>
      </c>
      <c r="H1541" s="7">
        <f t="shared" si="73"/>
        <v>4</v>
      </c>
      <c r="I1541" s="7" t="str">
        <f t="shared" si="74"/>
        <v>Q2</v>
      </c>
      <c r="J1541" s="7">
        <f>VLOOKUP(A1541,'Job Catalog'!A:C,3,FALSE)</f>
        <v>16</v>
      </c>
    </row>
    <row r="1542" spans="1:10" x14ac:dyDescent="0.15">
      <c r="A1542" s="8">
        <v>872</v>
      </c>
      <c r="B1542" s="8" t="s">
        <v>974</v>
      </c>
      <c r="C1542" s="7" t="s">
        <v>5</v>
      </c>
      <c r="D1542" s="39">
        <v>42110.190011574072</v>
      </c>
      <c r="E1542" s="7">
        <v>57.96</v>
      </c>
      <c r="F1542" s="7" t="s">
        <v>52</v>
      </c>
      <c r="G1542" s="7">
        <f t="shared" si="72"/>
        <v>2015</v>
      </c>
      <c r="H1542" s="7">
        <f t="shared" si="73"/>
        <v>4</v>
      </c>
      <c r="I1542" s="7" t="str">
        <f t="shared" si="74"/>
        <v>Q2</v>
      </c>
      <c r="J1542" s="7">
        <f>VLOOKUP(A1542,'Job Catalog'!A:C,3,FALSE)</f>
        <v>16</v>
      </c>
    </row>
    <row r="1543" spans="1:10" x14ac:dyDescent="0.15">
      <c r="A1543" s="8">
        <v>872</v>
      </c>
      <c r="B1543" s="8" t="s">
        <v>974</v>
      </c>
      <c r="C1543" s="7" t="s">
        <v>5</v>
      </c>
      <c r="D1543" s="39">
        <v>42702.141493055555</v>
      </c>
      <c r="E1543" s="7">
        <v>91.67</v>
      </c>
      <c r="F1543" s="7" t="s">
        <v>30</v>
      </c>
      <c r="G1543" s="7">
        <f t="shared" si="72"/>
        <v>2016</v>
      </c>
      <c r="H1543" s="7">
        <f t="shared" si="73"/>
        <v>11</v>
      </c>
      <c r="I1543" s="7" t="str">
        <f t="shared" si="74"/>
        <v>Q4</v>
      </c>
      <c r="J1543" s="7">
        <f>VLOOKUP(A1543,'Job Catalog'!A:C,3,FALSE)</f>
        <v>16</v>
      </c>
    </row>
    <row r="1544" spans="1:10" x14ac:dyDescent="0.15">
      <c r="A1544" s="8">
        <v>873</v>
      </c>
      <c r="B1544" s="8" t="s">
        <v>975</v>
      </c>
      <c r="C1544" s="7" t="s">
        <v>5</v>
      </c>
      <c r="D1544" s="39">
        <v>41905.03361111111</v>
      </c>
      <c r="E1544" s="7">
        <v>208.67</v>
      </c>
      <c r="F1544" s="7" t="s">
        <v>87</v>
      </c>
      <c r="G1544" s="7">
        <f t="shared" si="72"/>
        <v>2014</v>
      </c>
      <c r="H1544" s="7">
        <f t="shared" si="73"/>
        <v>9</v>
      </c>
      <c r="I1544" s="7" t="str">
        <f t="shared" si="74"/>
        <v>Q3</v>
      </c>
      <c r="J1544" s="7">
        <f>VLOOKUP(A1544,'Job Catalog'!A:C,3,FALSE)</f>
        <v>14</v>
      </c>
    </row>
    <row r="1545" spans="1:10" x14ac:dyDescent="0.15">
      <c r="A1545" s="8">
        <v>873</v>
      </c>
      <c r="B1545" s="8" t="s">
        <v>975</v>
      </c>
      <c r="C1545" s="7" t="s">
        <v>4</v>
      </c>
      <c r="D1545" s="39">
        <v>41698.346250000002</v>
      </c>
      <c r="E1545" s="7">
        <v>2</v>
      </c>
      <c r="F1545" s="7" t="s">
        <v>94</v>
      </c>
      <c r="G1545" s="7">
        <f t="shared" si="72"/>
        <v>2014</v>
      </c>
      <c r="H1545" s="7">
        <f t="shared" si="73"/>
        <v>2</v>
      </c>
      <c r="I1545" s="7" t="str">
        <f t="shared" si="74"/>
        <v>Q1</v>
      </c>
      <c r="J1545" s="7">
        <f>VLOOKUP(A1545,'Job Catalog'!A:C,3,FALSE)</f>
        <v>14</v>
      </c>
    </row>
    <row r="1546" spans="1:10" x14ac:dyDescent="0.15">
      <c r="A1546" s="8">
        <v>873</v>
      </c>
      <c r="B1546" s="8" t="s">
        <v>975</v>
      </c>
      <c r="C1546" s="7" t="s">
        <v>4</v>
      </c>
      <c r="D1546" s="39">
        <v>41737.224108796298</v>
      </c>
      <c r="E1546" s="7">
        <v>28.83</v>
      </c>
      <c r="F1546" s="7" t="s">
        <v>52</v>
      </c>
      <c r="G1546" s="7">
        <f t="shared" si="72"/>
        <v>2014</v>
      </c>
      <c r="H1546" s="7">
        <f t="shared" si="73"/>
        <v>4</v>
      </c>
      <c r="I1546" s="7" t="str">
        <f t="shared" si="74"/>
        <v>Q2</v>
      </c>
      <c r="J1546" s="7">
        <f>VLOOKUP(A1546,'Job Catalog'!A:C,3,FALSE)</f>
        <v>14</v>
      </c>
    </row>
    <row r="1547" spans="1:10" x14ac:dyDescent="0.15">
      <c r="A1547" s="8">
        <v>873</v>
      </c>
      <c r="B1547" s="8" t="s">
        <v>975</v>
      </c>
      <c r="C1547" s="7" t="s">
        <v>5</v>
      </c>
      <c r="D1547" s="39">
        <v>41708.496365740742</v>
      </c>
      <c r="E1547" s="7">
        <v>0.08</v>
      </c>
      <c r="F1547" s="7" t="s">
        <v>52</v>
      </c>
      <c r="G1547" s="7">
        <f t="shared" si="72"/>
        <v>2014</v>
      </c>
      <c r="H1547" s="7">
        <f t="shared" si="73"/>
        <v>3</v>
      </c>
      <c r="I1547" s="7" t="str">
        <f t="shared" si="74"/>
        <v>Q1</v>
      </c>
      <c r="J1547" s="7">
        <f>VLOOKUP(A1547,'Job Catalog'!A:C,3,FALSE)</f>
        <v>14</v>
      </c>
    </row>
    <row r="1548" spans="1:10" x14ac:dyDescent="0.15">
      <c r="A1548" s="8">
        <v>873</v>
      </c>
      <c r="B1548" s="8" t="s">
        <v>975</v>
      </c>
      <c r="C1548" s="7" t="s">
        <v>5</v>
      </c>
      <c r="D1548" s="39">
        <v>41808.373541666668</v>
      </c>
      <c r="E1548" s="7">
        <v>99.96</v>
      </c>
      <c r="F1548" s="7" t="s">
        <v>52</v>
      </c>
      <c r="G1548" s="7">
        <f t="shared" si="72"/>
        <v>2014</v>
      </c>
      <c r="H1548" s="7">
        <f t="shared" si="73"/>
        <v>6</v>
      </c>
      <c r="I1548" s="7" t="str">
        <f t="shared" si="74"/>
        <v>Q2</v>
      </c>
      <c r="J1548" s="7">
        <f>VLOOKUP(A1548,'Job Catalog'!A:C,3,FALSE)</f>
        <v>14</v>
      </c>
    </row>
    <row r="1549" spans="1:10" x14ac:dyDescent="0.15">
      <c r="A1549" s="8">
        <v>873</v>
      </c>
      <c r="B1549" s="8" t="s">
        <v>975</v>
      </c>
      <c r="C1549" s="7" t="s">
        <v>4</v>
      </c>
      <c r="D1549" s="39">
        <v>42065.406655092593</v>
      </c>
      <c r="E1549" s="7">
        <v>154</v>
      </c>
      <c r="F1549" s="7" t="s">
        <v>52</v>
      </c>
      <c r="G1549" s="7">
        <f t="shared" si="72"/>
        <v>2015</v>
      </c>
      <c r="H1549" s="7">
        <f t="shared" si="73"/>
        <v>3</v>
      </c>
      <c r="I1549" s="7" t="str">
        <f t="shared" si="74"/>
        <v>Q1</v>
      </c>
      <c r="J1549" s="7">
        <f>VLOOKUP(A1549,'Job Catalog'!A:C,3,FALSE)</f>
        <v>14</v>
      </c>
    </row>
    <row r="1550" spans="1:10" x14ac:dyDescent="0.15">
      <c r="A1550" s="8">
        <v>873</v>
      </c>
      <c r="B1550" s="8" t="s">
        <v>975</v>
      </c>
      <c r="C1550" s="7" t="s">
        <v>5</v>
      </c>
      <c r="D1550" s="39">
        <v>42142.278379629628</v>
      </c>
      <c r="E1550" s="7">
        <v>62.88</v>
      </c>
      <c r="F1550" s="7" t="s">
        <v>52</v>
      </c>
      <c r="G1550" s="7">
        <f t="shared" si="72"/>
        <v>2015</v>
      </c>
      <c r="H1550" s="7">
        <f t="shared" si="73"/>
        <v>5</v>
      </c>
      <c r="I1550" s="7" t="str">
        <f t="shared" si="74"/>
        <v>Q2</v>
      </c>
      <c r="J1550" s="7">
        <f>VLOOKUP(A1550,'Job Catalog'!A:C,3,FALSE)</f>
        <v>14</v>
      </c>
    </row>
    <row r="1551" spans="1:10" x14ac:dyDescent="0.15">
      <c r="A1551" s="8">
        <v>878</v>
      </c>
      <c r="B1551" s="8" t="s">
        <v>980</v>
      </c>
      <c r="C1551" s="7" t="s">
        <v>4</v>
      </c>
      <c r="D1551" s="39">
        <v>42135.543043981481</v>
      </c>
      <c r="E1551" s="7">
        <v>121.83</v>
      </c>
      <c r="F1551" s="7" t="s">
        <v>64</v>
      </c>
      <c r="G1551" s="7">
        <f t="shared" si="72"/>
        <v>2015</v>
      </c>
      <c r="H1551" s="7">
        <f t="shared" si="73"/>
        <v>5</v>
      </c>
      <c r="I1551" s="7" t="str">
        <f t="shared" si="74"/>
        <v>Q2</v>
      </c>
      <c r="J1551" s="7">
        <f>VLOOKUP(A1551,'Job Catalog'!A:C,3,FALSE)</f>
        <v>23</v>
      </c>
    </row>
    <row r="1552" spans="1:10" x14ac:dyDescent="0.15">
      <c r="A1552" s="8">
        <v>878</v>
      </c>
      <c r="B1552" s="8" t="s">
        <v>980</v>
      </c>
      <c r="C1552" s="7" t="s">
        <v>5</v>
      </c>
      <c r="D1552" s="39">
        <v>42076.419675925928</v>
      </c>
      <c r="E1552" s="7">
        <v>7.88</v>
      </c>
      <c r="F1552" s="7" t="s">
        <v>65</v>
      </c>
      <c r="G1552" s="7">
        <f t="shared" si="72"/>
        <v>2015</v>
      </c>
      <c r="H1552" s="7">
        <f t="shared" si="73"/>
        <v>3</v>
      </c>
      <c r="I1552" s="7" t="str">
        <f t="shared" si="74"/>
        <v>Q1</v>
      </c>
      <c r="J1552" s="7">
        <f>VLOOKUP(A1552,'Job Catalog'!A:C,3,FALSE)</f>
        <v>23</v>
      </c>
    </row>
    <row r="1553" spans="1:10" x14ac:dyDescent="0.15">
      <c r="A1553" s="8">
        <v>878</v>
      </c>
      <c r="B1553" s="8" t="s">
        <v>980</v>
      </c>
      <c r="C1553" s="7" t="s">
        <v>5</v>
      </c>
      <c r="D1553" s="39">
        <v>42214.487361111111</v>
      </c>
      <c r="E1553" s="7">
        <v>43.42</v>
      </c>
      <c r="F1553" s="7" t="s">
        <v>25</v>
      </c>
      <c r="G1553" s="7">
        <f t="shared" si="72"/>
        <v>2015</v>
      </c>
      <c r="H1553" s="7">
        <f t="shared" si="73"/>
        <v>7</v>
      </c>
      <c r="I1553" s="7" t="str">
        <f t="shared" si="74"/>
        <v>Q3</v>
      </c>
      <c r="J1553" s="7">
        <f>VLOOKUP(A1553,'Job Catalog'!A:C,3,FALSE)</f>
        <v>23</v>
      </c>
    </row>
    <row r="1554" spans="1:10" x14ac:dyDescent="0.15">
      <c r="A1554" s="8">
        <v>878</v>
      </c>
      <c r="B1554" s="8" t="s">
        <v>980</v>
      </c>
      <c r="C1554" s="7" t="s">
        <v>5</v>
      </c>
      <c r="D1554" s="39">
        <v>42332.540347222224</v>
      </c>
      <c r="E1554" s="7">
        <v>125.92</v>
      </c>
      <c r="F1554" s="7" t="s">
        <v>25</v>
      </c>
      <c r="G1554" s="7">
        <f t="shared" si="72"/>
        <v>2015</v>
      </c>
      <c r="H1554" s="7">
        <f t="shared" si="73"/>
        <v>11</v>
      </c>
      <c r="I1554" s="7" t="str">
        <f t="shared" si="74"/>
        <v>Q4</v>
      </c>
      <c r="J1554" s="7">
        <f>VLOOKUP(A1554,'Job Catalog'!A:C,3,FALSE)</f>
        <v>23</v>
      </c>
    </row>
    <row r="1555" spans="1:10" x14ac:dyDescent="0.15">
      <c r="A1555" s="8">
        <v>878</v>
      </c>
      <c r="B1555" s="8" t="s">
        <v>980</v>
      </c>
      <c r="C1555" s="7" t="s">
        <v>5</v>
      </c>
      <c r="D1555" s="39">
        <v>42248.427754629629</v>
      </c>
      <c r="E1555" s="7">
        <v>41.83</v>
      </c>
      <c r="F1555" s="7" t="s">
        <v>25</v>
      </c>
      <c r="G1555" s="7">
        <f t="shared" si="72"/>
        <v>2015</v>
      </c>
      <c r="H1555" s="7">
        <f t="shared" si="73"/>
        <v>9</v>
      </c>
      <c r="I1555" s="7" t="str">
        <f t="shared" si="74"/>
        <v>Q3</v>
      </c>
      <c r="J1555" s="7">
        <f>VLOOKUP(A1555,'Job Catalog'!A:C,3,FALSE)</f>
        <v>23</v>
      </c>
    </row>
    <row r="1556" spans="1:10" x14ac:dyDescent="0.15">
      <c r="A1556" s="8">
        <v>878</v>
      </c>
      <c r="B1556" s="8" t="s">
        <v>980</v>
      </c>
      <c r="C1556" s="7" t="s">
        <v>5</v>
      </c>
      <c r="D1556" s="39">
        <v>42261.614768518521</v>
      </c>
      <c r="E1556" s="7">
        <v>17.829999999999998</v>
      </c>
      <c r="F1556" s="7" t="s">
        <v>25</v>
      </c>
      <c r="G1556" s="7">
        <f t="shared" si="72"/>
        <v>2015</v>
      </c>
      <c r="H1556" s="7">
        <f t="shared" si="73"/>
        <v>9</v>
      </c>
      <c r="I1556" s="7" t="str">
        <f t="shared" si="74"/>
        <v>Q3</v>
      </c>
      <c r="J1556" s="7">
        <f>VLOOKUP(A1556,'Job Catalog'!A:C,3,FALSE)</f>
        <v>23</v>
      </c>
    </row>
    <row r="1557" spans="1:10" x14ac:dyDescent="0.15">
      <c r="A1557" s="8">
        <v>878</v>
      </c>
      <c r="B1557" s="8" t="s">
        <v>980</v>
      </c>
      <c r="C1557" s="7" t="s">
        <v>5</v>
      </c>
      <c r="D1557" s="39">
        <v>42318.571921296294</v>
      </c>
      <c r="E1557" s="7">
        <v>27.92</v>
      </c>
      <c r="F1557" s="7" t="s">
        <v>25</v>
      </c>
      <c r="G1557" s="7">
        <f t="shared" si="72"/>
        <v>2015</v>
      </c>
      <c r="H1557" s="7">
        <f t="shared" si="73"/>
        <v>11</v>
      </c>
      <c r="I1557" s="7" t="str">
        <f t="shared" si="74"/>
        <v>Q4</v>
      </c>
      <c r="J1557" s="7">
        <f>VLOOKUP(A1557,'Job Catalog'!A:C,3,FALSE)</f>
        <v>23</v>
      </c>
    </row>
    <row r="1558" spans="1:10" x14ac:dyDescent="0.15">
      <c r="A1558" s="8">
        <v>878</v>
      </c>
      <c r="B1558" s="8" t="s">
        <v>980</v>
      </c>
      <c r="C1558" s="7" t="s">
        <v>4</v>
      </c>
      <c r="D1558" s="39">
        <v>42828.791377314818</v>
      </c>
      <c r="E1558" s="7">
        <v>35.75</v>
      </c>
      <c r="F1558" s="7" t="s">
        <v>82</v>
      </c>
      <c r="G1558" s="7">
        <f t="shared" si="72"/>
        <v>2017</v>
      </c>
      <c r="H1558" s="7">
        <f t="shared" si="73"/>
        <v>4</v>
      </c>
      <c r="I1558" s="7" t="str">
        <f t="shared" si="74"/>
        <v>Q2</v>
      </c>
      <c r="J1558" s="7">
        <f>VLOOKUP(A1558,'Job Catalog'!A:C,3,FALSE)</f>
        <v>23</v>
      </c>
    </row>
    <row r="1559" spans="1:10" x14ac:dyDescent="0.15">
      <c r="A1559" s="8">
        <v>878</v>
      </c>
      <c r="B1559" s="8" t="s">
        <v>980</v>
      </c>
      <c r="C1559" s="7" t="s">
        <v>5</v>
      </c>
      <c r="D1559" s="39">
        <v>42877.426238425927</v>
      </c>
      <c r="E1559" s="7">
        <v>69.83</v>
      </c>
      <c r="F1559" s="7" t="s">
        <v>82</v>
      </c>
      <c r="G1559" s="7">
        <f t="shared" si="72"/>
        <v>2017</v>
      </c>
      <c r="H1559" s="7">
        <f t="shared" si="73"/>
        <v>5</v>
      </c>
      <c r="I1559" s="7" t="str">
        <f t="shared" si="74"/>
        <v>Q2</v>
      </c>
      <c r="J1559" s="7">
        <f>VLOOKUP(A1559,'Job Catalog'!A:C,3,FALSE)</f>
        <v>23</v>
      </c>
    </row>
    <row r="1560" spans="1:10" x14ac:dyDescent="0.15">
      <c r="A1560" s="8">
        <v>880</v>
      </c>
      <c r="B1560" s="8" t="s">
        <v>982</v>
      </c>
      <c r="C1560" s="7" t="s">
        <v>4</v>
      </c>
      <c r="D1560" s="39">
        <v>41690.198298611111</v>
      </c>
      <c r="E1560" s="7">
        <v>6.96</v>
      </c>
      <c r="F1560" s="7" t="s">
        <v>52</v>
      </c>
      <c r="G1560" s="7">
        <f t="shared" si="72"/>
        <v>2014</v>
      </c>
      <c r="H1560" s="7">
        <f t="shared" si="73"/>
        <v>2</v>
      </c>
      <c r="I1560" s="7" t="str">
        <f t="shared" si="74"/>
        <v>Q1</v>
      </c>
      <c r="J1560" s="7">
        <f>VLOOKUP(A1560,'Job Catalog'!A:C,3,FALSE)</f>
        <v>19</v>
      </c>
    </row>
    <row r="1561" spans="1:10" x14ac:dyDescent="0.15">
      <c r="A1561" s="8">
        <v>881</v>
      </c>
      <c r="B1561" s="8" t="s">
        <v>983</v>
      </c>
      <c r="C1561" s="7" t="s">
        <v>5</v>
      </c>
      <c r="D1561" s="39">
        <v>42097.638240740744</v>
      </c>
      <c r="E1561" s="7">
        <v>346.92</v>
      </c>
      <c r="F1561" s="7" t="s">
        <v>74</v>
      </c>
      <c r="G1561" s="7">
        <f t="shared" si="72"/>
        <v>2015</v>
      </c>
      <c r="H1561" s="7">
        <f t="shared" si="73"/>
        <v>4</v>
      </c>
      <c r="I1561" s="7" t="str">
        <f t="shared" si="74"/>
        <v>Q2</v>
      </c>
      <c r="J1561" s="7">
        <f>VLOOKUP(A1561,'Job Catalog'!A:C,3,FALSE)</f>
        <v>21</v>
      </c>
    </row>
    <row r="1562" spans="1:10" x14ac:dyDescent="0.15">
      <c r="A1562" s="8">
        <v>883</v>
      </c>
      <c r="B1562" s="8" t="s">
        <v>985</v>
      </c>
      <c r="C1562" s="7" t="s">
        <v>4</v>
      </c>
      <c r="D1562" s="39">
        <v>42709.698368055557</v>
      </c>
      <c r="E1562" s="7">
        <v>26.67</v>
      </c>
      <c r="F1562" s="7" t="s">
        <v>87</v>
      </c>
      <c r="G1562" s="7">
        <f t="shared" si="72"/>
        <v>2016</v>
      </c>
      <c r="H1562" s="7">
        <f t="shared" si="73"/>
        <v>12</v>
      </c>
      <c r="I1562" s="7" t="str">
        <f t="shared" si="74"/>
        <v>Q4</v>
      </c>
      <c r="J1562" s="7">
        <f>VLOOKUP(A1562,'Job Catalog'!A:C,3,FALSE)</f>
        <v>15</v>
      </c>
    </row>
    <row r="1563" spans="1:10" x14ac:dyDescent="0.15">
      <c r="A1563" s="8">
        <v>887</v>
      </c>
      <c r="B1563" s="8" t="s">
        <v>989</v>
      </c>
      <c r="C1563" s="7" t="s">
        <v>5</v>
      </c>
      <c r="D1563" s="39">
        <v>41673.95853009259</v>
      </c>
      <c r="E1563" s="7">
        <v>10.25</v>
      </c>
      <c r="F1563" s="7" t="s">
        <v>10</v>
      </c>
      <c r="G1563" s="7">
        <f t="shared" si="72"/>
        <v>2014</v>
      </c>
      <c r="H1563" s="7">
        <f t="shared" si="73"/>
        <v>2</v>
      </c>
      <c r="I1563" s="7" t="str">
        <f t="shared" si="74"/>
        <v>Q1</v>
      </c>
      <c r="J1563" s="7">
        <f>VLOOKUP(A1563,'Job Catalog'!A:C,3,FALSE)</f>
        <v>19</v>
      </c>
    </row>
    <row r="1564" spans="1:10" x14ac:dyDescent="0.15">
      <c r="A1564" s="8">
        <v>887</v>
      </c>
      <c r="B1564" s="8" t="s">
        <v>989</v>
      </c>
      <c r="C1564" s="7" t="s">
        <v>5</v>
      </c>
      <c r="D1564" s="39">
        <v>41711.406053240738</v>
      </c>
      <c r="E1564" s="7">
        <v>43.83</v>
      </c>
      <c r="F1564" s="7" t="s">
        <v>46</v>
      </c>
      <c r="G1564" s="7">
        <f t="shared" si="72"/>
        <v>2014</v>
      </c>
      <c r="H1564" s="7">
        <f t="shared" si="73"/>
        <v>3</v>
      </c>
      <c r="I1564" s="7" t="str">
        <f t="shared" si="74"/>
        <v>Q1</v>
      </c>
      <c r="J1564" s="7">
        <f>VLOOKUP(A1564,'Job Catalog'!A:C,3,FALSE)</f>
        <v>19</v>
      </c>
    </row>
    <row r="1565" spans="1:10" x14ac:dyDescent="0.15">
      <c r="A1565" s="8">
        <v>887</v>
      </c>
      <c r="B1565" s="8" t="s">
        <v>989</v>
      </c>
      <c r="C1565" s="7" t="s">
        <v>5</v>
      </c>
      <c r="D1565" s="39">
        <v>41704.6559375</v>
      </c>
      <c r="E1565" s="7">
        <v>35.880000000000003</v>
      </c>
      <c r="F1565" s="7" t="s">
        <v>46</v>
      </c>
      <c r="G1565" s="7">
        <f t="shared" si="72"/>
        <v>2014</v>
      </c>
      <c r="H1565" s="7">
        <f t="shared" si="73"/>
        <v>3</v>
      </c>
      <c r="I1565" s="7" t="str">
        <f t="shared" si="74"/>
        <v>Q1</v>
      </c>
      <c r="J1565" s="7">
        <f>VLOOKUP(A1565,'Job Catalog'!A:C,3,FALSE)</f>
        <v>19</v>
      </c>
    </row>
    <row r="1566" spans="1:10" x14ac:dyDescent="0.15">
      <c r="A1566" s="8">
        <v>887</v>
      </c>
      <c r="B1566" s="8" t="s">
        <v>989</v>
      </c>
      <c r="C1566" s="7" t="s">
        <v>5</v>
      </c>
      <c r="D1566" s="39">
        <v>41704.616597222222</v>
      </c>
      <c r="E1566" s="7">
        <v>7.92</v>
      </c>
      <c r="F1566" s="7" t="s">
        <v>10</v>
      </c>
      <c r="G1566" s="7">
        <f t="shared" si="72"/>
        <v>2014</v>
      </c>
      <c r="H1566" s="7">
        <f t="shared" si="73"/>
        <v>3</v>
      </c>
      <c r="I1566" s="7" t="str">
        <f t="shared" si="74"/>
        <v>Q1</v>
      </c>
      <c r="J1566" s="7">
        <f>VLOOKUP(A1566,'Job Catalog'!A:C,3,FALSE)</f>
        <v>19</v>
      </c>
    </row>
    <row r="1567" spans="1:10" x14ac:dyDescent="0.15">
      <c r="A1567" s="8">
        <v>887</v>
      </c>
      <c r="B1567" s="8" t="s">
        <v>989</v>
      </c>
      <c r="C1567" s="7" t="s">
        <v>4</v>
      </c>
      <c r="D1567" s="39">
        <v>41928.527974537035</v>
      </c>
      <c r="E1567" s="7">
        <v>162.96</v>
      </c>
      <c r="F1567" s="7" t="s">
        <v>49</v>
      </c>
      <c r="G1567" s="7">
        <f t="shared" si="72"/>
        <v>2014</v>
      </c>
      <c r="H1567" s="7">
        <f t="shared" si="73"/>
        <v>10</v>
      </c>
      <c r="I1567" s="7" t="str">
        <f t="shared" si="74"/>
        <v>Q4</v>
      </c>
      <c r="J1567" s="7">
        <f>VLOOKUP(A1567,'Job Catalog'!A:C,3,FALSE)</f>
        <v>19</v>
      </c>
    </row>
    <row r="1568" spans="1:10" x14ac:dyDescent="0.15">
      <c r="A1568" s="8">
        <v>887</v>
      </c>
      <c r="B1568" s="8" t="s">
        <v>989</v>
      </c>
      <c r="C1568" s="7" t="s">
        <v>4</v>
      </c>
      <c r="D1568" s="39">
        <v>41858.592152777775</v>
      </c>
      <c r="E1568" s="7">
        <v>48</v>
      </c>
      <c r="F1568" s="7" t="s">
        <v>59</v>
      </c>
      <c r="G1568" s="7">
        <f t="shared" si="72"/>
        <v>2014</v>
      </c>
      <c r="H1568" s="7">
        <f t="shared" si="73"/>
        <v>8</v>
      </c>
      <c r="I1568" s="7" t="str">
        <f t="shared" si="74"/>
        <v>Q3</v>
      </c>
      <c r="J1568" s="7">
        <f>VLOOKUP(A1568,'Job Catalog'!A:C,3,FALSE)</f>
        <v>19</v>
      </c>
    </row>
    <row r="1569" spans="1:10" x14ac:dyDescent="0.15">
      <c r="A1569" s="8">
        <v>887</v>
      </c>
      <c r="B1569" s="8" t="s">
        <v>989</v>
      </c>
      <c r="C1569" s="7" t="s">
        <v>5</v>
      </c>
      <c r="D1569" s="39">
        <v>42324.632337962961</v>
      </c>
      <c r="E1569" s="7">
        <v>17.88</v>
      </c>
      <c r="F1569" s="7" t="s">
        <v>25</v>
      </c>
      <c r="G1569" s="7">
        <f t="shared" si="72"/>
        <v>2015</v>
      </c>
      <c r="H1569" s="7">
        <f t="shared" si="73"/>
        <v>11</v>
      </c>
      <c r="I1569" s="7" t="str">
        <f t="shared" si="74"/>
        <v>Q4</v>
      </c>
      <c r="J1569" s="7">
        <f>VLOOKUP(A1569,'Job Catalog'!A:C,3,FALSE)</f>
        <v>19</v>
      </c>
    </row>
    <row r="1570" spans="1:10" x14ac:dyDescent="0.15">
      <c r="A1570" s="8">
        <v>887</v>
      </c>
      <c r="B1570" s="8" t="s">
        <v>989</v>
      </c>
      <c r="C1570" s="7" t="s">
        <v>5</v>
      </c>
      <c r="D1570" s="39">
        <v>42466.693819444445</v>
      </c>
      <c r="E1570" s="7">
        <v>40.67</v>
      </c>
      <c r="F1570" s="7" t="s">
        <v>20</v>
      </c>
      <c r="G1570" s="7">
        <f t="shared" si="72"/>
        <v>2016</v>
      </c>
      <c r="H1570" s="7">
        <f t="shared" si="73"/>
        <v>4</v>
      </c>
      <c r="I1570" s="7" t="str">
        <f t="shared" si="74"/>
        <v>Q2</v>
      </c>
      <c r="J1570" s="7">
        <f>VLOOKUP(A1570,'Job Catalog'!A:C,3,FALSE)</f>
        <v>19</v>
      </c>
    </row>
    <row r="1571" spans="1:10" x14ac:dyDescent="0.15">
      <c r="A1571" s="8">
        <v>887</v>
      </c>
      <c r="B1571" s="8" t="s">
        <v>989</v>
      </c>
      <c r="C1571" s="7" t="s">
        <v>4</v>
      </c>
      <c r="D1571" s="39">
        <v>42558.535034722219</v>
      </c>
      <c r="E1571" s="7">
        <v>98.96</v>
      </c>
      <c r="F1571" s="7" t="s">
        <v>73</v>
      </c>
      <c r="G1571" s="7">
        <f t="shared" si="72"/>
        <v>2016</v>
      </c>
      <c r="H1571" s="7">
        <f t="shared" si="73"/>
        <v>7</v>
      </c>
      <c r="I1571" s="7" t="str">
        <f t="shared" si="74"/>
        <v>Q3</v>
      </c>
      <c r="J1571" s="7">
        <f>VLOOKUP(A1571,'Job Catalog'!A:C,3,FALSE)</f>
        <v>19</v>
      </c>
    </row>
    <row r="1572" spans="1:10" x14ac:dyDescent="0.15">
      <c r="A1572" s="8">
        <v>887</v>
      </c>
      <c r="B1572" s="8" t="s">
        <v>989</v>
      </c>
      <c r="C1572" s="7" t="s">
        <v>5</v>
      </c>
      <c r="D1572" s="39">
        <v>42521.49622685185</v>
      </c>
      <c r="E1572" s="7">
        <v>31.75</v>
      </c>
      <c r="F1572" s="7" t="s">
        <v>20</v>
      </c>
      <c r="G1572" s="7">
        <f t="shared" si="72"/>
        <v>2016</v>
      </c>
      <c r="H1572" s="7">
        <f t="shared" si="73"/>
        <v>5</v>
      </c>
      <c r="I1572" s="7" t="str">
        <f t="shared" si="74"/>
        <v>Q2</v>
      </c>
      <c r="J1572" s="7">
        <f>VLOOKUP(A1572,'Job Catalog'!A:C,3,FALSE)</f>
        <v>19</v>
      </c>
    </row>
    <row r="1573" spans="1:10" x14ac:dyDescent="0.15">
      <c r="A1573" s="8">
        <v>887</v>
      </c>
      <c r="B1573" s="8" t="s">
        <v>989</v>
      </c>
      <c r="C1573" s="7" t="s">
        <v>5</v>
      </c>
      <c r="D1573" s="39">
        <v>42591.626967592594</v>
      </c>
      <c r="E1573" s="7">
        <v>26.08</v>
      </c>
      <c r="F1573" s="7" t="s">
        <v>20</v>
      </c>
      <c r="G1573" s="7">
        <f t="shared" si="72"/>
        <v>2016</v>
      </c>
      <c r="H1573" s="7">
        <f t="shared" si="73"/>
        <v>8</v>
      </c>
      <c r="I1573" s="7" t="str">
        <f t="shared" si="74"/>
        <v>Q3</v>
      </c>
      <c r="J1573" s="7">
        <f>VLOOKUP(A1573,'Job Catalog'!A:C,3,FALSE)</f>
        <v>19</v>
      </c>
    </row>
    <row r="1574" spans="1:10" x14ac:dyDescent="0.15">
      <c r="A1574" s="8">
        <v>887</v>
      </c>
      <c r="B1574" s="8" t="s">
        <v>989</v>
      </c>
      <c r="C1574" s="7" t="s">
        <v>4</v>
      </c>
      <c r="D1574" s="39">
        <v>42739.643310185187</v>
      </c>
      <c r="E1574" s="7">
        <v>135.66999999999999</v>
      </c>
      <c r="F1574" s="7" t="s">
        <v>30</v>
      </c>
      <c r="G1574" s="7">
        <f t="shared" si="72"/>
        <v>2017</v>
      </c>
      <c r="H1574" s="7">
        <f t="shared" si="73"/>
        <v>1</v>
      </c>
      <c r="I1574" s="7" t="str">
        <f t="shared" si="74"/>
        <v>Q1</v>
      </c>
      <c r="J1574" s="7">
        <f>VLOOKUP(A1574,'Job Catalog'!A:C,3,FALSE)</f>
        <v>19</v>
      </c>
    </row>
    <row r="1575" spans="1:10" x14ac:dyDescent="0.15">
      <c r="A1575" s="8">
        <v>887</v>
      </c>
      <c r="B1575" s="8" t="s">
        <v>989</v>
      </c>
      <c r="C1575" s="7" t="s">
        <v>5</v>
      </c>
      <c r="D1575" s="39">
        <v>42668.600497685184</v>
      </c>
      <c r="E1575" s="7">
        <v>64.63</v>
      </c>
      <c r="F1575" s="7" t="s">
        <v>30</v>
      </c>
      <c r="G1575" s="7">
        <f t="shared" si="72"/>
        <v>2016</v>
      </c>
      <c r="H1575" s="7">
        <f t="shared" si="73"/>
        <v>10</v>
      </c>
      <c r="I1575" s="7" t="str">
        <f t="shared" si="74"/>
        <v>Q4</v>
      </c>
      <c r="J1575" s="7">
        <f>VLOOKUP(A1575,'Job Catalog'!A:C,3,FALSE)</f>
        <v>19</v>
      </c>
    </row>
    <row r="1576" spans="1:10" x14ac:dyDescent="0.15">
      <c r="A1576" s="8">
        <v>887</v>
      </c>
      <c r="B1576" s="8" t="s">
        <v>989</v>
      </c>
      <c r="C1576" s="7" t="s">
        <v>4</v>
      </c>
      <c r="D1576" s="39">
        <v>42642.7734375</v>
      </c>
      <c r="E1576" s="7">
        <v>32.29</v>
      </c>
      <c r="F1576" s="7" t="s">
        <v>87</v>
      </c>
      <c r="G1576" s="7">
        <f t="shared" si="72"/>
        <v>2016</v>
      </c>
      <c r="H1576" s="7">
        <f t="shared" si="73"/>
        <v>9</v>
      </c>
      <c r="I1576" s="7" t="str">
        <f t="shared" si="74"/>
        <v>Q3</v>
      </c>
      <c r="J1576" s="7">
        <f>VLOOKUP(A1576,'Job Catalog'!A:C,3,FALSE)</f>
        <v>19</v>
      </c>
    </row>
    <row r="1577" spans="1:10" x14ac:dyDescent="0.15">
      <c r="A1577" s="8">
        <v>887</v>
      </c>
      <c r="B1577" s="8" t="s">
        <v>989</v>
      </c>
      <c r="C1577" s="7" t="s">
        <v>4</v>
      </c>
      <c r="D1577" s="39">
        <v>42642.158043981479</v>
      </c>
      <c r="E1577" s="7">
        <v>29.5</v>
      </c>
      <c r="F1577" s="7" t="s">
        <v>87</v>
      </c>
      <c r="G1577" s="7">
        <f t="shared" si="72"/>
        <v>2016</v>
      </c>
      <c r="H1577" s="7">
        <f t="shared" si="73"/>
        <v>9</v>
      </c>
      <c r="I1577" s="7" t="str">
        <f t="shared" si="74"/>
        <v>Q3</v>
      </c>
      <c r="J1577" s="7">
        <f>VLOOKUP(A1577,'Job Catalog'!A:C,3,FALSE)</f>
        <v>19</v>
      </c>
    </row>
    <row r="1578" spans="1:10" x14ac:dyDescent="0.15">
      <c r="A1578" s="8">
        <v>887</v>
      </c>
      <c r="B1578" s="8" t="s">
        <v>989</v>
      </c>
      <c r="C1578" s="7" t="s">
        <v>4</v>
      </c>
      <c r="D1578" s="39">
        <v>42901.726458333331</v>
      </c>
      <c r="E1578" s="7">
        <v>199.21</v>
      </c>
      <c r="F1578" s="7" t="s">
        <v>13</v>
      </c>
      <c r="G1578" s="7">
        <f t="shared" si="72"/>
        <v>2017</v>
      </c>
      <c r="H1578" s="7">
        <f t="shared" si="73"/>
        <v>6</v>
      </c>
      <c r="I1578" s="7" t="str">
        <f t="shared" si="74"/>
        <v>Q2</v>
      </c>
      <c r="J1578" s="7">
        <f>VLOOKUP(A1578,'Job Catalog'!A:C,3,FALSE)</f>
        <v>19</v>
      </c>
    </row>
    <row r="1579" spans="1:10" x14ac:dyDescent="0.15">
      <c r="A1579" s="8">
        <v>887</v>
      </c>
      <c r="B1579" s="8" t="s">
        <v>989</v>
      </c>
      <c r="C1579" s="7" t="s">
        <v>5</v>
      </c>
      <c r="D1579" s="39">
        <v>42720.57508101852</v>
      </c>
      <c r="E1579" s="7">
        <v>14.13</v>
      </c>
      <c r="F1579" s="7" t="s">
        <v>30</v>
      </c>
      <c r="G1579" s="7">
        <f t="shared" si="72"/>
        <v>2016</v>
      </c>
      <c r="H1579" s="7">
        <f t="shared" si="73"/>
        <v>12</v>
      </c>
      <c r="I1579" s="7" t="str">
        <f t="shared" si="74"/>
        <v>Q4</v>
      </c>
      <c r="J1579" s="7">
        <f>VLOOKUP(A1579,'Job Catalog'!A:C,3,FALSE)</f>
        <v>19</v>
      </c>
    </row>
    <row r="1580" spans="1:10" x14ac:dyDescent="0.15">
      <c r="A1580" s="8">
        <v>887</v>
      </c>
      <c r="B1580" s="8" t="s">
        <v>989</v>
      </c>
      <c r="C1580" s="7" t="s">
        <v>5</v>
      </c>
      <c r="D1580" s="39">
        <v>42752.606319444443</v>
      </c>
      <c r="E1580" s="7">
        <v>39.79</v>
      </c>
      <c r="F1580" s="7" t="s">
        <v>98</v>
      </c>
      <c r="G1580" s="7">
        <f t="shared" si="72"/>
        <v>2017</v>
      </c>
      <c r="H1580" s="7">
        <f t="shared" si="73"/>
        <v>1</v>
      </c>
      <c r="I1580" s="7" t="str">
        <f t="shared" si="74"/>
        <v>Q1</v>
      </c>
      <c r="J1580" s="7">
        <f>VLOOKUP(A1580,'Job Catalog'!A:C,3,FALSE)</f>
        <v>19</v>
      </c>
    </row>
    <row r="1581" spans="1:10" x14ac:dyDescent="0.15">
      <c r="A1581" s="8">
        <v>887</v>
      </c>
      <c r="B1581" s="8" t="s">
        <v>989</v>
      </c>
      <c r="C1581" s="7" t="s">
        <v>5</v>
      </c>
      <c r="D1581" s="39">
        <v>42760.737268518518</v>
      </c>
      <c r="E1581" s="7">
        <v>42.08</v>
      </c>
      <c r="F1581" s="7" t="s">
        <v>13</v>
      </c>
      <c r="G1581" s="7">
        <f t="shared" si="72"/>
        <v>2017</v>
      </c>
      <c r="H1581" s="7">
        <f t="shared" si="73"/>
        <v>1</v>
      </c>
      <c r="I1581" s="7" t="str">
        <f t="shared" si="74"/>
        <v>Q1</v>
      </c>
      <c r="J1581" s="7">
        <f>VLOOKUP(A1581,'Job Catalog'!A:C,3,FALSE)</f>
        <v>19</v>
      </c>
    </row>
    <row r="1582" spans="1:10" x14ac:dyDescent="0.15">
      <c r="A1582" s="8">
        <v>887</v>
      </c>
      <c r="B1582" s="8" t="s">
        <v>989</v>
      </c>
      <c r="C1582" s="7" t="s">
        <v>5</v>
      </c>
      <c r="D1582" s="39">
        <v>42766.464155092595</v>
      </c>
      <c r="E1582" s="7">
        <v>27.83</v>
      </c>
      <c r="F1582" s="7" t="s">
        <v>13</v>
      </c>
      <c r="G1582" s="7">
        <f t="shared" si="72"/>
        <v>2017</v>
      </c>
      <c r="H1582" s="7">
        <f t="shared" si="73"/>
        <v>1</v>
      </c>
      <c r="I1582" s="7" t="str">
        <f t="shared" si="74"/>
        <v>Q1</v>
      </c>
      <c r="J1582" s="7">
        <f>VLOOKUP(A1582,'Job Catalog'!A:C,3,FALSE)</f>
        <v>19</v>
      </c>
    </row>
    <row r="1583" spans="1:10" x14ac:dyDescent="0.15">
      <c r="A1583" s="8">
        <v>887</v>
      </c>
      <c r="B1583" s="8" t="s">
        <v>989</v>
      </c>
      <c r="C1583" s="7" t="s">
        <v>5</v>
      </c>
      <c r="D1583" s="39">
        <v>42811.607395833336</v>
      </c>
      <c r="E1583" s="7">
        <v>72.959999999999994</v>
      </c>
      <c r="F1583" s="7" t="s">
        <v>13</v>
      </c>
      <c r="G1583" s="7">
        <f t="shared" si="72"/>
        <v>2017</v>
      </c>
      <c r="H1583" s="7">
        <f t="shared" si="73"/>
        <v>3</v>
      </c>
      <c r="I1583" s="7" t="str">
        <f t="shared" si="74"/>
        <v>Q1</v>
      </c>
      <c r="J1583" s="7">
        <f>VLOOKUP(A1583,'Job Catalog'!A:C,3,FALSE)</f>
        <v>19</v>
      </c>
    </row>
    <row r="1584" spans="1:10" x14ac:dyDescent="0.15">
      <c r="A1584" s="8">
        <v>887</v>
      </c>
      <c r="B1584" s="8" t="s">
        <v>989</v>
      </c>
      <c r="C1584" s="7" t="s">
        <v>5</v>
      </c>
      <c r="D1584" s="39">
        <v>42765.602800925924</v>
      </c>
      <c r="E1584" s="7">
        <v>12.96</v>
      </c>
      <c r="F1584" s="7" t="s">
        <v>50</v>
      </c>
      <c r="G1584" s="7">
        <f t="shared" si="72"/>
        <v>2017</v>
      </c>
      <c r="H1584" s="7">
        <f t="shared" si="73"/>
        <v>1</v>
      </c>
      <c r="I1584" s="7" t="str">
        <f t="shared" si="74"/>
        <v>Q1</v>
      </c>
      <c r="J1584" s="7">
        <f>VLOOKUP(A1584,'Job Catalog'!A:C,3,FALSE)</f>
        <v>19</v>
      </c>
    </row>
    <row r="1585" spans="1:10" x14ac:dyDescent="0.15">
      <c r="A1585" s="8">
        <v>887</v>
      </c>
      <c r="B1585" s="8" t="s">
        <v>989</v>
      </c>
      <c r="C1585" s="7" t="s">
        <v>4</v>
      </c>
      <c r="D1585" s="39">
        <v>42794.596354166664</v>
      </c>
      <c r="E1585" s="7">
        <v>41.96</v>
      </c>
      <c r="F1585" s="7" t="s">
        <v>98</v>
      </c>
      <c r="G1585" s="7">
        <f t="shared" si="72"/>
        <v>2017</v>
      </c>
      <c r="H1585" s="7">
        <f t="shared" si="73"/>
        <v>2</v>
      </c>
      <c r="I1585" s="7" t="str">
        <f t="shared" si="74"/>
        <v>Q1</v>
      </c>
      <c r="J1585" s="7">
        <f>VLOOKUP(A1585,'Job Catalog'!A:C,3,FALSE)</f>
        <v>19</v>
      </c>
    </row>
    <row r="1586" spans="1:10" x14ac:dyDescent="0.15">
      <c r="A1586" s="8">
        <v>887</v>
      </c>
      <c r="B1586" s="8" t="s">
        <v>989</v>
      </c>
      <c r="C1586" s="7" t="s">
        <v>5</v>
      </c>
      <c r="D1586" s="39">
        <v>42790.479699074072</v>
      </c>
      <c r="E1586" s="7">
        <v>37.83</v>
      </c>
      <c r="F1586" s="7" t="s">
        <v>98</v>
      </c>
      <c r="G1586" s="7">
        <f t="shared" si="72"/>
        <v>2017</v>
      </c>
      <c r="H1586" s="7">
        <f t="shared" si="73"/>
        <v>2</v>
      </c>
      <c r="I1586" s="7" t="str">
        <f t="shared" si="74"/>
        <v>Q1</v>
      </c>
      <c r="J1586" s="7">
        <f>VLOOKUP(A1586,'Job Catalog'!A:C,3,FALSE)</f>
        <v>19</v>
      </c>
    </row>
    <row r="1587" spans="1:10" x14ac:dyDescent="0.15">
      <c r="A1587" s="8">
        <v>887</v>
      </c>
      <c r="B1587" s="8" t="s">
        <v>989</v>
      </c>
      <c r="C1587" s="7" t="s">
        <v>5</v>
      </c>
      <c r="D1587" s="39">
        <v>42878.420104166667</v>
      </c>
      <c r="E1587" s="7">
        <v>88.83</v>
      </c>
      <c r="F1587" s="7" t="s">
        <v>50</v>
      </c>
      <c r="G1587" s="7">
        <f t="shared" si="72"/>
        <v>2017</v>
      </c>
      <c r="H1587" s="7">
        <f t="shared" si="73"/>
        <v>5</v>
      </c>
      <c r="I1587" s="7" t="str">
        <f t="shared" si="74"/>
        <v>Q2</v>
      </c>
      <c r="J1587" s="7">
        <f>VLOOKUP(A1587,'Job Catalog'!A:C,3,FALSE)</f>
        <v>19</v>
      </c>
    </row>
    <row r="1588" spans="1:10" x14ac:dyDescent="0.15">
      <c r="A1588" s="8">
        <v>887</v>
      </c>
      <c r="B1588" s="8" t="s">
        <v>989</v>
      </c>
      <c r="C1588" s="7" t="s">
        <v>4</v>
      </c>
      <c r="D1588" s="39">
        <v>42914.63040509259</v>
      </c>
      <c r="E1588" s="7">
        <v>95.29</v>
      </c>
      <c r="F1588" s="7" t="s">
        <v>13</v>
      </c>
      <c r="G1588" s="7">
        <f t="shared" si="72"/>
        <v>2017</v>
      </c>
      <c r="H1588" s="7">
        <f t="shared" si="73"/>
        <v>6</v>
      </c>
      <c r="I1588" s="7" t="str">
        <f t="shared" si="74"/>
        <v>Q2</v>
      </c>
      <c r="J1588" s="7">
        <f>VLOOKUP(A1588,'Job Catalog'!A:C,3,FALSE)</f>
        <v>19</v>
      </c>
    </row>
    <row r="1589" spans="1:10" x14ac:dyDescent="0.15">
      <c r="A1589" s="8">
        <v>887</v>
      </c>
      <c r="B1589" s="8" t="s">
        <v>989</v>
      </c>
      <c r="C1589" s="7" t="s">
        <v>5</v>
      </c>
      <c r="D1589" s="39">
        <v>42856.606412037036</v>
      </c>
      <c r="E1589" s="7">
        <v>4.79</v>
      </c>
      <c r="F1589" s="7" t="s">
        <v>70</v>
      </c>
      <c r="G1589" s="7">
        <f t="shared" si="72"/>
        <v>2017</v>
      </c>
      <c r="H1589" s="7">
        <f t="shared" si="73"/>
        <v>5</v>
      </c>
      <c r="I1589" s="7" t="str">
        <f t="shared" si="74"/>
        <v>Q2</v>
      </c>
      <c r="J1589" s="7">
        <f>VLOOKUP(A1589,'Job Catalog'!A:C,3,FALSE)</f>
        <v>19</v>
      </c>
    </row>
    <row r="1590" spans="1:10" x14ac:dyDescent="0.15">
      <c r="A1590" s="8">
        <v>887</v>
      </c>
      <c r="B1590" s="8" t="s">
        <v>989</v>
      </c>
      <c r="C1590" s="7" t="s">
        <v>4</v>
      </c>
      <c r="D1590" s="39">
        <v>42972.578159722223</v>
      </c>
      <c r="E1590" s="7">
        <v>108.04</v>
      </c>
      <c r="F1590" s="7" t="s">
        <v>61</v>
      </c>
      <c r="G1590" s="7">
        <f t="shared" si="72"/>
        <v>2017</v>
      </c>
      <c r="H1590" s="7">
        <f t="shared" si="73"/>
        <v>8</v>
      </c>
      <c r="I1590" s="7" t="str">
        <f t="shared" si="74"/>
        <v>Q3</v>
      </c>
      <c r="J1590" s="7">
        <f>VLOOKUP(A1590,'Job Catalog'!A:C,3,FALSE)</f>
        <v>19</v>
      </c>
    </row>
    <row r="1591" spans="1:10" x14ac:dyDescent="0.15">
      <c r="A1591" s="8">
        <v>887</v>
      </c>
      <c r="B1591" s="8" t="s">
        <v>989</v>
      </c>
      <c r="C1591" s="7" t="s">
        <v>5</v>
      </c>
      <c r="D1591" s="39">
        <v>42977.581203703703</v>
      </c>
      <c r="E1591" s="7">
        <v>19</v>
      </c>
      <c r="F1591" s="7" t="s">
        <v>61</v>
      </c>
      <c r="G1591" s="7">
        <f t="shared" si="72"/>
        <v>2017</v>
      </c>
      <c r="H1591" s="7">
        <f t="shared" si="73"/>
        <v>8</v>
      </c>
      <c r="I1591" s="7" t="str">
        <f t="shared" si="74"/>
        <v>Q3</v>
      </c>
      <c r="J1591" s="7">
        <f>VLOOKUP(A1591,'Job Catalog'!A:C,3,FALSE)</f>
        <v>19</v>
      </c>
    </row>
    <row r="1592" spans="1:10" x14ac:dyDescent="0.15">
      <c r="A1592" s="8">
        <v>888</v>
      </c>
      <c r="B1592" s="8" t="s">
        <v>990</v>
      </c>
      <c r="C1592" s="7" t="s">
        <v>4</v>
      </c>
      <c r="D1592" s="39">
        <v>41822.234444444446</v>
      </c>
      <c r="E1592" s="7">
        <v>56.67</v>
      </c>
      <c r="F1592" s="7" t="s">
        <v>52</v>
      </c>
      <c r="G1592" s="7">
        <f t="shared" si="72"/>
        <v>2014</v>
      </c>
      <c r="H1592" s="7">
        <f t="shared" si="73"/>
        <v>7</v>
      </c>
      <c r="I1592" s="7" t="str">
        <f t="shared" si="74"/>
        <v>Q3</v>
      </c>
      <c r="J1592" s="7">
        <f>VLOOKUP(A1592,'Job Catalog'!A:C,3,FALSE)</f>
        <v>15</v>
      </c>
    </row>
    <row r="1593" spans="1:10" x14ac:dyDescent="0.15">
      <c r="A1593" s="8">
        <v>889</v>
      </c>
      <c r="B1593" s="8" t="s">
        <v>991</v>
      </c>
      <c r="C1593" s="7" t="s">
        <v>5</v>
      </c>
      <c r="D1593" s="39">
        <v>41674.631412037037</v>
      </c>
      <c r="E1593" s="7">
        <v>7.71</v>
      </c>
      <c r="F1593" s="7" t="s">
        <v>15</v>
      </c>
      <c r="G1593" s="7">
        <f t="shared" si="72"/>
        <v>2014</v>
      </c>
      <c r="H1593" s="7">
        <f t="shared" si="73"/>
        <v>2</v>
      </c>
      <c r="I1593" s="7" t="str">
        <f t="shared" si="74"/>
        <v>Q1</v>
      </c>
      <c r="J1593" s="7">
        <f>VLOOKUP(A1593,'Job Catalog'!A:C,3,FALSE)</f>
        <v>17</v>
      </c>
    </row>
    <row r="1594" spans="1:10" x14ac:dyDescent="0.15">
      <c r="A1594" s="8">
        <v>889</v>
      </c>
      <c r="B1594" s="8" t="s">
        <v>991</v>
      </c>
      <c r="C1594" s="7" t="s">
        <v>5</v>
      </c>
      <c r="D1594" s="39">
        <v>41778.477002314816</v>
      </c>
      <c r="E1594" s="7">
        <v>52</v>
      </c>
      <c r="F1594" s="7" t="s">
        <v>15</v>
      </c>
      <c r="G1594" s="7">
        <f t="shared" si="72"/>
        <v>2014</v>
      </c>
      <c r="H1594" s="7">
        <f t="shared" si="73"/>
        <v>5</v>
      </c>
      <c r="I1594" s="7" t="str">
        <f t="shared" si="74"/>
        <v>Q2</v>
      </c>
      <c r="J1594" s="7">
        <f>VLOOKUP(A1594,'Job Catalog'!A:C,3,FALSE)</f>
        <v>17</v>
      </c>
    </row>
    <row r="1595" spans="1:10" x14ac:dyDescent="0.15">
      <c r="A1595" s="8">
        <v>889</v>
      </c>
      <c r="B1595" s="8" t="s">
        <v>991</v>
      </c>
      <c r="C1595" s="7" t="s">
        <v>4</v>
      </c>
      <c r="D1595" s="39">
        <v>41859.439872685187</v>
      </c>
      <c r="E1595" s="7">
        <v>72.42</v>
      </c>
      <c r="F1595" s="7" t="s">
        <v>84</v>
      </c>
      <c r="G1595" s="7">
        <f t="shared" si="72"/>
        <v>2014</v>
      </c>
      <c r="H1595" s="7">
        <f t="shared" si="73"/>
        <v>8</v>
      </c>
      <c r="I1595" s="7" t="str">
        <f t="shared" si="74"/>
        <v>Q3</v>
      </c>
      <c r="J1595" s="7">
        <f>VLOOKUP(A1595,'Job Catalog'!A:C,3,FALSE)</f>
        <v>17</v>
      </c>
    </row>
    <row r="1596" spans="1:10" x14ac:dyDescent="0.15">
      <c r="A1596" s="8">
        <v>889</v>
      </c>
      <c r="B1596" s="8" t="s">
        <v>991</v>
      </c>
      <c r="C1596" s="7" t="s">
        <v>4</v>
      </c>
      <c r="D1596" s="39">
        <v>42002.55908564815</v>
      </c>
      <c r="E1596" s="7">
        <v>33.880000000000003</v>
      </c>
      <c r="F1596" s="7" t="s">
        <v>74</v>
      </c>
      <c r="G1596" s="7">
        <f t="shared" si="72"/>
        <v>2014</v>
      </c>
      <c r="H1596" s="7">
        <f t="shared" si="73"/>
        <v>12</v>
      </c>
      <c r="I1596" s="7" t="str">
        <f t="shared" si="74"/>
        <v>Q4</v>
      </c>
      <c r="J1596" s="7">
        <f>VLOOKUP(A1596,'Job Catalog'!A:C,3,FALSE)</f>
        <v>17</v>
      </c>
    </row>
    <row r="1597" spans="1:10" x14ac:dyDescent="0.15">
      <c r="A1597" s="8">
        <v>889</v>
      </c>
      <c r="B1597" s="8" t="s">
        <v>991</v>
      </c>
      <c r="C1597" s="7" t="s">
        <v>4</v>
      </c>
      <c r="D1597" s="39">
        <v>42068.775509259256</v>
      </c>
      <c r="E1597" s="7">
        <v>80.040000000000006</v>
      </c>
      <c r="F1597" s="7" t="s">
        <v>78</v>
      </c>
      <c r="G1597" s="7">
        <f t="shared" si="72"/>
        <v>2015</v>
      </c>
      <c r="H1597" s="7">
        <f t="shared" si="73"/>
        <v>3</v>
      </c>
      <c r="I1597" s="7" t="str">
        <f t="shared" si="74"/>
        <v>Q1</v>
      </c>
      <c r="J1597" s="7">
        <f>VLOOKUP(A1597,'Job Catalog'!A:C,3,FALSE)</f>
        <v>17</v>
      </c>
    </row>
    <row r="1598" spans="1:10" x14ac:dyDescent="0.15">
      <c r="A1598" s="8">
        <v>889</v>
      </c>
      <c r="B1598" s="8" t="s">
        <v>991</v>
      </c>
      <c r="C1598" s="7" t="s">
        <v>5</v>
      </c>
      <c r="D1598" s="39">
        <v>42082.573842592596</v>
      </c>
      <c r="E1598" s="7">
        <v>36.83</v>
      </c>
      <c r="F1598" s="7" t="s">
        <v>65</v>
      </c>
      <c r="G1598" s="7">
        <f t="shared" si="72"/>
        <v>2015</v>
      </c>
      <c r="H1598" s="7">
        <f t="shared" si="73"/>
        <v>3</v>
      </c>
      <c r="I1598" s="7" t="str">
        <f t="shared" si="74"/>
        <v>Q1</v>
      </c>
      <c r="J1598" s="7">
        <f>VLOOKUP(A1598,'Job Catalog'!A:C,3,FALSE)</f>
        <v>17</v>
      </c>
    </row>
    <row r="1599" spans="1:10" x14ac:dyDescent="0.15">
      <c r="A1599" s="8">
        <v>889</v>
      </c>
      <c r="B1599" s="8" t="s">
        <v>991</v>
      </c>
      <c r="C1599" s="7" t="s">
        <v>5</v>
      </c>
      <c r="D1599" s="39">
        <v>42116.64738425926</v>
      </c>
      <c r="E1599" s="7">
        <v>38.04</v>
      </c>
      <c r="F1599" s="7" t="s">
        <v>96</v>
      </c>
      <c r="G1599" s="7">
        <f t="shared" si="72"/>
        <v>2015</v>
      </c>
      <c r="H1599" s="7">
        <f t="shared" si="73"/>
        <v>4</v>
      </c>
      <c r="I1599" s="7" t="str">
        <f t="shared" si="74"/>
        <v>Q2</v>
      </c>
      <c r="J1599" s="7">
        <f>VLOOKUP(A1599,'Job Catalog'!A:C,3,FALSE)</f>
        <v>17</v>
      </c>
    </row>
    <row r="1600" spans="1:10" x14ac:dyDescent="0.15">
      <c r="A1600" s="8">
        <v>889</v>
      </c>
      <c r="B1600" s="8" t="s">
        <v>991</v>
      </c>
      <c r="C1600" s="7" t="s">
        <v>5</v>
      </c>
      <c r="D1600" s="39">
        <v>42117.41337962963</v>
      </c>
      <c r="E1600" s="7">
        <v>4.5</v>
      </c>
      <c r="F1600" s="7" t="s">
        <v>96</v>
      </c>
      <c r="G1600" s="7">
        <f t="shared" si="72"/>
        <v>2015</v>
      </c>
      <c r="H1600" s="7">
        <f t="shared" si="73"/>
        <v>4</v>
      </c>
      <c r="I1600" s="7" t="str">
        <f t="shared" si="74"/>
        <v>Q2</v>
      </c>
      <c r="J1600" s="7">
        <f>VLOOKUP(A1600,'Job Catalog'!A:C,3,FALSE)</f>
        <v>17</v>
      </c>
    </row>
    <row r="1601" spans="1:10" x14ac:dyDescent="0.15">
      <c r="A1601" s="8">
        <v>889</v>
      </c>
      <c r="B1601" s="8" t="s">
        <v>991</v>
      </c>
      <c r="C1601" s="7" t="s">
        <v>5</v>
      </c>
      <c r="D1601" s="39">
        <v>42352.452384259261</v>
      </c>
      <c r="E1601" s="7">
        <v>51.96</v>
      </c>
      <c r="F1601" s="7" t="s">
        <v>65</v>
      </c>
      <c r="G1601" s="7">
        <f t="shared" si="72"/>
        <v>2015</v>
      </c>
      <c r="H1601" s="7">
        <f t="shared" si="73"/>
        <v>12</v>
      </c>
      <c r="I1601" s="7" t="str">
        <f t="shared" si="74"/>
        <v>Q4</v>
      </c>
      <c r="J1601" s="7">
        <f>VLOOKUP(A1601,'Job Catalog'!A:C,3,FALSE)</f>
        <v>17</v>
      </c>
    </row>
    <row r="1602" spans="1:10" x14ac:dyDescent="0.15">
      <c r="A1602" s="8">
        <v>889</v>
      </c>
      <c r="B1602" s="8" t="s">
        <v>991</v>
      </c>
      <c r="C1602" s="7" t="s">
        <v>4</v>
      </c>
      <c r="D1602" s="39">
        <v>42601.5934375</v>
      </c>
      <c r="E1602" s="7">
        <v>219.04</v>
      </c>
      <c r="F1602" s="7" t="s">
        <v>96</v>
      </c>
      <c r="G1602" s="7">
        <f t="shared" ref="G1602:G1665" si="75">YEAR(D1602)</f>
        <v>2016</v>
      </c>
      <c r="H1602" s="7">
        <f t="shared" ref="H1602:H1665" si="76">MONTH(D1602)</f>
        <v>8</v>
      </c>
      <c r="I1602" s="7" t="str">
        <f t="shared" ref="I1602:I1665" si="77">IF(H1602&lt;=3,"Q1",IF(H1602&lt;=6,"Q2",IF(H1602&lt;=9,"Q3","Q4")))</f>
        <v>Q3</v>
      </c>
      <c r="J1602" s="7">
        <f>VLOOKUP(A1602,'Job Catalog'!A:C,3,FALSE)</f>
        <v>17</v>
      </c>
    </row>
    <row r="1603" spans="1:10" x14ac:dyDescent="0.15">
      <c r="A1603" s="8">
        <v>889</v>
      </c>
      <c r="B1603" s="8" t="s">
        <v>991</v>
      </c>
      <c r="C1603" s="7" t="s">
        <v>4</v>
      </c>
      <c r="D1603" s="39">
        <v>42418.665208333332</v>
      </c>
      <c r="E1603" s="7">
        <v>36.08</v>
      </c>
      <c r="F1603" s="7" t="s">
        <v>96</v>
      </c>
      <c r="G1603" s="7">
        <f t="shared" si="75"/>
        <v>2016</v>
      </c>
      <c r="H1603" s="7">
        <f t="shared" si="76"/>
        <v>2</v>
      </c>
      <c r="I1603" s="7" t="str">
        <f t="shared" si="77"/>
        <v>Q1</v>
      </c>
      <c r="J1603" s="7">
        <f>VLOOKUP(A1603,'Job Catalog'!A:C,3,FALSE)</f>
        <v>17</v>
      </c>
    </row>
    <row r="1604" spans="1:10" x14ac:dyDescent="0.15">
      <c r="A1604" s="8">
        <v>889</v>
      </c>
      <c r="B1604" s="8" t="s">
        <v>991</v>
      </c>
      <c r="C1604" s="7" t="s">
        <v>4</v>
      </c>
      <c r="D1604" s="39">
        <v>42543.513483796298</v>
      </c>
      <c r="E1604" s="7">
        <v>83.96</v>
      </c>
      <c r="F1604" s="7" t="s">
        <v>73</v>
      </c>
      <c r="G1604" s="7">
        <f t="shared" si="75"/>
        <v>2016</v>
      </c>
      <c r="H1604" s="7">
        <f t="shared" si="76"/>
        <v>6</v>
      </c>
      <c r="I1604" s="7" t="str">
        <f t="shared" si="77"/>
        <v>Q2</v>
      </c>
      <c r="J1604" s="7">
        <f>VLOOKUP(A1604,'Job Catalog'!A:C,3,FALSE)</f>
        <v>17</v>
      </c>
    </row>
    <row r="1605" spans="1:10" x14ac:dyDescent="0.15">
      <c r="A1605" s="8">
        <v>889</v>
      </c>
      <c r="B1605" s="8" t="s">
        <v>991</v>
      </c>
      <c r="C1605" s="7" t="s">
        <v>4</v>
      </c>
      <c r="D1605" s="39">
        <v>42607.539571759262</v>
      </c>
      <c r="E1605" s="7">
        <v>50.92</v>
      </c>
      <c r="F1605" s="7" t="s">
        <v>30</v>
      </c>
      <c r="G1605" s="7">
        <f t="shared" si="75"/>
        <v>2016</v>
      </c>
      <c r="H1605" s="7">
        <f t="shared" si="76"/>
        <v>8</v>
      </c>
      <c r="I1605" s="7" t="str">
        <f t="shared" si="77"/>
        <v>Q3</v>
      </c>
      <c r="J1605" s="7">
        <f>VLOOKUP(A1605,'Job Catalog'!A:C,3,FALSE)</f>
        <v>17</v>
      </c>
    </row>
    <row r="1606" spans="1:10" x14ac:dyDescent="0.15">
      <c r="A1606" s="8">
        <v>889</v>
      </c>
      <c r="B1606" s="8" t="s">
        <v>991</v>
      </c>
      <c r="C1606" s="7" t="s">
        <v>5</v>
      </c>
      <c r="D1606" s="39">
        <v>42629.701122685183</v>
      </c>
      <c r="E1606" s="7">
        <v>64.13</v>
      </c>
      <c r="F1606" s="7" t="s">
        <v>20</v>
      </c>
      <c r="G1606" s="7">
        <f t="shared" si="75"/>
        <v>2016</v>
      </c>
      <c r="H1606" s="7">
        <f t="shared" si="76"/>
        <v>9</v>
      </c>
      <c r="I1606" s="7" t="str">
        <f t="shared" si="77"/>
        <v>Q3</v>
      </c>
      <c r="J1606" s="7">
        <f>VLOOKUP(A1606,'Job Catalog'!A:C,3,FALSE)</f>
        <v>17</v>
      </c>
    </row>
    <row r="1607" spans="1:10" x14ac:dyDescent="0.15">
      <c r="A1607" s="8">
        <v>889</v>
      </c>
      <c r="B1607" s="8" t="s">
        <v>991</v>
      </c>
      <c r="C1607" s="7" t="s">
        <v>5</v>
      </c>
      <c r="D1607" s="39">
        <v>42620.427662037036</v>
      </c>
      <c r="E1607" s="7">
        <v>54.88</v>
      </c>
      <c r="F1607" s="7" t="s">
        <v>20</v>
      </c>
      <c r="G1607" s="7">
        <f t="shared" si="75"/>
        <v>2016</v>
      </c>
      <c r="H1607" s="7">
        <f t="shared" si="76"/>
        <v>9</v>
      </c>
      <c r="I1607" s="7" t="str">
        <f t="shared" si="77"/>
        <v>Q3</v>
      </c>
      <c r="J1607" s="7">
        <f>VLOOKUP(A1607,'Job Catalog'!A:C,3,FALSE)</f>
        <v>17</v>
      </c>
    </row>
    <row r="1608" spans="1:10" x14ac:dyDescent="0.15">
      <c r="A1608" s="8">
        <v>889</v>
      </c>
      <c r="B1608" s="8" t="s">
        <v>991</v>
      </c>
      <c r="C1608" s="7" t="s">
        <v>4</v>
      </c>
      <c r="D1608" s="39">
        <v>42635.68540509259</v>
      </c>
      <c r="E1608" s="7">
        <v>51.67</v>
      </c>
      <c r="F1608" s="7" t="s">
        <v>26</v>
      </c>
      <c r="G1608" s="7">
        <f t="shared" si="75"/>
        <v>2016</v>
      </c>
      <c r="H1608" s="7">
        <f t="shared" si="76"/>
        <v>9</v>
      </c>
      <c r="I1608" s="7" t="str">
        <f t="shared" si="77"/>
        <v>Q3</v>
      </c>
      <c r="J1608" s="7">
        <f>VLOOKUP(A1608,'Job Catalog'!A:C,3,FALSE)</f>
        <v>17</v>
      </c>
    </row>
    <row r="1609" spans="1:10" x14ac:dyDescent="0.15">
      <c r="A1609" s="8">
        <v>889</v>
      </c>
      <c r="B1609" s="8" t="s">
        <v>991</v>
      </c>
      <c r="C1609" s="7" t="s">
        <v>5</v>
      </c>
      <c r="D1609" s="39">
        <v>42688.691423611112</v>
      </c>
      <c r="E1609" s="7">
        <v>78.209999999999994</v>
      </c>
      <c r="F1609" s="7" t="s">
        <v>30</v>
      </c>
      <c r="G1609" s="7">
        <f t="shared" si="75"/>
        <v>2016</v>
      </c>
      <c r="H1609" s="7">
        <f t="shared" si="76"/>
        <v>11</v>
      </c>
      <c r="I1609" s="7" t="str">
        <f t="shared" si="77"/>
        <v>Q4</v>
      </c>
      <c r="J1609" s="7">
        <f>VLOOKUP(A1609,'Job Catalog'!A:C,3,FALSE)</f>
        <v>17</v>
      </c>
    </row>
    <row r="1610" spans="1:10" x14ac:dyDescent="0.15">
      <c r="A1610" s="8">
        <v>889</v>
      </c>
      <c r="B1610" s="8" t="s">
        <v>991</v>
      </c>
      <c r="C1610" s="7" t="s">
        <v>4</v>
      </c>
      <c r="D1610" s="39">
        <v>42691.664004629631</v>
      </c>
      <c r="E1610" s="7">
        <v>28.67</v>
      </c>
      <c r="F1610" s="7" t="s">
        <v>13</v>
      </c>
      <c r="G1610" s="7">
        <f t="shared" si="75"/>
        <v>2016</v>
      </c>
      <c r="H1610" s="7">
        <f t="shared" si="76"/>
        <v>11</v>
      </c>
      <c r="I1610" s="7" t="str">
        <f t="shared" si="77"/>
        <v>Q4</v>
      </c>
      <c r="J1610" s="7">
        <f>VLOOKUP(A1610,'Job Catalog'!A:C,3,FALSE)</f>
        <v>17</v>
      </c>
    </row>
    <row r="1611" spans="1:10" x14ac:dyDescent="0.15">
      <c r="A1611" s="8">
        <v>889</v>
      </c>
      <c r="B1611" s="8" t="s">
        <v>991</v>
      </c>
      <c r="C1611" s="7" t="s">
        <v>5</v>
      </c>
      <c r="D1611" s="39">
        <v>42678.470439814817</v>
      </c>
      <c r="E1611" s="7">
        <v>7.96</v>
      </c>
      <c r="F1611" s="7" t="s">
        <v>98</v>
      </c>
      <c r="G1611" s="7">
        <f t="shared" si="75"/>
        <v>2016</v>
      </c>
      <c r="H1611" s="7">
        <f t="shared" si="76"/>
        <v>11</v>
      </c>
      <c r="I1611" s="7" t="str">
        <f t="shared" si="77"/>
        <v>Q4</v>
      </c>
      <c r="J1611" s="7">
        <f>VLOOKUP(A1611,'Job Catalog'!A:C,3,FALSE)</f>
        <v>17</v>
      </c>
    </row>
    <row r="1612" spans="1:10" x14ac:dyDescent="0.15">
      <c r="A1612" s="8">
        <v>889</v>
      </c>
      <c r="B1612" s="8" t="s">
        <v>991</v>
      </c>
      <c r="C1612" s="7" t="s">
        <v>5</v>
      </c>
      <c r="D1612" s="39">
        <v>42779.486550925925</v>
      </c>
      <c r="E1612" s="7">
        <v>108.96</v>
      </c>
      <c r="F1612" s="7" t="s">
        <v>30</v>
      </c>
      <c r="G1612" s="7">
        <f t="shared" si="75"/>
        <v>2017</v>
      </c>
      <c r="H1612" s="7">
        <f t="shared" si="76"/>
        <v>2</v>
      </c>
      <c r="I1612" s="7" t="str">
        <f t="shared" si="77"/>
        <v>Q1</v>
      </c>
      <c r="J1612" s="7">
        <f>VLOOKUP(A1612,'Job Catalog'!A:C,3,FALSE)</f>
        <v>17</v>
      </c>
    </row>
    <row r="1613" spans="1:10" x14ac:dyDescent="0.15">
      <c r="A1613" s="8">
        <v>889</v>
      </c>
      <c r="B1613" s="8" t="s">
        <v>991</v>
      </c>
      <c r="C1613" s="7" t="s">
        <v>5</v>
      </c>
      <c r="D1613" s="39">
        <v>42720.582233796296</v>
      </c>
      <c r="E1613" s="7">
        <v>14.13</v>
      </c>
      <c r="F1613" s="7" t="s">
        <v>30</v>
      </c>
      <c r="G1613" s="7">
        <f t="shared" si="75"/>
        <v>2016</v>
      </c>
      <c r="H1613" s="7">
        <f t="shared" si="76"/>
        <v>12</v>
      </c>
      <c r="I1613" s="7" t="str">
        <f t="shared" si="77"/>
        <v>Q4</v>
      </c>
      <c r="J1613" s="7">
        <f>VLOOKUP(A1613,'Job Catalog'!A:C,3,FALSE)</f>
        <v>17</v>
      </c>
    </row>
    <row r="1614" spans="1:10" x14ac:dyDescent="0.15">
      <c r="A1614" s="8">
        <v>889</v>
      </c>
      <c r="B1614" s="8" t="s">
        <v>991</v>
      </c>
      <c r="C1614" s="7" t="s">
        <v>4</v>
      </c>
      <c r="D1614" s="39">
        <v>42797.580208333333</v>
      </c>
      <c r="E1614" s="7">
        <v>86</v>
      </c>
      <c r="F1614" s="7" t="s">
        <v>30</v>
      </c>
      <c r="G1614" s="7">
        <f t="shared" si="75"/>
        <v>2017</v>
      </c>
      <c r="H1614" s="7">
        <f t="shared" si="76"/>
        <v>3</v>
      </c>
      <c r="I1614" s="7" t="str">
        <f t="shared" si="77"/>
        <v>Q1</v>
      </c>
      <c r="J1614" s="7">
        <f>VLOOKUP(A1614,'Job Catalog'!A:C,3,FALSE)</f>
        <v>17</v>
      </c>
    </row>
    <row r="1615" spans="1:10" x14ac:dyDescent="0.15">
      <c r="A1615" s="8">
        <v>889</v>
      </c>
      <c r="B1615" s="8" t="s">
        <v>991</v>
      </c>
      <c r="C1615" s="7" t="s">
        <v>5</v>
      </c>
      <c r="D1615" s="39">
        <v>42741.562534722223</v>
      </c>
      <c r="E1615" s="7">
        <v>0.79</v>
      </c>
      <c r="F1615" s="7" t="s">
        <v>30</v>
      </c>
      <c r="G1615" s="7">
        <f t="shared" si="75"/>
        <v>2017</v>
      </c>
      <c r="H1615" s="7">
        <f t="shared" si="76"/>
        <v>1</v>
      </c>
      <c r="I1615" s="7" t="str">
        <f t="shared" si="77"/>
        <v>Q1</v>
      </c>
      <c r="J1615" s="7">
        <f>VLOOKUP(A1615,'Job Catalog'!A:C,3,FALSE)</f>
        <v>17</v>
      </c>
    </row>
    <row r="1616" spans="1:10" x14ac:dyDescent="0.15">
      <c r="A1616" s="8">
        <v>889</v>
      </c>
      <c r="B1616" s="8" t="s">
        <v>991</v>
      </c>
      <c r="C1616" s="7" t="s">
        <v>5</v>
      </c>
      <c r="D1616" s="39">
        <v>42942.580949074072</v>
      </c>
      <c r="E1616" s="7">
        <v>125.42</v>
      </c>
      <c r="F1616" s="7" t="s">
        <v>19</v>
      </c>
      <c r="G1616" s="7">
        <f t="shared" si="75"/>
        <v>2017</v>
      </c>
      <c r="H1616" s="7">
        <f t="shared" si="76"/>
        <v>7</v>
      </c>
      <c r="I1616" s="7" t="str">
        <f t="shared" si="77"/>
        <v>Q3</v>
      </c>
      <c r="J1616" s="7">
        <f>VLOOKUP(A1616,'Job Catalog'!A:C,3,FALSE)</f>
        <v>17</v>
      </c>
    </row>
    <row r="1617" spans="1:10" x14ac:dyDescent="0.15">
      <c r="A1617" s="8">
        <v>889</v>
      </c>
      <c r="B1617" s="8" t="s">
        <v>991</v>
      </c>
      <c r="C1617" s="7" t="s">
        <v>5</v>
      </c>
      <c r="D1617" s="39">
        <v>42874.392361111109</v>
      </c>
      <c r="E1617" s="7">
        <v>57.25</v>
      </c>
      <c r="F1617" s="7" t="s">
        <v>48</v>
      </c>
      <c r="G1617" s="7">
        <f t="shared" si="75"/>
        <v>2017</v>
      </c>
      <c r="H1617" s="7">
        <f t="shared" si="76"/>
        <v>5</v>
      </c>
      <c r="I1617" s="7" t="str">
        <f t="shared" si="77"/>
        <v>Q2</v>
      </c>
      <c r="J1617" s="7">
        <f>VLOOKUP(A1617,'Job Catalog'!A:C,3,FALSE)</f>
        <v>17</v>
      </c>
    </row>
    <row r="1618" spans="1:10" x14ac:dyDescent="0.15">
      <c r="A1618" s="8">
        <v>889</v>
      </c>
      <c r="B1618" s="8" t="s">
        <v>991</v>
      </c>
      <c r="C1618" s="7" t="s">
        <v>4</v>
      </c>
      <c r="D1618" s="39">
        <v>42936.008032407408</v>
      </c>
      <c r="E1618" s="7">
        <v>112.63</v>
      </c>
      <c r="F1618" s="7" t="s">
        <v>13</v>
      </c>
      <c r="G1618" s="7">
        <f t="shared" si="75"/>
        <v>2017</v>
      </c>
      <c r="H1618" s="7">
        <f t="shared" si="76"/>
        <v>7</v>
      </c>
      <c r="I1618" s="7" t="str">
        <f t="shared" si="77"/>
        <v>Q3</v>
      </c>
      <c r="J1618" s="7">
        <f>VLOOKUP(A1618,'Job Catalog'!A:C,3,FALSE)</f>
        <v>17</v>
      </c>
    </row>
    <row r="1619" spans="1:10" x14ac:dyDescent="0.15">
      <c r="A1619" s="8">
        <v>889</v>
      </c>
      <c r="B1619" s="8" t="s">
        <v>991</v>
      </c>
      <c r="C1619" s="7" t="s">
        <v>5</v>
      </c>
      <c r="D1619" s="39">
        <v>42951.644247685188</v>
      </c>
      <c r="E1619" s="7">
        <v>127.04</v>
      </c>
      <c r="F1619" s="7" t="s">
        <v>26</v>
      </c>
      <c r="G1619" s="7">
        <f t="shared" si="75"/>
        <v>2017</v>
      </c>
      <c r="H1619" s="7">
        <f t="shared" si="76"/>
        <v>8</v>
      </c>
      <c r="I1619" s="7" t="str">
        <f t="shared" si="77"/>
        <v>Q3</v>
      </c>
      <c r="J1619" s="7">
        <f>VLOOKUP(A1619,'Job Catalog'!A:C,3,FALSE)</f>
        <v>17</v>
      </c>
    </row>
    <row r="1620" spans="1:10" x14ac:dyDescent="0.15">
      <c r="A1620" s="8">
        <v>889</v>
      </c>
      <c r="B1620" s="8" t="s">
        <v>991</v>
      </c>
      <c r="C1620" s="7" t="s">
        <v>4</v>
      </c>
      <c r="D1620" s="39">
        <v>42962.742835648147</v>
      </c>
      <c r="E1620" s="7">
        <v>138.13</v>
      </c>
      <c r="F1620" s="7" t="s">
        <v>26</v>
      </c>
      <c r="G1620" s="7">
        <f t="shared" si="75"/>
        <v>2017</v>
      </c>
      <c r="H1620" s="7">
        <f t="shared" si="76"/>
        <v>8</v>
      </c>
      <c r="I1620" s="7" t="str">
        <f t="shared" si="77"/>
        <v>Q3</v>
      </c>
      <c r="J1620" s="7">
        <f>VLOOKUP(A1620,'Job Catalog'!A:C,3,FALSE)</f>
        <v>17</v>
      </c>
    </row>
    <row r="1621" spans="1:10" x14ac:dyDescent="0.15">
      <c r="A1621" s="8">
        <v>889</v>
      </c>
      <c r="B1621" s="8" t="s">
        <v>991</v>
      </c>
      <c r="C1621" s="7" t="s">
        <v>5</v>
      </c>
      <c r="D1621" s="39">
        <v>42963.520462962966</v>
      </c>
      <c r="E1621" s="7">
        <v>41.67</v>
      </c>
      <c r="F1621" s="7" t="s">
        <v>19</v>
      </c>
      <c r="G1621" s="7">
        <f t="shared" si="75"/>
        <v>2017</v>
      </c>
      <c r="H1621" s="7">
        <f t="shared" si="76"/>
        <v>8</v>
      </c>
      <c r="I1621" s="7" t="str">
        <f t="shared" si="77"/>
        <v>Q3</v>
      </c>
      <c r="J1621" s="7">
        <f>VLOOKUP(A1621,'Job Catalog'!A:C,3,FALSE)</f>
        <v>17</v>
      </c>
    </row>
    <row r="1622" spans="1:10" x14ac:dyDescent="0.15">
      <c r="A1622" s="8">
        <v>889</v>
      </c>
      <c r="B1622" s="8" t="s">
        <v>991</v>
      </c>
      <c r="C1622" s="7" t="s">
        <v>5</v>
      </c>
      <c r="D1622" s="39">
        <v>42970.818113425928</v>
      </c>
      <c r="E1622" s="7">
        <v>27.21</v>
      </c>
      <c r="F1622" s="7" t="s">
        <v>95</v>
      </c>
      <c r="G1622" s="7">
        <f t="shared" si="75"/>
        <v>2017</v>
      </c>
      <c r="H1622" s="7">
        <f t="shared" si="76"/>
        <v>8</v>
      </c>
      <c r="I1622" s="7" t="str">
        <f t="shared" si="77"/>
        <v>Q3</v>
      </c>
      <c r="J1622" s="7">
        <f>VLOOKUP(A1622,'Job Catalog'!A:C,3,FALSE)</f>
        <v>17</v>
      </c>
    </row>
    <row r="1623" spans="1:10" x14ac:dyDescent="0.15">
      <c r="A1623" s="8">
        <v>891</v>
      </c>
      <c r="B1623" s="8" t="s">
        <v>993</v>
      </c>
      <c r="C1623" s="7" t="s">
        <v>4</v>
      </c>
      <c r="D1623" s="39">
        <v>41836.5075462963</v>
      </c>
      <c r="E1623" s="7">
        <v>118.88</v>
      </c>
      <c r="F1623" s="7" t="s">
        <v>74</v>
      </c>
      <c r="G1623" s="7">
        <f t="shared" si="75"/>
        <v>2014</v>
      </c>
      <c r="H1623" s="7">
        <f t="shared" si="76"/>
        <v>7</v>
      </c>
      <c r="I1623" s="7" t="str">
        <f t="shared" si="77"/>
        <v>Q3</v>
      </c>
      <c r="J1623" s="7">
        <f>VLOOKUP(A1623,'Job Catalog'!A:C,3,FALSE)</f>
        <v>14</v>
      </c>
    </row>
    <row r="1624" spans="1:10" x14ac:dyDescent="0.15">
      <c r="A1624" s="8">
        <v>891</v>
      </c>
      <c r="B1624" s="8" t="s">
        <v>993</v>
      </c>
      <c r="C1624" s="7" t="s">
        <v>5</v>
      </c>
      <c r="D1624" s="39">
        <v>41842.652060185188</v>
      </c>
      <c r="E1624" s="7">
        <v>116.17</v>
      </c>
      <c r="F1624" s="7" t="s">
        <v>74</v>
      </c>
      <c r="G1624" s="7">
        <f t="shared" si="75"/>
        <v>2014</v>
      </c>
      <c r="H1624" s="7">
        <f t="shared" si="76"/>
        <v>7</v>
      </c>
      <c r="I1624" s="7" t="str">
        <f t="shared" si="77"/>
        <v>Q3</v>
      </c>
      <c r="J1624" s="7">
        <f>VLOOKUP(A1624,'Job Catalog'!A:C,3,FALSE)</f>
        <v>14</v>
      </c>
    </row>
    <row r="1625" spans="1:10" x14ac:dyDescent="0.15">
      <c r="A1625" s="8">
        <v>891</v>
      </c>
      <c r="B1625" s="8" t="s">
        <v>993</v>
      </c>
      <c r="C1625" s="7" t="s">
        <v>5</v>
      </c>
      <c r="D1625" s="39">
        <v>41752.597326388888</v>
      </c>
      <c r="E1625" s="7">
        <v>26.13</v>
      </c>
      <c r="F1625" s="7" t="s">
        <v>15</v>
      </c>
      <c r="G1625" s="7">
        <f t="shared" si="75"/>
        <v>2014</v>
      </c>
      <c r="H1625" s="7">
        <f t="shared" si="76"/>
        <v>4</v>
      </c>
      <c r="I1625" s="7" t="str">
        <f t="shared" si="77"/>
        <v>Q2</v>
      </c>
      <c r="J1625" s="7">
        <f>VLOOKUP(A1625,'Job Catalog'!A:C,3,FALSE)</f>
        <v>14</v>
      </c>
    </row>
    <row r="1626" spans="1:10" x14ac:dyDescent="0.15">
      <c r="A1626" s="8">
        <v>891</v>
      </c>
      <c r="B1626" s="8" t="s">
        <v>993</v>
      </c>
      <c r="C1626" s="7" t="s">
        <v>5</v>
      </c>
      <c r="D1626" s="39">
        <v>41806.534247685187</v>
      </c>
      <c r="E1626" s="7">
        <v>62.88</v>
      </c>
      <c r="F1626" s="7" t="s">
        <v>65</v>
      </c>
      <c r="G1626" s="7">
        <f t="shared" si="75"/>
        <v>2014</v>
      </c>
      <c r="H1626" s="7">
        <f t="shared" si="76"/>
        <v>6</v>
      </c>
      <c r="I1626" s="7" t="str">
        <f t="shared" si="77"/>
        <v>Q2</v>
      </c>
      <c r="J1626" s="7">
        <f>VLOOKUP(A1626,'Job Catalog'!A:C,3,FALSE)</f>
        <v>14</v>
      </c>
    </row>
    <row r="1627" spans="1:10" x14ac:dyDescent="0.15">
      <c r="A1627" s="8">
        <v>891</v>
      </c>
      <c r="B1627" s="8" t="s">
        <v>993</v>
      </c>
      <c r="C1627" s="7" t="s">
        <v>5</v>
      </c>
      <c r="D1627" s="39">
        <v>41806.41611111111</v>
      </c>
      <c r="E1627" s="7">
        <v>53.63</v>
      </c>
      <c r="F1627" s="7" t="s">
        <v>46</v>
      </c>
      <c r="G1627" s="7">
        <f t="shared" si="75"/>
        <v>2014</v>
      </c>
      <c r="H1627" s="7">
        <f t="shared" si="76"/>
        <v>6</v>
      </c>
      <c r="I1627" s="7" t="str">
        <f t="shared" si="77"/>
        <v>Q2</v>
      </c>
      <c r="J1627" s="7">
        <f>VLOOKUP(A1627,'Job Catalog'!A:C,3,FALSE)</f>
        <v>14</v>
      </c>
    </row>
    <row r="1628" spans="1:10" x14ac:dyDescent="0.15">
      <c r="A1628" s="8">
        <v>891</v>
      </c>
      <c r="B1628" s="8" t="s">
        <v>993</v>
      </c>
      <c r="C1628" s="7" t="s">
        <v>5</v>
      </c>
      <c r="D1628" s="39">
        <v>42100.57340277778</v>
      </c>
      <c r="E1628" s="7">
        <v>347.13</v>
      </c>
      <c r="F1628" s="7" t="s">
        <v>74</v>
      </c>
      <c r="G1628" s="7">
        <f t="shared" si="75"/>
        <v>2015</v>
      </c>
      <c r="H1628" s="7">
        <f t="shared" si="76"/>
        <v>4</v>
      </c>
      <c r="I1628" s="7" t="str">
        <f t="shared" si="77"/>
        <v>Q2</v>
      </c>
      <c r="J1628" s="7">
        <f>VLOOKUP(A1628,'Job Catalog'!A:C,3,FALSE)</f>
        <v>14</v>
      </c>
    </row>
    <row r="1629" spans="1:10" x14ac:dyDescent="0.15">
      <c r="A1629" s="8">
        <v>891</v>
      </c>
      <c r="B1629" s="8" t="s">
        <v>993</v>
      </c>
      <c r="C1629" s="7" t="s">
        <v>5</v>
      </c>
      <c r="D1629" s="39">
        <v>41760.470648148148</v>
      </c>
      <c r="E1629" s="7">
        <v>1.54</v>
      </c>
      <c r="F1629" s="7" t="s">
        <v>15</v>
      </c>
      <c r="G1629" s="7">
        <f t="shared" si="75"/>
        <v>2014</v>
      </c>
      <c r="H1629" s="7">
        <f t="shared" si="76"/>
        <v>5</v>
      </c>
      <c r="I1629" s="7" t="str">
        <f t="shared" si="77"/>
        <v>Q2</v>
      </c>
      <c r="J1629" s="7">
        <f>VLOOKUP(A1629,'Job Catalog'!A:C,3,FALSE)</f>
        <v>14</v>
      </c>
    </row>
    <row r="1630" spans="1:10" x14ac:dyDescent="0.15">
      <c r="A1630" s="8">
        <v>891</v>
      </c>
      <c r="B1630" s="8" t="s">
        <v>993</v>
      </c>
      <c r="C1630" s="7" t="s">
        <v>5</v>
      </c>
      <c r="D1630" s="39">
        <v>42083.415138888886</v>
      </c>
      <c r="E1630" s="7">
        <v>316.92</v>
      </c>
      <c r="F1630" s="7" t="s">
        <v>32</v>
      </c>
      <c r="G1630" s="7">
        <f t="shared" si="75"/>
        <v>2015</v>
      </c>
      <c r="H1630" s="7">
        <f t="shared" si="76"/>
        <v>3</v>
      </c>
      <c r="I1630" s="7" t="str">
        <f t="shared" si="77"/>
        <v>Q1</v>
      </c>
      <c r="J1630" s="7">
        <f>VLOOKUP(A1630,'Job Catalog'!A:C,3,FALSE)</f>
        <v>14</v>
      </c>
    </row>
    <row r="1631" spans="1:10" x14ac:dyDescent="0.15">
      <c r="A1631" s="8">
        <v>891</v>
      </c>
      <c r="B1631" s="8" t="s">
        <v>993</v>
      </c>
      <c r="C1631" s="7" t="s">
        <v>5</v>
      </c>
      <c r="D1631" s="39">
        <v>41810.659421296295</v>
      </c>
      <c r="E1631" s="7">
        <v>44.17</v>
      </c>
      <c r="F1631" s="7" t="s">
        <v>65</v>
      </c>
      <c r="G1631" s="7">
        <f t="shared" si="75"/>
        <v>2014</v>
      </c>
      <c r="H1631" s="7">
        <f t="shared" si="76"/>
        <v>6</v>
      </c>
      <c r="I1631" s="7" t="str">
        <f t="shared" si="77"/>
        <v>Q2</v>
      </c>
      <c r="J1631" s="7">
        <f>VLOOKUP(A1631,'Job Catalog'!A:C,3,FALSE)</f>
        <v>14</v>
      </c>
    </row>
    <row r="1632" spans="1:10" x14ac:dyDescent="0.15">
      <c r="A1632" s="8">
        <v>891</v>
      </c>
      <c r="B1632" s="8" t="s">
        <v>993</v>
      </c>
      <c r="C1632" s="7" t="s">
        <v>4</v>
      </c>
      <c r="D1632" s="39">
        <v>41800.286724537036</v>
      </c>
      <c r="E1632" s="7">
        <v>33.79</v>
      </c>
      <c r="F1632" s="7" t="s">
        <v>73</v>
      </c>
      <c r="G1632" s="7">
        <f t="shared" si="75"/>
        <v>2014</v>
      </c>
      <c r="H1632" s="7">
        <f t="shared" si="76"/>
        <v>6</v>
      </c>
      <c r="I1632" s="7" t="str">
        <f t="shared" si="77"/>
        <v>Q2</v>
      </c>
      <c r="J1632" s="7">
        <f>VLOOKUP(A1632,'Job Catalog'!A:C,3,FALSE)</f>
        <v>14</v>
      </c>
    </row>
    <row r="1633" spans="1:10" x14ac:dyDescent="0.15">
      <c r="A1633" s="8">
        <v>891</v>
      </c>
      <c r="B1633" s="8" t="s">
        <v>993</v>
      </c>
      <c r="C1633" s="7" t="s">
        <v>5</v>
      </c>
      <c r="D1633" s="39">
        <v>41858.585196759261</v>
      </c>
      <c r="E1633" s="7">
        <v>37.130000000000003</v>
      </c>
      <c r="F1633" s="7" t="s">
        <v>85</v>
      </c>
      <c r="G1633" s="7">
        <f t="shared" si="75"/>
        <v>2014</v>
      </c>
      <c r="H1633" s="7">
        <f t="shared" si="76"/>
        <v>8</v>
      </c>
      <c r="I1633" s="7" t="str">
        <f t="shared" si="77"/>
        <v>Q3</v>
      </c>
      <c r="J1633" s="7">
        <f>VLOOKUP(A1633,'Job Catalog'!A:C,3,FALSE)</f>
        <v>14</v>
      </c>
    </row>
    <row r="1634" spans="1:10" x14ac:dyDescent="0.15">
      <c r="A1634" s="8">
        <v>891</v>
      </c>
      <c r="B1634" s="8" t="s">
        <v>993</v>
      </c>
      <c r="C1634" s="7" t="s">
        <v>4</v>
      </c>
      <c r="D1634" s="39">
        <v>41866.348923611113</v>
      </c>
      <c r="E1634" s="7">
        <v>37.67</v>
      </c>
      <c r="F1634" s="7" t="s">
        <v>78</v>
      </c>
      <c r="G1634" s="7">
        <f t="shared" si="75"/>
        <v>2014</v>
      </c>
      <c r="H1634" s="7">
        <f t="shared" si="76"/>
        <v>8</v>
      </c>
      <c r="I1634" s="7" t="str">
        <f t="shared" si="77"/>
        <v>Q3</v>
      </c>
      <c r="J1634" s="7">
        <f>VLOOKUP(A1634,'Job Catalog'!A:C,3,FALSE)</f>
        <v>14</v>
      </c>
    </row>
    <row r="1635" spans="1:10" x14ac:dyDescent="0.15">
      <c r="A1635" s="8">
        <v>891</v>
      </c>
      <c r="B1635" s="8" t="s">
        <v>993</v>
      </c>
      <c r="C1635" s="7" t="s">
        <v>4</v>
      </c>
      <c r="D1635" s="39">
        <v>42083.480798611112</v>
      </c>
      <c r="E1635" s="7">
        <v>98.71</v>
      </c>
      <c r="F1635" s="7" t="s">
        <v>32</v>
      </c>
      <c r="G1635" s="7">
        <f t="shared" si="75"/>
        <v>2015</v>
      </c>
      <c r="H1635" s="7">
        <f t="shared" si="76"/>
        <v>3</v>
      </c>
      <c r="I1635" s="7" t="str">
        <f t="shared" si="77"/>
        <v>Q1</v>
      </c>
      <c r="J1635" s="7">
        <f>VLOOKUP(A1635,'Job Catalog'!A:C,3,FALSE)</f>
        <v>14</v>
      </c>
    </row>
    <row r="1636" spans="1:10" x14ac:dyDescent="0.15">
      <c r="A1636" s="8">
        <v>891</v>
      </c>
      <c r="B1636" s="8" t="s">
        <v>993</v>
      </c>
      <c r="C1636" s="7" t="s">
        <v>5</v>
      </c>
      <c r="D1636" s="39">
        <v>42069.522303240738</v>
      </c>
      <c r="E1636" s="7">
        <v>58.75</v>
      </c>
      <c r="F1636" s="7" t="s">
        <v>32</v>
      </c>
      <c r="G1636" s="7">
        <f t="shared" si="75"/>
        <v>2015</v>
      </c>
      <c r="H1636" s="7">
        <f t="shared" si="76"/>
        <v>3</v>
      </c>
      <c r="I1636" s="7" t="str">
        <f t="shared" si="77"/>
        <v>Q1</v>
      </c>
      <c r="J1636" s="7">
        <f>VLOOKUP(A1636,'Job Catalog'!A:C,3,FALSE)</f>
        <v>14</v>
      </c>
    </row>
    <row r="1637" spans="1:10" x14ac:dyDescent="0.15">
      <c r="A1637" s="8">
        <v>891</v>
      </c>
      <c r="B1637" s="8" t="s">
        <v>993</v>
      </c>
      <c r="C1637" s="7" t="s">
        <v>5</v>
      </c>
      <c r="D1637" s="39">
        <v>42083.567673611113</v>
      </c>
      <c r="E1637" s="7">
        <v>53.67</v>
      </c>
      <c r="F1637" s="7" t="s">
        <v>78</v>
      </c>
      <c r="G1637" s="7">
        <f t="shared" si="75"/>
        <v>2015</v>
      </c>
      <c r="H1637" s="7">
        <f t="shared" si="76"/>
        <v>3</v>
      </c>
      <c r="I1637" s="7" t="str">
        <f t="shared" si="77"/>
        <v>Q1</v>
      </c>
      <c r="J1637" s="7">
        <f>VLOOKUP(A1637,'Job Catalog'!A:C,3,FALSE)</f>
        <v>14</v>
      </c>
    </row>
    <row r="1638" spans="1:10" x14ac:dyDescent="0.15">
      <c r="A1638" s="8">
        <v>891</v>
      </c>
      <c r="B1638" s="8" t="s">
        <v>993</v>
      </c>
      <c r="C1638" s="7" t="s">
        <v>5</v>
      </c>
      <c r="D1638" s="39">
        <v>42181.43855324074</v>
      </c>
      <c r="E1638" s="7">
        <v>142.83000000000001</v>
      </c>
      <c r="F1638" s="7" t="s">
        <v>65</v>
      </c>
      <c r="G1638" s="7">
        <f t="shared" si="75"/>
        <v>2015</v>
      </c>
      <c r="H1638" s="7">
        <f t="shared" si="76"/>
        <v>6</v>
      </c>
      <c r="I1638" s="7" t="str">
        <f t="shared" si="77"/>
        <v>Q2</v>
      </c>
      <c r="J1638" s="7">
        <f>VLOOKUP(A1638,'Job Catalog'!A:C,3,FALSE)</f>
        <v>14</v>
      </c>
    </row>
    <row r="1639" spans="1:10" x14ac:dyDescent="0.15">
      <c r="A1639" s="8">
        <v>891</v>
      </c>
      <c r="B1639" s="8" t="s">
        <v>993</v>
      </c>
      <c r="C1639" s="7" t="s">
        <v>4</v>
      </c>
      <c r="D1639" s="39">
        <v>42052.497824074075</v>
      </c>
      <c r="E1639" s="7">
        <v>13.88</v>
      </c>
      <c r="F1639" s="7" t="s">
        <v>73</v>
      </c>
      <c r="G1639" s="7">
        <f t="shared" si="75"/>
        <v>2015</v>
      </c>
      <c r="H1639" s="7">
        <f t="shared" si="76"/>
        <v>2</v>
      </c>
      <c r="I1639" s="7" t="str">
        <f t="shared" si="77"/>
        <v>Q1</v>
      </c>
      <c r="J1639" s="7">
        <f>VLOOKUP(A1639,'Job Catalog'!A:C,3,FALSE)</f>
        <v>14</v>
      </c>
    </row>
    <row r="1640" spans="1:10" x14ac:dyDescent="0.15">
      <c r="A1640" s="8">
        <v>891</v>
      </c>
      <c r="B1640" s="8" t="s">
        <v>993</v>
      </c>
      <c r="C1640" s="7" t="s">
        <v>5</v>
      </c>
      <c r="D1640" s="39">
        <v>42103.377696759257</v>
      </c>
      <c r="E1640" s="7">
        <v>51.83</v>
      </c>
      <c r="F1640" s="7" t="s">
        <v>65</v>
      </c>
      <c r="G1640" s="7">
        <f t="shared" si="75"/>
        <v>2015</v>
      </c>
      <c r="H1640" s="7">
        <f t="shared" si="76"/>
        <v>4</v>
      </c>
      <c r="I1640" s="7" t="str">
        <f t="shared" si="77"/>
        <v>Q2</v>
      </c>
      <c r="J1640" s="7">
        <f>VLOOKUP(A1640,'Job Catalog'!A:C,3,FALSE)</f>
        <v>14</v>
      </c>
    </row>
    <row r="1641" spans="1:10" x14ac:dyDescent="0.15">
      <c r="A1641" s="8">
        <v>891</v>
      </c>
      <c r="B1641" s="8" t="s">
        <v>993</v>
      </c>
      <c r="C1641" s="7" t="s">
        <v>4</v>
      </c>
      <c r="D1641" s="39">
        <v>42198.608344907407</v>
      </c>
      <c r="E1641" s="7">
        <v>19.88</v>
      </c>
      <c r="F1641" s="7" t="s">
        <v>96</v>
      </c>
      <c r="G1641" s="7">
        <f t="shared" si="75"/>
        <v>2015</v>
      </c>
      <c r="H1641" s="7">
        <f t="shared" si="76"/>
        <v>7</v>
      </c>
      <c r="I1641" s="7" t="str">
        <f t="shared" si="77"/>
        <v>Q3</v>
      </c>
      <c r="J1641" s="7">
        <f>VLOOKUP(A1641,'Job Catalog'!A:C,3,FALSE)</f>
        <v>14</v>
      </c>
    </row>
    <row r="1642" spans="1:10" x14ac:dyDescent="0.15">
      <c r="A1642" s="8">
        <v>891</v>
      </c>
      <c r="B1642" s="8" t="s">
        <v>993</v>
      </c>
      <c r="C1642" s="7" t="s">
        <v>5</v>
      </c>
      <c r="D1642" s="39">
        <v>42297.646979166668</v>
      </c>
      <c r="E1642" s="7">
        <v>32.08</v>
      </c>
      <c r="F1642" s="7" t="s">
        <v>65</v>
      </c>
      <c r="G1642" s="7">
        <f t="shared" si="75"/>
        <v>2015</v>
      </c>
      <c r="H1642" s="7">
        <f t="shared" si="76"/>
        <v>10</v>
      </c>
      <c r="I1642" s="7" t="str">
        <f t="shared" si="77"/>
        <v>Q4</v>
      </c>
      <c r="J1642" s="7">
        <f>VLOOKUP(A1642,'Job Catalog'!A:C,3,FALSE)</f>
        <v>14</v>
      </c>
    </row>
    <row r="1643" spans="1:10" x14ac:dyDescent="0.15">
      <c r="A1643" s="8">
        <v>891</v>
      </c>
      <c r="B1643" s="8" t="s">
        <v>993</v>
      </c>
      <c r="C1643" s="7" t="s">
        <v>5</v>
      </c>
      <c r="D1643" s="39">
        <v>42312.412210648145</v>
      </c>
      <c r="E1643" s="7">
        <v>11.92</v>
      </c>
      <c r="F1643" s="7" t="s">
        <v>25</v>
      </c>
      <c r="G1643" s="7">
        <f t="shared" si="75"/>
        <v>2015</v>
      </c>
      <c r="H1643" s="7">
        <f t="shared" si="76"/>
        <v>11</v>
      </c>
      <c r="I1643" s="7" t="str">
        <f t="shared" si="77"/>
        <v>Q4</v>
      </c>
      <c r="J1643" s="7">
        <f>VLOOKUP(A1643,'Job Catalog'!A:C,3,FALSE)</f>
        <v>14</v>
      </c>
    </row>
    <row r="1644" spans="1:10" x14ac:dyDescent="0.15">
      <c r="A1644" s="8">
        <v>891</v>
      </c>
      <c r="B1644" s="8" t="s">
        <v>993</v>
      </c>
      <c r="C1644" s="7" t="s">
        <v>4</v>
      </c>
      <c r="D1644" s="39">
        <v>42446.596643518518</v>
      </c>
      <c r="E1644" s="7">
        <v>108.04</v>
      </c>
      <c r="F1644" s="7" t="s">
        <v>96</v>
      </c>
      <c r="G1644" s="7">
        <f t="shared" si="75"/>
        <v>2016</v>
      </c>
      <c r="H1644" s="7">
        <f t="shared" si="76"/>
        <v>3</v>
      </c>
      <c r="I1644" s="7" t="str">
        <f t="shared" si="77"/>
        <v>Q1</v>
      </c>
      <c r="J1644" s="7">
        <f>VLOOKUP(A1644,'Job Catalog'!A:C,3,FALSE)</f>
        <v>14</v>
      </c>
    </row>
    <row r="1645" spans="1:10" x14ac:dyDescent="0.15">
      <c r="A1645" s="8">
        <v>891</v>
      </c>
      <c r="B1645" s="8" t="s">
        <v>993</v>
      </c>
      <c r="C1645" s="7" t="s">
        <v>5</v>
      </c>
      <c r="D1645" s="39">
        <v>42425.397604166668</v>
      </c>
      <c r="E1645" s="7">
        <v>42.83</v>
      </c>
      <c r="F1645" s="7" t="s">
        <v>25</v>
      </c>
      <c r="G1645" s="7">
        <f t="shared" si="75"/>
        <v>2016</v>
      </c>
      <c r="H1645" s="7">
        <f t="shared" si="76"/>
        <v>2</v>
      </c>
      <c r="I1645" s="7" t="str">
        <f t="shared" si="77"/>
        <v>Q1</v>
      </c>
      <c r="J1645" s="7">
        <f>VLOOKUP(A1645,'Job Catalog'!A:C,3,FALSE)</f>
        <v>14</v>
      </c>
    </row>
    <row r="1646" spans="1:10" x14ac:dyDescent="0.15">
      <c r="A1646" s="8">
        <v>891</v>
      </c>
      <c r="B1646" s="8" t="s">
        <v>993</v>
      </c>
      <c r="C1646" s="7" t="s">
        <v>5</v>
      </c>
      <c r="D1646" s="39">
        <v>42460.607627314814</v>
      </c>
      <c r="E1646" s="7">
        <v>64.88</v>
      </c>
      <c r="F1646" s="7" t="s">
        <v>25</v>
      </c>
      <c r="G1646" s="7">
        <f t="shared" si="75"/>
        <v>2016</v>
      </c>
      <c r="H1646" s="7">
        <f t="shared" si="76"/>
        <v>3</v>
      </c>
      <c r="I1646" s="7" t="str">
        <f t="shared" si="77"/>
        <v>Q1</v>
      </c>
      <c r="J1646" s="7">
        <f>VLOOKUP(A1646,'Job Catalog'!A:C,3,FALSE)</f>
        <v>14</v>
      </c>
    </row>
    <row r="1647" spans="1:10" x14ac:dyDescent="0.15">
      <c r="A1647" s="8">
        <v>891</v>
      </c>
      <c r="B1647" s="8" t="s">
        <v>993</v>
      </c>
      <c r="C1647" s="7" t="s">
        <v>4</v>
      </c>
      <c r="D1647" s="39">
        <v>42422.608310185184</v>
      </c>
      <c r="E1647" s="7">
        <v>26.88</v>
      </c>
      <c r="F1647" s="7" t="s">
        <v>96</v>
      </c>
      <c r="G1647" s="7">
        <f t="shared" si="75"/>
        <v>2016</v>
      </c>
      <c r="H1647" s="7">
        <f t="shared" si="76"/>
        <v>2</v>
      </c>
      <c r="I1647" s="7" t="str">
        <f t="shared" si="77"/>
        <v>Q1</v>
      </c>
      <c r="J1647" s="7">
        <f>VLOOKUP(A1647,'Job Catalog'!A:C,3,FALSE)</f>
        <v>14</v>
      </c>
    </row>
    <row r="1648" spans="1:10" x14ac:dyDescent="0.15">
      <c r="A1648" s="8">
        <v>891</v>
      </c>
      <c r="B1648" s="8" t="s">
        <v>993</v>
      </c>
      <c r="C1648" s="7" t="s">
        <v>5</v>
      </c>
      <c r="D1648" s="39">
        <v>42450.645254629628</v>
      </c>
      <c r="E1648" s="7">
        <v>54.92</v>
      </c>
      <c r="F1648" s="7" t="s">
        <v>25</v>
      </c>
      <c r="G1648" s="7">
        <f t="shared" si="75"/>
        <v>2016</v>
      </c>
      <c r="H1648" s="7">
        <f t="shared" si="76"/>
        <v>3</v>
      </c>
      <c r="I1648" s="7" t="str">
        <f t="shared" si="77"/>
        <v>Q1</v>
      </c>
      <c r="J1648" s="7">
        <f>VLOOKUP(A1648,'Job Catalog'!A:C,3,FALSE)</f>
        <v>14</v>
      </c>
    </row>
    <row r="1649" spans="1:10" x14ac:dyDescent="0.15">
      <c r="A1649" s="8">
        <v>891</v>
      </c>
      <c r="B1649" s="8" t="s">
        <v>993</v>
      </c>
      <c r="C1649" s="7" t="s">
        <v>5</v>
      </c>
      <c r="D1649" s="39">
        <v>42425.39916666667</v>
      </c>
      <c r="E1649" s="7">
        <v>29.67</v>
      </c>
      <c r="F1649" s="7" t="s">
        <v>25</v>
      </c>
      <c r="G1649" s="7">
        <f t="shared" si="75"/>
        <v>2016</v>
      </c>
      <c r="H1649" s="7">
        <f t="shared" si="76"/>
        <v>2</v>
      </c>
      <c r="I1649" s="7" t="str">
        <f t="shared" si="77"/>
        <v>Q1</v>
      </c>
      <c r="J1649" s="7">
        <f>VLOOKUP(A1649,'Job Catalog'!A:C,3,FALSE)</f>
        <v>14</v>
      </c>
    </row>
    <row r="1650" spans="1:10" x14ac:dyDescent="0.15">
      <c r="A1650" s="8">
        <v>891</v>
      </c>
      <c r="B1650" s="8" t="s">
        <v>993</v>
      </c>
      <c r="C1650" s="7" t="s">
        <v>5</v>
      </c>
      <c r="D1650" s="39">
        <v>42436.65861111111</v>
      </c>
      <c r="E1650" s="7">
        <v>28.04</v>
      </c>
      <c r="F1650" s="7" t="s">
        <v>25</v>
      </c>
      <c r="G1650" s="7">
        <f t="shared" si="75"/>
        <v>2016</v>
      </c>
      <c r="H1650" s="7">
        <f t="shared" si="76"/>
        <v>3</v>
      </c>
      <c r="I1650" s="7" t="str">
        <f t="shared" si="77"/>
        <v>Q1</v>
      </c>
      <c r="J1650" s="7">
        <f>VLOOKUP(A1650,'Job Catalog'!A:C,3,FALSE)</f>
        <v>14</v>
      </c>
    </row>
    <row r="1651" spans="1:10" x14ac:dyDescent="0.15">
      <c r="A1651" s="8">
        <v>891</v>
      </c>
      <c r="B1651" s="8" t="s">
        <v>993</v>
      </c>
      <c r="C1651" s="7" t="s">
        <v>4</v>
      </c>
      <c r="D1651" s="39">
        <v>42552.521284722221</v>
      </c>
      <c r="E1651" s="7">
        <v>92.96</v>
      </c>
      <c r="F1651" s="7" t="s">
        <v>73</v>
      </c>
      <c r="G1651" s="7">
        <f t="shared" si="75"/>
        <v>2016</v>
      </c>
      <c r="H1651" s="7">
        <f t="shared" si="76"/>
        <v>7</v>
      </c>
      <c r="I1651" s="7" t="str">
        <f t="shared" si="77"/>
        <v>Q3</v>
      </c>
      <c r="J1651" s="7">
        <f>VLOOKUP(A1651,'Job Catalog'!A:C,3,FALSE)</f>
        <v>14</v>
      </c>
    </row>
    <row r="1652" spans="1:10" x14ac:dyDescent="0.15">
      <c r="A1652" s="8">
        <v>891</v>
      </c>
      <c r="B1652" s="8" t="s">
        <v>993</v>
      </c>
      <c r="C1652" s="7" t="s">
        <v>5</v>
      </c>
      <c r="D1652" s="39">
        <v>42692.584699074076</v>
      </c>
      <c r="E1652" s="7">
        <v>210.13</v>
      </c>
      <c r="F1652" s="7" t="s">
        <v>98</v>
      </c>
      <c r="G1652" s="7">
        <f t="shared" si="75"/>
        <v>2016</v>
      </c>
      <c r="H1652" s="7">
        <f t="shared" si="76"/>
        <v>11</v>
      </c>
      <c r="I1652" s="7" t="str">
        <f t="shared" si="77"/>
        <v>Q4</v>
      </c>
      <c r="J1652" s="7">
        <f>VLOOKUP(A1652,'Job Catalog'!A:C,3,FALSE)</f>
        <v>14</v>
      </c>
    </row>
    <row r="1653" spans="1:10" x14ac:dyDescent="0.15">
      <c r="A1653" s="8">
        <v>891</v>
      </c>
      <c r="B1653" s="8" t="s">
        <v>993</v>
      </c>
      <c r="C1653" s="7" t="s">
        <v>4</v>
      </c>
      <c r="D1653" s="39">
        <v>42530.590844907405</v>
      </c>
      <c r="E1653" s="7">
        <v>40.880000000000003</v>
      </c>
      <c r="F1653" s="7" t="s">
        <v>24</v>
      </c>
      <c r="G1653" s="7">
        <f t="shared" si="75"/>
        <v>2016</v>
      </c>
      <c r="H1653" s="7">
        <f t="shared" si="76"/>
        <v>6</v>
      </c>
      <c r="I1653" s="7" t="str">
        <f t="shared" si="77"/>
        <v>Q2</v>
      </c>
      <c r="J1653" s="7">
        <f>VLOOKUP(A1653,'Job Catalog'!A:C,3,FALSE)</f>
        <v>14</v>
      </c>
    </row>
    <row r="1654" spans="1:10" x14ac:dyDescent="0.15">
      <c r="A1654" s="8">
        <v>891</v>
      </c>
      <c r="B1654" s="8" t="s">
        <v>993</v>
      </c>
      <c r="C1654" s="7" t="s">
        <v>5</v>
      </c>
      <c r="D1654" s="39">
        <v>42628.54755787037</v>
      </c>
      <c r="E1654" s="7">
        <v>138.83000000000001</v>
      </c>
      <c r="F1654" s="7" t="s">
        <v>20</v>
      </c>
      <c r="G1654" s="7">
        <f t="shared" si="75"/>
        <v>2016</v>
      </c>
      <c r="H1654" s="7">
        <f t="shared" si="76"/>
        <v>9</v>
      </c>
      <c r="I1654" s="7" t="str">
        <f t="shared" si="77"/>
        <v>Q3</v>
      </c>
      <c r="J1654" s="7">
        <f>VLOOKUP(A1654,'Job Catalog'!A:C,3,FALSE)</f>
        <v>14</v>
      </c>
    </row>
    <row r="1655" spans="1:10" x14ac:dyDescent="0.15">
      <c r="A1655" s="8">
        <v>891</v>
      </c>
      <c r="B1655" s="8" t="s">
        <v>993</v>
      </c>
      <c r="C1655" s="7" t="s">
        <v>4</v>
      </c>
      <c r="D1655" s="39">
        <v>42556.602638888886</v>
      </c>
      <c r="E1655" s="7">
        <v>66.88</v>
      </c>
      <c r="F1655" s="7" t="s">
        <v>24</v>
      </c>
      <c r="G1655" s="7">
        <f t="shared" si="75"/>
        <v>2016</v>
      </c>
      <c r="H1655" s="7">
        <f t="shared" si="76"/>
        <v>7</v>
      </c>
      <c r="I1655" s="7" t="str">
        <f t="shared" si="77"/>
        <v>Q3</v>
      </c>
      <c r="J1655" s="7">
        <f>VLOOKUP(A1655,'Job Catalog'!A:C,3,FALSE)</f>
        <v>14</v>
      </c>
    </row>
    <row r="1656" spans="1:10" x14ac:dyDescent="0.15">
      <c r="A1656" s="8">
        <v>891</v>
      </c>
      <c r="B1656" s="8" t="s">
        <v>993</v>
      </c>
      <c r="C1656" s="7" t="s">
        <v>5</v>
      </c>
      <c r="D1656" s="39">
        <v>42521.602777777778</v>
      </c>
      <c r="E1656" s="7">
        <v>20.88</v>
      </c>
      <c r="F1656" s="7" t="s">
        <v>20</v>
      </c>
      <c r="G1656" s="7">
        <f t="shared" si="75"/>
        <v>2016</v>
      </c>
      <c r="H1656" s="7">
        <f t="shared" si="76"/>
        <v>5</v>
      </c>
      <c r="I1656" s="7" t="str">
        <f t="shared" si="77"/>
        <v>Q2</v>
      </c>
      <c r="J1656" s="7">
        <f>VLOOKUP(A1656,'Job Catalog'!A:C,3,FALSE)</f>
        <v>14</v>
      </c>
    </row>
    <row r="1657" spans="1:10" x14ac:dyDescent="0.15">
      <c r="A1657" s="8">
        <v>891</v>
      </c>
      <c r="B1657" s="8" t="s">
        <v>993</v>
      </c>
      <c r="C1657" s="7" t="s">
        <v>5</v>
      </c>
      <c r="D1657" s="39">
        <v>42559.368900462963</v>
      </c>
      <c r="E1657" s="7">
        <v>58.63</v>
      </c>
      <c r="F1657" s="7" t="s">
        <v>20</v>
      </c>
      <c r="G1657" s="7">
        <f t="shared" si="75"/>
        <v>2016</v>
      </c>
      <c r="H1657" s="7">
        <f t="shared" si="76"/>
        <v>7</v>
      </c>
      <c r="I1657" s="7" t="str">
        <f t="shared" si="77"/>
        <v>Q3</v>
      </c>
      <c r="J1657" s="7">
        <f>VLOOKUP(A1657,'Job Catalog'!A:C,3,FALSE)</f>
        <v>14</v>
      </c>
    </row>
    <row r="1658" spans="1:10" x14ac:dyDescent="0.15">
      <c r="A1658" s="8">
        <v>891</v>
      </c>
      <c r="B1658" s="8" t="s">
        <v>993</v>
      </c>
      <c r="C1658" s="7" t="s">
        <v>4</v>
      </c>
      <c r="D1658" s="39">
        <v>42557.714722222219</v>
      </c>
      <c r="E1658" s="7">
        <v>57</v>
      </c>
      <c r="F1658" s="7" t="s">
        <v>96</v>
      </c>
      <c r="G1658" s="7">
        <f t="shared" si="75"/>
        <v>2016</v>
      </c>
      <c r="H1658" s="7">
        <f t="shared" si="76"/>
        <v>7</v>
      </c>
      <c r="I1658" s="7" t="str">
        <f t="shared" si="77"/>
        <v>Q3</v>
      </c>
      <c r="J1658" s="7">
        <f>VLOOKUP(A1658,'Job Catalog'!A:C,3,FALSE)</f>
        <v>14</v>
      </c>
    </row>
    <row r="1659" spans="1:10" x14ac:dyDescent="0.15">
      <c r="A1659" s="8">
        <v>891</v>
      </c>
      <c r="B1659" s="8" t="s">
        <v>993</v>
      </c>
      <c r="C1659" s="7" t="s">
        <v>5</v>
      </c>
      <c r="D1659" s="39">
        <v>42538.429016203707</v>
      </c>
      <c r="E1659" s="7">
        <v>30.88</v>
      </c>
      <c r="F1659" s="7" t="s">
        <v>20</v>
      </c>
      <c r="G1659" s="7">
        <f t="shared" si="75"/>
        <v>2016</v>
      </c>
      <c r="H1659" s="7">
        <f t="shared" si="76"/>
        <v>6</v>
      </c>
      <c r="I1659" s="7" t="str">
        <f t="shared" si="77"/>
        <v>Q2</v>
      </c>
      <c r="J1659" s="7">
        <f>VLOOKUP(A1659,'Job Catalog'!A:C,3,FALSE)</f>
        <v>14</v>
      </c>
    </row>
    <row r="1660" spans="1:10" x14ac:dyDescent="0.15">
      <c r="A1660" s="8">
        <v>891</v>
      </c>
      <c r="B1660" s="8" t="s">
        <v>993</v>
      </c>
      <c r="C1660" s="7" t="s">
        <v>4</v>
      </c>
      <c r="D1660" s="39">
        <v>42633.600671296299</v>
      </c>
      <c r="E1660" s="7">
        <v>35.04</v>
      </c>
      <c r="F1660" s="7" t="s">
        <v>96</v>
      </c>
      <c r="G1660" s="7">
        <f t="shared" si="75"/>
        <v>2016</v>
      </c>
      <c r="H1660" s="7">
        <f t="shared" si="76"/>
        <v>9</v>
      </c>
      <c r="I1660" s="7" t="str">
        <f t="shared" si="77"/>
        <v>Q3</v>
      </c>
      <c r="J1660" s="7">
        <f>VLOOKUP(A1660,'Job Catalog'!A:C,3,FALSE)</f>
        <v>14</v>
      </c>
    </row>
    <row r="1661" spans="1:10" x14ac:dyDescent="0.15">
      <c r="A1661" s="8">
        <v>891</v>
      </c>
      <c r="B1661" s="8" t="s">
        <v>993</v>
      </c>
      <c r="C1661" s="7" t="s">
        <v>5</v>
      </c>
      <c r="D1661" s="39">
        <v>42752.426342592589</v>
      </c>
      <c r="E1661" s="7">
        <v>153.88</v>
      </c>
      <c r="F1661" s="7" t="s">
        <v>28</v>
      </c>
      <c r="G1661" s="7">
        <f t="shared" si="75"/>
        <v>2017</v>
      </c>
      <c r="H1661" s="7">
        <f t="shared" si="76"/>
        <v>1</v>
      </c>
      <c r="I1661" s="7" t="str">
        <f t="shared" si="77"/>
        <v>Q1</v>
      </c>
      <c r="J1661" s="7">
        <f>VLOOKUP(A1661,'Job Catalog'!A:C,3,FALSE)</f>
        <v>14</v>
      </c>
    </row>
    <row r="1662" spans="1:10" x14ac:dyDescent="0.15">
      <c r="A1662" s="8">
        <v>891</v>
      </c>
      <c r="B1662" s="8" t="s">
        <v>993</v>
      </c>
      <c r="C1662" s="7" t="s">
        <v>5</v>
      </c>
      <c r="D1662" s="39">
        <v>42605.50540509259</v>
      </c>
      <c r="E1662" s="7">
        <v>6.96</v>
      </c>
      <c r="F1662" s="7" t="s">
        <v>28</v>
      </c>
      <c r="G1662" s="7">
        <f t="shared" si="75"/>
        <v>2016</v>
      </c>
      <c r="H1662" s="7">
        <f t="shared" si="76"/>
        <v>8</v>
      </c>
      <c r="I1662" s="7" t="str">
        <f t="shared" si="77"/>
        <v>Q3</v>
      </c>
      <c r="J1662" s="7">
        <f>VLOOKUP(A1662,'Job Catalog'!A:C,3,FALSE)</f>
        <v>14</v>
      </c>
    </row>
    <row r="1663" spans="1:10" x14ac:dyDescent="0.15">
      <c r="A1663" s="8">
        <v>891</v>
      </c>
      <c r="B1663" s="8" t="s">
        <v>993</v>
      </c>
      <c r="C1663" s="7" t="s">
        <v>5</v>
      </c>
      <c r="D1663" s="39">
        <v>42639.402037037034</v>
      </c>
      <c r="E1663" s="7">
        <v>13.88</v>
      </c>
      <c r="F1663" s="7" t="s">
        <v>20</v>
      </c>
      <c r="G1663" s="7">
        <f t="shared" si="75"/>
        <v>2016</v>
      </c>
      <c r="H1663" s="7">
        <f t="shared" si="76"/>
        <v>9</v>
      </c>
      <c r="I1663" s="7" t="str">
        <f t="shared" si="77"/>
        <v>Q3</v>
      </c>
      <c r="J1663" s="7">
        <f>VLOOKUP(A1663,'Job Catalog'!A:C,3,FALSE)</f>
        <v>14</v>
      </c>
    </row>
    <row r="1664" spans="1:10" x14ac:dyDescent="0.15">
      <c r="A1664" s="8">
        <v>891</v>
      </c>
      <c r="B1664" s="8" t="s">
        <v>993</v>
      </c>
      <c r="C1664" s="7" t="s">
        <v>4</v>
      </c>
      <c r="D1664" s="39">
        <v>42653.686967592592</v>
      </c>
      <c r="E1664" s="7">
        <v>27.13</v>
      </c>
      <c r="F1664" s="7" t="s">
        <v>98</v>
      </c>
      <c r="G1664" s="7">
        <f t="shared" si="75"/>
        <v>2016</v>
      </c>
      <c r="H1664" s="7">
        <f t="shared" si="76"/>
        <v>10</v>
      </c>
      <c r="I1664" s="7" t="str">
        <f t="shared" si="77"/>
        <v>Q4</v>
      </c>
      <c r="J1664" s="7">
        <f>VLOOKUP(A1664,'Job Catalog'!A:C,3,FALSE)</f>
        <v>14</v>
      </c>
    </row>
    <row r="1665" spans="1:10" x14ac:dyDescent="0.15">
      <c r="A1665" s="8">
        <v>891</v>
      </c>
      <c r="B1665" s="8" t="s">
        <v>993</v>
      </c>
      <c r="C1665" s="7" t="s">
        <v>5</v>
      </c>
      <c r="D1665" s="39">
        <v>42725.454664351855</v>
      </c>
      <c r="E1665" s="7">
        <v>70.42</v>
      </c>
      <c r="F1665" s="7" t="s">
        <v>98</v>
      </c>
      <c r="G1665" s="7">
        <f t="shared" si="75"/>
        <v>2016</v>
      </c>
      <c r="H1665" s="7">
        <f t="shared" si="76"/>
        <v>12</v>
      </c>
      <c r="I1665" s="7" t="str">
        <f t="shared" si="77"/>
        <v>Q4</v>
      </c>
      <c r="J1665" s="7">
        <f>VLOOKUP(A1665,'Job Catalog'!A:C,3,FALSE)</f>
        <v>14</v>
      </c>
    </row>
    <row r="1666" spans="1:10" x14ac:dyDescent="0.15">
      <c r="A1666" s="8">
        <v>891</v>
      </c>
      <c r="B1666" s="8" t="s">
        <v>993</v>
      </c>
      <c r="C1666" s="7" t="s">
        <v>4</v>
      </c>
      <c r="D1666" s="39">
        <v>42712.662268518521</v>
      </c>
      <c r="E1666" s="7">
        <v>57.63</v>
      </c>
      <c r="F1666" s="7" t="s">
        <v>98</v>
      </c>
      <c r="G1666" s="7">
        <f t="shared" ref="G1666:G1729" si="78">YEAR(D1666)</f>
        <v>2016</v>
      </c>
      <c r="H1666" s="7">
        <f t="shared" ref="H1666:H1729" si="79">MONTH(D1666)</f>
        <v>12</v>
      </c>
      <c r="I1666" s="7" t="str">
        <f t="shared" ref="I1666:I1729" si="80">IF(H1666&lt;=3,"Q1",IF(H1666&lt;=6,"Q2",IF(H1666&lt;=9,"Q3","Q4")))</f>
        <v>Q4</v>
      </c>
      <c r="J1666" s="7">
        <f>VLOOKUP(A1666,'Job Catalog'!A:C,3,FALSE)</f>
        <v>14</v>
      </c>
    </row>
    <row r="1667" spans="1:10" x14ac:dyDescent="0.15">
      <c r="A1667" s="8">
        <v>891</v>
      </c>
      <c r="B1667" s="8" t="s">
        <v>993</v>
      </c>
      <c r="C1667" s="7" t="s">
        <v>5</v>
      </c>
      <c r="D1667" s="39">
        <v>42695.341111111113</v>
      </c>
      <c r="E1667" s="7">
        <v>32.380000000000003</v>
      </c>
      <c r="F1667" s="7" t="s">
        <v>98</v>
      </c>
      <c r="G1667" s="7">
        <f t="shared" si="78"/>
        <v>2016</v>
      </c>
      <c r="H1667" s="7">
        <f t="shared" si="79"/>
        <v>11</v>
      </c>
      <c r="I1667" s="7" t="str">
        <f t="shared" si="80"/>
        <v>Q4</v>
      </c>
      <c r="J1667" s="7">
        <f>VLOOKUP(A1667,'Job Catalog'!A:C,3,FALSE)</f>
        <v>14</v>
      </c>
    </row>
    <row r="1668" spans="1:10" x14ac:dyDescent="0.15">
      <c r="A1668" s="8">
        <v>891</v>
      </c>
      <c r="B1668" s="8" t="s">
        <v>993</v>
      </c>
      <c r="C1668" s="7" t="s">
        <v>5</v>
      </c>
      <c r="D1668" s="39">
        <v>42781.352939814817</v>
      </c>
      <c r="E1668" s="7">
        <v>110.83</v>
      </c>
      <c r="F1668" s="7" t="s">
        <v>98</v>
      </c>
      <c r="G1668" s="7">
        <f t="shared" si="78"/>
        <v>2017</v>
      </c>
      <c r="H1668" s="7">
        <f t="shared" si="79"/>
        <v>2</v>
      </c>
      <c r="I1668" s="7" t="str">
        <f t="shared" si="80"/>
        <v>Q1</v>
      </c>
      <c r="J1668" s="7">
        <f>VLOOKUP(A1668,'Job Catalog'!A:C,3,FALSE)</f>
        <v>14</v>
      </c>
    </row>
    <row r="1669" spans="1:10" x14ac:dyDescent="0.15">
      <c r="A1669" s="8">
        <v>891</v>
      </c>
      <c r="B1669" s="8" t="s">
        <v>993</v>
      </c>
      <c r="C1669" s="7" t="s">
        <v>5</v>
      </c>
      <c r="D1669" s="39">
        <v>42755.339687500003</v>
      </c>
      <c r="E1669" s="7">
        <v>43.79</v>
      </c>
      <c r="F1669" s="7" t="s">
        <v>98</v>
      </c>
      <c r="G1669" s="7">
        <f t="shared" si="78"/>
        <v>2017</v>
      </c>
      <c r="H1669" s="7">
        <f t="shared" si="79"/>
        <v>1</v>
      </c>
      <c r="I1669" s="7" t="str">
        <f t="shared" si="80"/>
        <v>Q1</v>
      </c>
      <c r="J1669" s="7">
        <f>VLOOKUP(A1669,'Job Catalog'!A:C,3,FALSE)</f>
        <v>14</v>
      </c>
    </row>
    <row r="1670" spans="1:10" x14ac:dyDescent="0.15">
      <c r="A1670" s="8">
        <v>891</v>
      </c>
      <c r="B1670" s="8" t="s">
        <v>993</v>
      </c>
      <c r="C1670" s="7" t="s">
        <v>5</v>
      </c>
      <c r="D1670" s="39">
        <v>42744.523379629631</v>
      </c>
      <c r="E1670" s="7">
        <v>32.96</v>
      </c>
      <c r="F1670" s="7" t="s">
        <v>98</v>
      </c>
      <c r="G1670" s="7">
        <f t="shared" si="78"/>
        <v>2017</v>
      </c>
      <c r="H1670" s="7">
        <f t="shared" si="79"/>
        <v>1</v>
      </c>
      <c r="I1670" s="7" t="str">
        <f t="shared" si="80"/>
        <v>Q1</v>
      </c>
      <c r="J1670" s="7">
        <f>VLOOKUP(A1670,'Job Catalog'!A:C,3,FALSE)</f>
        <v>14</v>
      </c>
    </row>
    <row r="1671" spans="1:10" x14ac:dyDescent="0.15">
      <c r="A1671" s="8">
        <v>891</v>
      </c>
      <c r="B1671" s="8" t="s">
        <v>993</v>
      </c>
      <c r="C1671" s="7" t="s">
        <v>5</v>
      </c>
      <c r="D1671" s="39">
        <v>42878.491307870368</v>
      </c>
      <c r="E1671" s="7">
        <v>59.13</v>
      </c>
      <c r="F1671" s="7" t="s">
        <v>50</v>
      </c>
      <c r="G1671" s="7">
        <f t="shared" si="78"/>
        <v>2017</v>
      </c>
      <c r="H1671" s="7">
        <f t="shared" si="79"/>
        <v>5</v>
      </c>
      <c r="I1671" s="7" t="str">
        <f t="shared" si="80"/>
        <v>Q2</v>
      </c>
      <c r="J1671" s="7">
        <f>VLOOKUP(A1671,'Job Catalog'!A:C,3,FALSE)</f>
        <v>14</v>
      </c>
    </row>
    <row r="1672" spans="1:10" x14ac:dyDescent="0.15">
      <c r="A1672" s="8">
        <v>891</v>
      </c>
      <c r="B1672" s="8" t="s">
        <v>993</v>
      </c>
      <c r="C1672" s="7" t="s">
        <v>5</v>
      </c>
      <c r="D1672" s="39">
        <v>42878.491689814815</v>
      </c>
      <c r="E1672" s="7">
        <v>59.13</v>
      </c>
      <c r="F1672" s="7" t="s">
        <v>50</v>
      </c>
      <c r="G1672" s="7">
        <f t="shared" si="78"/>
        <v>2017</v>
      </c>
      <c r="H1672" s="7">
        <f t="shared" si="79"/>
        <v>5</v>
      </c>
      <c r="I1672" s="7" t="str">
        <f t="shared" si="80"/>
        <v>Q2</v>
      </c>
      <c r="J1672" s="7">
        <f>VLOOKUP(A1672,'Job Catalog'!A:C,3,FALSE)</f>
        <v>14</v>
      </c>
    </row>
    <row r="1673" spans="1:10" x14ac:dyDescent="0.15">
      <c r="A1673" s="8">
        <v>891</v>
      </c>
      <c r="B1673" s="8" t="s">
        <v>993</v>
      </c>
      <c r="C1673" s="7" t="s">
        <v>5</v>
      </c>
      <c r="D1673" s="39">
        <v>42878.490902777776</v>
      </c>
      <c r="E1673" s="7">
        <v>59.13</v>
      </c>
      <c r="F1673" s="7" t="s">
        <v>50</v>
      </c>
      <c r="G1673" s="7">
        <f t="shared" si="78"/>
        <v>2017</v>
      </c>
      <c r="H1673" s="7">
        <f t="shared" si="79"/>
        <v>5</v>
      </c>
      <c r="I1673" s="7" t="str">
        <f t="shared" si="80"/>
        <v>Q2</v>
      </c>
      <c r="J1673" s="7">
        <f>VLOOKUP(A1673,'Job Catalog'!A:C,3,FALSE)</f>
        <v>14</v>
      </c>
    </row>
    <row r="1674" spans="1:10" x14ac:dyDescent="0.15">
      <c r="A1674" s="8">
        <v>891</v>
      </c>
      <c r="B1674" s="8" t="s">
        <v>993</v>
      </c>
      <c r="C1674" s="7" t="s">
        <v>5</v>
      </c>
      <c r="D1674" s="39">
        <v>42895.656238425923</v>
      </c>
      <c r="E1674" s="7">
        <v>76.290000000000006</v>
      </c>
      <c r="F1674" s="7" t="s">
        <v>50</v>
      </c>
      <c r="G1674" s="7">
        <f t="shared" si="78"/>
        <v>2017</v>
      </c>
      <c r="H1674" s="7">
        <f t="shared" si="79"/>
        <v>6</v>
      </c>
      <c r="I1674" s="7" t="str">
        <f t="shared" si="80"/>
        <v>Q2</v>
      </c>
      <c r="J1674" s="7">
        <f>VLOOKUP(A1674,'Job Catalog'!A:C,3,FALSE)</f>
        <v>14</v>
      </c>
    </row>
    <row r="1675" spans="1:10" x14ac:dyDescent="0.15">
      <c r="A1675" s="8">
        <v>891</v>
      </c>
      <c r="B1675" s="8" t="s">
        <v>993</v>
      </c>
      <c r="C1675" s="7" t="s">
        <v>5</v>
      </c>
      <c r="D1675" s="39">
        <v>42891.507592592592</v>
      </c>
      <c r="E1675" s="7">
        <v>72.17</v>
      </c>
      <c r="F1675" s="7" t="s">
        <v>50</v>
      </c>
      <c r="G1675" s="7">
        <f t="shared" si="78"/>
        <v>2017</v>
      </c>
      <c r="H1675" s="7">
        <f t="shared" si="79"/>
        <v>6</v>
      </c>
      <c r="I1675" s="7" t="str">
        <f t="shared" si="80"/>
        <v>Q2</v>
      </c>
      <c r="J1675" s="7">
        <f>VLOOKUP(A1675,'Job Catalog'!A:C,3,FALSE)</f>
        <v>14</v>
      </c>
    </row>
    <row r="1676" spans="1:10" x14ac:dyDescent="0.15">
      <c r="A1676" s="8">
        <v>891</v>
      </c>
      <c r="B1676" s="8" t="s">
        <v>993</v>
      </c>
      <c r="C1676" s="7" t="s">
        <v>5</v>
      </c>
      <c r="D1676" s="39">
        <v>42957.705520833333</v>
      </c>
      <c r="E1676" s="7">
        <v>62.21</v>
      </c>
      <c r="F1676" s="7" t="s">
        <v>70</v>
      </c>
      <c r="G1676" s="7">
        <f t="shared" si="78"/>
        <v>2017</v>
      </c>
      <c r="H1676" s="7">
        <f t="shared" si="79"/>
        <v>8</v>
      </c>
      <c r="I1676" s="7" t="str">
        <f t="shared" si="80"/>
        <v>Q3</v>
      </c>
      <c r="J1676" s="7">
        <f>VLOOKUP(A1676,'Job Catalog'!A:C,3,FALSE)</f>
        <v>14</v>
      </c>
    </row>
    <row r="1677" spans="1:10" x14ac:dyDescent="0.15">
      <c r="A1677" s="8">
        <v>891</v>
      </c>
      <c r="B1677" s="8" t="s">
        <v>993</v>
      </c>
      <c r="C1677" s="7" t="s">
        <v>5</v>
      </c>
      <c r="D1677" s="39">
        <v>42968.601284722223</v>
      </c>
      <c r="E1677" s="7">
        <v>32.04</v>
      </c>
      <c r="F1677" s="7" t="s">
        <v>26</v>
      </c>
      <c r="G1677" s="7">
        <f t="shared" si="78"/>
        <v>2017</v>
      </c>
      <c r="H1677" s="7">
        <f t="shared" si="79"/>
        <v>8</v>
      </c>
      <c r="I1677" s="7" t="str">
        <f t="shared" si="80"/>
        <v>Q3</v>
      </c>
      <c r="J1677" s="7">
        <f>VLOOKUP(A1677,'Job Catalog'!A:C,3,FALSE)</f>
        <v>14</v>
      </c>
    </row>
    <row r="1678" spans="1:10" x14ac:dyDescent="0.15">
      <c r="A1678" s="8">
        <v>891</v>
      </c>
      <c r="B1678" s="8" t="s">
        <v>993</v>
      </c>
      <c r="C1678" s="7" t="s">
        <v>5</v>
      </c>
      <c r="D1678" s="39">
        <v>42978.60261574074</v>
      </c>
      <c r="E1678" s="7">
        <v>20.96</v>
      </c>
      <c r="F1678" s="7" t="s">
        <v>26</v>
      </c>
      <c r="G1678" s="7">
        <f t="shared" si="78"/>
        <v>2017</v>
      </c>
      <c r="H1678" s="7">
        <f t="shared" si="79"/>
        <v>8</v>
      </c>
      <c r="I1678" s="7" t="str">
        <f t="shared" si="80"/>
        <v>Q3</v>
      </c>
      <c r="J1678" s="7">
        <f>VLOOKUP(A1678,'Job Catalog'!A:C,3,FALSE)</f>
        <v>14</v>
      </c>
    </row>
    <row r="1679" spans="1:10" x14ac:dyDescent="0.15">
      <c r="A1679" s="8">
        <v>892</v>
      </c>
      <c r="B1679" s="8" t="s">
        <v>994</v>
      </c>
      <c r="C1679" s="7" t="s">
        <v>4</v>
      </c>
      <c r="D1679" s="39">
        <v>42642.841238425928</v>
      </c>
      <c r="E1679" s="7">
        <v>23.83</v>
      </c>
      <c r="F1679" s="7" t="s">
        <v>87</v>
      </c>
      <c r="G1679" s="7">
        <f t="shared" si="78"/>
        <v>2016</v>
      </c>
      <c r="H1679" s="7">
        <f t="shared" si="79"/>
        <v>9</v>
      </c>
      <c r="I1679" s="7" t="str">
        <f t="shared" si="80"/>
        <v>Q3</v>
      </c>
      <c r="J1679" s="7">
        <f>VLOOKUP(A1679,'Job Catalog'!A:C,3,FALSE)</f>
        <v>21</v>
      </c>
    </row>
    <row r="1680" spans="1:10" x14ac:dyDescent="0.15">
      <c r="A1680" s="8">
        <v>893</v>
      </c>
      <c r="B1680" s="8" t="s">
        <v>995</v>
      </c>
      <c r="C1680" s="7" t="s">
        <v>4</v>
      </c>
      <c r="D1680" s="39">
        <v>42066.518738425926</v>
      </c>
      <c r="E1680" s="7">
        <v>255.92</v>
      </c>
      <c r="F1680" s="7" t="s">
        <v>59</v>
      </c>
      <c r="G1680" s="7">
        <f t="shared" si="78"/>
        <v>2015</v>
      </c>
      <c r="H1680" s="7">
        <f t="shared" si="79"/>
        <v>3</v>
      </c>
      <c r="I1680" s="7" t="str">
        <f t="shared" si="80"/>
        <v>Q1</v>
      </c>
      <c r="J1680" s="7">
        <f>VLOOKUP(A1680,'Job Catalog'!A:C,3,FALSE)</f>
        <v>20</v>
      </c>
    </row>
    <row r="1681" spans="1:10" x14ac:dyDescent="0.15">
      <c r="A1681" s="8">
        <v>893</v>
      </c>
      <c r="B1681" s="8" t="s">
        <v>995</v>
      </c>
      <c r="C1681" s="7" t="s">
        <v>4</v>
      </c>
      <c r="D1681" s="39">
        <v>42083.646192129629</v>
      </c>
      <c r="E1681" s="7">
        <v>2.79</v>
      </c>
      <c r="F1681" s="7" t="s">
        <v>59</v>
      </c>
      <c r="G1681" s="7">
        <f t="shared" si="78"/>
        <v>2015</v>
      </c>
      <c r="H1681" s="7">
        <f t="shared" si="79"/>
        <v>3</v>
      </c>
      <c r="I1681" s="7" t="str">
        <f t="shared" si="80"/>
        <v>Q1</v>
      </c>
      <c r="J1681" s="7">
        <f>VLOOKUP(A1681,'Job Catalog'!A:C,3,FALSE)</f>
        <v>20</v>
      </c>
    </row>
    <row r="1682" spans="1:10" x14ac:dyDescent="0.15">
      <c r="A1682" s="8">
        <v>893</v>
      </c>
      <c r="B1682" s="8" t="s">
        <v>995</v>
      </c>
      <c r="C1682" s="7" t="s">
        <v>5</v>
      </c>
      <c r="D1682" s="39">
        <v>42874.643194444441</v>
      </c>
      <c r="E1682" s="7">
        <v>42.08</v>
      </c>
      <c r="F1682" s="7" t="s">
        <v>28</v>
      </c>
      <c r="G1682" s="7">
        <f t="shared" si="78"/>
        <v>2017</v>
      </c>
      <c r="H1682" s="7">
        <f t="shared" si="79"/>
        <v>5</v>
      </c>
      <c r="I1682" s="7" t="str">
        <f t="shared" si="80"/>
        <v>Q2</v>
      </c>
      <c r="J1682" s="7">
        <f>VLOOKUP(A1682,'Job Catalog'!A:C,3,FALSE)</f>
        <v>20</v>
      </c>
    </row>
    <row r="1683" spans="1:10" x14ac:dyDescent="0.15">
      <c r="A1683" s="8">
        <v>894</v>
      </c>
      <c r="B1683" s="8" t="s">
        <v>996</v>
      </c>
      <c r="C1683" s="7" t="s">
        <v>4</v>
      </c>
      <c r="D1683" s="39">
        <v>42173.229814814818</v>
      </c>
      <c r="E1683" s="7">
        <v>261.79000000000002</v>
      </c>
      <c r="F1683" s="7" t="s">
        <v>34</v>
      </c>
      <c r="G1683" s="7">
        <f t="shared" si="78"/>
        <v>2015</v>
      </c>
      <c r="H1683" s="7">
        <f t="shared" si="79"/>
        <v>6</v>
      </c>
      <c r="I1683" s="7" t="str">
        <f t="shared" si="80"/>
        <v>Q2</v>
      </c>
      <c r="J1683" s="7">
        <f>VLOOKUP(A1683,'Job Catalog'!A:C,3,FALSE)</f>
        <v>17</v>
      </c>
    </row>
    <row r="1684" spans="1:10" x14ac:dyDescent="0.15">
      <c r="A1684" s="8">
        <v>894</v>
      </c>
      <c r="B1684" s="8" t="s">
        <v>996</v>
      </c>
      <c r="C1684" s="7" t="s">
        <v>4</v>
      </c>
      <c r="D1684" s="39">
        <v>42041.40834490741</v>
      </c>
      <c r="E1684" s="7">
        <v>129.96</v>
      </c>
      <c r="F1684" s="7" t="s">
        <v>34</v>
      </c>
      <c r="G1684" s="7">
        <f t="shared" si="78"/>
        <v>2015</v>
      </c>
      <c r="H1684" s="7">
        <f t="shared" si="79"/>
        <v>2</v>
      </c>
      <c r="I1684" s="7" t="str">
        <f t="shared" si="80"/>
        <v>Q1</v>
      </c>
      <c r="J1684" s="7">
        <f>VLOOKUP(A1684,'Job Catalog'!A:C,3,FALSE)</f>
        <v>17</v>
      </c>
    </row>
    <row r="1685" spans="1:10" x14ac:dyDescent="0.15">
      <c r="A1685" s="8">
        <v>899</v>
      </c>
      <c r="B1685" s="8" t="s">
        <v>1001</v>
      </c>
      <c r="C1685" s="7" t="s">
        <v>4</v>
      </c>
      <c r="D1685" s="39">
        <v>42713.428414351853</v>
      </c>
      <c r="E1685" s="7">
        <v>36.92</v>
      </c>
      <c r="F1685" s="7" t="s">
        <v>23</v>
      </c>
      <c r="G1685" s="7">
        <f t="shared" si="78"/>
        <v>2016</v>
      </c>
      <c r="H1685" s="7">
        <f t="shared" si="79"/>
        <v>12</v>
      </c>
      <c r="I1685" s="7" t="str">
        <f t="shared" si="80"/>
        <v>Q4</v>
      </c>
      <c r="J1685" s="7">
        <f>VLOOKUP(A1685,'Job Catalog'!A:C,3,FALSE)</f>
        <v>12</v>
      </c>
    </row>
    <row r="1686" spans="1:10" x14ac:dyDescent="0.15">
      <c r="A1686" s="8">
        <v>901</v>
      </c>
      <c r="B1686" s="8" t="s">
        <v>1003</v>
      </c>
      <c r="C1686" s="7" t="s">
        <v>4</v>
      </c>
      <c r="D1686" s="39">
        <v>42083.069861111115</v>
      </c>
      <c r="E1686" s="7">
        <v>114.83</v>
      </c>
      <c r="F1686" s="7" t="s">
        <v>47</v>
      </c>
      <c r="G1686" s="7">
        <f t="shared" si="78"/>
        <v>2015</v>
      </c>
      <c r="H1686" s="7">
        <f t="shared" si="79"/>
        <v>3</v>
      </c>
      <c r="I1686" s="7" t="str">
        <f t="shared" si="80"/>
        <v>Q1</v>
      </c>
      <c r="J1686" s="7">
        <f>VLOOKUP(A1686,'Job Catalog'!A:C,3,FALSE)</f>
        <v>10</v>
      </c>
    </row>
    <row r="1687" spans="1:10" x14ac:dyDescent="0.15">
      <c r="A1687" s="8">
        <v>902</v>
      </c>
      <c r="B1687" s="8" t="s">
        <v>1004</v>
      </c>
      <c r="C1687" s="7" t="s">
        <v>4</v>
      </c>
      <c r="D1687" s="39">
        <v>42283.450231481482</v>
      </c>
      <c r="E1687" s="7">
        <v>180.71</v>
      </c>
      <c r="F1687" s="7" t="s">
        <v>28</v>
      </c>
      <c r="G1687" s="7">
        <f t="shared" si="78"/>
        <v>2015</v>
      </c>
      <c r="H1687" s="7">
        <f t="shared" si="79"/>
        <v>10</v>
      </c>
      <c r="I1687" s="7" t="str">
        <f t="shared" si="80"/>
        <v>Q4</v>
      </c>
      <c r="J1687" s="7">
        <f>VLOOKUP(A1687,'Job Catalog'!A:C,3,FALSE)</f>
        <v>22</v>
      </c>
    </row>
    <row r="1688" spans="1:10" x14ac:dyDescent="0.15">
      <c r="A1688" s="8">
        <v>902</v>
      </c>
      <c r="B1688" s="8" t="s">
        <v>1004</v>
      </c>
      <c r="C1688" s="7" t="s">
        <v>4</v>
      </c>
      <c r="D1688" s="39">
        <v>42166.568888888891</v>
      </c>
      <c r="E1688" s="7">
        <v>63.83</v>
      </c>
      <c r="F1688" s="7" t="s">
        <v>83</v>
      </c>
      <c r="G1688" s="7">
        <f t="shared" si="78"/>
        <v>2015</v>
      </c>
      <c r="H1688" s="7">
        <f t="shared" si="79"/>
        <v>6</v>
      </c>
      <c r="I1688" s="7" t="str">
        <f t="shared" si="80"/>
        <v>Q2</v>
      </c>
      <c r="J1688" s="7">
        <f>VLOOKUP(A1688,'Job Catalog'!A:C,3,FALSE)</f>
        <v>22</v>
      </c>
    </row>
    <row r="1689" spans="1:10" x14ac:dyDescent="0.15">
      <c r="A1689" s="8">
        <v>909</v>
      </c>
      <c r="B1689" s="8" t="s">
        <v>1011</v>
      </c>
      <c r="C1689" s="7" t="s">
        <v>4</v>
      </c>
      <c r="D1689" s="39">
        <v>42927.736319444448</v>
      </c>
      <c r="E1689" s="7">
        <v>102.21</v>
      </c>
      <c r="F1689" s="7" t="s">
        <v>63</v>
      </c>
      <c r="G1689" s="7">
        <f t="shared" si="78"/>
        <v>2017</v>
      </c>
      <c r="H1689" s="7">
        <f t="shared" si="79"/>
        <v>7</v>
      </c>
      <c r="I1689" s="7" t="str">
        <f t="shared" si="80"/>
        <v>Q3</v>
      </c>
      <c r="J1689" s="7">
        <f>VLOOKUP(A1689,'Job Catalog'!A:C,3,FALSE)</f>
        <v>24</v>
      </c>
    </row>
    <row r="1690" spans="1:10" x14ac:dyDescent="0.15">
      <c r="A1690" s="8">
        <v>914</v>
      </c>
      <c r="B1690" s="8" t="s">
        <v>1016</v>
      </c>
      <c r="C1690" s="7" t="s">
        <v>4</v>
      </c>
      <c r="D1690" s="39">
        <v>42282.586550925924</v>
      </c>
      <c r="E1690" s="7">
        <v>118.96</v>
      </c>
      <c r="F1690" s="7" t="s">
        <v>51</v>
      </c>
      <c r="G1690" s="7">
        <f t="shared" si="78"/>
        <v>2015</v>
      </c>
      <c r="H1690" s="7">
        <f t="shared" si="79"/>
        <v>10</v>
      </c>
      <c r="I1690" s="7" t="str">
        <f t="shared" si="80"/>
        <v>Q4</v>
      </c>
      <c r="J1690" s="7">
        <f>VLOOKUP(A1690,'Job Catalog'!A:C,3,FALSE)</f>
        <v>23</v>
      </c>
    </row>
    <row r="1691" spans="1:10" x14ac:dyDescent="0.15">
      <c r="A1691" s="8">
        <v>918</v>
      </c>
      <c r="B1691" s="8" t="s">
        <v>1020</v>
      </c>
      <c r="C1691" s="7" t="s">
        <v>5</v>
      </c>
      <c r="D1691" s="39">
        <v>41969.269537037035</v>
      </c>
      <c r="E1691" s="7">
        <v>18.79</v>
      </c>
      <c r="F1691" s="7" t="s">
        <v>94</v>
      </c>
      <c r="G1691" s="7">
        <f t="shared" si="78"/>
        <v>2014</v>
      </c>
      <c r="H1691" s="7">
        <f t="shared" si="79"/>
        <v>11</v>
      </c>
      <c r="I1691" s="7" t="str">
        <f t="shared" si="80"/>
        <v>Q4</v>
      </c>
      <c r="J1691" s="7">
        <f>VLOOKUP(A1691,'Job Catalog'!A:C,3,FALSE)</f>
        <v>21</v>
      </c>
    </row>
    <row r="1692" spans="1:10" x14ac:dyDescent="0.15">
      <c r="A1692" s="8">
        <v>919</v>
      </c>
      <c r="B1692" s="8" t="s">
        <v>1021</v>
      </c>
      <c r="C1692" s="7" t="s">
        <v>5</v>
      </c>
      <c r="D1692" s="39">
        <v>41703.622418981482</v>
      </c>
      <c r="E1692" s="7">
        <v>53.75</v>
      </c>
      <c r="F1692" s="7" t="s">
        <v>15</v>
      </c>
      <c r="G1692" s="7">
        <f t="shared" si="78"/>
        <v>2014</v>
      </c>
      <c r="H1692" s="7">
        <f t="shared" si="79"/>
        <v>3</v>
      </c>
      <c r="I1692" s="7" t="str">
        <f t="shared" si="80"/>
        <v>Q1</v>
      </c>
      <c r="J1692" s="7">
        <f>VLOOKUP(A1692,'Job Catalog'!A:C,3,FALSE)</f>
        <v>23</v>
      </c>
    </row>
    <row r="1693" spans="1:10" x14ac:dyDescent="0.15">
      <c r="A1693" s="8">
        <v>919</v>
      </c>
      <c r="B1693" s="8" t="s">
        <v>1021</v>
      </c>
      <c r="C1693" s="7" t="s">
        <v>5</v>
      </c>
      <c r="D1693" s="39">
        <v>42045.567986111113</v>
      </c>
      <c r="E1693" s="7">
        <v>20.92</v>
      </c>
      <c r="F1693" s="7" t="s">
        <v>65</v>
      </c>
      <c r="G1693" s="7">
        <f t="shared" si="78"/>
        <v>2015</v>
      </c>
      <c r="H1693" s="7">
        <f t="shared" si="79"/>
        <v>2</v>
      </c>
      <c r="I1693" s="7" t="str">
        <f t="shared" si="80"/>
        <v>Q1</v>
      </c>
      <c r="J1693" s="7">
        <f>VLOOKUP(A1693,'Job Catalog'!A:C,3,FALSE)</f>
        <v>23</v>
      </c>
    </row>
    <row r="1694" spans="1:10" x14ac:dyDescent="0.15">
      <c r="A1694" s="8">
        <v>919</v>
      </c>
      <c r="B1694" s="8" t="s">
        <v>1021</v>
      </c>
      <c r="C1694" s="7" t="s">
        <v>5</v>
      </c>
      <c r="D1694" s="39">
        <v>42102.533935185187</v>
      </c>
      <c r="E1694" s="7">
        <v>77.88</v>
      </c>
      <c r="F1694" s="7" t="s">
        <v>65</v>
      </c>
      <c r="G1694" s="7">
        <f t="shared" si="78"/>
        <v>2015</v>
      </c>
      <c r="H1694" s="7">
        <f t="shared" si="79"/>
        <v>4</v>
      </c>
      <c r="I1694" s="7" t="str">
        <f t="shared" si="80"/>
        <v>Q2</v>
      </c>
      <c r="J1694" s="7">
        <f>VLOOKUP(A1694,'Job Catalog'!A:C,3,FALSE)</f>
        <v>23</v>
      </c>
    </row>
    <row r="1695" spans="1:10" x14ac:dyDescent="0.15">
      <c r="A1695" s="8">
        <v>919</v>
      </c>
      <c r="B1695" s="8" t="s">
        <v>1021</v>
      </c>
      <c r="C1695" s="7" t="s">
        <v>4</v>
      </c>
      <c r="D1695" s="39">
        <v>42177.807488425926</v>
      </c>
      <c r="E1695" s="7">
        <v>3.13</v>
      </c>
      <c r="F1695" s="7" t="s">
        <v>48</v>
      </c>
      <c r="G1695" s="7">
        <f t="shared" si="78"/>
        <v>2015</v>
      </c>
      <c r="H1695" s="7">
        <f t="shared" si="79"/>
        <v>6</v>
      </c>
      <c r="I1695" s="7" t="str">
        <f t="shared" si="80"/>
        <v>Q2</v>
      </c>
      <c r="J1695" s="7">
        <f>VLOOKUP(A1695,'Job Catalog'!A:C,3,FALSE)</f>
        <v>23</v>
      </c>
    </row>
    <row r="1696" spans="1:10" x14ac:dyDescent="0.15">
      <c r="A1696" s="8">
        <v>925</v>
      </c>
      <c r="B1696" s="8" t="s">
        <v>1027</v>
      </c>
      <c r="C1696" s="7" t="s">
        <v>4</v>
      </c>
      <c r="D1696" s="39">
        <v>41887.479027777779</v>
      </c>
      <c r="E1696" s="7">
        <v>151</v>
      </c>
      <c r="F1696" s="7" t="s">
        <v>14</v>
      </c>
      <c r="G1696" s="7">
        <f t="shared" si="78"/>
        <v>2014</v>
      </c>
      <c r="H1696" s="7">
        <f t="shared" si="79"/>
        <v>9</v>
      </c>
      <c r="I1696" s="7" t="str">
        <f t="shared" si="80"/>
        <v>Q3</v>
      </c>
      <c r="J1696" s="7">
        <f>VLOOKUP(A1696,'Job Catalog'!A:C,3,FALSE)</f>
        <v>28</v>
      </c>
    </row>
    <row r="1697" spans="1:10" x14ac:dyDescent="0.15">
      <c r="A1697" s="8">
        <v>925</v>
      </c>
      <c r="B1697" s="8" t="s">
        <v>1027</v>
      </c>
      <c r="C1697" s="7" t="s">
        <v>4</v>
      </c>
      <c r="D1697" s="39">
        <v>42563.63554398148</v>
      </c>
      <c r="E1697" s="7">
        <v>25.17</v>
      </c>
      <c r="F1697" s="7" t="s">
        <v>51</v>
      </c>
      <c r="G1697" s="7">
        <f t="shared" si="78"/>
        <v>2016</v>
      </c>
      <c r="H1697" s="7">
        <f t="shared" si="79"/>
        <v>7</v>
      </c>
      <c r="I1697" s="7" t="str">
        <f t="shared" si="80"/>
        <v>Q3</v>
      </c>
      <c r="J1697" s="7">
        <f>VLOOKUP(A1697,'Job Catalog'!A:C,3,FALSE)</f>
        <v>28</v>
      </c>
    </row>
    <row r="1698" spans="1:10" x14ac:dyDescent="0.15">
      <c r="A1698" s="8">
        <v>925</v>
      </c>
      <c r="B1698" s="8" t="s">
        <v>1027</v>
      </c>
      <c r="C1698" s="7" t="s">
        <v>4</v>
      </c>
      <c r="D1698" s="39">
        <v>42620.444791666669</v>
      </c>
      <c r="E1698" s="7">
        <v>41.88</v>
      </c>
      <c r="F1698" s="7" t="s">
        <v>51</v>
      </c>
      <c r="G1698" s="7">
        <f t="shared" si="78"/>
        <v>2016</v>
      </c>
      <c r="H1698" s="7">
        <f t="shared" si="79"/>
        <v>9</v>
      </c>
      <c r="I1698" s="7" t="str">
        <f t="shared" si="80"/>
        <v>Q3</v>
      </c>
      <c r="J1698" s="7">
        <f>VLOOKUP(A1698,'Job Catalog'!A:C,3,FALSE)</f>
        <v>28</v>
      </c>
    </row>
    <row r="1699" spans="1:10" x14ac:dyDescent="0.15">
      <c r="A1699" s="8">
        <v>925</v>
      </c>
      <c r="B1699" s="8" t="s">
        <v>1027</v>
      </c>
      <c r="C1699" s="7" t="s">
        <v>4</v>
      </c>
      <c r="D1699" s="39">
        <v>42761.58871527778</v>
      </c>
      <c r="E1699" s="7">
        <v>157</v>
      </c>
      <c r="F1699" s="7" t="s">
        <v>13</v>
      </c>
      <c r="G1699" s="7">
        <f t="shared" si="78"/>
        <v>2017</v>
      </c>
      <c r="H1699" s="7">
        <f t="shared" si="79"/>
        <v>1</v>
      </c>
      <c r="I1699" s="7" t="str">
        <f t="shared" si="80"/>
        <v>Q1</v>
      </c>
      <c r="J1699" s="7">
        <f>VLOOKUP(A1699,'Job Catalog'!A:C,3,FALSE)</f>
        <v>28</v>
      </c>
    </row>
    <row r="1700" spans="1:10" x14ac:dyDescent="0.15">
      <c r="A1700" s="8">
        <v>926</v>
      </c>
      <c r="B1700" s="8" t="s">
        <v>1028</v>
      </c>
      <c r="C1700" s="7" t="s">
        <v>5</v>
      </c>
      <c r="D1700" s="39">
        <v>41803.442986111113</v>
      </c>
      <c r="E1700" s="7">
        <v>37.17</v>
      </c>
      <c r="F1700" s="7" t="s">
        <v>72</v>
      </c>
      <c r="G1700" s="7">
        <f t="shared" si="78"/>
        <v>2014</v>
      </c>
      <c r="H1700" s="7">
        <f t="shared" si="79"/>
        <v>6</v>
      </c>
      <c r="I1700" s="7" t="str">
        <f t="shared" si="80"/>
        <v>Q2</v>
      </c>
      <c r="J1700" s="7">
        <f>VLOOKUP(A1700,'Job Catalog'!A:C,3,FALSE)</f>
        <v>21</v>
      </c>
    </row>
    <row r="1701" spans="1:10" x14ac:dyDescent="0.15">
      <c r="A1701" s="8">
        <v>926</v>
      </c>
      <c r="B1701" s="8" t="s">
        <v>1028</v>
      </c>
      <c r="C1701" s="7" t="s">
        <v>5</v>
      </c>
      <c r="D1701" s="39">
        <v>42825.387939814813</v>
      </c>
      <c r="E1701" s="7">
        <v>72.790000000000006</v>
      </c>
      <c r="F1701" s="7" t="s">
        <v>52</v>
      </c>
      <c r="G1701" s="7">
        <f t="shared" si="78"/>
        <v>2017</v>
      </c>
      <c r="H1701" s="7">
        <f t="shared" si="79"/>
        <v>3</v>
      </c>
      <c r="I1701" s="7" t="str">
        <f t="shared" si="80"/>
        <v>Q1</v>
      </c>
      <c r="J1701" s="7">
        <f>VLOOKUP(A1701,'Job Catalog'!A:C,3,FALSE)</f>
        <v>21</v>
      </c>
    </row>
    <row r="1702" spans="1:10" x14ac:dyDescent="0.15">
      <c r="A1702" s="8">
        <v>928</v>
      </c>
      <c r="B1702" s="8" t="s">
        <v>1030</v>
      </c>
      <c r="C1702" s="7" t="s">
        <v>4</v>
      </c>
      <c r="D1702" s="39">
        <v>41891.56858796296</v>
      </c>
      <c r="E1702" s="7">
        <v>1.58</v>
      </c>
      <c r="F1702" s="7" t="s">
        <v>13</v>
      </c>
      <c r="G1702" s="7">
        <f t="shared" si="78"/>
        <v>2014</v>
      </c>
      <c r="H1702" s="7">
        <f t="shared" si="79"/>
        <v>9</v>
      </c>
      <c r="I1702" s="7" t="str">
        <f t="shared" si="80"/>
        <v>Q3</v>
      </c>
      <c r="J1702" s="7">
        <f>VLOOKUP(A1702,'Job Catalog'!A:C,3,FALSE)</f>
        <v>22</v>
      </c>
    </row>
    <row r="1703" spans="1:10" x14ac:dyDescent="0.15">
      <c r="A1703" s="8">
        <v>934</v>
      </c>
      <c r="B1703" s="8" t="s">
        <v>1036</v>
      </c>
      <c r="C1703" s="7" t="s">
        <v>4</v>
      </c>
      <c r="D1703" s="39">
        <v>42003.624490740738</v>
      </c>
      <c r="E1703" s="7">
        <v>10.96</v>
      </c>
      <c r="F1703" s="7" t="s">
        <v>14</v>
      </c>
      <c r="G1703" s="7">
        <f t="shared" si="78"/>
        <v>2014</v>
      </c>
      <c r="H1703" s="7">
        <f t="shared" si="79"/>
        <v>12</v>
      </c>
      <c r="I1703" s="7" t="str">
        <f t="shared" si="80"/>
        <v>Q4</v>
      </c>
      <c r="J1703" s="7">
        <f>VLOOKUP(A1703,'Job Catalog'!A:C,3,FALSE)</f>
        <v>24</v>
      </c>
    </row>
    <row r="1704" spans="1:10" x14ac:dyDescent="0.15">
      <c r="A1704" s="8">
        <v>934</v>
      </c>
      <c r="B1704" s="8" t="s">
        <v>1036</v>
      </c>
      <c r="C1704" s="7" t="s">
        <v>4</v>
      </c>
      <c r="D1704" s="39">
        <v>42899.496469907404</v>
      </c>
      <c r="E1704" s="7">
        <v>333.92</v>
      </c>
      <c r="F1704" s="7" t="s">
        <v>43</v>
      </c>
      <c r="G1704" s="7">
        <f t="shared" si="78"/>
        <v>2017</v>
      </c>
      <c r="H1704" s="7">
        <f t="shared" si="79"/>
        <v>6</v>
      </c>
      <c r="I1704" s="7" t="str">
        <f t="shared" si="80"/>
        <v>Q2</v>
      </c>
      <c r="J1704" s="7">
        <f>VLOOKUP(A1704,'Job Catalog'!A:C,3,FALSE)</f>
        <v>24</v>
      </c>
    </row>
    <row r="1705" spans="1:10" x14ac:dyDescent="0.15">
      <c r="A1705" s="8">
        <v>951</v>
      </c>
      <c r="B1705" s="8" t="s">
        <v>1053</v>
      </c>
      <c r="C1705" s="7" t="s">
        <v>4</v>
      </c>
      <c r="D1705" s="39">
        <v>41899.345023148147</v>
      </c>
      <c r="E1705" s="7">
        <v>133.88</v>
      </c>
      <c r="F1705" s="7" t="s">
        <v>48</v>
      </c>
      <c r="G1705" s="7">
        <f t="shared" si="78"/>
        <v>2014</v>
      </c>
      <c r="H1705" s="7">
        <f t="shared" si="79"/>
        <v>9</v>
      </c>
      <c r="I1705" s="7" t="str">
        <f t="shared" si="80"/>
        <v>Q3</v>
      </c>
      <c r="J1705" s="7">
        <f>VLOOKUP(A1705,'Job Catalog'!A:C,3,FALSE)</f>
        <v>23</v>
      </c>
    </row>
    <row r="1706" spans="1:10" x14ac:dyDescent="0.15">
      <c r="A1706" s="8">
        <v>966</v>
      </c>
      <c r="B1706" s="8" t="s">
        <v>1068</v>
      </c>
      <c r="C1706" s="7" t="s">
        <v>4</v>
      </c>
      <c r="D1706" s="39">
        <v>42481.504236111112</v>
      </c>
      <c r="E1706" s="7">
        <v>106.29</v>
      </c>
      <c r="F1706" s="7" t="s">
        <v>16</v>
      </c>
      <c r="G1706" s="7">
        <f t="shared" si="78"/>
        <v>2016</v>
      </c>
      <c r="H1706" s="7">
        <f t="shared" si="79"/>
        <v>4</v>
      </c>
      <c r="I1706" s="7" t="str">
        <f t="shared" si="80"/>
        <v>Q2</v>
      </c>
      <c r="J1706" s="7">
        <f>VLOOKUP(A1706,'Job Catalog'!A:C,3,FALSE)</f>
        <v>28</v>
      </c>
    </row>
    <row r="1707" spans="1:10" x14ac:dyDescent="0.15">
      <c r="A1707" s="8">
        <v>970</v>
      </c>
      <c r="B1707" s="8" t="s">
        <v>1072</v>
      </c>
      <c r="C1707" s="7" t="s">
        <v>5</v>
      </c>
      <c r="D1707" s="39">
        <v>41779.379618055558</v>
      </c>
      <c r="E1707" s="7">
        <v>90.71</v>
      </c>
      <c r="F1707" s="7" t="s">
        <v>35</v>
      </c>
      <c r="G1707" s="7">
        <f t="shared" si="78"/>
        <v>2014</v>
      </c>
      <c r="H1707" s="7">
        <f t="shared" si="79"/>
        <v>5</v>
      </c>
      <c r="I1707" s="7" t="str">
        <f t="shared" si="80"/>
        <v>Q2</v>
      </c>
      <c r="J1707" s="7">
        <f>VLOOKUP(A1707,'Job Catalog'!A:C,3,FALSE)</f>
        <v>24</v>
      </c>
    </row>
    <row r="1708" spans="1:10" x14ac:dyDescent="0.15">
      <c r="A1708" s="8">
        <v>970</v>
      </c>
      <c r="B1708" s="8" t="s">
        <v>1072</v>
      </c>
      <c r="C1708" s="7" t="s">
        <v>4</v>
      </c>
      <c r="D1708" s="39">
        <v>41814.6955787037</v>
      </c>
      <c r="E1708" s="7">
        <v>84.21</v>
      </c>
      <c r="F1708" s="7" t="s">
        <v>35</v>
      </c>
      <c r="G1708" s="7">
        <f t="shared" si="78"/>
        <v>2014</v>
      </c>
      <c r="H1708" s="7">
        <f t="shared" si="79"/>
        <v>6</v>
      </c>
      <c r="I1708" s="7" t="str">
        <f t="shared" si="80"/>
        <v>Q2</v>
      </c>
      <c r="J1708" s="7">
        <f>VLOOKUP(A1708,'Job Catalog'!A:C,3,FALSE)</f>
        <v>24</v>
      </c>
    </row>
    <row r="1709" spans="1:10" x14ac:dyDescent="0.15">
      <c r="A1709" s="8">
        <v>970</v>
      </c>
      <c r="B1709" s="8" t="s">
        <v>1072</v>
      </c>
      <c r="C1709" s="7" t="s">
        <v>5</v>
      </c>
      <c r="D1709" s="39">
        <v>41760.610081018516</v>
      </c>
      <c r="E1709" s="7">
        <v>8.6300000000000008</v>
      </c>
      <c r="F1709" s="7" t="s">
        <v>15</v>
      </c>
      <c r="G1709" s="7">
        <f t="shared" si="78"/>
        <v>2014</v>
      </c>
      <c r="H1709" s="7">
        <f t="shared" si="79"/>
        <v>5</v>
      </c>
      <c r="I1709" s="7" t="str">
        <f t="shared" si="80"/>
        <v>Q2</v>
      </c>
      <c r="J1709" s="7">
        <f>VLOOKUP(A1709,'Job Catalog'!A:C,3,FALSE)</f>
        <v>24</v>
      </c>
    </row>
    <row r="1710" spans="1:10" x14ac:dyDescent="0.15">
      <c r="A1710" s="8">
        <v>970</v>
      </c>
      <c r="B1710" s="8" t="s">
        <v>1072</v>
      </c>
      <c r="C1710" s="7" t="s">
        <v>5</v>
      </c>
      <c r="D1710" s="39">
        <v>41808.432743055557</v>
      </c>
      <c r="E1710" s="7">
        <v>48.92</v>
      </c>
      <c r="F1710" s="7" t="s">
        <v>10</v>
      </c>
      <c r="G1710" s="7">
        <f t="shared" si="78"/>
        <v>2014</v>
      </c>
      <c r="H1710" s="7">
        <f t="shared" si="79"/>
        <v>6</v>
      </c>
      <c r="I1710" s="7" t="str">
        <f t="shared" si="80"/>
        <v>Q2</v>
      </c>
      <c r="J1710" s="7">
        <f>VLOOKUP(A1710,'Job Catalog'!A:C,3,FALSE)</f>
        <v>24</v>
      </c>
    </row>
    <row r="1711" spans="1:10" x14ac:dyDescent="0.15">
      <c r="A1711" s="8">
        <v>970</v>
      </c>
      <c r="B1711" s="8" t="s">
        <v>1072</v>
      </c>
      <c r="C1711" s="7" t="s">
        <v>5</v>
      </c>
      <c r="D1711" s="39">
        <v>42093.420740740738</v>
      </c>
      <c r="E1711" s="7">
        <v>195.67</v>
      </c>
      <c r="F1711" s="7" t="s">
        <v>33</v>
      </c>
      <c r="G1711" s="7">
        <f t="shared" si="78"/>
        <v>2015</v>
      </c>
      <c r="H1711" s="7">
        <f t="shared" si="79"/>
        <v>3</v>
      </c>
      <c r="I1711" s="7" t="str">
        <f t="shared" si="80"/>
        <v>Q1</v>
      </c>
      <c r="J1711" s="7">
        <f>VLOOKUP(A1711,'Job Catalog'!A:C,3,FALSE)</f>
        <v>24</v>
      </c>
    </row>
    <row r="1712" spans="1:10" x14ac:dyDescent="0.15">
      <c r="A1712" s="8">
        <v>970</v>
      </c>
      <c r="B1712" s="8" t="s">
        <v>1072</v>
      </c>
      <c r="C1712" s="7" t="s">
        <v>5</v>
      </c>
      <c r="D1712" s="39">
        <v>42051.493495370371</v>
      </c>
      <c r="E1712" s="7">
        <v>76.459999999999994</v>
      </c>
      <c r="F1712" s="7" t="s">
        <v>65</v>
      </c>
      <c r="G1712" s="7">
        <f t="shared" si="78"/>
        <v>2015</v>
      </c>
      <c r="H1712" s="7">
        <f t="shared" si="79"/>
        <v>2</v>
      </c>
      <c r="I1712" s="7" t="str">
        <f t="shared" si="80"/>
        <v>Q1</v>
      </c>
      <c r="J1712" s="7">
        <f>VLOOKUP(A1712,'Job Catalog'!A:C,3,FALSE)</f>
        <v>24</v>
      </c>
    </row>
    <row r="1713" spans="1:10" x14ac:dyDescent="0.15">
      <c r="A1713" s="8">
        <v>970</v>
      </c>
      <c r="B1713" s="8" t="s">
        <v>1072</v>
      </c>
      <c r="C1713" s="7" t="s">
        <v>5</v>
      </c>
      <c r="D1713" s="39">
        <v>42143.630995370368</v>
      </c>
      <c r="E1713" s="7">
        <v>75.08</v>
      </c>
      <c r="F1713" s="7" t="s">
        <v>65</v>
      </c>
      <c r="G1713" s="7">
        <f t="shared" si="78"/>
        <v>2015</v>
      </c>
      <c r="H1713" s="7">
        <f t="shared" si="79"/>
        <v>5</v>
      </c>
      <c r="I1713" s="7" t="str">
        <f t="shared" si="80"/>
        <v>Q2</v>
      </c>
      <c r="J1713" s="7">
        <f>VLOOKUP(A1713,'Job Catalog'!A:C,3,FALSE)</f>
        <v>24</v>
      </c>
    </row>
    <row r="1714" spans="1:10" x14ac:dyDescent="0.15">
      <c r="A1714" s="8">
        <v>970</v>
      </c>
      <c r="B1714" s="8" t="s">
        <v>1072</v>
      </c>
      <c r="C1714" s="7" t="s">
        <v>5</v>
      </c>
      <c r="D1714" s="39">
        <v>42138.625636574077</v>
      </c>
      <c r="E1714" s="7">
        <v>36.96</v>
      </c>
      <c r="F1714" s="7" t="s">
        <v>48</v>
      </c>
      <c r="G1714" s="7">
        <f t="shared" si="78"/>
        <v>2015</v>
      </c>
      <c r="H1714" s="7">
        <f t="shared" si="79"/>
        <v>5</v>
      </c>
      <c r="I1714" s="7" t="str">
        <f t="shared" si="80"/>
        <v>Q2</v>
      </c>
      <c r="J1714" s="7">
        <f>VLOOKUP(A1714,'Job Catalog'!A:C,3,FALSE)</f>
        <v>24</v>
      </c>
    </row>
    <row r="1715" spans="1:10" x14ac:dyDescent="0.15">
      <c r="A1715" s="8">
        <v>970</v>
      </c>
      <c r="B1715" s="8" t="s">
        <v>1072</v>
      </c>
      <c r="C1715" s="7" t="s">
        <v>5</v>
      </c>
      <c r="D1715" s="39">
        <v>42353.369201388887</v>
      </c>
      <c r="E1715" s="7">
        <v>60.83</v>
      </c>
      <c r="F1715" s="7" t="s">
        <v>65</v>
      </c>
      <c r="G1715" s="7">
        <f t="shared" si="78"/>
        <v>2015</v>
      </c>
      <c r="H1715" s="7">
        <f t="shared" si="79"/>
        <v>12</v>
      </c>
      <c r="I1715" s="7" t="str">
        <f t="shared" si="80"/>
        <v>Q4</v>
      </c>
      <c r="J1715" s="7">
        <f>VLOOKUP(A1715,'Job Catalog'!A:C,3,FALSE)</f>
        <v>24</v>
      </c>
    </row>
    <row r="1716" spans="1:10" x14ac:dyDescent="0.15">
      <c r="A1716" s="8">
        <v>970</v>
      </c>
      <c r="B1716" s="8" t="s">
        <v>1072</v>
      </c>
      <c r="C1716" s="7" t="s">
        <v>5</v>
      </c>
      <c r="D1716" s="39">
        <v>42436.458865740744</v>
      </c>
      <c r="E1716" s="7">
        <v>59</v>
      </c>
      <c r="F1716" s="7" t="s">
        <v>25</v>
      </c>
      <c r="G1716" s="7">
        <f t="shared" si="78"/>
        <v>2016</v>
      </c>
      <c r="H1716" s="7">
        <f t="shared" si="79"/>
        <v>3</v>
      </c>
      <c r="I1716" s="7" t="str">
        <f t="shared" si="80"/>
        <v>Q1</v>
      </c>
      <c r="J1716" s="7">
        <f>VLOOKUP(A1716,'Job Catalog'!A:C,3,FALSE)</f>
        <v>24</v>
      </c>
    </row>
    <row r="1717" spans="1:10" x14ac:dyDescent="0.15">
      <c r="A1717" s="8">
        <v>970</v>
      </c>
      <c r="B1717" s="8" t="s">
        <v>1072</v>
      </c>
      <c r="C1717" s="7" t="s">
        <v>5</v>
      </c>
      <c r="D1717" s="39">
        <v>42426.613252314812</v>
      </c>
      <c r="E1717" s="7">
        <v>38.880000000000003</v>
      </c>
      <c r="F1717" s="7" t="s">
        <v>25</v>
      </c>
      <c r="G1717" s="7">
        <f t="shared" si="78"/>
        <v>2016</v>
      </c>
      <c r="H1717" s="7">
        <f t="shared" si="79"/>
        <v>2</v>
      </c>
      <c r="I1717" s="7" t="str">
        <f t="shared" si="80"/>
        <v>Q1</v>
      </c>
      <c r="J1717" s="7">
        <f>VLOOKUP(A1717,'Job Catalog'!A:C,3,FALSE)</f>
        <v>24</v>
      </c>
    </row>
    <row r="1718" spans="1:10" x14ac:dyDescent="0.15">
      <c r="A1718" s="8">
        <v>970</v>
      </c>
      <c r="B1718" s="8" t="s">
        <v>1072</v>
      </c>
      <c r="C1718" s="7" t="s">
        <v>5</v>
      </c>
      <c r="D1718" s="39">
        <v>42684.405300925922</v>
      </c>
      <c r="E1718" s="7">
        <v>10.63</v>
      </c>
      <c r="F1718" s="7" t="s">
        <v>63</v>
      </c>
      <c r="G1718" s="7">
        <f t="shared" si="78"/>
        <v>2016</v>
      </c>
      <c r="H1718" s="7">
        <f t="shared" si="79"/>
        <v>11</v>
      </c>
      <c r="I1718" s="7" t="str">
        <f t="shared" si="80"/>
        <v>Q4</v>
      </c>
      <c r="J1718" s="7">
        <f>VLOOKUP(A1718,'Job Catalog'!A:C,3,FALSE)</f>
        <v>24</v>
      </c>
    </row>
    <row r="1719" spans="1:10" x14ac:dyDescent="0.15">
      <c r="A1719" s="8">
        <v>970</v>
      </c>
      <c r="B1719" s="8" t="s">
        <v>1072</v>
      </c>
      <c r="C1719" s="7" t="s">
        <v>5</v>
      </c>
      <c r="D1719" s="39">
        <v>42796.871238425927</v>
      </c>
      <c r="E1719" s="7">
        <v>28.17</v>
      </c>
      <c r="F1719" s="7" t="s">
        <v>14</v>
      </c>
      <c r="G1719" s="7">
        <f t="shared" si="78"/>
        <v>2017</v>
      </c>
      <c r="H1719" s="7">
        <f t="shared" si="79"/>
        <v>3</v>
      </c>
      <c r="I1719" s="7" t="str">
        <f t="shared" si="80"/>
        <v>Q1</v>
      </c>
      <c r="J1719" s="7">
        <f>VLOOKUP(A1719,'Job Catalog'!A:C,3,FALSE)</f>
        <v>24</v>
      </c>
    </row>
    <row r="1720" spans="1:10" x14ac:dyDescent="0.15">
      <c r="A1720" s="8">
        <v>971</v>
      </c>
      <c r="B1720" s="8" t="s">
        <v>1073</v>
      </c>
      <c r="C1720" s="7" t="s">
        <v>5</v>
      </c>
      <c r="D1720" s="39">
        <v>42051.888449074075</v>
      </c>
      <c r="E1720" s="7">
        <v>4.92</v>
      </c>
      <c r="F1720" s="7" t="s">
        <v>13</v>
      </c>
      <c r="G1720" s="7">
        <f t="shared" si="78"/>
        <v>2015</v>
      </c>
      <c r="H1720" s="7">
        <f t="shared" si="79"/>
        <v>2</v>
      </c>
      <c r="I1720" s="7" t="str">
        <f t="shared" si="80"/>
        <v>Q1</v>
      </c>
      <c r="J1720" s="7">
        <f>VLOOKUP(A1720,'Job Catalog'!A:C,3,FALSE)</f>
        <v>29</v>
      </c>
    </row>
    <row r="1721" spans="1:10" x14ac:dyDescent="0.15">
      <c r="A1721" s="8">
        <v>971</v>
      </c>
      <c r="B1721" s="8" t="s">
        <v>1073</v>
      </c>
      <c r="C1721" s="7" t="s">
        <v>4</v>
      </c>
      <c r="D1721" s="39">
        <v>42265.601782407408</v>
      </c>
      <c r="E1721" s="7">
        <v>18.13</v>
      </c>
      <c r="F1721" s="7" t="s">
        <v>43</v>
      </c>
      <c r="G1721" s="7">
        <f t="shared" si="78"/>
        <v>2015</v>
      </c>
      <c r="H1721" s="7">
        <f t="shared" si="79"/>
        <v>9</v>
      </c>
      <c r="I1721" s="7" t="str">
        <f t="shared" si="80"/>
        <v>Q3</v>
      </c>
      <c r="J1721" s="7">
        <f>VLOOKUP(A1721,'Job Catalog'!A:C,3,FALSE)</f>
        <v>29</v>
      </c>
    </row>
    <row r="1722" spans="1:10" x14ac:dyDescent="0.15">
      <c r="A1722" s="8">
        <v>983</v>
      </c>
      <c r="B1722" s="8" t="s">
        <v>1085</v>
      </c>
      <c r="C1722" s="7" t="s">
        <v>4</v>
      </c>
      <c r="D1722" s="39">
        <v>42038.576412037037</v>
      </c>
      <c r="E1722" s="7">
        <v>0.92</v>
      </c>
      <c r="F1722" s="7" t="s">
        <v>30</v>
      </c>
      <c r="G1722" s="7">
        <f t="shared" si="78"/>
        <v>2015</v>
      </c>
      <c r="H1722" s="7">
        <f t="shared" si="79"/>
        <v>2</v>
      </c>
      <c r="I1722" s="7" t="str">
        <f t="shared" si="80"/>
        <v>Q1</v>
      </c>
      <c r="J1722" s="7">
        <f>VLOOKUP(A1722,'Job Catalog'!A:C,3,FALSE)</f>
        <v>22</v>
      </c>
    </row>
    <row r="1723" spans="1:10" x14ac:dyDescent="0.15">
      <c r="A1723" s="8">
        <v>985</v>
      </c>
      <c r="B1723" s="8" t="s">
        <v>1087</v>
      </c>
      <c r="C1723" s="7" t="s">
        <v>4</v>
      </c>
      <c r="D1723" s="39">
        <v>41739.339398148149</v>
      </c>
      <c r="E1723" s="7">
        <v>1.58</v>
      </c>
      <c r="F1723" s="7" t="s">
        <v>30</v>
      </c>
      <c r="G1723" s="7">
        <f t="shared" si="78"/>
        <v>2014</v>
      </c>
      <c r="H1723" s="7">
        <f t="shared" si="79"/>
        <v>4</v>
      </c>
      <c r="I1723" s="7" t="str">
        <f t="shared" si="80"/>
        <v>Q2</v>
      </c>
      <c r="J1723" s="7">
        <f>VLOOKUP(A1723,'Job Catalog'!A:C,3,FALSE)</f>
        <v>24</v>
      </c>
    </row>
    <row r="1724" spans="1:10" x14ac:dyDescent="0.15">
      <c r="A1724" s="8">
        <v>987</v>
      </c>
      <c r="B1724" s="8" t="s">
        <v>1089</v>
      </c>
      <c r="C1724" s="7" t="s">
        <v>4</v>
      </c>
      <c r="D1724" s="39">
        <v>42383.882094907407</v>
      </c>
      <c r="E1724" s="7">
        <v>293.92</v>
      </c>
      <c r="F1724" s="7" t="s">
        <v>51</v>
      </c>
      <c r="G1724" s="7">
        <f t="shared" si="78"/>
        <v>2016</v>
      </c>
      <c r="H1724" s="7">
        <f t="shared" si="79"/>
        <v>1</v>
      </c>
      <c r="I1724" s="7" t="str">
        <f t="shared" si="80"/>
        <v>Q1</v>
      </c>
      <c r="J1724" s="7">
        <f>VLOOKUP(A1724,'Job Catalog'!A:C,3,FALSE)</f>
        <v>23</v>
      </c>
    </row>
    <row r="1725" spans="1:10" x14ac:dyDescent="0.15">
      <c r="A1725" s="8">
        <v>989</v>
      </c>
      <c r="B1725" s="8" t="s">
        <v>1091</v>
      </c>
      <c r="C1725" s="7" t="s">
        <v>4</v>
      </c>
      <c r="D1725" s="39">
        <v>41787.607199074075</v>
      </c>
      <c r="E1725" s="7">
        <v>43.08</v>
      </c>
      <c r="F1725" s="7" t="s">
        <v>30</v>
      </c>
      <c r="G1725" s="7">
        <f t="shared" si="78"/>
        <v>2014</v>
      </c>
      <c r="H1725" s="7">
        <f t="shared" si="79"/>
        <v>5</v>
      </c>
      <c r="I1725" s="7" t="str">
        <f t="shared" si="80"/>
        <v>Q2</v>
      </c>
      <c r="J1725" s="7">
        <f>VLOOKUP(A1725,'Job Catalog'!A:C,3,FALSE)</f>
        <v>23</v>
      </c>
    </row>
    <row r="1726" spans="1:10" x14ac:dyDescent="0.15">
      <c r="A1726" s="8">
        <v>994</v>
      </c>
      <c r="B1726" s="8" t="s">
        <v>1096</v>
      </c>
      <c r="C1726" s="7" t="s">
        <v>4</v>
      </c>
      <c r="D1726" s="39">
        <v>42612.43167824074</v>
      </c>
      <c r="E1726" s="7">
        <v>44.79</v>
      </c>
      <c r="F1726" s="7" t="s">
        <v>51</v>
      </c>
      <c r="G1726" s="7">
        <f t="shared" si="78"/>
        <v>2016</v>
      </c>
      <c r="H1726" s="7">
        <f t="shared" si="79"/>
        <v>8</v>
      </c>
      <c r="I1726" s="7" t="str">
        <f t="shared" si="80"/>
        <v>Q3</v>
      </c>
      <c r="J1726" s="7">
        <f>VLOOKUP(A1726,'Job Catalog'!A:C,3,FALSE)</f>
        <v>24</v>
      </c>
    </row>
    <row r="1727" spans="1:10" x14ac:dyDescent="0.15">
      <c r="A1727" s="8">
        <v>1008</v>
      </c>
      <c r="B1727" s="8" t="s">
        <v>1110</v>
      </c>
      <c r="C1727" s="7" t="s">
        <v>4</v>
      </c>
      <c r="D1727" s="39">
        <v>41878.327013888891</v>
      </c>
      <c r="E1727" s="7">
        <v>58</v>
      </c>
      <c r="F1727" s="7" t="s">
        <v>27</v>
      </c>
      <c r="G1727" s="7">
        <f t="shared" si="78"/>
        <v>2014</v>
      </c>
      <c r="H1727" s="7">
        <f t="shared" si="79"/>
        <v>8</v>
      </c>
      <c r="I1727" s="7" t="str">
        <f t="shared" si="80"/>
        <v>Q3</v>
      </c>
      <c r="J1727" s="7">
        <f>VLOOKUP(A1727,'Job Catalog'!A:C,3,FALSE)</f>
        <v>26</v>
      </c>
    </row>
    <row r="1728" spans="1:10" x14ac:dyDescent="0.15">
      <c r="A1728" s="8">
        <v>1010</v>
      </c>
      <c r="B1728" s="8" t="s">
        <v>1112</v>
      </c>
      <c r="C1728" s="7" t="s">
        <v>4</v>
      </c>
      <c r="D1728" s="39">
        <v>42233.491157407407</v>
      </c>
      <c r="E1728" s="7">
        <v>101</v>
      </c>
      <c r="F1728" s="7" t="s">
        <v>48</v>
      </c>
      <c r="G1728" s="7">
        <f t="shared" si="78"/>
        <v>2015</v>
      </c>
      <c r="H1728" s="7">
        <f t="shared" si="79"/>
        <v>8</v>
      </c>
      <c r="I1728" s="7" t="str">
        <f t="shared" si="80"/>
        <v>Q3</v>
      </c>
      <c r="J1728" s="7">
        <f>VLOOKUP(A1728,'Job Catalog'!A:C,3,FALSE)</f>
        <v>22</v>
      </c>
    </row>
    <row r="1729" spans="1:10" x14ac:dyDescent="0.15">
      <c r="A1729" s="8">
        <v>1019</v>
      </c>
      <c r="B1729" s="8" t="s">
        <v>1121</v>
      </c>
      <c r="C1729" s="7" t="s">
        <v>5</v>
      </c>
      <c r="D1729" s="39">
        <v>42047.919756944444</v>
      </c>
      <c r="E1729" s="7">
        <v>37.17</v>
      </c>
      <c r="F1729" s="7" t="s">
        <v>37</v>
      </c>
      <c r="G1729" s="7">
        <f t="shared" si="78"/>
        <v>2015</v>
      </c>
      <c r="H1729" s="7">
        <f t="shared" si="79"/>
        <v>2</v>
      </c>
      <c r="I1729" s="7" t="str">
        <f t="shared" si="80"/>
        <v>Q1</v>
      </c>
      <c r="J1729" s="7">
        <f>VLOOKUP(A1729,'Job Catalog'!A:C,3,FALSE)</f>
        <v>24</v>
      </c>
    </row>
    <row r="1730" spans="1:10" x14ac:dyDescent="0.15">
      <c r="A1730" s="8">
        <v>1019</v>
      </c>
      <c r="B1730" s="8" t="s">
        <v>1121</v>
      </c>
      <c r="C1730" s="7" t="s">
        <v>4</v>
      </c>
      <c r="D1730" s="39">
        <v>42387.507326388892</v>
      </c>
      <c r="E1730" s="7">
        <v>185.88</v>
      </c>
      <c r="F1730" s="7" t="s">
        <v>37</v>
      </c>
      <c r="G1730" s="7">
        <f t="shared" ref="G1730:G1793" si="81">YEAR(D1730)</f>
        <v>2016</v>
      </c>
      <c r="H1730" s="7">
        <f t="shared" ref="H1730:H1793" si="82">MONTH(D1730)</f>
        <v>1</v>
      </c>
      <c r="I1730" s="7" t="str">
        <f t="shared" ref="I1730:I1793" si="83">IF(H1730&lt;=3,"Q1",IF(H1730&lt;=6,"Q2",IF(H1730&lt;=9,"Q3","Q4")))</f>
        <v>Q1</v>
      </c>
      <c r="J1730" s="7">
        <f>VLOOKUP(A1730,'Job Catalog'!A:C,3,FALSE)</f>
        <v>24</v>
      </c>
    </row>
    <row r="1731" spans="1:10" x14ac:dyDescent="0.15">
      <c r="A1731" s="8">
        <v>1019</v>
      </c>
      <c r="B1731" s="8" t="s">
        <v>1121</v>
      </c>
      <c r="C1731" s="7" t="s">
        <v>4</v>
      </c>
      <c r="D1731" s="39">
        <v>42381.358657407407</v>
      </c>
      <c r="E1731" s="7">
        <v>3.83</v>
      </c>
      <c r="F1731" s="7" t="s">
        <v>51</v>
      </c>
      <c r="G1731" s="7">
        <f t="shared" si="81"/>
        <v>2016</v>
      </c>
      <c r="H1731" s="7">
        <f t="shared" si="82"/>
        <v>1</v>
      </c>
      <c r="I1731" s="7" t="str">
        <f t="shared" si="83"/>
        <v>Q1</v>
      </c>
      <c r="J1731" s="7">
        <f>VLOOKUP(A1731,'Job Catalog'!A:C,3,FALSE)</f>
        <v>24</v>
      </c>
    </row>
    <row r="1732" spans="1:10" x14ac:dyDescent="0.15">
      <c r="A1732" s="8">
        <v>1019</v>
      </c>
      <c r="B1732" s="8" t="s">
        <v>1121</v>
      </c>
      <c r="C1732" s="7" t="s">
        <v>4</v>
      </c>
      <c r="D1732" s="39">
        <v>42422.916307870371</v>
      </c>
      <c r="E1732" s="7">
        <v>32.33</v>
      </c>
      <c r="F1732" s="7" t="s">
        <v>51</v>
      </c>
      <c r="G1732" s="7">
        <f t="shared" si="81"/>
        <v>2016</v>
      </c>
      <c r="H1732" s="7">
        <f t="shared" si="82"/>
        <v>2</v>
      </c>
      <c r="I1732" s="7" t="str">
        <f t="shared" si="83"/>
        <v>Q1</v>
      </c>
      <c r="J1732" s="7">
        <f>VLOOKUP(A1732,'Job Catalog'!A:C,3,FALSE)</f>
        <v>24</v>
      </c>
    </row>
    <row r="1733" spans="1:10" x14ac:dyDescent="0.15">
      <c r="A1733" s="8">
        <v>1019</v>
      </c>
      <c r="B1733" s="8" t="s">
        <v>1121</v>
      </c>
      <c r="C1733" s="7" t="s">
        <v>4</v>
      </c>
      <c r="D1733" s="39">
        <v>42845.485011574077</v>
      </c>
      <c r="E1733" s="7">
        <v>63.88</v>
      </c>
      <c r="F1733" s="7" t="s">
        <v>14</v>
      </c>
      <c r="G1733" s="7">
        <f t="shared" si="81"/>
        <v>2017</v>
      </c>
      <c r="H1733" s="7">
        <f t="shared" si="82"/>
        <v>4</v>
      </c>
      <c r="I1733" s="7" t="str">
        <f t="shared" si="83"/>
        <v>Q2</v>
      </c>
      <c r="J1733" s="7">
        <f>VLOOKUP(A1733,'Job Catalog'!A:C,3,FALSE)</f>
        <v>24</v>
      </c>
    </row>
    <row r="1734" spans="1:10" x14ac:dyDescent="0.15">
      <c r="A1734" s="8">
        <v>1029</v>
      </c>
      <c r="B1734" s="8" t="s">
        <v>1131</v>
      </c>
      <c r="C1734" s="7" t="s">
        <v>4</v>
      </c>
      <c r="D1734" s="39">
        <v>41956.426145833335</v>
      </c>
      <c r="E1734" s="7">
        <v>128.75</v>
      </c>
      <c r="F1734" s="7" t="s">
        <v>48</v>
      </c>
      <c r="G1734" s="7">
        <f t="shared" si="81"/>
        <v>2014</v>
      </c>
      <c r="H1734" s="7">
        <f t="shared" si="82"/>
        <v>11</v>
      </c>
      <c r="I1734" s="7" t="str">
        <f t="shared" si="83"/>
        <v>Q4</v>
      </c>
      <c r="J1734" s="7">
        <f>VLOOKUP(A1734,'Job Catalog'!A:C,3,FALSE)</f>
        <v>23</v>
      </c>
    </row>
    <row r="1735" spans="1:10" x14ac:dyDescent="0.15">
      <c r="A1735" s="8">
        <v>1029</v>
      </c>
      <c r="B1735" s="8" t="s">
        <v>1131</v>
      </c>
      <c r="C1735" s="7" t="s">
        <v>4</v>
      </c>
      <c r="D1735" s="39">
        <v>42311.429942129631</v>
      </c>
      <c r="E1735" s="7">
        <v>75.83</v>
      </c>
      <c r="F1735" s="7" t="s">
        <v>48</v>
      </c>
      <c r="G1735" s="7">
        <f t="shared" si="81"/>
        <v>2015</v>
      </c>
      <c r="H1735" s="7">
        <f t="shared" si="82"/>
        <v>11</v>
      </c>
      <c r="I1735" s="7" t="str">
        <f t="shared" si="83"/>
        <v>Q4</v>
      </c>
      <c r="J1735" s="7">
        <f>VLOOKUP(A1735,'Job Catalog'!A:C,3,FALSE)</f>
        <v>23</v>
      </c>
    </row>
    <row r="1736" spans="1:10" x14ac:dyDescent="0.15">
      <c r="A1736" s="8">
        <v>1029</v>
      </c>
      <c r="B1736" s="8" t="s">
        <v>1131</v>
      </c>
      <c r="C1736" s="7" t="s">
        <v>4</v>
      </c>
      <c r="D1736" s="39">
        <v>42304.649884259263</v>
      </c>
      <c r="E1736" s="7">
        <v>69.040000000000006</v>
      </c>
      <c r="F1736" s="7" t="s">
        <v>48</v>
      </c>
      <c r="G1736" s="7">
        <f t="shared" si="81"/>
        <v>2015</v>
      </c>
      <c r="H1736" s="7">
        <f t="shared" si="82"/>
        <v>10</v>
      </c>
      <c r="I1736" s="7" t="str">
        <f t="shared" si="83"/>
        <v>Q4</v>
      </c>
      <c r="J1736" s="7">
        <f>VLOOKUP(A1736,'Job Catalog'!A:C,3,FALSE)</f>
        <v>23</v>
      </c>
    </row>
    <row r="1737" spans="1:10" x14ac:dyDescent="0.15">
      <c r="A1737" s="8">
        <v>1035</v>
      </c>
      <c r="B1737" s="8" t="s">
        <v>1137</v>
      </c>
      <c r="C1737" s="7" t="s">
        <v>5</v>
      </c>
      <c r="D1737" s="39">
        <v>42052.396585648145</v>
      </c>
      <c r="E1737" s="7">
        <v>18.75</v>
      </c>
      <c r="F1737" s="7" t="s">
        <v>65</v>
      </c>
      <c r="G1737" s="7">
        <f t="shared" si="81"/>
        <v>2015</v>
      </c>
      <c r="H1737" s="7">
        <f t="shared" si="82"/>
        <v>2</v>
      </c>
      <c r="I1737" s="7" t="str">
        <f t="shared" si="83"/>
        <v>Q1</v>
      </c>
      <c r="J1737" s="7">
        <f>VLOOKUP(A1737,'Job Catalog'!A:C,3,FALSE)</f>
        <v>25</v>
      </c>
    </row>
    <row r="1738" spans="1:10" x14ac:dyDescent="0.15">
      <c r="A1738" s="8">
        <v>1037</v>
      </c>
      <c r="B1738" s="8" t="s">
        <v>1139</v>
      </c>
      <c r="C1738" s="7" t="s">
        <v>4</v>
      </c>
      <c r="D1738" s="39">
        <v>42391.666574074072</v>
      </c>
      <c r="E1738" s="7">
        <v>128.13</v>
      </c>
      <c r="F1738" s="7" t="s">
        <v>21</v>
      </c>
      <c r="G1738" s="7">
        <f t="shared" si="81"/>
        <v>2016</v>
      </c>
      <c r="H1738" s="7">
        <f t="shared" si="82"/>
        <v>1</v>
      </c>
      <c r="I1738" s="7" t="str">
        <f t="shared" si="83"/>
        <v>Q1</v>
      </c>
      <c r="J1738" s="7">
        <f>VLOOKUP(A1738,'Job Catalog'!A:C,3,FALSE)</f>
        <v>25</v>
      </c>
    </row>
    <row r="1739" spans="1:10" x14ac:dyDescent="0.15">
      <c r="A1739" s="8">
        <v>1037</v>
      </c>
      <c r="B1739" s="8" t="s">
        <v>1139</v>
      </c>
      <c r="C1739" s="7" t="s">
        <v>5</v>
      </c>
      <c r="D1739" s="39">
        <v>42430.680648148147</v>
      </c>
      <c r="E1739" s="7">
        <v>11.04</v>
      </c>
      <c r="F1739" s="7" t="s">
        <v>65</v>
      </c>
      <c r="G1739" s="7">
        <f t="shared" si="81"/>
        <v>2016</v>
      </c>
      <c r="H1739" s="7">
        <f t="shared" si="82"/>
        <v>3</v>
      </c>
      <c r="I1739" s="7" t="str">
        <f t="shared" si="83"/>
        <v>Q1</v>
      </c>
      <c r="J1739" s="7">
        <f>VLOOKUP(A1739,'Job Catalog'!A:C,3,FALSE)</f>
        <v>25</v>
      </c>
    </row>
    <row r="1740" spans="1:10" x14ac:dyDescent="0.15">
      <c r="A1740" s="8">
        <v>1037</v>
      </c>
      <c r="B1740" s="8" t="s">
        <v>1139</v>
      </c>
      <c r="C1740" s="7" t="s">
        <v>4</v>
      </c>
      <c r="D1740" s="39">
        <v>42431.683125000003</v>
      </c>
      <c r="E1740" s="7">
        <v>1.17</v>
      </c>
      <c r="F1740" s="7" t="s">
        <v>56</v>
      </c>
      <c r="G1740" s="7">
        <f t="shared" si="81"/>
        <v>2016</v>
      </c>
      <c r="H1740" s="7">
        <f t="shared" si="82"/>
        <v>3</v>
      </c>
      <c r="I1740" s="7" t="str">
        <f t="shared" si="83"/>
        <v>Q1</v>
      </c>
      <c r="J1740" s="7">
        <f>VLOOKUP(A1740,'Job Catalog'!A:C,3,FALSE)</f>
        <v>25</v>
      </c>
    </row>
    <row r="1741" spans="1:10" x14ac:dyDescent="0.15">
      <c r="A1741" s="8">
        <v>1038</v>
      </c>
      <c r="B1741" s="8" t="s">
        <v>1140</v>
      </c>
      <c r="C1741" s="7" t="s">
        <v>4</v>
      </c>
      <c r="D1741" s="39">
        <v>42585.490451388891</v>
      </c>
      <c r="E1741" s="7">
        <v>174.54</v>
      </c>
      <c r="F1741" s="7" t="s">
        <v>16</v>
      </c>
      <c r="G1741" s="7">
        <f t="shared" si="81"/>
        <v>2016</v>
      </c>
      <c r="H1741" s="7">
        <f t="shared" si="82"/>
        <v>8</v>
      </c>
      <c r="I1741" s="7" t="str">
        <f t="shared" si="83"/>
        <v>Q3</v>
      </c>
      <c r="J1741" s="7">
        <f>VLOOKUP(A1741,'Job Catalog'!A:C,3,FALSE)</f>
        <v>22</v>
      </c>
    </row>
    <row r="1742" spans="1:10" x14ac:dyDescent="0.15">
      <c r="A1742" s="8">
        <v>1041</v>
      </c>
      <c r="B1742" s="8" t="s">
        <v>1143</v>
      </c>
      <c r="C1742" s="7" t="s">
        <v>4</v>
      </c>
      <c r="D1742" s="39">
        <v>42142.41642361111</v>
      </c>
      <c r="E1742" s="7">
        <v>108.42</v>
      </c>
      <c r="F1742" s="7" t="s">
        <v>52</v>
      </c>
      <c r="G1742" s="7">
        <f t="shared" si="81"/>
        <v>2015</v>
      </c>
      <c r="H1742" s="7">
        <f t="shared" si="82"/>
        <v>5</v>
      </c>
      <c r="I1742" s="7" t="str">
        <f t="shared" si="83"/>
        <v>Q2</v>
      </c>
      <c r="J1742" s="7">
        <f>VLOOKUP(A1742,'Job Catalog'!A:C,3,FALSE)</f>
        <v>24</v>
      </c>
    </row>
    <row r="1743" spans="1:10" x14ac:dyDescent="0.15">
      <c r="A1743" s="8">
        <v>1041</v>
      </c>
      <c r="B1743" s="8" t="s">
        <v>1143</v>
      </c>
      <c r="C1743" s="7" t="s">
        <v>4</v>
      </c>
      <c r="D1743" s="39">
        <v>42212.378009259257</v>
      </c>
      <c r="E1743" s="7">
        <v>13.08</v>
      </c>
      <c r="F1743" s="7" t="s">
        <v>16</v>
      </c>
      <c r="G1743" s="7">
        <f t="shared" si="81"/>
        <v>2015</v>
      </c>
      <c r="H1743" s="7">
        <f t="shared" si="82"/>
        <v>7</v>
      </c>
      <c r="I1743" s="7" t="str">
        <f t="shared" si="83"/>
        <v>Q3</v>
      </c>
      <c r="J1743" s="7">
        <f>VLOOKUP(A1743,'Job Catalog'!A:C,3,FALSE)</f>
        <v>24</v>
      </c>
    </row>
    <row r="1744" spans="1:10" x14ac:dyDescent="0.15">
      <c r="A1744" s="8">
        <v>1042</v>
      </c>
      <c r="B1744" s="8" t="s">
        <v>1144</v>
      </c>
      <c r="C1744" s="7" t="s">
        <v>5</v>
      </c>
      <c r="D1744" s="39">
        <v>41761.660208333335</v>
      </c>
      <c r="E1744" s="7">
        <v>0.79</v>
      </c>
      <c r="F1744" s="7" t="s">
        <v>56</v>
      </c>
      <c r="G1744" s="7">
        <f t="shared" si="81"/>
        <v>2014</v>
      </c>
      <c r="H1744" s="7">
        <f t="shared" si="82"/>
        <v>5</v>
      </c>
      <c r="I1744" s="7" t="str">
        <f t="shared" si="83"/>
        <v>Q2</v>
      </c>
      <c r="J1744" s="7">
        <f>VLOOKUP(A1744,'Job Catalog'!A:C,3,FALSE)</f>
        <v>24</v>
      </c>
    </row>
    <row r="1745" spans="1:10" x14ac:dyDescent="0.15">
      <c r="A1745" s="8">
        <v>1042</v>
      </c>
      <c r="B1745" s="8" t="s">
        <v>1144</v>
      </c>
      <c r="C1745" s="7" t="s">
        <v>5</v>
      </c>
      <c r="D1745" s="39">
        <v>41795.555752314816</v>
      </c>
      <c r="E1745" s="7">
        <v>0</v>
      </c>
      <c r="F1745" s="7" t="s">
        <v>56</v>
      </c>
      <c r="G1745" s="7">
        <f t="shared" si="81"/>
        <v>2014</v>
      </c>
      <c r="H1745" s="7">
        <f t="shared" si="82"/>
        <v>6</v>
      </c>
      <c r="I1745" s="7" t="str">
        <f t="shared" si="83"/>
        <v>Q2</v>
      </c>
      <c r="J1745" s="7">
        <f>VLOOKUP(A1745,'Job Catalog'!A:C,3,FALSE)</f>
        <v>24</v>
      </c>
    </row>
    <row r="1746" spans="1:10" x14ac:dyDescent="0.15">
      <c r="A1746" s="8">
        <v>1051</v>
      </c>
      <c r="B1746" s="8" t="s">
        <v>1153</v>
      </c>
      <c r="C1746" s="7" t="s">
        <v>5</v>
      </c>
      <c r="D1746" s="39">
        <v>41912.542037037034</v>
      </c>
      <c r="E1746" s="7">
        <v>230.88</v>
      </c>
      <c r="F1746" s="7" t="s">
        <v>65</v>
      </c>
      <c r="G1746" s="7">
        <f t="shared" si="81"/>
        <v>2014</v>
      </c>
      <c r="H1746" s="7">
        <f t="shared" si="82"/>
        <v>9</v>
      </c>
      <c r="I1746" s="7" t="str">
        <f t="shared" si="83"/>
        <v>Q3</v>
      </c>
      <c r="J1746" s="7">
        <f>VLOOKUP(A1746,'Job Catalog'!A:C,3,FALSE)</f>
        <v>24</v>
      </c>
    </row>
    <row r="1747" spans="1:10" x14ac:dyDescent="0.15">
      <c r="A1747" s="8">
        <v>1051</v>
      </c>
      <c r="B1747" s="8" t="s">
        <v>1153</v>
      </c>
      <c r="C1747" s="7" t="s">
        <v>4</v>
      </c>
      <c r="D1747" s="39">
        <v>41806.908680555556</v>
      </c>
      <c r="E1747" s="7">
        <v>18</v>
      </c>
      <c r="F1747" s="7" t="s">
        <v>75</v>
      </c>
      <c r="G1747" s="7">
        <f t="shared" si="81"/>
        <v>2014</v>
      </c>
      <c r="H1747" s="7">
        <f t="shared" si="82"/>
        <v>6</v>
      </c>
      <c r="I1747" s="7" t="str">
        <f t="shared" si="83"/>
        <v>Q2</v>
      </c>
      <c r="J1747" s="7">
        <f>VLOOKUP(A1747,'Job Catalog'!A:C,3,FALSE)</f>
        <v>24</v>
      </c>
    </row>
    <row r="1748" spans="1:10" x14ac:dyDescent="0.15">
      <c r="A1748" s="8">
        <v>1051</v>
      </c>
      <c r="B1748" s="8" t="s">
        <v>1153</v>
      </c>
      <c r="C1748" s="7" t="s">
        <v>5</v>
      </c>
      <c r="D1748" s="39">
        <v>41813.536909722221</v>
      </c>
      <c r="E1748" s="7">
        <v>5.88</v>
      </c>
      <c r="F1748" s="7" t="s">
        <v>75</v>
      </c>
      <c r="G1748" s="7">
        <f t="shared" si="81"/>
        <v>2014</v>
      </c>
      <c r="H1748" s="7">
        <f t="shared" si="82"/>
        <v>6</v>
      </c>
      <c r="I1748" s="7" t="str">
        <f t="shared" si="83"/>
        <v>Q2</v>
      </c>
      <c r="J1748" s="7">
        <f>VLOOKUP(A1748,'Job Catalog'!A:C,3,FALSE)</f>
        <v>24</v>
      </c>
    </row>
    <row r="1749" spans="1:10" x14ac:dyDescent="0.15">
      <c r="A1749" s="8">
        <v>1051</v>
      </c>
      <c r="B1749" s="8" t="s">
        <v>1153</v>
      </c>
      <c r="C1749" s="7" t="s">
        <v>5</v>
      </c>
      <c r="D1749" s="39">
        <v>41813.751423611109</v>
      </c>
      <c r="E1749" s="7">
        <v>6.13</v>
      </c>
      <c r="F1749" s="7" t="s">
        <v>75</v>
      </c>
      <c r="G1749" s="7">
        <f t="shared" si="81"/>
        <v>2014</v>
      </c>
      <c r="H1749" s="7">
        <f t="shared" si="82"/>
        <v>6</v>
      </c>
      <c r="I1749" s="7" t="str">
        <f t="shared" si="83"/>
        <v>Q2</v>
      </c>
      <c r="J1749" s="7">
        <f>VLOOKUP(A1749,'Job Catalog'!A:C,3,FALSE)</f>
        <v>24</v>
      </c>
    </row>
    <row r="1750" spans="1:10" x14ac:dyDescent="0.15">
      <c r="A1750" s="8">
        <v>1051</v>
      </c>
      <c r="B1750" s="8" t="s">
        <v>1153</v>
      </c>
      <c r="C1750" s="7" t="s">
        <v>4</v>
      </c>
      <c r="D1750" s="39">
        <v>42135.314768518518</v>
      </c>
      <c r="E1750" s="7">
        <v>26.67</v>
      </c>
      <c r="F1750" s="7" t="s">
        <v>75</v>
      </c>
      <c r="G1750" s="7">
        <f t="shared" si="81"/>
        <v>2015</v>
      </c>
      <c r="H1750" s="7">
        <f t="shared" si="82"/>
        <v>5</v>
      </c>
      <c r="I1750" s="7" t="str">
        <f t="shared" si="83"/>
        <v>Q2</v>
      </c>
      <c r="J1750" s="7">
        <f>VLOOKUP(A1750,'Job Catalog'!A:C,3,FALSE)</f>
        <v>24</v>
      </c>
    </row>
    <row r="1751" spans="1:10" x14ac:dyDescent="0.15">
      <c r="A1751" s="8">
        <v>1051</v>
      </c>
      <c r="B1751" s="8" t="s">
        <v>1153</v>
      </c>
      <c r="C1751" s="7" t="s">
        <v>4</v>
      </c>
      <c r="D1751" s="39">
        <v>42620.564895833333</v>
      </c>
      <c r="E1751" s="7">
        <v>6.08</v>
      </c>
      <c r="F1751" s="7" t="s">
        <v>28</v>
      </c>
      <c r="G1751" s="7">
        <f t="shared" si="81"/>
        <v>2016</v>
      </c>
      <c r="H1751" s="7">
        <f t="shared" si="82"/>
        <v>9</v>
      </c>
      <c r="I1751" s="7" t="str">
        <f t="shared" si="83"/>
        <v>Q3</v>
      </c>
      <c r="J1751" s="7">
        <f>VLOOKUP(A1751,'Job Catalog'!A:C,3,FALSE)</f>
        <v>24</v>
      </c>
    </row>
    <row r="1752" spans="1:10" x14ac:dyDescent="0.15">
      <c r="A1752" s="8">
        <v>1056</v>
      </c>
      <c r="B1752" s="8" t="s">
        <v>1158</v>
      </c>
      <c r="C1752" s="7" t="s">
        <v>4</v>
      </c>
      <c r="D1752" s="39">
        <v>42293.688784722224</v>
      </c>
      <c r="E1752" s="7">
        <v>92</v>
      </c>
      <c r="F1752" s="7" t="s">
        <v>48</v>
      </c>
      <c r="G1752" s="7">
        <f t="shared" si="81"/>
        <v>2015</v>
      </c>
      <c r="H1752" s="7">
        <f t="shared" si="82"/>
        <v>10</v>
      </c>
      <c r="I1752" s="7" t="str">
        <f t="shared" si="83"/>
        <v>Q4</v>
      </c>
      <c r="J1752" s="7">
        <f>VLOOKUP(A1752,'Job Catalog'!A:C,3,FALSE)</f>
        <v>24</v>
      </c>
    </row>
    <row r="1753" spans="1:10" x14ac:dyDescent="0.15">
      <c r="A1753" s="8">
        <v>1058</v>
      </c>
      <c r="B1753" s="8" t="s">
        <v>1160</v>
      </c>
      <c r="C1753" s="7" t="s">
        <v>4</v>
      </c>
      <c r="D1753" s="39">
        <v>41939.606469907405</v>
      </c>
      <c r="E1753" s="7">
        <v>230.17</v>
      </c>
      <c r="F1753" s="7" t="s">
        <v>61</v>
      </c>
      <c r="G1753" s="7">
        <f t="shared" si="81"/>
        <v>2014</v>
      </c>
      <c r="H1753" s="7">
        <f t="shared" si="82"/>
        <v>10</v>
      </c>
      <c r="I1753" s="7" t="str">
        <f t="shared" si="83"/>
        <v>Q4</v>
      </c>
      <c r="J1753" s="7">
        <f>VLOOKUP(A1753,'Job Catalog'!A:C,3,FALSE)</f>
        <v>25</v>
      </c>
    </row>
    <row r="1754" spans="1:10" x14ac:dyDescent="0.15">
      <c r="A1754" s="8">
        <v>1058</v>
      </c>
      <c r="B1754" s="8" t="s">
        <v>1160</v>
      </c>
      <c r="C1754" s="7" t="s">
        <v>4</v>
      </c>
      <c r="D1754" s="39">
        <v>42248.48741898148</v>
      </c>
      <c r="E1754" s="7">
        <v>97.88</v>
      </c>
      <c r="F1754" s="7" t="s">
        <v>51</v>
      </c>
      <c r="G1754" s="7">
        <f t="shared" si="81"/>
        <v>2015</v>
      </c>
      <c r="H1754" s="7">
        <f t="shared" si="82"/>
        <v>9</v>
      </c>
      <c r="I1754" s="7" t="str">
        <f t="shared" si="83"/>
        <v>Q3</v>
      </c>
      <c r="J1754" s="7">
        <f>VLOOKUP(A1754,'Job Catalog'!A:C,3,FALSE)</f>
        <v>25</v>
      </c>
    </row>
    <row r="1755" spans="1:10" x14ac:dyDescent="0.15">
      <c r="A1755" s="8">
        <v>1065</v>
      </c>
      <c r="B1755" s="8" t="s">
        <v>1167</v>
      </c>
      <c r="C1755" s="7" t="s">
        <v>4</v>
      </c>
      <c r="D1755" s="39">
        <v>42167.543877314813</v>
      </c>
      <c r="E1755" s="7">
        <v>66.88</v>
      </c>
      <c r="F1755" s="7" t="s">
        <v>30</v>
      </c>
      <c r="G1755" s="7">
        <f t="shared" si="81"/>
        <v>2015</v>
      </c>
      <c r="H1755" s="7">
        <f t="shared" si="82"/>
        <v>6</v>
      </c>
      <c r="I1755" s="7" t="str">
        <f t="shared" si="83"/>
        <v>Q2</v>
      </c>
      <c r="J1755" s="7">
        <f>VLOOKUP(A1755,'Job Catalog'!A:C,3,FALSE)</f>
        <v>24</v>
      </c>
    </row>
    <row r="1756" spans="1:10" x14ac:dyDescent="0.15">
      <c r="A1756" s="8">
        <v>1068</v>
      </c>
      <c r="B1756" s="8" t="s">
        <v>1170</v>
      </c>
      <c r="C1756" s="7" t="s">
        <v>4</v>
      </c>
      <c r="D1756" s="39">
        <v>42009.803703703707</v>
      </c>
      <c r="E1756" s="7">
        <v>27</v>
      </c>
      <c r="F1756" s="7" t="s">
        <v>47</v>
      </c>
      <c r="G1756" s="7">
        <f t="shared" si="81"/>
        <v>2015</v>
      </c>
      <c r="H1756" s="7">
        <f t="shared" si="82"/>
        <v>1</v>
      </c>
      <c r="I1756" s="7" t="str">
        <f t="shared" si="83"/>
        <v>Q1</v>
      </c>
      <c r="J1756" s="7">
        <f>VLOOKUP(A1756,'Job Catalog'!A:C,3,FALSE)</f>
        <v>30</v>
      </c>
    </row>
    <row r="1757" spans="1:10" x14ac:dyDescent="0.15">
      <c r="A1757" s="8">
        <v>1074</v>
      </c>
      <c r="B1757" s="8" t="s">
        <v>1176</v>
      </c>
      <c r="C1757" s="7" t="s">
        <v>4</v>
      </c>
      <c r="D1757" s="39">
        <v>42403.66028935185</v>
      </c>
      <c r="E1757" s="7">
        <v>145.91999999999999</v>
      </c>
      <c r="F1757" s="7" t="s">
        <v>43</v>
      </c>
      <c r="G1757" s="7">
        <f t="shared" si="81"/>
        <v>2016</v>
      </c>
      <c r="H1757" s="7">
        <f t="shared" si="82"/>
        <v>2</v>
      </c>
      <c r="I1757" s="7" t="str">
        <f t="shared" si="83"/>
        <v>Q1</v>
      </c>
      <c r="J1757" s="7">
        <f>VLOOKUP(A1757,'Job Catalog'!A:C,3,FALSE)</f>
        <v>24</v>
      </c>
    </row>
    <row r="1758" spans="1:10" x14ac:dyDescent="0.15">
      <c r="A1758" s="8">
        <v>1074</v>
      </c>
      <c r="B1758" s="8" t="s">
        <v>1176</v>
      </c>
      <c r="C1758" s="7" t="s">
        <v>4</v>
      </c>
      <c r="D1758" s="39">
        <v>42373.565034722225</v>
      </c>
      <c r="E1758" s="7">
        <v>115.83</v>
      </c>
      <c r="F1758" s="7" t="s">
        <v>43</v>
      </c>
      <c r="G1758" s="7">
        <f t="shared" si="81"/>
        <v>2016</v>
      </c>
      <c r="H1758" s="7">
        <f t="shared" si="82"/>
        <v>1</v>
      </c>
      <c r="I1758" s="7" t="str">
        <f t="shared" si="83"/>
        <v>Q1</v>
      </c>
      <c r="J1758" s="7">
        <f>VLOOKUP(A1758,'Job Catalog'!A:C,3,FALSE)</f>
        <v>24</v>
      </c>
    </row>
    <row r="1759" spans="1:10" x14ac:dyDescent="0.15">
      <c r="A1759" s="8">
        <v>1074</v>
      </c>
      <c r="B1759" s="8" t="s">
        <v>1176</v>
      </c>
      <c r="C1759" s="7" t="s">
        <v>5</v>
      </c>
      <c r="D1759" s="39">
        <v>42324.49659722222</v>
      </c>
      <c r="E1759" s="7">
        <v>2.71</v>
      </c>
      <c r="F1759" s="7" t="s">
        <v>65</v>
      </c>
      <c r="G1759" s="7">
        <f t="shared" si="81"/>
        <v>2015</v>
      </c>
      <c r="H1759" s="7">
        <f t="shared" si="82"/>
        <v>11</v>
      </c>
      <c r="I1759" s="7" t="str">
        <f t="shared" si="83"/>
        <v>Q4</v>
      </c>
      <c r="J1759" s="7">
        <f>VLOOKUP(A1759,'Job Catalog'!A:C,3,FALSE)</f>
        <v>24</v>
      </c>
    </row>
    <row r="1760" spans="1:10" x14ac:dyDescent="0.15">
      <c r="A1760" s="8">
        <v>1075</v>
      </c>
      <c r="B1760" s="8" t="s">
        <v>1177</v>
      </c>
      <c r="C1760" s="7" t="s">
        <v>4</v>
      </c>
      <c r="D1760" s="39">
        <v>41787.706111111111</v>
      </c>
      <c r="E1760" s="7">
        <v>68.13</v>
      </c>
      <c r="F1760" s="7" t="s">
        <v>12</v>
      </c>
      <c r="G1760" s="7">
        <f t="shared" si="81"/>
        <v>2014</v>
      </c>
      <c r="H1760" s="7">
        <f t="shared" si="82"/>
        <v>5</v>
      </c>
      <c r="I1760" s="7" t="str">
        <f t="shared" si="83"/>
        <v>Q2</v>
      </c>
      <c r="J1760" s="7">
        <f>VLOOKUP(A1760,'Job Catalog'!A:C,3,FALSE)</f>
        <v>30</v>
      </c>
    </row>
    <row r="1761" spans="1:10" x14ac:dyDescent="0.15">
      <c r="A1761" s="8">
        <v>1075</v>
      </c>
      <c r="B1761" s="8" t="s">
        <v>1177</v>
      </c>
      <c r="C1761" s="7" t="s">
        <v>5</v>
      </c>
      <c r="D1761" s="39">
        <v>42093.354745370372</v>
      </c>
      <c r="E1761" s="7">
        <v>20.58</v>
      </c>
      <c r="F1761" s="7" t="s">
        <v>65</v>
      </c>
      <c r="G1761" s="7">
        <f t="shared" si="81"/>
        <v>2015</v>
      </c>
      <c r="H1761" s="7">
        <f t="shared" si="82"/>
        <v>3</v>
      </c>
      <c r="I1761" s="7" t="str">
        <f t="shared" si="83"/>
        <v>Q1</v>
      </c>
      <c r="J1761" s="7">
        <f>VLOOKUP(A1761,'Job Catalog'!A:C,3,FALSE)</f>
        <v>30</v>
      </c>
    </row>
    <row r="1762" spans="1:10" x14ac:dyDescent="0.15">
      <c r="A1762" s="8">
        <v>1075</v>
      </c>
      <c r="B1762" s="8" t="s">
        <v>1177</v>
      </c>
      <c r="C1762" s="7" t="s">
        <v>4</v>
      </c>
      <c r="D1762" s="39">
        <v>42184.693773148145</v>
      </c>
      <c r="E1762" s="7">
        <v>0.04</v>
      </c>
      <c r="F1762" s="7" t="s">
        <v>43</v>
      </c>
      <c r="G1762" s="7">
        <f t="shared" si="81"/>
        <v>2015</v>
      </c>
      <c r="H1762" s="7">
        <f t="shared" si="82"/>
        <v>6</v>
      </c>
      <c r="I1762" s="7" t="str">
        <f t="shared" si="83"/>
        <v>Q2</v>
      </c>
      <c r="J1762" s="7">
        <f>VLOOKUP(A1762,'Job Catalog'!A:C,3,FALSE)</f>
        <v>30</v>
      </c>
    </row>
    <row r="1763" spans="1:10" x14ac:dyDescent="0.15">
      <c r="A1763" s="8">
        <v>1075</v>
      </c>
      <c r="B1763" s="8" t="s">
        <v>1177</v>
      </c>
      <c r="C1763" s="7" t="s">
        <v>5</v>
      </c>
      <c r="D1763" s="39">
        <v>42640.585949074077</v>
      </c>
      <c r="E1763" s="7">
        <v>32.96</v>
      </c>
      <c r="F1763" s="7" t="s">
        <v>82</v>
      </c>
      <c r="G1763" s="7">
        <f t="shared" si="81"/>
        <v>2016</v>
      </c>
      <c r="H1763" s="7">
        <f t="shared" si="82"/>
        <v>9</v>
      </c>
      <c r="I1763" s="7" t="str">
        <f t="shared" si="83"/>
        <v>Q3</v>
      </c>
      <c r="J1763" s="7">
        <f>VLOOKUP(A1763,'Job Catalog'!A:C,3,FALSE)</f>
        <v>30</v>
      </c>
    </row>
    <row r="1764" spans="1:10" x14ac:dyDescent="0.15">
      <c r="A1764" s="8">
        <v>1075</v>
      </c>
      <c r="B1764" s="8" t="s">
        <v>1177</v>
      </c>
      <c r="C1764" s="7" t="s">
        <v>5</v>
      </c>
      <c r="D1764" s="39">
        <v>42794.689398148148</v>
      </c>
      <c r="E1764" s="7">
        <v>10.88</v>
      </c>
      <c r="F1764" s="7" t="s">
        <v>28</v>
      </c>
      <c r="G1764" s="7">
        <f t="shared" si="81"/>
        <v>2017</v>
      </c>
      <c r="H1764" s="7">
        <f t="shared" si="82"/>
        <v>2</v>
      </c>
      <c r="I1764" s="7" t="str">
        <f t="shared" si="83"/>
        <v>Q1</v>
      </c>
      <c r="J1764" s="7">
        <f>VLOOKUP(A1764,'Job Catalog'!A:C,3,FALSE)</f>
        <v>30</v>
      </c>
    </row>
    <row r="1765" spans="1:10" x14ac:dyDescent="0.15">
      <c r="A1765" s="8">
        <v>1076</v>
      </c>
      <c r="B1765" s="8" t="s">
        <v>1178</v>
      </c>
      <c r="C1765" s="7" t="s">
        <v>4</v>
      </c>
      <c r="D1765" s="39">
        <v>42143.712500000001</v>
      </c>
      <c r="E1765" s="7">
        <v>92.33</v>
      </c>
      <c r="F1765" s="7" t="s">
        <v>48</v>
      </c>
      <c r="G1765" s="7">
        <f t="shared" si="81"/>
        <v>2015</v>
      </c>
      <c r="H1765" s="7">
        <f t="shared" si="82"/>
        <v>5</v>
      </c>
      <c r="I1765" s="7" t="str">
        <f t="shared" si="83"/>
        <v>Q2</v>
      </c>
      <c r="J1765" s="7">
        <f>VLOOKUP(A1765,'Job Catalog'!A:C,3,FALSE)</f>
        <v>24</v>
      </c>
    </row>
    <row r="1766" spans="1:10" x14ac:dyDescent="0.15">
      <c r="A1766" s="8">
        <v>1085</v>
      </c>
      <c r="B1766" s="8" t="s">
        <v>1187</v>
      </c>
      <c r="C1766" s="7" t="s">
        <v>5</v>
      </c>
      <c r="D1766" s="39">
        <v>41768.810995370368</v>
      </c>
      <c r="E1766" s="7">
        <v>35.83</v>
      </c>
      <c r="F1766" s="7" t="s">
        <v>59</v>
      </c>
      <c r="G1766" s="7">
        <f t="shared" si="81"/>
        <v>2014</v>
      </c>
      <c r="H1766" s="7">
        <f t="shared" si="82"/>
        <v>5</v>
      </c>
      <c r="I1766" s="7" t="str">
        <f t="shared" si="83"/>
        <v>Q2</v>
      </c>
      <c r="J1766" s="7">
        <f>VLOOKUP(A1766,'Job Catalog'!A:C,3,FALSE)</f>
        <v>25</v>
      </c>
    </row>
    <row r="1767" spans="1:10" x14ac:dyDescent="0.15">
      <c r="A1767" s="8">
        <v>1085</v>
      </c>
      <c r="B1767" s="8" t="s">
        <v>1187</v>
      </c>
      <c r="C1767" s="7" t="s">
        <v>5</v>
      </c>
      <c r="D1767" s="39">
        <v>41988.481886574074</v>
      </c>
      <c r="E1767" s="7">
        <v>61.88</v>
      </c>
      <c r="F1767" s="7" t="s">
        <v>63</v>
      </c>
      <c r="G1767" s="7">
        <f t="shared" si="81"/>
        <v>2014</v>
      </c>
      <c r="H1767" s="7">
        <f t="shared" si="82"/>
        <v>12</v>
      </c>
      <c r="I1767" s="7" t="str">
        <f t="shared" si="83"/>
        <v>Q4</v>
      </c>
      <c r="J1767" s="7">
        <f>VLOOKUP(A1767,'Job Catalog'!A:C,3,FALSE)</f>
        <v>25</v>
      </c>
    </row>
    <row r="1768" spans="1:10" x14ac:dyDescent="0.15">
      <c r="A1768" s="8">
        <v>1085</v>
      </c>
      <c r="B1768" s="8" t="s">
        <v>1187</v>
      </c>
      <c r="C1768" s="7" t="s">
        <v>5</v>
      </c>
      <c r="D1768" s="39">
        <v>42025.612662037034</v>
      </c>
      <c r="E1768" s="7">
        <v>11.96</v>
      </c>
      <c r="F1768" s="7" t="s">
        <v>59</v>
      </c>
      <c r="G1768" s="7">
        <f t="shared" si="81"/>
        <v>2015</v>
      </c>
      <c r="H1768" s="7">
        <f t="shared" si="82"/>
        <v>1</v>
      </c>
      <c r="I1768" s="7" t="str">
        <f t="shared" si="83"/>
        <v>Q1</v>
      </c>
      <c r="J1768" s="7">
        <f>VLOOKUP(A1768,'Job Catalog'!A:C,3,FALSE)</f>
        <v>25</v>
      </c>
    </row>
    <row r="1769" spans="1:10" x14ac:dyDescent="0.15">
      <c r="A1769" s="8">
        <v>1085</v>
      </c>
      <c r="B1769" s="8" t="s">
        <v>1187</v>
      </c>
      <c r="C1769" s="7" t="s">
        <v>5</v>
      </c>
      <c r="D1769" s="39">
        <v>42116.426423611112</v>
      </c>
      <c r="E1769" s="7">
        <v>40.92</v>
      </c>
      <c r="F1769" s="7" t="s">
        <v>48</v>
      </c>
      <c r="G1769" s="7">
        <f t="shared" si="81"/>
        <v>2015</v>
      </c>
      <c r="H1769" s="7">
        <f t="shared" si="82"/>
        <v>4</v>
      </c>
      <c r="I1769" s="7" t="str">
        <f t="shared" si="83"/>
        <v>Q2</v>
      </c>
      <c r="J1769" s="7">
        <f>VLOOKUP(A1769,'Job Catalog'!A:C,3,FALSE)</f>
        <v>25</v>
      </c>
    </row>
    <row r="1770" spans="1:10" x14ac:dyDescent="0.15">
      <c r="A1770" s="8">
        <v>1085</v>
      </c>
      <c r="B1770" s="8" t="s">
        <v>1187</v>
      </c>
      <c r="C1770" s="7" t="s">
        <v>4</v>
      </c>
      <c r="D1770" s="39">
        <v>42248.701770833337</v>
      </c>
      <c r="E1770" s="7">
        <v>147</v>
      </c>
      <c r="F1770" s="7" t="s">
        <v>48</v>
      </c>
      <c r="G1770" s="7">
        <f t="shared" si="81"/>
        <v>2015</v>
      </c>
      <c r="H1770" s="7">
        <f t="shared" si="82"/>
        <v>9</v>
      </c>
      <c r="I1770" s="7" t="str">
        <f t="shared" si="83"/>
        <v>Q3</v>
      </c>
      <c r="J1770" s="7">
        <f>VLOOKUP(A1770,'Job Catalog'!A:C,3,FALSE)</f>
        <v>25</v>
      </c>
    </row>
    <row r="1771" spans="1:10" x14ac:dyDescent="0.15">
      <c r="A1771" s="8">
        <v>1085</v>
      </c>
      <c r="B1771" s="8" t="s">
        <v>1187</v>
      </c>
      <c r="C1771" s="7" t="s">
        <v>4</v>
      </c>
      <c r="D1771" s="39">
        <v>42200.451666666668</v>
      </c>
      <c r="E1771" s="7">
        <v>18.96</v>
      </c>
      <c r="F1771" s="7" t="s">
        <v>75</v>
      </c>
      <c r="G1771" s="7">
        <f t="shared" si="81"/>
        <v>2015</v>
      </c>
      <c r="H1771" s="7">
        <f t="shared" si="82"/>
        <v>7</v>
      </c>
      <c r="I1771" s="7" t="str">
        <f t="shared" si="83"/>
        <v>Q3</v>
      </c>
      <c r="J1771" s="7">
        <f>VLOOKUP(A1771,'Job Catalog'!A:C,3,FALSE)</f>
        <v>25</v>
      </c>
    </row>
    <row r="1772" spans="1:10" x14ac:dyDescent="0.15">
      <c r="A1772" s="8">
        <v>1085</v>
      </c>
      <c r="B1772" s="8" t="s">
        <v>1187</v>
      </c>
      <c r="C1772" s="7" t="s">
        <v>5</v>
      </c>
      <c r="D1772" s="39">
        <v>42278.35560185185</v>
      </c>
      <c r="E1772" s="7">
        <v>36.380000000000003</v>
      </c>
      <c r="F1772" s="7" t="s">
        <v>65</v>
      </c>
      <c r="G1772" s="7">
        <f t="shared" si="81"/>
        <v>2015</v>
      </c>
      <c r="H1772" s="7">
        <f t="shared" si="82"/>
        <v>10</v>
      </c>
      <c r="I1772" s="7" t="str">
        <f t="shared" si="83"/>
        <v>Q4</v>
      </c>
      <c r="J1772" s="7">
        <f>VLOOKUP(A1772,'Job Catalog'!A:C,3,FALSE)</f>
        <v>25</v>
      </c>
    </row>
    <row r="1773" spans="1:10" x14ac:dyDescent="0.15">
      <c r="A1773" s="8">
        <v>1085</v>
      </c>
      <c r="B1773" s="8" t="s">
        <v>1187</v>
      </c>
      <c r="C1773" s="7" t="s">
        <v>5</v>
      </c>
      <c r="D1773" s="39">
        <v>42527.636388888888</v>
      </c>
      <c r="E1773" s="7">
        <v>38</v>
      </c>
      <c r="F1773" s="7" t="s">
        <v>65</v>
      </c>
      <c r="G1773" s="7">
        <f t="shared" si="81"/>
        <v>2016</v>
      </c>
      <c r="H1773" s="7">
        <f t="shared" si="82"/>
        <v>6</v>
      </c>
      <c r="I1773" s="7" t="str">
        <f t="shared" si="83"/>
        <v>Q2</v>
      </c>
      <c r="J1773" s="7">
        <f>VLOOKUP(A1773,'Job Catalog'!A:C,3,FALSE)</f>
        <v>25</v>
      </c>
    </row>
    <row r="1774" spans="1:10" x14ac:dyDescent="0.15">
      <c r="A1774" s="8">
        <v>1086</v>
      </c>
      <c r="B1774" s="8" t="s">
        <v>1188</v>
      </c>
      <c r="C1774" s="7" t="s">
        <v>4</v>
      </c>
      <c r="D1774" s="39">
        <v>42908.435104166667</v>
      </c>
      <c r="E1774" s="7">
        <v>155.88</v>
      </c>
      <c r="F1774" s="7" t="s">
        <v>13</v>
      </c>
      <c r="G1774" s="7">
        <f t="shared" si="81"/>
        <v>2017</v>
      </c>
      <c r="H1774" s="7">
        <f t="shared" si="82"/>
        <v>6</v>
      </c>
      <c r="I1774" s="7" t="str">
        <f t="shared" si="83"/>
        <v>Q2</v>
      </c>
      <c r="J1774" s="7">
        <f>VLOOKUP(A1774,'Job Catalog'!A:C,3,FALSE)</f>
        <v>27</v>
      </c>
    </row>
    <row r="1775" spans="1:10" x14ac:dyDescent="0.15">
      <c r="A1775" s="8">
        <v>1098</v>
      </c>
      <c r="B1775" s="8" t="s">
        <v>1200</v>
      </c>
      <c r="C1775" s="7" t="s">
        <v>5</v>
      </c>
      <c r="D1775" s="39">
        <v>42397.421712962961</v>
      </c>
      <c r="E1775" s="7">
        <v>100.92</v>
      </c>
      <c r="F1775" s="7" t="s">
        <v>25</v>
      </c>
      <c r="G1775" s="7">
        <f t="shared" si="81"/>
        <v>2016</v>
      </c>
      <c r="H1775" s="7">
        <f t="shared" si="82"/>
        <v>1</v>
      </c>
      <c r="I1775" s="7" t="str">
        <f t="shared" si="83"/>
        <v>Q1</v>
      </c>
      <c r="J1775" s="7">
        <f>VLOOKUP(A1775,'Job Catalog'!A:C,3,FALSE)</f>
        <v>26</v>
      </c>
    </row>
    <row r="1776" spans="1:10" x14ac:dyDescent="0.15">
      <c r="A1776" s="8">
        <v>1098</v>
      </c>
      <c r="B1776" s="8" t="s">
        <v>1200</v>
      </c>
      <c r="C1776" s="7" t="s">
        <v>4</v>
      </c>
      <c r="D1776" s="39">
        <v>42597.536828703705</v>
      </c>
      <c r="E1776" s="7">
        <v>4.92</v>
      </c>
      <c r="F1776" s="7" t="s">
        <v>43</v>
      </c>
      <c r="G1776" s="7">
        <f t="shared" si="81"/>
        <v>2016</v>
      </c>
      <c r="H1776" s="7">
        <f t="shared" si="82"/>
        <v>8</v>
      </c>
      <c r="I1776" s="7" t="str">
        <f t="shared" si="83"/>
        <v>Q3</v>
      </c>
      <c r="J1776" s="7">
        <f>VLOOKUP(A1776,'Job Catalog'!A:C,3,FALSE)</f>
        <v>26</v>
      </c>
    </row>
    <row r="1777" spans="1:10" x14ac:dyDescent="0.15">
      <c r="A1777" s="8">
        <v>1100</v>
      </c>
      <c r="B1777" s="8" t="s">
        <v>1202</v>
      </c>
      <c r="C1777" s="7" t="s">
        <v>4</v>
      </c>
      <c r="D1777" s="39">
        <v>42543.463807870372</v>
      </c>
      <c r="E1777" s="7">
        <v>118</v>
      </c>
      <c r="F1777" s="7" t="s">
        <v>16</v>
      </c>
      <c r="G1777" s="7">
        <f t="shared" si="81"/>
        <v>2016</v>
      </c>
      <c r="H1777" s="7">
        <f t="shared" si="82"/>
        <v>6</v>
      </c>
      <c r="I1777" s="7" t="str">
        <f t="shared" si="83"/>
        <v>Q2</v>
      </c>
      <c r="J1777" s="7">
        <f>VLOOKUP(A1777,'Job Catalog'!A:C,3,FALSE)</f>
        <v>20</v>
      </c>
    </row>
    <row r="1778" spans="1:10" x14ac:dyDescent="0.15">
      <c r="A1778" s="8">
        <v>1108</v>
      </c>
      <c r="B1778" s="8" t="s">
        <v>1210</v>
      </c>
      <c r="C1778" s="7" t="s">
        <v>4</v>
      </c>
      <c r="D1778" s="39">
        <v>42471.604166666664</v>
      </c>
      <c r="E1778" s="7">
        <v>13.08</v>
      </c>
      <c r="F1778" s="7" t="s">
        <v>51</v>
      </c>
      <c r="G1778" s="7">
        <f t="shared" si="81"/>
        <v>2016</v>
      </c>
      <c r="H1778" s="7">
        <f t="shared" si="82"/>
        <v>4</v>
      </c>
      <c r="I1778" s="7" t="str">
        <f t="shared" si="83"/>
        <v>Q2</v>
      </c>
      <c r="J1778" s="7">
        <f>VLOOKUP(A1778,'Job Catalog'!A:C,3,FALSE)</f>
        <v>25</v>
      </c>
    </row>
    <row r="1779" spans="1:10" x14ac:dyDescent="0.15">
      <c r="A1779" s="8">
        <v>1120</v>
      </c>
      <c r="B1779" s="8" t="s">
        <v>1222</v>
      </c>
      <c r="C1779" s="7" t="s">
        <v>5</v>
      </c>
      <c r="D1779" s="39">
        <v>42768.595972222225</v>
      </c>
      <c r="E1779" s="7">
        <v>1.96</v>
      </c>
      <c r="F1779" s="7" t="s">
        <v>43</v>
      </c>
      <c r="G1779" s="7">
        <f t="shared" si="81"/>
        <v>2017</v>
      </c>
      <c r="H1779" s="7">
        <f t="shared" si="82"/>
        <v>2</v>
      </c>
      <c r="I1779" s="7" t="str">
        <f t="shared" si="83"/>
        <v>Q1</v>
      </c>
      <c r="J1779" s="7">
        <f>VLOOKUP(A1779,'Job Catalog'!A:C,3,FALSE)</f>
        <v>25</v>
      </c>
    </row>
    <row r="1780" spans="1:10" x14ac:dyDescent="0.15">
      <c r="A1780" s="8">
        <v>1131</v>
      </c>
      <c r="B1780" s="8" t="s">
        <v>1233</v>
      </c>
      <c r="C1780" s="7" t="s">
        <v>4</v>
      </c>
      <c r="D1780" s="39">
        <v>42065.477280092593</v>
      </c>
      <c r="E1780" s="7">
        <v>384.92</v>
      </c>
      <c r="F1780" s="7" t="s">
        <v>52</v>
      </c>
      <c r="G1780" s="7">
        <f t="shared" si="81"/>
        <v>2015</v>
      </c>
      <c r="H1780" s="7">
        <f t="shared" si="82"/>
        <v>3</v>
      </c>
      <c r="I1780" s="7" t="str">
        <f t="shared" si="83"/>
        <v>Q1</v>
      </c>
      <c r="J1780" s="7">
        <f>VLOOKUP(A1780,'Job Catalog'!A:C,3,FALSE)</f>
        <v>16</v>
      </c>
    </row>
    <row r="1781" spans="1:10" x14ac:dyDescent="0.15">
      <c r="A1781" s="8">
        <v>1137</v>
      </c>
      <c r="B1781" s="8" t="s">
        <v>1239</v>
      </c>
      <c r="C1781" s="7" t="s">
        <v>5</v>
      </c>
      <c r="D1781" s="39">
        <v>42158.507071759261</v>
      </c>
      <c r="E1781" s="7">
        <v>89.21</v>
      </c>
      <c r="F1781" s="7" t="s">
        <v>14</v>
      </c>
      <c r="G1781" s="7">
        <f t="shared" si="81"/>
        <v>2015</v>
      </c>
      <c r="H1781" s="7">
        <f t="shared" si="82"/>
        <v>6</v>
      </c>
      <c r="I1781" s="7" t="str">
        <f t="shared" si="83"/>
        <v>Q2</v>
      </c>
      <c r="J1781" s="7">
        <f>VLOOKUP(A1781,'Job Catalog'!A:C,3,FALSE)</f>
        <v>18</v>
      </c>
    </row>
    <row r="1782" spans="1:10" x14ac:dyDescent="0.15">
      <c r="A1782" s="8">
        <v>1137</v>
      </c>
      <c r="B1782" s="8" t="s">
        <v>1239</v>
      </c>
      <c r="C1782" s="7" t="s">
        <v>4</v>
      </c>
      <c r="D1782" s="39">
        <v>42284.620069444441</v>
      </c>
      <c r="E1782" s="7">
        <v>40.83</v>
      </c>
      <c r="F1782" s="7" t="s">
        <v>37</v>
      </c>
      <c r="G1782" s="7">
        <f t="shared" si="81"/>
        <v>2015</v>
      </c>
      <c r="H1782" s="7">
        <f t="shared" si="82"/>
        <v>10</v>
      </c>
      <c r="I1782" s="7" t="str">
        <f t="shared" si="83"/>
        <v>Q4</v>
      </c>
      <c r="J1782" s="7">
        <f>VLOOKUP(A1782,'Job Catalog'!A:C,3,FALSE)</f>
        <v>18</v>
      </c>
    </row>
    <row r="1783" spans="1:10" x14ac:dyDescent="0.15">
      <c r="A1783" s="8">
        <v>1137</v>
      </c>
      <c r="B1783" s="8" t="s">
        <v>1239</v>
      </c>
      <c r="C1783" s="7" t="s">
        <v>4</v>
      </c>
      <c r="D1783" s="39">
        <v>42304.701874999999</v>
      </c>
      <c r="E1783" s="7">
        <v>8.17</v>
      </c>
      <c r="F1783" s="7" t="s">
        <v>37</v>
      </c>
      <c r="G1783" s="7">
        <f t="shared" si="81"/>
        <v>2015</v>
      </c>
      <c r="H1783" s="7">
        <f t="shared" si="82"/>
        <v>10</v>
      </c>
      <c r="I1783" s="7" t="str">
        <f t="shared" si="83"/>
        <v>Q4</v>
      </c>
      <c r="J1783" s="7">
        <f>VLOOKUP(A1783,'Job Catalog'!A:C,3,FALSE)</f>
        <v>18</v>
      </c>
    </row>
    <row r="1784" spans="1:10" x14ac:dyDescent="0.15">
      <c r="A1784" s="8">
        <v>1137</v>
      </c>
      <c r="B1784" s="8" t="s">
        <v>1239</v>
      </c>
      <c r="C1784" s="7" t="s">
        <v>5</v>
      </c>
      <c r="D1784" s="39">
        <v>42425.670081018521</v>
      </c>
      <c r="E1784" s="7">
        <v>24.17</v>
      </c>
      <c r="F1784" s="7" t="s">
        <v>65</v>
      </c>
      <c r="G1784" s="7">
        <f t="shared" si="81"/>
        <v>2016</v>
      </c>
      <c r="H1784" s="7">
        <f t="shared" si="82"/>
        <v>2</v>
      </c>
      <c r="I1784" s="7" t="str">
        <f t="shared" si="83"/>
        <v>Q1</v>
      </c>
      <c r="J1784" s="7">
        <f>VLOOKUP(A1784,'Job Catalog'!A:C,3,FALSE)</f>
        <v>18</v>
      </c>
    </row>
    <row r="1785" spans="1:10" x14ac:dyDescent="0.15">
      <c r="A1785" s="8">
        <v>1140</v>
      </c>
      <c r="B1785" s="8" t="s">
        <v>1242</v>
      </c>
      <c r="C1785" s="7" t="s">
        <v>4</v>
      </c>
      <c r="D1785" s="39">
        <v>42163.48159722222</v>
      </c>
      <c r="E1785" s="7">
        <v>82.96</v>
      </c>
      <c r="F1785" s="7" t="s">
        <v>30</v>
      </c>
      <c r="G1785" s="7">
        <f t="shared" si="81"/>
        <v>2015</v>
      </c>
      <c r="H1785" s="7">
        <f t="shared" si="82"/>
        <v>6</v>
      </c>
      <c r="I1785" s="7" t="str">
        <f t="shared" si="83"/>
        <v>Q2</v>
      </c>
      <c r="J1785" s="7">
        <f>VLOOKUP(A1785,'Job Catalog'!A:C,3,FALSE)</f>
        <v>16</v>
      </c>
    </row>
    <row r="1786" spans="1:10" x14ac:dyDescent="0.15">
      <c r="A1786" s="8">
        <v>1141</v>
      </c>
      <c r="B1786" s="8" t="s">
        <v>1243</v>
      </c>
      <c r="C1786" s="7" t="s">
        <v>5</v>
      </c>
      <c r="D1786" s="39">
        <v>42153.430960648147</v>
      </c>
      <c r="E1786" s="7">
        <v>72.92</v>
      </c>
      <c r="F1786" s="7" t="s">
        <v>65</v>
      </c>
      <c r="G1786" s="7">
        <f t="shared" si="81"/>
        <v>2015</v>
      </c>
      <c r="H1786" s="7">
        <f t="shared" si="82"/>
        <v>5</v>
      </c>
      <c r="I1786" s="7" t="str">
        <f t="shared" si="83"/>
        <v>Q2</v>
      </c>
      <c r="J1786" s="7">
        <f>VLOOKUP(A1786,'Job Catalog'!A:C,3,FALSE)</f>
        <v>14</v>
      </c>
    </row>
    <row r="1787" spans="1:10" x14ac:dyDescent="0.15">
      <c r="A1787" s="8">
        <v>1142</v>
      </c>
      <c r="B1787" s="8" t="s">
        <v>1244</v>
      </c>
      <c r="C1787" s="7" t="s">
        <v>4</v>
      </c>
      <c r="D1787" s="39">
        <v>42545.653298611112</v>
      </c>
      <c r="E1787" s="7">
        <v>4.17</v>
      </c>
      <c r="F1787" s="7" t="s">
        <v>14</v>
      </c>
      <c r="G1787" s="7">
        <f t="shared" si="81"/>
        <v>2016</v>
      </c>
      <c r="H1787" s="7">
        <f t="shared" si="82"/>
        <v>6</v>
      </c>
      <c r="I1787" s="7" t="str">
        <f t="shared" si="83"/>
        <v>Q2</v>
      </c>
      <c r="J1787" s="7">
        <f>VLOOKUP(A1787,'Job Catalog'!A:C,3,FALSE)</f>
        <v>21</v>
      </c>
    </row>
    <row r="1788" spans="1:10" x14ac:dyDescent="0.15">
      <c r="A1788" s="8">
        <v>1149</v>
      </c>
      <c r="B1788" s="8" t="s">
        <v>1251</v>
      </c>
      <c r="C1788" s="7" t="s">
        <v>5</v>
      </c>
      <c r="D1788" s="39">
        <v>41768.469259259262</v>
      </c>
      <c r="E1788" s="7">
        <v>35.5</v>
      </c>
      <c r="F1788" s="7" t="s">
        <v>35</v>
      </c>
      <c r="G1788" s="7">
        <f t="shared" si="81"/>
        <v>2014</v>
      </c>
      <c r="H1788" s="7">
        <f t="shared" si="82"/>
        <v>5</v>
      </c>
      <c r="I1788" s="7" t="str">
        <f t="shared" si="83"/>
        <v>Q2</v>
      </c>
      <c r="J1788" s="7">
        <f>VLOOKUP(A1788,'Job Catalog'!A:C,3,FALSE)</f>
        <v>6</v>
      </c>
    </row>
    <row r="1789" spans="1:10" x14ac:dyDescent="0.15">
      <c r="A1789" s="8">
        <v>1149</v>
      </c>
      <c r="B1789" s="8" t="s">
        <v>1251</v>
      </c>
      <c r="C1789" s="7" t="s">
        <v>4</v>
      </c>
      <c r="D1789" s="39">
        <v>41879.519537037035</v>
      </c>
      <c r="E1789" s="7">
        <v>146.54</v>
      </c>
      <c r="F1789" s="7" t="s">
        <v>15</v>
      </c>
      <c r="G1789" s="7">
        <f t="shared" si="81"/>
        <v>2014</v>
      </c>
      <c r="H1789" s="7">
        <f t="shared" si="82"/>
        <v>8</v>
      </c>
      <c r="I1789" s="7" t="str">
        <f t="shared" si="83"/>
        <v>Q3</v>
      </c>
      <c r="J1789" s="7">
        <f>VLOOKUP(A1789,'Job Catalog'!A:C,3,FALSE)</f>
        <v>6</v>
      </c>
    </row>
    <row r="1790" spans="1:10" x14ac:dyDescent="0.15">
      <c r="A1790" s="8">
        <v>1161</v>
      </c>
      <c r="B1790" s="8" t="s">
        <v>1263</v>
      </c>
      <c r="C1790" s="7" t="s">
        <v>4</v>
      </c>
      <c r="D1790" s="39">
        <v>41828.320613425924</v>
      </c>
      <c r="E1790" s="7">
        <v>49.67</v>
      </c>
      <c r="F1790" s="7" t="s">
        <v>70</v>
      </c>
      <c r="G1790" s="7">
        <f t="shared" si="81"/>
        <v>2014</v>
      </c>
      <c r="H1790" s="7">
        <f t="shared" si="82"/>
        <v>7</v>
      </c>
      <c r="I1790" s="7" t="str">
        <f t="shared" si="83"/>
        <v>Q3</v>
      </c>
      <c r="J1790" s="7">
        <f>VLOOKUP(A1790,'Job Catalog'!A:C,3,FALSE)</f>
        <v>21</v>
      </c>
    </row>
    <row r="1791" spans="1:10" x14ac:dyDescent="0.15">
      <c r="A1791" s="8">
        <v>1161</v>
      </c>
      <c r="B1791" s="8" t="s">
        <v>1263</v>
      </c>
      <c r="C1791" s="7" t="s">
        <v>4</v>
      </c>
      <c r="D1791" s="39">
        <v>42622.625023148146</v>
      </c>
      <c r="E1791" s="7">
        <v>226.13</v>
      </c>
      <c r="F1791" s="7" t="s">
        <v>48</v>
      </c>
      <c r="G1791" s="7">
        <f t="shared" si="81"/>
        <v>2016</v>
      </c>
      <c r="H1791" s="7">
        <f t="shared" si="82"/>
        <v>9</v>
      </c>
      <c r="I1791" s="7" t="str">
        <f t="shared" si="83"/>
        <v>Q3</v>
      </c>
      <c r="J1791" s="7">
        <f>VLOOKUP(A1791,'Job Catalog'!A:C,3,FALSE)</f>
        <v>21</v>
      </c>
    </row>
    <row r="1792" spans="1:10" x14ac:dyDescent="0.15">
      <c r="A1792" s="8">
        <v>1161</v>
      </c>
      <c r="B1792" s="8" t="s">
        <v>1263</v>
      </c>
      <c r="C1792" s="7" t="s">
        <v>4</v>
      </c>
      <c r="D1792" s="39">
        <v>42864.927523148152</v>
      </c>
      <c r="E1792" s="7">
        <v>92.42</v>
      </c>
      <c r="F1792" s="7" t="s">
        <v>48</v>
      </c>
      <c r="G1792" s="7">
        <f t="shared" si="81"/>
        <v>2017</v>
      </c>
      <c r="H1792" s="7">
        <f t="shared" si="82"/>
        <v>5</v>
      </c>
      <c r="I1792" s="7" t="str">
        <f t="shared" si="83"/>
        <v>Q2</v>
      </c>
      <c r="J1792" s="7">
        <f>VLOOKUP(A1792,'Job Catalog'!A:C,3,FALSE)</f>
        <v>21</v>
      </c>
    </row>
    <row r="1793" spans="1:10" x14ac:dyDescent="0.15">
      <c r="A1793" s="8">
        <v>1161</v>
      </c>
      <c r="B1793" s="8" t="s">
        <v>1263</v>
      </c>
      <c r="C1793" s="7" t="s">
        <v>5</v>
      </c>
      <c r="D1793" s="39">
        <v>42874.425509259258</v>
      </c>
      <c r="E1793" s="7">
        <v>101.92</v>
      </c>
      <c r="F1793" s="7" t="s">
        <v>19</v>
      </c>
      <c r="G1793" s="7">
        <f t="shared" si="81"/>
        <v>2017</v>
      </c>
      <c r="H1793" s="7">
        <f t="shared" si="82"/>
        <v>5</v>
      </c>
      <c r="I1793" s="7" t="str">
        <f t="shared" si="83"/>
        <v>Q2</v>
      </c>
      <c r="J1793" s="7">
        <f>VLOOKUP(A1793,'Job Catalog'!A:C,3,FALSE)</f>
        <v>21</v>
      </c>
    </row>
    <row r="1794" spans="1:10" x14ac:dyDescent="0.15">
      <c r="A1794" s="8">
        <v>1169</v>
      </c>
      <c r="B1794" s="8" t="s">
        <v>1271</v>
      </c>
      <c r="C1794" s="7" t="s">
        <v>4</v>
      </c>
      <c r="D1794" s="39">
        <v>41885.336562500001</v>
      </c>
      <c r="E1794" s="7">
        <v>139.83000000000001</v>
      </c>
      <c r="F1794" s="7" t="s">
        <v>13</v>
      </c>
      <c r="G1794" s="7">
        <f t="shared" ref="G1794:G1857" si="84">YEAR(D1794)</f>
        <v>2014</v>
      </c>
      <c r="H1794" s="7">
        <f t="shared" ref="H1794:H1857" si="85">MONTH(D1794)</f>
        <v>9</v>
      </c>
      <c r="I1794" s="7" t="str">
        <f t="shared" ref="I1794:I1857" si="86">IF(H1794&lt;=3,"Q1",IF(H1794&lt;=6,"Q2",IF(H1794&lt;=9,"Q3","Q4")))</f>
        <v>Q3</v>
      </c>
      <c r="J1794" s="7">
        <f>VLOOKUP(A1794,'Job Catalog'!A:C,3,FALSE)</f>
        <v>28</v>
      </c>
    </row>
    <row r="1795" spans="1:10" x14ac:dyDescent="0.15">
      <c r="A1795" s="8">
        <v>1169</v>
      </c>
      <c r="B1795" s="8" t="s">
        <v>1271</v>
      </c>
      <c r="C1795" s="7" t="s">
        <v>4</v>
      </c>
      <c r="D1795" s="39">
        <v>41876.33021990741</v>
      </c>
      <c r="E1795" s="7">
        <v>130.79</v>
      </c>
      <c r="F1795" s="7" t="s">
        <v>13</v>
      </c>
      <c r="G1795" s="7">
        <f t="shared" si="84"/>
        <v>2014</v>
      </c>
      <c r="H1795" s="7">
        <f t="shared" si="85"/>
        <v>8</v>
      </c>
      <c r="I1795" s="7" t="str">
        <f t="shared" si="86"/>
        <v>Q3</v>
      </c>
      <c r="J1795" s="7">
        <f>VLOOKUP(A1795,'Job Catalog'!A:C,3,FALSE)</f>
        <v>28</v>
      </c>
    </row>
    <row r="1796" spans="1:10" x14ac:dyDescent="0.15">
      <c r="A1796" s="8">
        <v>1169</v>
      </c>
      <c r="B1796" s="8" t="s">
        <v>1271</v>
      </c>
      <c r="C1796" s="7" t="s">
        <v>4</v>
      </c>
      <c r="D1796" s="39">
        <v>42122.427870370368</v>
      </c>
      <c r="E1796" s="7">
        <v>91.46</v>
      </c>
      <c r="F1796" s="7" t="s">
        <v>13</v>
      </c>
      <c r="G1796" s="7">
        <f t="shared" si="84"/>
        <v>2015</v>
      </c>
      <c r="H1796" s="7">
        <f t="shared" si="85"/>
        <v>4</v>
      </c>
      <c r="I1796" s="7" t="str">
        <f t="shared" si="86"/>
        <v>Q2</v>
      </c>
      <c r="J1796" s="7">
        <f>VLOOKUP(A1796,'Job Catalog'!A:C,3,FALSE)</f>
        <v>28</v>
      </c>
    </row>
    <row r="1797" spans="1:10" x14ac:dyDescent="0.15">
      <c r="A1797" s="8">
        <v>1169</v>
      </c>
      <c r="B1797" s="8" t="s">
        <v>1271</v>
      </c>
      <c r="C1797" s="7" t="s">
        <v>4</v>
      </c>
      <c r="D1797" s="39">
        <v>42151.545949074076</v>
      </c>
      <c r="E1797" s="7">
        <v>120.58</v>
      </c>
      <c r="F1797" s="7" t="s">
        <v>13</v>
      </c>
      <c r="G1797" s="7">
        <f t="shared" si="84"/>
        <v>2015</v>
      </c>
      <c r="H1797" s="7">
        <f t="shared" si="85"/>
        <v>5</v>
      </c>
      <c r="I1797" s="7" t="str">
        <f t="shared" si="86"/>
        <v>Q2</v>
      </c>
      <c r="J1797" s="7">
        <f>VLOOKUP(A1797,'Job Catalog'!A:C,3,FALSE)</f>
        <v>28</v>
      </c>
    </row>
    <row r="1798" spans="1:10" x14ac:dyDescent="0.15">
      <c r="A1798" s="8">
        <v>1169</v>
      </c>
      <c r="B1798" s="8" t="s">
        <v>1271</v>
      </c>
      <c r="C1798" s="7" t="s">
        <v>4</v>
      </c>
      <c r="D1798" s="39">
        <v>42451.416562500002</v>
      </c>
      <c r="E1798" s="7">
        <v>306.63</v>
      </c>
      <c r="F1798" s="7" t="s">
        <v>53</v>
      </c>
      <c r="G1798" s="7">
        <f t="shared" si="84"/>
        <v>2016</v>
      </c>
      <c r="H1798" s="7">
        <f t="shared" si="85"/>
        <v>3</v>
      </c>
      <c r="I1798" s="7" t="str">
        <f t="shared" si="86"/>
        <v>Q1</v>
      </c>
      <c r="J1798" s="7">
        <f>VLOOKUP(A1798,'Job Catalog'!A:C,3,FALSE)</f>
        <v>28</v>
      </c>
    </row>
    <row r="1799" spans="1:10" x14ac:dyDescent="0.15">
      <c r="A1799" s="8">
        <v>1169</v>
      </c>
      <c r="B1799" s="8" t="s">
        <v>1271</v>
      </c>
      <c r="C1799" s="7" t="s">
        <v>4</v>
      </c>
      <c r="D1799" s="39">
        <v>42361.392905092594</v>
      </c>
      <c r="E1799" s="7">
        <v>216.63</v>
      </c>
      <c r="F1799" s="7" t="s">
        <v>53</v>
      </c>
      <c r="G1799" s="7">
        <f t="shared" si="84"/>
        <v>2015</v>
      </c>
      <c r="H1799" s="7">
        <f t="shared" si="85"/>
        <v>12</v>
      </c>
      <c r="I1799" s="7" t="str">
        <f t="shared" si="86"/>
        <v>Q4</v>
      </c>
      <c r="J1799" s="7">
        <f>VLOOKUP(A1799,'Job Catalog'!A:C,3,FALSE)</f>
        <v>28</v>
      </c>
    </row>
    <row r="1800" spans="1:10" x14ac:dyDescent="0.15">
      <c r="A1800" s="8">
        <v>1169</v>
      </c>
      <c r="B1800" s="8" t="s">
        <v>1271</v>
      </c>
      <c r="C1800" s="7" t="s">
        <v>4</v>
      </c>
      <c r="D1800" s="39">
        <v>42305.431006944447</v>
      </c>
      <c r="E1800" s="7">
        <v>108.38</v>
      </c>
      <c r="F1800" s="7" t="s">
        <v>53</v>
      </c>
      <c r="G1800" s="7">
        <f t="shared" si="84"/>
        <v>2015</v>
      </c>
      <c r="H1800" s="7">
        <f t="shared" si="85"/>
        <v>10</v>
      </c>
      <c r="I1800" s="7" t="str">
        <f t="shared" si="86"/>
        <v>Q4</v>
      </c>
      <c r="J1800" s="7">
        <f>VLOOKUP(A1800,'Job Catalog'!A:C,3,FALSE)</f>
        <v>28</v>
      </c>
    </row>
    <row r="1801" spans="1:10" x14ac:dyDescent="0.15">
      <c r="A1801" s="8">
        <v>1169</v>
      </c>
      <c r="B1801" s="8" t="s">
        <v>1271</v>
      </c>
      <c r="C1801" s="7" t="s">
        <v>4</v>
      </c>
      <c r="D1801" s="39">
        <v>42510.69153935185</v>
      </c>
      <c r="E1801" s="7">
        <v>17.88</v>
      </c>
      <c r="F1801" s="7" t="s">
        <v>53</v>
      </c>
      <c r="G1801" s="7">
        <f t="shared" si="84"/>
        <v>2016</v>
      </c>
      <c r="H1801" s="7">
        <f t="shared" si="85"/>
        <v>5</v>
      </c>
      <c r="I1801" s="7" t="str">
        <f t="shared" si="86"/>
        <v>Q2</v>
      </c>
      <c r="J1801" s="7">
        <f>VLOOKUP(A1801,'Job Catalog'!A:C,3,FALSE)</f>
        <v>28</v>
      </c>
    </row>
    <row r="1802" spans="1:10" x14ac:dyDescent="0.15">
      <c r="A1802" s="8">
        <v>1169</v>
      </c>
      <c r="B1802" s="8" t="s">
        <v>1271</v>
      </c>
      <c r="C1802" s="7" t="s">
        <v>4</v>
      </c>
      <c r="D1802" s="39">
        <v>42615.478634259256</v>
      </c>
      <c r="E1802" s="7">
        <v>43.08</v>
      </c>
      <c r="F1802" s="7" t="s">
        <v>53</v>
      </c>
      <c r="G1802" s="7">
        <f t="shared" si="84"/>
        <v>2016</v>
      </c>
      <c r="H1802" s="7">
        <f t="shared" si="85"/>
        <v>9</v>
      </c>
      <c r="I1802" s="7" t="str">
        <f t="shared" si="86"/>
        <v>Q3</v>
      </c>
      <c r="J1802" s="7">
        <f>VLOOKUP(A1802,'Job Catalog'!A:C,3,FALSE)</f>
        <v>28</v>
      </c>
    </row>
    <row r="1803" spans="1:10" x14ac:dyDescent="0.15">
      <c r="A1803" s="8">
        <v>1169</v>
      </c>
      <c r="B1803" s="8" t="s">
        <v>1271</v>
      </c>
      <c r="C1803" s="7" t="s">
        <v>4</v>
      </c>
      <c r="D1803" s="39">
        <v>42697.641319444447</v>
      </c>
      <c r="E1803" s="7">
        <v>118.96</v>
      </c>
      <c r="F1803" s="7" t="s">
        <v>53</v>
      </c>
      <c r="G1803" s="7">
        <f t="shared" si="84"/>
        <v>2016</v>
      </c>
      <c r="H1803" s="7">
        <f t="shared" si="85"/>
        <v>11</v>
      </c>
      <c r="I1803" s="7" t="str">
        <f t="shared" si="86"/>
        <v>Q4</v>
      </c>
      <c r="J1803" s="7">
        <f>VLOOKUP(A1803,'Job Catalog'!A:C,3,FALSE)</f>
        <v>28</v>
      </c>
    </row>
    <row r="1804" spans="1:10" x14ac:dyDescent="0.15">
      <c r="A1804" s="8">
        <v>1169</v>
      </c>
      <c r="B1804" s="8" t="s">
        <v>1271</v>
      </c>
      <c r="C1804" s="7" t="s">
        <v>4</v>
      </c>
      <c r="D1804" s="39">
        <v>42688.725300925929</v>
      </c>
      <c r="E1804" s="7">
        <v>104</v>
      </c>
      <c r="F1804" s="7" t="s">
        <v>53</v>
      </c>
      <c r="G1804" s="7">
        <f t="shared" si="84"/>
        <v>2016</v>
      </c>
      <c r="H1804" s="7">
        <f t="shared" si="85"/>
        <v>11</v>
      </c>
      <c r="I1804" s="7" t="str">
        <f t="shared" si="86"/>
        <v>Q4</v>
      </c>
      <c r="J1804" s="7">
        <f>VLOOKUP(A1804,'Job Catalog'!A:C,3,FALSE)</f>
        <v>28</v>
      </c>
    </row>
    <row r="1805" spans="1:10" x14ac:dyDescent="0.15">
      <c r="A1805" s="8">
        <v>1172</v>
      </c>
      <c r="B1805" s="8" t="s">
        <v>1274</v>
      </c>
      <c r="C1805" s="7" t="s">
        <v>5</v>
      </c>
      <c r="D1805" s="39">
        <v>41688.546238425923</v>
      </c>
      <c r="E1805" s="7">
        <v>34.92</v>
      </c>
      <c r="F1805" s="7" t="s">
        <v>15</v>
      </c>
      <c r="G1805" s="7">
        <f t="shared" si="84"/>
        <v>2014</v>
      </c>
      <c r="H1805" s="7">
        <f t="shared" si="85"/>
        <v>2</v>
      </c>
      <c r="I1805" s="7" t="str">
        <f t="shared" si="86"/>
        <v>Q1</v>
      </c>
      <c r="J1805" s="7">
        <f>VLOOKUP(A1805,'Job Catalog'!A:C,3,FALSE)</f>
        <v>26</v>
      </c>
    </row>
    <row r="1806" spans="1:10" x14ac:dyDescent="0.15">
      <c r="A1806" s="8">
        <v>1172</v>
      </c>
      <c r="B1806" s="8" t="s">
        <v>1274</v>
      </c>
      <c r="C1806" s="7" t="s">
        <v>5</v>
      </c>
      <c r="D1806" s="39">
        <v>41688.476458333331</v>
      </c>
      <c r="E1806" s="7">
        <v>34.83</v>
      </c>
      <c r="F1806" s="7" t="s">
        <v>15</v>
      </c>
      <c r="G1806" s="7">
        <f t="shared" si="84"/>
        <v>2014</v>
      </c>
      <c r="H1806" s="7">
        <f t="shared" si="85"/>
        <v>2</v>
      </c>
      <c r="I1806" s="7" t="str">
        <f t="shared" si="86"/>
        <v>Q1</v>
      </c>
      <c r="J1806" s="7">
        <f>VLOOKUP(A1806,'Job Catalog'!A:C,3,FALSE)</f>
        <v>26</v>
      </c>
    </row>
    <row r="1807" spans="1:10" x14ac:dyDescent="0.15">
      <c r="A1807" s="8">
        <v>1172</v>
      </c>
      <c r="B1807" s="8" t="s">
        <v>1274</v>
      </c>
      <c r="C1807" s="7" t="s">
        <v>4</v>
      </c>
      <c r="D1807" s="39">
        <v>41803.295844907407</v>
      </c>
      <c r="E1807" s="7">
        <v>101.71</v>
      </c>
      <c r="F1807" s="7" t="s">
        <v>13</v>
      </c>
      <c r="G1807" s="7">
        <f t="shared" si="84"/>
        <v>2014</v>
      </c>
      <c r="H1807" s="7">
        <f t="shared" si="85"/>
        <v>6</v>
      </c>
      <c r="I1807" s="7" t="str">
        <f t="shared" si="86"/>
        <v>Q2</v>
      </c>
      <c r="J1807" s="7">
        <f>VLOOKUP(A1807,'Job Catalog'!A:C,3,FALSE)</f>
        <v>26</v>
      </c>
    </row>
    <row r="1808" spans="1:10" x14ac:dyDescent="0.15">
      <c r="A1808" s="8">
        <v>1172</v>
      </c>
      <c r="B1808" s="8" t="s">
        <v>1274</v>
      </c>
      <c r="C1808" s="7" t="s">
        <v>4</v>
      </c>
      <c r="D1808" s="39">
        <v>41828.567314814813</v>
      </c>
      <c r="E1808" s="7">
        <v>83.04</v>
      </c>
      <c r="F1808" s="7" t="s">
        <v>13</v>
      </c>
      <c r="G1808" s="7">
        <f t="shared" si="84"/>
        <v>2014</v>
      </c>
      <c r="H1808" s="7">
        <f t="shared" si="85"/>
        <v>7</v>
      </c>
      <c r="I1808" s="7" t="str">
        <f t="shared" si="86"/>
        <v>Q3</v>
      </c>
      <c r="J1808" s="7">
        <f>VLOOKUP(A1808,'Job Catalog'!A:C,3,FALSE)</f>
        <v>26</v>
      </c>
    </row>
    <row r="1809" spans="1:10" x14ac:dyDescent="0.15">
      <c r="A1809" s="8">
        <v>1172</v>
      </c>
      <c r="B1809" s="8" t="s">
        <v>1274</v>
      </c>
      <c r="C1809" s="7" t="s">
        <v>4</v>
      </c>
      <c r="D1809" s="39">
        <v>41795.584733796299</v>
      </c>
      <c r="E1809" s="7">
        <v>50.08</v>
      </c>
      <c r="F1809" s="7" t="s">
        <v>13</v>
      </c>
      <c r="G1809" s="7">
        <f t="shared" si="84"/>
        <v>2014</v>
      </c>
      <c r="H1809" s="7">
        <f t="shared" si="85"/>
        <v>6</v>
      </c>
      <c r="I1809" s="7" t="str">
        <f t="shared" si="86"/>
        <v>Q2</v>
      </c>
      <c r="J1809" s="7">
        <f>VLOOKUP(A1809,'Job Catalog'!A:C,3,FALSE)</f>
        <v>26</v>
      </c>
    </row>
    <row r="1810" spans="1:10" x14ac:dyDescent="0.15">
      <c r="A1810" s="8">
        <v>1172</v>
      </c>
      <c r="B1810" s="8" t="s">
        <v>1274</v>
      </c>
      <c r="C1810" s="7" t="s">
        <v>4</v>
      </c>
      <c r="D1810" s="39">
        <v>41857.32739583333</v>
      </c>
      <c r="E1810" s="7">
        <v>111.79</v>
      </c>
      <c r="F1810" s="7" t="s">
        <v>64</v>
      </c>
      <c r="G1810" s="7">
        <f t="shared" si="84"/>
        <v>2014</v>
      </c>
      <c r="H1810" s="7">
        <f t="shared" si="85"/>
        <v>8</v>
      </c>
      <c r="I1810" s="7" t="str">
        <f t="shared" si="86"/>
        <v>Q3</v>
      </c>
      <c r="J1810" s="7">
        <f>VLOOKUP(A1810,'Job Catalog'!A:C,3,FALSE)</f>
        <v>26</v>
      </c>
    </row>
    <row r="1811" spans="1:10" x14ac:dyDescent="0.15">
      <c r="A1811" s="8">
        <v>1172</v>
      </c>
      <c r="B1811" s="8" t="s">
        <v>1274</v>
      </c>
      <c r="C1811" s="7" t="s">
        <v>4</v>
      </c>
      <c r="D1811" s="39">
        <v>41803.28230324074</v>
      </c>
      <c r="E1811" s="7">
        <v>57.75</v>
      </c>
      <c r="F1811" s="7" t="s">
        <v>13</v>
      </c>
      <c r="G1811" s="7">
        <f t="shared" si="84"/>
        <v>2014</v>
      </c>
      <c r="H1811" s="7">
        <f t="shared" si="85"/>
        <v>6</v>
      </c>
      <c r="I1811" s="7" t="str">
        <f t="shared" si="86"/>
        <v>Q2</v>
      </c>
      <c r="J1811" s="7">
        <f>VLOOKUP(A1811,'Job Catalog'!A:C,3,FALSE)</f>
        <v>26</v>
      </c>
    </row>
    <row r="1812" spans="1:10" x14ac:dyDescent="0.15">
      <c r="A1812" s="8">
        <v>1172</v>
      </c>
      <c r="B1812" s="8" t="s">
        <v>1274</v>
      </c>
      <c r="C1812" s="7" t="s">
        <v>4</v>
      </c>
      <c r="D1812" s="39">
        <v>41800.282881944448</v>
      </c>
      <c r="E1812" s="7">
        <v>34.75</v>
      </c>
      <c r="F1812" s="7" t="s">
        <v>13</v>
      </c>
      <c r="G1812" s="7">
        <f t="shared" si="84"/>
        <v>2014</v>
      </c>
      <c r="H1812" s="7">
        <f t="shared" si="85"/>
        <v>6</v>
      </c>
      <c r="I1812" s="7" t="str">
        <f t="shared" si="86"/>
        <v>Q2</v>
      </c>
      <c r="J1812" s="7">
        <f>VLOOKUP(A1812,'Job Catalog'!A:C,3,FALSE)</f>
        <v>26</v>
      </c>
    </row>
    <row r="1813" spans="1:10" x14ac:dyDescent="0.15">
      <c r="A1813" s="8">
        <v>1172</v>
      </c>
      <c r="B1813" s="8" t="s">
        <v>1274</v>
      </c>
      <c r="C1813" s="7" t="s">
        <v>4</v>
      </c>
      <c r="D1813" s="39">
        <v>42180.64775462963</v>
      </c>
      <c r="E1813" s="7">
        <v>111.33</v>
      </c>
      <c r="F1813" s="7" t="s">
        <v>53</v>
      </c>
      <c r="G1813" s="7">
        <f t="shared" si="84"/>
        <v>2015</v>
      </c>
      <c r="H1813" s="7">
        <f t="shared" si="85"/>
        <v>6</v>
      </c>
      <c r="I1813" s="7" t="str">
        <f t="shared" si="86"/>
        <v>Q2</v>
      </c>
      <c r="J1813" s="7">
        <f>VLOOKUP(A1813,'Job Catalog'!A:C,3,FALSE)</f>
        <v>26</v>
      </c>
    </row>
    <row r="1814" spans="1:10" x14ac:dyDescent="0.15">
      <c r="A1814" s="8">
        <v>1172</v>
      </c>
      <c r="B1814" s="8" t="s">
        <v>1274</v>
      </c>
      <c r="C1814" s="7" t="s">
        <v>4</v>
      </c>
      <c r="D1814" s="39">
        <v>42096.532731481479</v>
      </c>
      <c r="E1814" s="7">
        <v>27.21</v>
      </c>
      <c r="F1814" s="7" t="s">
        <v>64</v>
      </c>
      <c r="G1814" s="7">
        <f t="shared" si="84"/>
        <v>2015</v>
      </c>
      <c r="H1814" s="7">
        <f t="shared" si="85"/>
        <v>4</v>
      </c>
      <c r="I1814" s="7" t="str">
        <f t="shared" si="86"/>
        <v>Q2</v>
      </c>
      <c r="J1814" s="7">
        <f>VLOOKUP(A1814,'Job Catalog'!A:C,3,FALSE)</f>
        <v>26</v>
      </c>
    </row>
    <row r="1815" spans="1:10" x14ac:dyDescent="0.15">
      <c r="A1815" s="8">
        <v>1172</v>
      </c>
      <c r="B1815" s="8" t="s">
        <v>1274</v>
      </c>
      <c r="C1815" s="7" t="s">
        <v>4</v>
      </c>
      <c r="D1815" s="39">
        <v>42304.711574074077</v>
      </c>
      <c r="E1815" s="7">
        <v>223.08</v>
      </c>
      <c r="F1815" s="7" t="s">
        <v>53</v>
      </c>
      <c r="G1815" s="7">
        <f t="shared" si="84"/>
        <v>2015</v>
      </c>
      <c r="H1815" s="7">
        <f t="shared" si="85"/>
        <v>10</v>
      </c>
      <c r="I1815" s="7" t="str">
        <f t="shared" si="86"/>
        <v>Q4</v>
      </c>
      <c r="J1815" s="7">
        <f>VLOOKUP(A1815,'Job Catalog'!A:C,3,FALSE)</f>
        <v>26</v>
      </c>
    </row>
    <row r="1816" spans="1:10" x14ac:dyDescent="0.15">
      <c r="A1816" s="8">
        <v>1172</v>
      </c>
      <c r="B1816" s="8" t="s">
        <v>1274</v>
      </c>
      <c r="C1816" s="7" t="s">
        <v>4</v>
      </c>
      <c r="D1816" s="39">
        <v>42089.605370370373</v>
      </c>
      <c r="E1816" s="7">
        <v>7.96</v>
      </c>
      <c r="F1816" s="7" t="s">
        <v>13</v>
      </c>
      <c r="G1816" s="7">
        <f t="shared" si="84"/>
        <v>2015</v>
      </c>
      <c r="H1816" s="7">
        <f t="shared" si="85"/>
        <v>3</v>
      </c>
      <c r="I1816" s="7" t="str">
        <f t="shared" si="86"/>
        <v>Q1</v>
      </c>
      <c r="J1816" s="7">
        <f>VLOOKUP(A1816,'Job Catalog'!A:C,3,FALSE)</f>
        <v>26</v>
      </c>
    </row>
    <row r="1817" spans="1:10" x14ac:dyDescent="0.15">
      <c r="A1817" s="8">
        <v>1172</v>
      </c>
      <c r="B1817" s="8" t="s">
        <v>1274</v>
      </c>
      <c r="C1817" s="7" t="s">
        <v>4</v>
      </c>
      <c r="D1817" s="39">
        <v>42131.618425925924</v>
      </c>
      <c r="E1817" s="7">
        <v>28.63</v>
      </c>
      <c r="F1817" s="7" t="s">
        <v>13</v>
      </c>
      <c r="G1817" s="7">
        <f t="shared" si="84"/>
        <v>2015</v>
      </c>
      <c r="H1817" s="7">
        <f t="shared" si="85"/>
        <v>5</v>
      </c>
      <c r="I1817" s="7" t="str">
        <f t="shared" si="86"/>
        <v>Q2</v>
      </c>
      <c r="J1817" s="7">
        <f>VLOOKUP(A1817,'Job Catalog'!A:C,3,FALSE)</f>
        <v>26</v>
      </c>
    </row>
    <row r="1818" spans="1:10" x14ac:dyDescent="0.15">
      <c r="A1818" s="8">
        <v>1172</v>
      </c>
      <c r="B1818" s="8" t="s">
        <v>1274</v>
      </c>
      <c r="C1818" s="7" t="s">
        <v>4</v>
      </c>
      <c r="D1818" s="39">
        <v>42450.549143518518</v>
      </c>
      <c r="E1818" s="7">
        <v>296.92</v>
      </c>
      <c r="F1818" s="7" t="s">
        <v>53</v>
      </c>
      <c r="G1818" s="7">
        <f t="shared" si="84"/>
        <v>2016</v>
      </c>
      <c r="H1818" s="7">
        <f t="shared" si="85"/>
        <v>3</v>
      </c>
      <c r="I1818" s="7" t="str">
        <f t="shared" si="86"/>
        <v>Q1</v>
      </c>
      <c r="J1818" s="7">
        <f>VLOOKUP(A1818,'Job Catalog'!A:C,3,FALSE)</f>
        <v>26</v>
      </c>
    </row>
    <row r="1819" spans="1:10" x14ac:dyDescent="0.15">
      <c r="A1819" s="8">
        <v>1172</v>
      </c>
      <c r="B1819" s="8" t="s">
        <v>1274</v>
      </c>
      <c r="C1819" s="7" t="s">
        <v>4</v>
      </c>
      <c r="D1819" s="39">
        <v>42258.41609953704</v>
      </c>
      <c r="E1819" s="7">
        <v>37.96</v>
      </c>
      <c r="F1819" s="7" t="s">
        <v>53</v>
      </c>
      <c r="G1819" s="7">
        <f t="shared" si="84"/>
        <v>2015</v>
      </c>
      <c r="H1819" s="7">
        <f t="shared" si="85"/>
        <v>9</v>
      </c>
      <c r="I1819" s="7" t="str">
        <f t="shared" si="86"/>
        <v>Q3</v>
      </c>
      <c r="J1819" s="7">
        <f>VLOOKUP(A1819,'Job Catalog'!A:C,3,FALSE)</f>
        <v>26</v>
      </c>
    </row>
    <row r="1820" spans="1:10" x14ac:dyDescent="0.15">
      <c r="A1820" s="8">
        <v>1172</v>
      </c>
      <c r="B1820" s="8" t="s">
        <v>1274</v>
      </c>
      <c r="C1820" s="7" t="s">
        <v>4</v>
      </c>
      <c r="D1820" s="39">
        <v>42285.401238425926</v>
      </c>
      <c r="E1820" s="7">
        <v>62.75</v>
      </c>
      <c r="F1820" s="7" t="s">
        <v>53</v>
      </c>
      <c r="G1820" s="7">
        <f t="shared" si="84"/>
        <v>2015</v>
      </c>
      <c r="H1820" s="7">
        <f t="shared" si="85"/>
        <v>10</v>
      </c>
      <c r="I1820" s="7" t="str">
        <f t="shared" si="86"/>
        <v>Q4</v>
      </c>
      <c r="J1820" s="7">
        <f>VLOOKUP(A1820,'Job Catalog'!A:C,3,FALSE)</f>
        <v>26</v>
      </c>
    </row>
    <row r="1821" spans="1:10" x14ac:dyDescent="0.15">
      <c r="A1821" s="8">
        <v>1172</v>
      </c>
      <c r="B1821" s="8" t="s">
        <v>1274</v>
      </c>
      <c r="C1821" s="7" t="s">
        <v>4</v>
      </c>
      <c r="D1821" s="39">
        <v>42244.410925925928</v>
      </c>
      <c r="E1821" s="7">
        <v>17.88</v>
      </c>
      <c r="F1821" s="7" t="s">
        <v>53</v>
      </c>
      <c r="G1821" s="7">
        <f t="shared" si="84"/>
        <v>2015</v>
      </c>
      <c r="H1821" s="7">
        <f t="shared" si="85"/>
        <v>8</v>
      </c>
      <c r="I1821" s="7" t="str">
        <f t="shared" si="86"/>
        <v>Q3</v>
      </c>
      <c r="J1821" s="7">
        <f>VLOOKUP(A1821,'Job Catalog'!A:C,3,FALSE)</f>
        <v>26</v>
      </c>
    </row>
    <row r="1822" spans="1:10" x14ac:dyDescent="0.15">
      <c r="A1822" s="8">
        <v>1172</v>
      </c>
      <c r="B1822" s="8" t="s">
        <v>1274</v>
      </c>
      <c r="C1822" s="7" t="s">
        <v>4</v>
      </c>
      <c r="D1822" s="39">
        <v>42244.423854166664</v>
      </c>
      <c r="E1822" s="7">
        <v>16.920000000000002</v>
      </c>
      <c r="F1822" s="7" t="s">
        <v>53</v>
      </c>
      <c r="G1822" s="7">
        <f t="shared" si="84"/>
        <v>2015</v>
      </c>
      <c r="H1822" s="7">
        <f t="shared" si="85"/>
        <v>8</v>
      </c>
      <c r="I1822" s="7" t="str">
        <f t="shared" si="86"/>
        <v>Q3</v>
      </c>
      <c r="J1822" s="7">
        <f>VLOOKUP(A1822,'Job Catalog'!A:C,3,FALSE)</f>
        <v>26</v>
      </c>
    </row>
    <row r="1823" spans="1:10" x14ac:dyDescent="0.15">
      <c r="A1823" s="8">
        <v>1172</v>
      </c>
      <c r="B1823" s="8" t="s">
        <v>1274</v>
      </c>
      <c r="C1823" s="7" t="s">
        <v>4</v>
      </c>
      <c r="D1823" s="39">
        <v>42333.360891203702</v>
      </c>
      <c r="E1823" s="7">
        <v>76.67</v>
      </c>
      <c r="F1823" s="7" t="s">
        <v>53</v>
      </c>
      <c r="G1823" s="7">
        <f t="shared" si="84"/>
        <v>2015</v>
      </c>
      <c r="H1823" s="7">
        <f t="shared" si="85"/>
        <v>11</v>
      </c>
      <c r="I1823" s="7" t="str">
        <f t="shared" si="86"/>
        <v>Q4</v>
      </c>
      <c r="J1823" s="7">
        <f>VLOOKUP(A1823,'Job Catalog'!A:C,3,FALSE)</f>
        <v>26</v>
      </c>
    </row>
    <row r="1824" spans="1:10" x14ac:dyDescent="0.15">
      <c r="A1824" s="8">
        <v>1172</v>
      </c>
      <c r="B1824" s="8" t="s">
        <v>1274</v>
      </c>
      <c r="C1824" s="7" t="s">
        <v>4</v>
      </c>
      <c r="D1824" s="39">
        <v>42361.531099537038</v>
      </c>
      <c r="E1824" s="7">
        <v>104.83</v>
      </c>
      <c r="F1824" s="7" t="s">
        <v>53</v>
      </c>
      <c r="G1824" s="7">
        <f t="shared" si="84"/>
        <v>2015</v>
      </c>
      <c r="H1824" s="7">
        <f t="shared" si="85"/>
        <v>12</v>
      </c>
      <c r="I1824" s="7" t="str">
        <f t="shared" si="86"/>
        <v>Q4</v>
      </c>
      <c r="J1824" s="7">
        <f>VLOOKUP(A1824,'Job Catalog'!A:C,3,FALSE)</f>
        <v>26</v>
      </c>
    </row>
    <row r="1825" spans="1:10" x14ac:dyDescent="0.15">
      <c r="A1825" s="8">
        <v>1172</v>
      </c>
      <c r="B1825" s="8" t="s">
        <v>1274</v>
      </c>
      <c r="C1825" s="7" t="s">
        <v>4</v>
      </c>
      <c r="D1825" s="39">
        <v>42269.706759259258</v>
      </c>
      <c r="E1825" s="7">
        <v>4.88</v>
      </c>
      <c r="F1825" s="7" t="s">
        <v>53</v>
      </c>
      <c r="G1825" s="7">
        <f t="shared" si="84"/>
        <v>2015</v>
      </c>
      <c r="H1825" s="7">
        <f t="shared" si="85"/>
        <v>9</v>
      </c>
      <c r="I1825" s="7" t="str">
        <f t="shared" si="86"/>
        <v>Q3</v>
      </c>
      <c r="J1825" s="7">
        <f>VLOOKUP(A1825,'Job Catalog'!A:C,3,FALSE)</f>
        <v>26</v>
      </c>
    </row>
    <row r="1826" spans="1:10" x14ac:dyDescent="0.15">
      <c r="A1826" s="8">
        <v>1172</v>
      </c>
      <c r="B1826" s="8" t="s">
        <v>1274</v>
      </c>
      <c r="C1826" s="7" t="s">
        <v>4</v>
      </c>
      <c r="D1826" s="39">
        <v>42482.55097222222</v>
      </c>
      <c r="E1826" s="7">
        <v>210.83</v>
      </c>
      <c r="F1826" s="7" t="s">
        <v>53</v>
      </c>
      <c r="G1826" s="7">
        <f t="shared" si="84"/>
        <v>2016</v>
      </c>
      <c r="H1826" s="7">
        <f t="shared" si="85"/>
        <v>4</v>
      </c>
      <c r="I1826" s="7" t="str">
        <f t="shared" si="86"/>
        <v>Q2</v>
      </c>
      <c r="J1826" s="7">
        <f>VLOOKUP(A1826,'Job Catalog'!A:C,3,FALSE)</f>
        <v>26</v>
      </c>
    </row>
    <row r="1827" spans="1:10" x14ac:dyDescent="0.15">
      <c r="A1827" s="8">
        <v>1172</v>
      </c>
      <c r="B1827" s="8" t="s">
        <v>1274</v>
      </c>
      <c r="C1827" s="7" t="s">
        <v>4</v>
      </c>
      <c r="D1827" s="39">
        <v>42450.591284722221</v>
      </c>
      <c r="E1827" s="7">
        <v>178.88</v>
      </c>
      <c r="F1827" s="7" t="s">
        <v>53</v>
      </c>
      <c r="G1827" s="7">
        <f t="shared" si="84"/>
        <v>2016</v>
      </c>
      <c r="H1827" s="7">
        <f t="shared" si="85"/>
        <v>3</v>
      </c>
      <c r="I1827" s="7" t="str">
        <f t="shared" si="86"/>
        <v>Q1</v>
      </c>
      <c r="J1827" s="7">
        <f>VLOOKUP(A1827,'Job Catalog'!A:C,3,FALSE)</f>
        <v>26</v>
      </c>
    </row>
    <row r="1828" spans="1:10" x14ac:dyDescent="0.15">
      <c r="A1828" s="8">
        <v>1172</v>
      </c>
      <c r="B1828" s="8" t="s">
        <v>1274</v>
      </c>
      <c r="C1828" s="7" t="s">
        <v>4</v>
      </c>
      <c r="D1828" s="39">
        <v>42543.687696759262</v>
      </c>
      <c r="E1828" s="7">
        <v>112.88</v>
      </c>
      <c r="F1828" s="7" t="s">
        <v>64</v>
      </c>
      <c r="G1828" s="7">
        <f t="shared" si="84"/>
        <v>2016</v>
      </c>
      <c r="H1828" s="7">
        <f t="shared" si="85"/>
        <v>6</v>
      </c>
      <c r="I1828" s="7" t="str">
        <f t="shared" si="86"/>
        <v>Q2</v>
      </c>
      <c r="J1828" s="7">
        <f>VLOOKUP(A1828,'Job Catalog'!A:C,3,FALSE)</f>
        <v>26</v>
      </c>
    </row>
    <row r="1829" spans="1:10" x14ac:dyDescent="0.15">
      <c r="A1829" s="8">
        <v>1172</v>
      </c>
      <c r="B1829" s="8" t="s">
        <v>1274</v>
      </c>
      <c r="C1829" s="7" t="s">
        <v>4</v>
      </c>
      <c r="D1829" s="39">
        <v>42676.564328703702</v>
      </c>
      <c r="E1829" s="7">
        <v>215.75</v>
      </c>
      <c r="F1829" s="7" t="s">
        <v>53</v>
      </c>
      <c r="G1829" s="7">
        <f t="shared" si="84"/>
        <v>2016</v>
      </c>
      <c r="H1829" s="7">
        <f t="shared" si="85"/>
        <v>11</v>
      </c>
      <c r="I1829" s="7" t="str">
        <f t="shared" si="86"/>
        <v>Q4</v>
      </c>
      <c r="J1829" s="7">
        <f>VLOOKUP(A1829,'Job Catalog'!A:C,3,FALSE)</f>
        <v>26</v>
      </c>
    </row>
    <row r="1830" spans="1:10" x14ac:dyDescent="0.15">
      <c r="A1830" s="8">
        <v>1172</v>
      </c>
      <c r="B1830" s="8" t="s">
        <v>1274</v>
      </c>
      <c r="C1830" s="7" t="s">
        <v>4</v>
      </c>
      <c r="D1830" s="39">
        <v>42564.731736111113</v>
      </c>
      <c r="E1830" s="7">
        <v>78.040000000000006</v>
      </c>
      <c r="F1830" s="7" t="s">
        <v>64</v>
      </c>
      <c r="G1830" s="7">
        <f t="shared" si="84"/>
        <v>2016</v>
      </c>
      <c r="H1830" s="7">
        <f t="shared" si="85"/>
        <v>7</v>
      </c>
      <c r="I1830" s="7" t="str">
        <f t="shared" si="86"/>
        <v>Q3</v>
      </c>
      <c r="J1830" s="7">
        <f>VLOOKUP(A1830,'Job Catalog'!A:C,3,FALSE)</f>
        <v>26</v>
      </c>
    </row>
    <row r="1831" spans="1:10" x14ac:dyDescent="0.15">
      <c r="A1831" s="8">
        <v>1172</v>
      </c>
      <c r="B1831" s="8" t="s">
        <v>1274</v>
      </c>
      <c r="C1831" s="7" t="s">
        <v>4</v>
      </c>
      <c r="D1831" s="39">
        <v>42573.432685185187</v>
      </c>
      <c r="E1831" s="7">
        <v>86.75</v>
      </c>
      <c r="F1831" s="7" t="s">
        <v>53</v>
      </c>
      <c r="G1831" s="7">
        <f t="shared" si="84"/>
        <v>2016</v>
      </c>
      <c r="H1831" s="7">
        <f t="shared" si="85"/>
        <v>7</v>
      </c>
      <c r="I1831" s="7" t="str">
        <f t="shared" si="86"/>
        <v>Q3</v>
      </c>
      <c r="J1831" s="7">
        <f>VLOOKUP(A1831,'Job Catalog'!A:C,3,FALSE)</f>
        <v>26</v>
      </c>
    </row>
    <row r="1832" spans="1:10" x14ac:dyDescent="0.15">
      <c r="A1832" s="8">
        <v>1172</v>
      </c>
      <c r="B1832" s="8" t="s">
        <v>1274</v>
      </c>
      <c r="C1832" s="7" t="s">
        <v>4</v>
      </c>
      <c r="D1832" s="39">
        <v>42542.539513888885</v>
      </c>
      <c r="E1832" s="7">
        <v>31.96</v>
      </c>
      <c r="F1832" s="7" t="s">
        <v>53</v>
      </c>
      <c r="G1832" s="7">
        <f t="shared" si="84"/>
        <v>2016</v>
      </c>
      <c r="H1832" s="7">
        <f t="shared" si="85"/>
        <v>6</v>
      </c>
      <c r="I1832" s="7" t="str">
        <f t="shared" si="86"/>
        <v>Q2</v>
      </c>
      <c r="J1832" s="7">
        <f>VLOOKUP(A1832,'Job Catalog'!A:C,3,FALSE)</f>
        <v>26</v>
      </c>
    </row>
    <row r="1833" spans="1:10" x14ac:dyDescent="0.15">
      <c r="A1833" s="8">
        <v>1172</v>
      </c>
      <c r="B1833" s="8" t="s">
        <v>1274</v>
      </c>
      <c r="C1833" s="7" t="s">
        <v>4</v>
      </c>
      <c r="D1833" s="39">
        <v>42648.465081018519</v>
      </c>
      <c r="E1833" s="7">
        <v>105.5</v>
      </c>
      <c r="F1833" s="7" t="s">
        <v>53</v>
      </c>
      <c r="G1833" s="7">
        <f t="shared" si="84"/>
        <v>2016</v>
      </c>
      <c r="H1833" s="7">
        <f t="shared" si="85"/>
        <v>10</v>
      </c>
      <c r="I1833" s="7" t="str">
        <f t="shared" si="86"/>
        <v>Q4</v>
      </c>
      <c r="J1833" s="7">
        <f>VLOOKUP(A1833,'Job Catalog'!A:C,3,FALSE)</f>
        <v>26</v>
      </c>
    </row>
    <row r="1834" spans="1:10" x14ac:dyDescent="0.15">
      <c r="A1834" s="8">
        <v>1172</v>
      </c>
      <c r="B1834" s="8" t="s">
        <v>1274</v>
      </c>
      <c r="C1834" s="7" t="s">
        <v>4</v>
      </c>
      <c r="D1834" s="39">
        <v>42689.41810185185</v>
      </c>
      <c r="E1834" s="7">
        <v>118.88</v>
      </c>
      <c r="F1834" s="7" t="s">
        <v>60</v>
      </c>
      <c r="G1834" s="7">
        <f t="shared" si="84"/>
        <v>2016</v>
      </c>
      <c r="H1834" s="7">
        <f t="shared" si="85"/>
        <v>11</v>
      </c>
      <c r="I1834" s="7" t="str">
        <f t="shared" si="86"/>
        <v>Q4</v>
      </c>
      <c r="J1834" s="7">
        <f>VLOOKUP(A1834,'Job Catalog'!A:C,3,FALSE)</f>
        <v>26</v>
      </c>
    </row>
    <row r="1835" spans="1:10" x14ac:dyDescent="0.15">
      <c r="A1835" s="8">
        <v>1172</v>
      </c>
      <c r="B1835" s="8" t="s">
        <v>1274</v>
      </c>
      <c r="C1835" s="7" t="s">
        <v>4</v>
      </c>
      <c r="D1835" s="39">
        <v>42613.394583333335</v>
      </c>
      <c r="E1835" s="7">
        <v>41.67</v>
      </c>
      <c r="F1835" s="7" t="s">
        <v>28</v>
      </c>
      <c r="G1835" s="7">
        <f t="shared" si="84"/>
        <v>2016</v>
      </c>
      <c r="H1835" s="7">
        <f t="shared" si="85"/>
        <v>8</v>
      </c>
      <c r="I1835" s="7" t="str">
        <f t="shared" si="86"/>
        <v>Q3</v>
      </c>
      <c r="J1835" s="7">
        <f>VLOOKUP(A1835,'Job Catalog'!A:C,3,FALSE)</f>
        <v>26</v>
      </c>
    </row>
    <row r="1836" spans="1:10" x14ac:dyDescent="0.15">
      <c r="A1836" s="8">
        <v>1172</v>
      </c>
      <c r="B1836" s="8" t="s">
        <v>1274</v>
      </c>
      <c r="C1836" s="7" t="s">
        <v>4</v>
      </c>
      <c r="D1836" s="39">
        <v>42703.581504629627</v>
      </c>
      <c r="E1836" s="7">
        <v>131.83000000000001</v>
      </c>
      <c r="F1836" s="7" t="s">
        <v>28</v>
      </c>
      <c r="G1836" s="7">
        <f t="shared" si="84"/>
        <v>2016</v>
      </c>
      <c r="H1836" s="7">
        <f t="shared" si="85"/>
        <v>11</v>
      </c>
      <c r="I1836" s="7" t="str">
        <f t="shared" si="86"/>
        <v>Q4</v>
      </c>
      <c r="J1836" s="7">
        <f>VLOOKUP(A1836,'Job Catalog'!A:C,3,FALSE)</f>
        <v>26</v>
      </c>
    </row>
    <row r="1837" spans="1:10" x14ac:dyDescent="0.15">
      <c r="A1837" s="8">
        <v>1172</v>
      </c>
      <c r="B1837" s="8" t="s">
        <v>1274</v>
      </c>
      <c r="C1837" s="7" t="s">
        <v>4</v>
      </c>
      <c r="D1837" s="39">
        <v>42661.695127314815</v>
      </c>
      <c r="E1837" s="7">
        <v>89.29</v>
      </c>
      <c r="F1837" s="7" t="s">
        <v>53</v>
      </c>
      <c r="G1837" s="7">
        <f t="shared" si="84"/>
        <v>2016</v>
      </c>
      <c r="H1837" s="7">
        <f t="shared" si="85"/>
        <v>10</v>
      </c>
      <c r="I1837" s="7" t="str">
        <f t="shared" si="86"/>
        <v>Q4</v>
      </c>
      <c r="J1837" s="7">
        <f>VLOOKUP(A1837,'Job Catalog'!A:C,3,FALSE)</f>
        <v>26</v>
      </c>
    </row>
    <row r="1838" spans="1:10" x14ac:dyDescent="0.15">
      <c r="A1838" s="8">
        <v>1172</v>
      </c>
      <c r="B1838" s="8" t="s">
        <v>1274</v>
      </c>
      <c r="C1838" s="7" t="s">
        <v>4</v>
      </c>
      <c r="D1838" s="39">
        <v>42668.587604166663</v>
      </c>
      <c r="E1838" s="7">
        <v>96.21</v>
      </c>
      <c r="F1838" s="7" t="s">
        <v>53</v>
      </c>
      <c r="G1838" s="7">
        <f t="shared" si="84"/>
        <v>2016</v>
      </c>
      <c r="H1838" s="7">
        <f t="shared" si="85"/>
        <v>10</v>
      </c>
      <c r="I1838" s="7" t="str">
        <f t="shared" si="86"/>
        <v>Q4</v>
      </c>
      <c r="J1838" s="7">
        <f>VLOOKUP(A1838,'Job Catalog'!A:C,3,FALSE)</f>
        <v>26</v>
      </c>
    </row>
    <row r="1839" spans="1:10" x14ac:dyDescent="0.15">
      <c r="A1839" s="8">
        <v>1172</v>
      </c>
      <c r="B1839" s="8" t="s">
        <v>1274</v>
      </c>
      <c r="C1839" s="7" t="s">
        <v>4</v>
      </c>
      <c r="D1839" s="39">
        <v>42650.532870370371</v>
      </c>
      <c r="E1839" s="7">
        <v>71.83</v>
      </c>
      <c r="F1839" s="7" t="s">
        <v>53</v>
      </c>
      <c r="G1839" s="7">
        <f t="shared" si="84"/>
        <v>2016</v>
      </c>
      <c r="H1839" s="7">
        <f t="shared" si="85"/>
        <v>10</v>
      </c>
      <c r="I1839" s="7" t="str">
        <f t="shared" si="86"/>
        <v>Q4</v>
      </c>
      <c r="J1839" s="7">
        <f>VLOOKUP(A1839,'Job Catalog'!A:C,3,FALSE)</f>
        <v>26</v>
      </c>
    </row>
    <row r="1840" spans="1:10" x14ac:dyDescent="0.15">
      <c r="A1840" s="8">
        <v>1172</v>
      </c>
      <c r="B1840" s="8" t="s">
        <v>1274</v>
      </c>
      <c r="C1840" s="7" t="s">
        <v>5</v>
      </c>
      <c r="D1840" s="39">
        <v>42682.431574074071</v>
      </c>
      <c r="E1840" s="7">
        <v>52.83</v>
      </c>
      <c r="F1840" s="7" t="s">
        <v>28</v>
      </c>
      <c r="G1840" s="7">
        <f t="shared" si="84"/>
        <v>2016</v>
      </c>
      <c r="H1840" s="7">
        <f t="shared" si="85"/>
        <v>11</v>
      </c>
      <c r="I1840" s="7" t="str">
        <f t="shared" si="86"/>
        <v>Q4</v>
      </c>
      <c r="J1840" s="7">
        <f>VLOOKUP(A1840,'Job Catalog'!A:C,3,FALSE)</f>
        <v>26</v>
      </c>
    </row>
    <row r="1841" spans="1:10" x14ac:dyDescent="0.15">
      <c r="A1841" s="8">
        <v>1173</v>
      </c>
      <c r="B1841" s="8" t="s">
        <v>1275</v>
      </c>
      <c r="C1841" s="7" t="s">
        <v>5</v>
      </c>
      <c r="D1841" s="39">
        <v>41898.748703703706</v>
      </c>
      <c r="E1841" s="7">
        <v>47.17</v>
      </c>
      <c r="F1841" s="7" t="s">
        <v>48</v>
      </c>
      <c r="G1841" s="7">
        <f t="shared" si="84"/>
        <v>2014</v>
      </c>
      <c r="H1841" s="7">
        <f t="shared" si="85"/>
        <v>9</v>
      </c>
      <c r="I1841" s="7" t="str">
        <f t="shared" si="86"/>
        <v>Q3</v>
      </c>
      <c r="J1841" s="7">
        <f>VLOOKUP(A1841,'Job Catalog'!A:C,3,FALSE)</f>
        <v>10</v>
      </c>
    </row>
    <row r="1842" spans="1:10" x14ac:dyDescent="0.15">
      <c r="A1842" s="8">
        <v>1173</v>
      </c>
      <c r="B1842" s="8" t="s">
        <v>1275</v>
      </c>
      <c r="C1842" s="7" t="s">
        <v>5</v>
      </c>
      <c r="D1842" s="39">
        <v>42040.669768518521</v>
      </c>
      <c r="E1842" s="7">
        <v>115.21</v>
      </c>
      <c r="F1842" s="7" t="s">
        <v>48</v>
      </c>
      <c r="G1842" s="7">
        <f t="shared" si="84"/>
        <v>2015</v>
      </c>
      <c r="H1842" s="7">
        <f t="shared" si="85"/>
        <v>2</v>
      </c>
      <c r="I1842" s="7" t="str">
        <f t="shared" si="86"/>
        <v>Q1</v>
      </c>
      <c r="J1842" s="7">
        <f>VLOOKUP(A1842,'Job Catalog'!A:C,3,FALSE)</f>
        <v>10</v>
      </c>
    </row>
    <row r="1843" spans="1:10" x14ac:dyDescent="0.15">
      <c r="A1843" s="8">
        <v>1173</v>
      </c>
      <c r="B1843" s="8" t="s">
        <v>1275</v>
      </c>
      <c r="C1843" s="7" t="s">
        <v>4</v>
      </c>
      <c r="D1843" s="39">
        <v>41990.643865740742</v>
      </c>
      <c r="E1843" s="7">
        <v>47.92</v>
      </c>
      <c r="F1843" s="7" t="s">
        <v>48</v>
      </c>
      <c r="G1843" s="7">
        <f t="shared" si="84"/>
        <v>2014</v>
      </c>
      <c r="H1843" s="7">
        <f t="shared" si="85"/>
        <v>12</v>
      </c>
      <c r="I1843" s="7" t="str">
        <f t="shared" si="86"/>
        <v>Q4</v>
      </c>
      <c r="J1843" s="7">
        <f>VLOOKUP(A1843,'Job Catalog'!A:C,3,FALSE)</f>
        <v>10</v>
      </c>
    </row>
    <row r="1844" spans="1:10" x14ac:dyDescent="0.15">
      <c r="A1844" s="8">
        <v>1173</v>
      </c>
      <c r="B1844" s="8" t="s">
        <v>1275</v>
      </c>
      <c r="C1844" s="7" t="s">
        <v>5</v>
      </c>
      <c r="D1844" s="39">
        <v>42185.728090277778</v>
      </c>
      <c r="E1844" s="7">
        <v>27.25</v>
      </c>
      <c r="F1844" s="7" t="s">
        <v>48</v>
      </c>
      <c r="G1844" s="7">
        <f t="shared" si="84"/>
        <v>2015</v>
      </c>
      <c r="H1844" s="7">
        <f t="shared" si="85"/>
        <v>6</v>
      </c>
      <c r="I1844" s="7" t="str">
        <f t="shared" si="86"/>
        <v>Q2</v>
      </c>
      <c r="J1844" s="7">
        <f>VLOOKUP(A1844,'Job Catalog'!A:C,3,FALSE)</f>
        <v>10</v>
      </c>
    </row>
    <row r="1845" spans="1:10" x14ac:dyDescent="0.15">
      <c r="A1845" s="8">
        <v>1173</v>
      </c>
      <c r="B1845" s="8" t="s">
        <v>1275</v>
      </c>
      <c r="C1845" s="7" t="s">
        <v>5</v>
      </c>
      <c r="D1845" s="39">
        <v>42341.330439814818</v>
      </c>
      <c r="E1845" s="7">
        <v>55.79</v>
      </c>
      <c r="F1845" s="7" t="s">
        <v>65</v>
      </c>
      <c r="G1845" s="7">
        <f t="shared" si="84"/>
        <v>2015</v>
      </c>
      <c r="H1845" s="7">
        <f t="shared" si="85"/>
        <v>12</v>
      </c>
      <c r="I1845" s="7" t="str">
        <f t="shared" si="86"/>
        <v>Q4</v>
      </c>
      <c r="J1845" s="7">
        <f>VLOOKUP(A1845,'Job Catalog'!A:C,3,FALSE)</f>
        <v>10</v>
      </c>
    </row>
    <row r="1846" spans="1:10" x14ac:dyDescent="0.15">
      <c r="A1846" s="8">
        <v>1173</v>
      </c>
      <c r="B1846" s="8" t="s">
        <v>1275</v>
      </c>
      <c r="C1846" s="7" t="s">
        <v>5</v>
      </c>
      <c r="D1846" s="39">
        <v>42402.387986111113</v>
      </c>
      <c r="E1846" s="7">
        <v>28.79</v>
      </c>
      <c r="F1846" s="7" t="s">
        <v>65</v>
      </c>
      <c r="G1846" s="7">
        <f t="shared" si="84"/>
        <v>2016</v>
      </c>
      <c r="H1846" s="7">
        <f t="shared" si="85"/>
        <v>2</v>
      </c>
      <c r="I1846" s="7" t="str">
        <f t="shared" si="86"/>
        <v>Q1</v>
      </c>
      <c r="J1846" s="7">
        <f>VLOOKUP(A1846,'Job Catalog'!A:C,3,FALSE)</f>
        <v>10</v>
      </c>
    </row>
    <row r="1847" spans="1:10" x14ac:dyDescent="0.15">
      <c r="A1847" s="8">
        <v>1174</v>
      </c>
      <c r="B1847" s="8" t="s">
        <v>1276</v>
      </c>
      <c r="C1847" s="7" t="s">
        <v>5</v>
      </c>
      <c r="D1847" s="39">
        <v>41984.668657407405</v>
      </c>
      <c r="E1847" s="7">
        <v>59.21</v>
      </c>
      <c r="F1847" s="7" t="s">
        <v>48</v>
      </c>
      <c r="G1847" s="7">
        <f t="shared" si="84"/>
        <v>2014</v>
      </c>
      <c r="H1847" s="7">
        <f t="shared" si="85"/>
        <v>12</v>
      </c>
      <c r="I1847" s="7" t="str">
        <f t="shared" si="86"/>
        <v>Q4</v>
      </c>
      <c r="J1847" s="7">
        <f>VLOOKUP(A1847,'Job Catalog'!A:C,3,FALSE)</f>
        <v>8</v>
      </c>
    </row>
    <row r="1848" spans="1:10" x14ac:dyDescent="0.15">
      <c r="A1848" s="8">
        <v>1176</v>
      </c>
      <c r="B1848" s="8" t="s">
        <v>1278</v>
      </c>
      <c r="C1848" s="7" t="s">
        <v>4</v>
      </c>
      <c r="D1848" s="39">
        <v>41863.633842592593</v>
      </c>
      <c r="E1848" s="7">
        <v>98.13</v>
      </c>
      <c r="F1848" s="7" t="s">
        <v>13</v>
      </c>
      <c r="G1848" s="7">
        <f t="shared" si="84"/>
        <v>2014</v>
      </c>
      <c r="H1848" s="7">
        <f t="shared" si="85"/>
        <v>8</v>
      </c>
      <c r="I1848" s="7" t="str">
        <f t="shared" si="86"/>
        <v>Q3</v>
      </c>
      <c r="J1848" s="7">
        <f>VLOOKUP(A1848,'Job Catalog'!A:C,3,FALSE)</f>
        <v>23</v>
      </c>
    </row>
    <row r="1849" spans="1:10" x14ac:dyDescent="0.15">
      <c r="A1849" s="8">
        <v>1177</v>
      </c>
      <c r="B1849" s="8" t="s">
        <v>1279</v>
      </c>
      <c r="C1849" s="7" t="s">
        <v>4</v>
      </c>
      <c r="D1849" s="39">
        <v>42152.441747685189</v>
      </c>
      <c r="E1849" s="7">
        <v>35.54</v>
      </c>
      <c r="F1849" s="7" t="s">
        <v>82</v>
      </c>
      <c r="G1849" s="7">
        <f t="shared" si="84"/>
        <v>2015</v>
      </c>
      <c r="H1849" s="7">
        <f t="shared" si="85"/>
        <v>5</v>
      </c>
      <c r="I1849" s="7" t="str">
        <f t="shared" si="86"/>
        <v>Q2</v>
      </c>
      <c r="J1849" s="7">
        <f>VLOOKUP(A1849,'Job Catalog'!A:C,3,FALSE)</f>
        <v>13</v>
      </c>
    </row>
    <row r="1850" spans="1:10" x14ac:dyDescent="0.15">
      <c r="A1850" s="8">
        <v>1184</v>
      </c>
      <c r="B1850" s="8" t="s">
        <v>1286</v>
      </c>
      <c r="C1850" s="7" t="s">
        <v>5</v>
      </c>
      <c r="D1850" s="39">
        <v>42157.288229166668</v>
      </c>
      <c r="E1850" s="7">
        <v>87.96</v>
      </c>
      <c r="F1850" s="7" t="s">
        <v>94</v>
      </c>
      <c r="G1850" s="7">
        <f t="shared" si="84"/>
        <v>2015</v>
      </c>
      <c r="H1850" s="7">
        <f t="shared" si="85"/>
        <v>6</v>
      </c>
      <c r="I1850" s="7" t="str">
        <f t="shared" si="86"/>
        <v>Q2</v>
      </c>
      <c r="J1850" s="7">
        <f>VLOOKUP(A1850,'Job Catalog'!A:C,3,FALSE)</f>
        <v>21</v>
      </c>
    </row>
    <row r="1851" spans="1:10" x14ac:dyDescent="0.15">
      <c r="A1851" s="8">
        <v>1184</v>
      </c>
      <c r="B1851" s="8" t="s">
        <v>1286</v>
      </c>
      <c r="C1851" s="7" t="s">
        <v>4</v>
      </c>
      <c r="D1851" s="39">
        <v>42942.242048611108</v>
      </c>
      <c r="E1851" s="7">
        <v>29.63</v>
      </c>
      <c r="F1851" s="7" t="s">
        <v>29</v>
      </c>
      <c r="G1851" s="7">
        <f t="shared" si="84"/>
        <v>2017</v>
      </c>
      <c r="H1851" s="7">
        <f t="shared" si="85"/>
        <v>7</v>
      </c>
      <c r="I1851" s="7" t="str">
        <f t="shared" si="86"/>
        <v>Q3</v>
      </c>
      <c r="J1851" s="7">
        <f>VLOOKUP(A1851,'Job Catalog'!A:C,3,FALSE)</f>
        <v>21</v>
      </c>
    </row>
    <row r="1852" spans="1:10" x14ac:dyDescent="0.15">
      <c r="A1852" s="8">
        <v>1185</v>
      </c>
      <c r="B1852" s="8" t="s">
        <v>1287</v>
      </c>
      <c r="C1852" s="7" t="s">
        <v>4</v>
      </c>
      <c r="D1852" s="39">
        <v>41912.163773148146</v>
      </c>
      <c r="E1852" s="7">
        <v>249.63</v>
      </c>
      <c r="F1852" s="7" t="s">
        <v>80</v>
      </c>
      <c r="G1852" s="7">
        <f t="shared" si="84"/>
        <v>2014</v>
      </c>
      <c r="H1852" s="7">
        <f t="shared" si="85"/>
        <v>9</v>
      </c>
      <c r="I1852" s="7" t="str">
        <f t="shared" si="86"/>
        <v>Q3</v>
      </c>
      <c r="J1852" s="7">
        <f>VLOOKUP(A1852,'Job Catalog'!A:C,3,FALSE)</f>
        <v>18</v>
      </c>
    </row>
    <row r="1853" spans="1:10" x14ac:dyDescent="0.15">
      <c r="A1853" s="8">
        <v>1185</v>
      </c>
      <c r="B1853" s="8" t="s">
        <v>1287</v>
      </c>
      <c r="C1853" s="7" t="s">
        <v>5</v>
      </c>
      <c r="D1853" s="39">
        <v>42319.418113425927</v>
      </c>
      <c r="E1853" s="7">
        <v>36.92</v>
      </c>
      <c r="F1853" s="7" t="s">
        <v>29</v>
      </c>
      <c r="G1853" s="7">
        <f t="shared" si="84"/>
        <v>2015</v>
      </c>
      <c r="H1853" s="7">
        <f t="shared" si="85"/>
        <v>11</v>
      </c>
      <c r="I1853" s="7" t="str">
        <f t="shared" si="86"/>
        <v>Q4</v>
      </c>
      <c r="J1853" s="7">
        <f>VLOOKUP(A1853,'Job Catalog'!A:C,3,FALSE)</f>
        <v>18</v>
      </c>
    </row>
    <row r="1854" spans="1:10" x14ac:dyDescent="0.15">
      <c r="A1854" s="8">
        <v>1185</v>
      </c>
      <c r="B1854" s="8" t="s">
        <v>1287</v>
      </c>
      <c r="C1854" s="7" t="s">
        <v>4</v>
      </c>
      <c r="D1854" s="39">
        <v>42697.191967592589</v>
      </c>
      <c r="E1854" s="7">
        <v>6.63</v>
      </c>
      <c r="F1854" s="7" t="s">
        <v>29</v>
      </c>
      <c r="G1854" s="7">
        <f t="shared" si="84"/>
        <v>2016</v>
      </c>
      <c r="H1854" s="7">
        <f t="shared" si="85"/>
        <v>11</v>
      </c>
      <c r="I1854" s="7" t="str">
        <f t="shared" si="86"/>
        <v>Q4</v>
      </c>
      <c r="J1854" s="7">
        <f>VLOOKUP(A1854,'Job Catalog'!A:C,3,FALSE)</f>
        <v>18</v>
      </c>
    </row>
    <row r="1855" spans="1:10" x14ac:dyDescent="0.15">
      <c r="A1855" s="8">
        <v>1187</v>
      </c>
      <c r="B1855" s="8" t="s">
        <v>1289</v>
      </c>
      <c r="C1855" s="7" t="s">
        <v>5</v>
      </c>
      <c r="D1855" s="39">
        <v>42475.271064814813</v>
      </c>
      <c r="E1855" s="7">
        <v>171.67</v>
      </c>
      <c r="F1855" s="7" t="s">
        <v>29</v>
      </c>
      <c r="G1855" s="7">
        <f t="shared" si="84"/>
        <v>2016</v>
      </c>
      <c r="H1855" s="7">
        <f t="shared" si="85"/>
        <v>4</v>
      </c>
      <c r="I1855" s="7" t="str">
        <f t="shared" si="86"/>
        <v>Q2</v>
      </c>
      <c r="J1855" s="7">
        <f>VLOOKUP(A1855,'Job Catalog'!A:C,3,FALSE)</f>
        <v>16</v>
      </c>
    </row>
    <row r="1856" spans="1:10" x14ac:dyDescent="0.15">
      <c r="A1856" s="8">
        <v>1187</v>
      </c>
      <c r="B1856" s="8" t="s">
        <v>1289</v>
      </c>
      <c r="C1856" s="7" t="s">
        <v>5</v>
      </c>
      <c r="D1856" s="39">
        <v>42529.142534722225</v>
      </c>
      <c r="E1856" s="7">
        <v>225.54</v>
      </c>
      <c r="F1856" s="7" t="s">
        <v>29</v>
      </c>
      <c r="G1856" s="7">
        <f t="shared" si="84"/>
        <v>2016</v>
      </c>
      <c r="H1856" s="7">
        <f t="shared" si="85"/>
        <v>6</v>
      </c>
      <c r="I1856" s="7" t="str">
        <f t="shared" si="86"/>
        <v>Q2</v>
      </c>
      <c r="J1856" s="7">
        <f>VLOOKUP(A1856,'Job Catalog'!A:C,3,FALSE)</f>
        <v>16</v>
      </c>
    </row>
    <row r="1857" spans="1:10" x14ac:dyDescent="0.15">
      <c r="A1857" s="8">
        <v>1187</v>
      </c>
      <c r="B1857" s="8" t="s">
        <v>1289</v>
      </c>
      <c r="C1857" s="7" t="s">
        <v>5</v>
      </c>
      <c r="D1857" s="39">
        <v>42332.239398148151</v>
      </c>
      <c r="E1857" s="7">
        <v>28.63</v>
      </c>
      <c r="F1857" s="7" t="s">
        <v>29</v>
      </c>
      <c r="G1857" s="7">
        <f t="shared" si="84"/>
        <v>2015</v>
      </c>
      <c r="H1857" s="7">
        <f t="shared" si="85"/>
        <v>11</v>
      </c>
      <c r="I1857" s="7" t="str">
        <f t="shared" si="86"/>
        <v>Q4</v>
      </c>
      <c r="J1857" s="7">
        <f>VLOOKUP(A1857,'Job Catalog'!A:C,3,FALSE)</f>
        <v>16</v>
      </c>
    </row>
    <row r="1858" spans="1:10" x14ac:dyDescent="0.15">
      <c r="A1858" s="8">
        <v>1187</v>
      </c>
      <c r="B1858" s="8" t="s">
        <v>1289</v>
      </c>
      <c r="C1858" s="7" t="s">
        <v>4</v>
      </c>
      <c r="D1858" s="39">
        <v>42426.428796296299</v>
      </c>
      <c r="E1858" s="7">
        <v>122.83</v>
      </c>
      <c r="F1858" s="7" t="s">
        <v>29</v>
      </c>
      <c r="G1858" s="7">
        <f t="shared" ref="G1858:G1921" si="87">YEAR(D1858)</f>
        <v>2016</v>
      </c>
      <c r="H1858" s="7">
        <f t="shared" ref="H1858:H1921" si="88">MONTH(D1858)</f>
        <v>2</v>
      </c>
      <c r="I1858" s="7" t="str">
        <f t="shared" ref="I1858:I1921" si="89">IF(H1858&lt;=3,"Q1",IF(H1858&lt;=6,"Q2",IF(H1858&lt;=9,"Q3","Q4")))</f>
        <v>Q1</v>
      </c>
      <c r="J1858" s="7">
        <f>VLOOKUP(A1858,'Job Catalog'!A:C,3,FALSE)</f>
        <v>16</v>
      </c>
    </row>
    <row r="1859" spans="1:10" x14ac:dyDescent="0.15">
      <c r="A1859" s="8">
        <v>1187</v>
      </c>
      <c r="B1859" s="8" t="s">
        <v>1289</v>
      </c>
      <c r="C1859" s="7" t="s">
        <v>5</v>
      </c>
      <c r="D1859" s="39">
        <v>42529.149236111109</v>
      </c>
      <c r="E1859" s="7">
        <v>225.54</v>
      </c>
      <c r="F1859" s="7" t="s">
        <v>29</v>
      </c>
      <c r="G1859" s="7">
        <f t="shared" si="87"/>
        <v>2016</v>
      </c>
      <c r="H1859" s="7">
        <f t="shared" si="88"/>
        <v>6</v>
      </c>
      <c r="I1859" s="7" t="str">
        <f t="shared" si="89"/>
        <v>Q2</v>
      </c>
      <c r="J1859" s="7">
        <f>VLOOKUP(A1859,'Job Catalog'!A:C,3,FALSE)</f>
        <v>16</v>
      </c>
    </row>
    <row r="1860" spans="1:10" x14ac:dyDescent="0.15">
      <c r="A1860" s="8">
        <v>1187</v>
      </c>
      <c r="B1860" s="8" t="s">
        <v>1289</v>
      </c>
      <c r="C1860" s="7" t="s">
        <v>4</v>
      </c>
      <c r="D1860" s="39">
        <v>42523.257453703707</v>
      </c>
      <c r="E1860" s="7">
        <v>106.79</v>
      </c>
      <c r="F1860" s="7" t="s">
        <v>29</v>
      </c>
      <c r="G1860" s="7">
        <f t="shared" si="87"/>
        <v>2016</v>
      </c>
      <c r="H1860" s="7">
        <f t="shared" si="88"/>
        <v>6</v>
      </c>
      <c r="I1860" s="7" t="str">
        <f t="shared" si="89"/>
        <v>Q2</v>
      </c>
      <c r="J1860" s="7">
        <f>VLOOKUP(A1860,'Job Catalog'!A:C,3,FALSE)</f>
        <v>16</v>
      </c>
    </row>
    <row r="1861" spans="1:10" x14ac:dyDescent="0.15">
      <c r="A1861" s="8">
        <v>1189</v>
      </c>
      <c r="B1861" s="8" t="s">
        <v>1291</v>
      </c>
      <c r="C1861" s="7" t="s">
        <v>4</v>
      </c>
      <c r="D1861" s="39">
        <v>42891.191770833335</v>
      </c>
      <c r="E1861" s="7">
        <v>25.17</v>
      </c>
      <c r="F1861" s="7" t="s">
        <v>87</v>
      </c>
      <c r="G1861" s="7">
        <f t="shared" si="87"/>
        <v>2017</v>
      </c>
      <c r="H1861" s="7">
        <f t="shared" si="88"/>
        <v>6</v>
      </c>
      <c r="I1861" s="7" t="str">
        <f t="shared" si="89"/>
        <v>Q2</v>
      </c>
      <c r="J1861" s="7">
        <f>VLOOKUP(A1861,'Job Catalog'!A:C,3,FALSE)</f>
        <v>21</v>
      </c>
    </row>
    <row r="1862" spans="1:10" x14ac:dyDescent="0.15">
      <c r="A1862" s="8">
        <v>1189</v>
      </c>
      <c r="B1862" s="8" t="s">
        <v>1291</v>
      </c>
      <c r="C1862" s="7" t="s">
        <v>4</v>
      </c>
      <c r="D1862" s="39">
        <v>42947.162118055552</v>
      </c>
      <c r="E1862" s="7">
        <v>81.13</v>
      </c>
      <c r="F1862" s="7" t="s">
        <v>87</v>
      </c>
      <c r="G1862" s="7">
        <f t="shared" si="87"/>
        <v>2017</v>
      </c>
      <c r="H1862" s="7">
        <f t="shared" si="88"/>
        <v>7</v>
      </c>
      <c r="I1862" s="7" t="str">
        <f t="shared" si="89"/>
        <v>Q3</v>
      </c>
      <c r="J1862" s="7">
        <f>VLOOKUP(A1862,'Job Catalog'!A:C,3,FALSE)</f>
        <v>21</v>
      </c>
    </row>
    <row r="1863" spans="1:10" x14ac:dyDescent="0.15">
      <c r="A1863" s="8">
        <v>1192</v>
      </c>
      <c r="B1863" s="8" t="s">
        <v>1294</v>
      </c>
      <c r="C1863" s="7" t="s">
        <v>5</v>
      </c>
      <c r="D1863" s="39">
        <v>41726.42355324074</v>
      </c>
      <c r="E1863" s="7">
        <v>27.92</v>
      </c>
      <c r="F1863" s="7" t="s">
        <v>15</v>
      </c>
      <c r="G1863" s="7">
        <f t="shared" si="87"/>
        <v>2014</v>
      </c>
      <c r="H1863" s="7">
        <f t="shared" si="88"/>
        <v>3</v>
      </c>
      <c r="I1863" s="7" t="str">
        <f t="shared" si="89"/>
        <v>Q1</v>
      </c>
      <c r="J1863" s="7">
        <f>VLOOKUP(A1863,'Job Catalog'!A:C,3,FALSE)</f>
        <v>14</v>
      </c>
    </row>
    <row r="1864" spans="1:10" x14ac:dyDescent="0.15">
      <c r="A1864" s="8">
        <v>1195</v>
      </c>
      <c r="B1864" s="8" t="s">
        <v>1297</v>
      </c>
      <c r="C1864" s="7" t="s">
        <v>4</v>
      </c>
      <c r="D1864" s="39">
        <v>42628.480821759258</v>
      </c>
      <c r="E1864" s="7">
        <v>220.25</v>
      </c>
      <c r="F1864" s="7" t="s">
        <v>99</v>
      </c>
      <c r="G1864" s="7">
        <f t="shared" si="87"/>
        <v>2016</v>
      </c>
      <c r="H1864" s="7">
        <f t="shared" si="88"/>
        <v>9</v>
      </c>
      <c r="I1864" s="7" t="str">
        <f t="shared" si="89"/>
        <v>Q3</v>
      </c>
      <c r="J1864" s="7">
        <f>VLOOKUP(A1864,'Job Catalog'!A:C,3,FALSE)</f>
        <v>20</v>
      </c>
    </row>
    <row r="1865" spans="1:10" x14ac:dyDescent="0.15">
      <c r="A1865" s="8">
        <v>1195</v>
      </c>
      <c r="B1865" s="8" t="s">
        <v>1297</v>
      </c>
      <c r="C1865" s="7" t="s">
        <v>4</v>
      </c>
      <c r="D1865" s="39">
        <v>42681.218368055554</v>
      </c>
      <c r="E1865" s="7">
        <v>229.92</v>
      </c>
      <c r="F1865" s="7" t="s">
        <v>99</v>
      </c>
      <c r="G1865" s="7">
        <f t="shared" si="87"/>
        <v>2016</v>
      </c>
      <c r="H1865" s="7">
        <f t="shared" si="88"/>
        <v>11</v>
      </c>
      <c r="I1865" s="7" t="str">
        <f t="shared" si="89"/>
        <v>Q4</v>
      </c>
      <c r="J1865" s="7">
        <f>VLOOKUP(A1865,'Job Catalog'!A:C,3,FALSE)</f>
        <v>20</v>
      </c>
    </row>
    <row r="1866" spans="1:10" x14ac:dyDescent="0.15">
      <c r="A1866" s="8">
        <v>1195</v>
      </c>
      <c r="B1866" s="8" t="s">
        <v>1297</v>
      </c>
      <c r="C1866" s="7" t="s">
        <v>4</v>
      </c>
      <c r="D1866" s="39">
        <v>42521.46334490741</v>
      </c>
      <c r="E1866" s="7">
        <v>70.17</v>
      </c>
      <c r="F1866" s="7" t="s">
        <v>99</v>
      </c>
      <c r="G1866" s="7">
        <f t="shared" si="87"/>
        <v>2016</v>
      </c>
      <c r="H1866" s="7">
        <f t="shared" si="88"/>
        <v>5</v>
      </c>
      <c r="I1866" s="7" t="str">
        <f t="shared" si="89"/>
        <v>Q2</v>
      </c>
      <c r="J1866" s="7">
        <f>VLOOKUP(A1866,'Job Catalog'!A:C,3,FALSE)</f>
        <v>20</v>
      </c>
    </row>
    <row r="1867" spans="1:10" x14ac:dyDescent="0.15">
      <c r="A1867" s="8">
        <v>1195</v>
      </c>
      <c r="B1867" s="8" t="s">
        <v>1297</v>
      </c>
      <c r="C1867" s="7" t="s">
        <v>4</v>
      </c>
      <c r="D1867" s="39">
        <v>42699.245405092595</v>
      </c>
      <c r="E1867" s="7">
        <v>62.83</v>
      </c>
      <c r="F1867" s="7" t="s">
        <v>99</v>
      </c>
      <c r="G1867" s="7">
        <f t="shared" si="87"/>
        <v>2016</v>
      </c>
      <c r="H1867" s="7">
        <f t="shared" si="88"/>
        <v>11</v>
      </c>
      <c r="I1867" s="7" t="str">
        <f t="shared" si="89"/>
        <v>Q4</v>
      </c>
      <c r="J1867" s="7">
        <f>VLOOKUP(A1867,'Job Catalog'!A:C,3,FALSE)</f>
        <v>20</v>
      </c>
    </row>
    <row r="1868" spans="1:10" x14ac:dyDescent="0.15">
      <c r="A1868" s="8">
        <v>1195</v>
      </c>
      <c r="B1868" s="8" t="s">
        <v>1297</v>
      </c>
      <c r="C1868" s="7" t="s">
        <v>4</v>
      </c>
      <c r="D1868" s="39">
        <v>42691.340219907404</v>
      </c>
      <c r="E1868" s="7">
        <v>0.96</v>
      </c>
      <c r="F1868" s="7" t="s">
        <v>99</v>
      </c>
      <c r="G1868" s="7">
        <f t="shared" si="87"/>
        <v>2016</v>
      </c>
      <c r="H1868" s="7">
        <f t="shared" si="88"/>
        <v>11</v>
      </c>
      <c r="I1868" s="7" t="str">
        <f t="shared" si="89"/>
        <v>Q4</v>
      </c>
      <c r="J1868" s="7">
        <f>VLOOKUP(A1868,'Job Catalog'!A:C,3,FALSE)</f>
        <v>20</v>
      </c>
    </row>
    <row r="1869" spans="1:10" x14ac:dyDescent="0.15">
      <c r="A1869" s="8">
        <v>1196</v>
      </c>
      <c r="B1869" s="8" t="s">
        <v>1298</v>
      </c>
      <c r="C1869" s="7" t="s">
        <v>5</v>
      </c>
      <c r="D1869" s="39">
        <v>42233.4296875</v>
      </c>
      <c r="E1869" s="7">
        <v>164.13</v>
      </c>
      <c r="F1869" s="7" t="s">
        <v>25</v>
      </c>
      <c r="G1869" s="7">
        <f t="shared" si="87"/>
        <v>2015</v>
      </c>
      <c r="H1869" s="7">
        <f t="shared" si="88"/>
        <v>8</v>
      </c>
      <c r="I1869" s="7" t="str">
        <f t="shared" si="89"/>
        <v>Q3</v>
      </c>
      <c r="J1869" s="7">
        <f>VLOOKUP(A1869,'Job Catalog'!A:C,3,FALSE)</f>
        <v>26</v>
      </c>
    </row>
    <row r="1870" spans="1:10" x14ac:dyDescent="0.15">
      <c r="A1870" s="8">
        <v>1196</v>
      </c>
      <c r="B1870" s="8" t="s">
        <v>1298</v>
      </c>
      <c r="C1870" s="7" t="s">
        <v>5</v>
      </c>
      <c r="D1870" s="39">
        <v>42341.589803240742</v>
      </c>
      <c r="E1870" s="7">
        <v>41.13</v>
      </c>
      <c r="F1870" s="7" t="s">
        <v>25</v>
      </c>
      <c r="G1870" s="7">
        <f t="shared" si="87"/>
        <v>2015</v>
      </c>
      <c r="H1870" s="7">
        <f t="shared" si="88"/>
        <v>12</v>
      </c>
      <c r="I1870" s="7" t="str">
        <f t="shared" si="89"/>
        <v>Q4</v>
      </c>
      <c r="J1870" s="7">
        <f>VLOOKUP(A1870,'Job Catalog'!A:C,3,FALSE)</f>
        <v>26</v>
      </c>
    </row>
    <row r="1871" spans="1:10" x14ac:dyDescent="0.15">
      <c r="A1871" s="8">
        <v>1196</v>
      </c>
      <c r="B1871" s="8" t="s">
        <v>1298</v>
      </c>
      <c r="C1871" s="7" t="s">
        <v>4</v>
      </c>
      <c r="D1871" s="39">
        <v>42496.457546296297</v>
      </c>
      <c r="E1871" s="7">
        <v>57.67</v>
      </c>
      <c r="F1871" s="7" t="s">
        <v>13</v>
      </c>
      <c r="G1871" s="7">
        <f t="shared" si="87"/>
        <v>2016</v>
      </c>
      <c r="H1871" s="7">
        <f t="shared" si="88"/>
        <v>5</v>
      </c>
      <c r="I1871" s="7" t="str">
        <f t="shared" si="89"/>
        <v>Q2</v>
      </c>
      <c r="J1871" s="7">
        <f>VLOOKUP(A1871,'Job Catalog'!A:C,3,FALSE)</f>
        <v>26</v>
      </c>
    </row>
    <row r="1872" spans="1:10" x14ac:dyDescent="0.15">
      <c r="A1872" s="8">
        <v>1196</v>
      </c>
      <c r="B1872" s="8" t="s">
        <v>1298</v>
      </c>
      <c r="C1872" s="7" t="s">
        <v>5</v>
      </c>
      <c r="D1872" s="39">
        <v>42779.600902777776</v>
      </c>
      <c r="E1872" s="7">
        <v>53</v>
      </c>
      <c r="F1872" s="7" t="s">
        <v>48</v>
      </c>
      <c r="G1872" s="7">
        <f t="shared" si="87"/>
        <v>2017</v>
      </c>
      <c r="H1872" s="7">
        <f t="shared" si="88"/>
        <v>2</v>
      </c>
      <c r="I1872" s="7" t="str">
        <f t="shared" si="89"/>
        <v>Q1</v>
      </c>
      <c r="J1872" s="7">
        <f>VLOOKUP(A1872,'Job Catalog'!A:C,3,FALSE)</f>
        <v>26</v>
      </c>
    </row>
    <row r="1873" spans="1:10" x14ac:dyDescent="0.15">
      <c r="A1873" s="8">
        <v>1199</v>
      </c>
      <c r="B1873" s="8" t="s">
        <v>1301</v>
      </c>
      <c r="C1873" s="7" t="s">
        <v>4</v>
      </c>
      <c r="D1873" s="39">
        <v>41982.591909722221</v>
      </c>
      <c r="E1873" s="7">
        <v>238.96</v>
      </c>
      <c r="F1873" s="7" t="s">
        <v>13</v>
      </c>
      <c r="G1873" s="7">
        <f t="shared" si="87"/>
        <v>2014</v>
      </c>
      <c r="H1873" s="7">
        <f t="shared" si="88"/>
        <v>12</v>
      </c>
      <c r="I1873" s="7" t="str">
        <f t="shared" si="89"/>
        <v>Q4</v>
      </c>
      <c r="J1873" s="7">
        <f>VLOOKUP(A1873,'Job Catalog'!A:C,3,FALSE)</f>
        <v>23</v>
      </c>
    </row>
    <row r="1874" spans="1:10" x14ac:dyDescent="0.15">
      <c r="A1874" s="8">
        <v>1199</v>
      </c>
      <c r="B1874" s="8" t="s">
        <v>1301</v>
      </c>
      <c r="C1874" s="7" t="s">
        <v>5</v>
      </c>
      <c r="D1874" s="39">
        <v>41863.43650462963</v>
      </c>
      <c r="E1874" s="7">
        <v>91.88</v>
      </c>
      <c r="F1874" s="7" t="s">
        <v>13</v>
      </c>
      <c r="G1874" s="7">
        <f t="shared" si="87"/>
        <v>2014</v>
      </c>
      <c r="H1874" s="7">
        <f t="shared" si="88"/>
        <v>8</v>
      </c>
      <c r="I1874" s="7" t="str">
        <f t="shared" si="89"/>
        <v>Q3</v>
      </c>
      <c r="J1874" s="7">
        <f>VLOOKUP(A1874,'Job Catalog'!A:C,3,FALSE)</f>
        <v>23</v>
      </c>
    </row>
    <row r="1875" spans="1:10" x14ac:dyDescent="0.15">
      <c r="A1875" s="8">
        <v>1199</v>
      </c>
      <c r="B1875" s="8" t="s">
        <v>1301</v>
      </c>
      <c r="C1875" s="7" t="s">
        <v>4</v>
      </c>
      <c r="D1875" s="39">
        <v>42130.583483796298</v>
      </c>
      <c r="E1875" s="7">
        <v>61.29</v>
      </c>
      <c r="F1875" s="7" t="s">
        <v>64</v>
      </c>
      <c r="G1875" s="7">
        <f t="shared" si="87"/>
        <v>2015</v>
      </c>
      <c r="H1875" s="7">
        <f t="shared" si="88"/>
        <v>5</v>
      </c>
      <c r="I1875" s="7" t="str">
        <f t="shared" si="89"/>
        <v>Q2</v>
      </c>
      <c r="J1875" s="7">
        <f>VLOOKUP(A1875,'Job Catalog'!A:C,3,FALSE)</f>
        <v>23</v>
      </c>
    </row>
    <row r="1876" spans="1:10" x14ac:dyDescent="0.15">
      <c r="A1876" s="8">
        <v>1201</v>
      </c>
      <c r="B1876" s="8" t="s">
        <v>1303</v>
      </c>
      <c r="C1876" s="7" t="s">
        <v>4</v>
      </c>
      <c r="D1876" s="39">
        <v>42941.516041666669</v>
      </c>
      <c r="E1876" s="7">
        <v>12.38</v>
      </c>
      <c r="F1876" s="7" t="s">
        <v>87</v>
      </c>
      <c r="G1876" s="7">
        <f t="shared" si="87"/>
        <v>2017</v>
      </c>
      <c r="H1876" s="7">
        <f t="shared" si="88"/>
        <v>7</v>
      </c>
      <c r="I1876" s="7" t="str">
        <f t="shared" si="89"/>
        <v>Q3</v>
      </c>
      <c r="J1876" s="7">
        <f>VLOOKUP(A1876,'Job Catalog'!A:C,3,FALSE)</f>
        <v>21</v>
      </c>
    </row>
    <row r="1877" spans="1:10" x14ac:dyDescent="0.15">
      <c r="A1877" s="8">
        <v>1203</v>
      </c>
      <c r="B1877" s="8" t="s">
        <v>1305</v>
      </c>
      <c r="C1877" s="7" t="s">
        <v>5</v>
      </c>
      <c r="D1877" s="39">
        <v>42416.481157407405</v>
      </c>
      <c r="E1877" s="7">
        <v>39.130000000000003</v>
      </c>
      <c r="F1877" s="7" t="s">
        <v>29</v>
      </c>
      <c r="G1877" s="7">
        <f t="shared" si="87"/>
        <v>2016</v>
      </c>
      <c r="H1877" s="7">
        <f t="shared" si="88"/>
        <v>2</v>
      </c>
      <c r="I1877" s="7" t="str">
        <f t="shared" si="89"/>
        <v>Q1</v>
      </c>
      <c r="J1877" s="7">
        <f>VLOOKUP(A1877,'Job Catalog'!A:C,3,FALSE)</f>
        <v>12</v>
      </c>
    </row>
    <row r="1878" spans="1:10" x14ac:dyDescent="0.15">
      <c r="A1878" s="8">
        <v>1203</v>
      </c>
      <c r="B1878" s="8" t="s">
        <v>1305</v>
      </c>
      <c r="C1878" s="7" t="s">
        <v>4</v>
      </c>
      <c r="D1878" s="39">
        <v>42443.163217592592</v>
      </c>
      <c r="E1878" s="7">
        <v>6.63</v>
      </c>
      <c r="F1878" s="7" t="s">
        <v>29</v>
      </c>
      <c r="G1878" s="7">
        <f t="shared" si="87"/>
        <v>2016</v>
      </c>
      <c r="H1878" s="7">
        <f t="shared" si="88"/>
        <v>3</v>
      </c>
      <c r="I1878" s="7" t="str">
        <f t="shared" si="89"/>
        <v>Q1</v>
      </c>
      <c r="J1878" s="7">
        <f>VLOOKUP(A1878,'Job Catalog'!A:C,3,FALSE)</f>
        <v>12</v>
      </c>
    </row>
    <row r="1879" spans="1:10" x14ac:dyDescent="0.15">
      <c r="A1879" s="8">
        <v>1203</v>
      </c>
      <c r="B1879" s="8" t="s">
        <v>1305</v>
      </c>
      <c r="C1879" s="7" t="s">
        <v>5</v>
      </c>
      <c r="D1879" s="39">
        <v>42458.192048611112</v>
      </c>
      <c r="E1879" s="7">
        <v>12.63</v>
      </c>
      <c r="F1879" s="7" t="s">
        <v>29</v>
      </c>
      <c r="G1879" s="7">
        <f t="shared" si="87"/>
        <v>2016</v>
      </c>
      <c r="H1879" s="7">
        <f t="shared" si="88"/>
        <v>3</v>
      </c>
      <c r="I1879" s="7" t="str">
        <f t="shared" si="89"/>
        <v>Q1</v>
      </c>
      <c r="J1879" s="7">
        <f>VLOOKUP(A1879,'Job Catalog'!A:C,3,FALSE)</f>
        <v>12</v>
      </c>
    </row>
    <row r="1880" spans="1:10" x14ac:dyDescent="0.15">
      <c r="A1880" s="8">
        <v>1203</v>
      </c>
      <c r="B1880" s="8" t="s">
        <v>1305</v>
      </c>
      <c r="C1880" s="7" t="s">
        <v>4</v>
      </c>
      <c r="D1880" s="39">
        <v>42537.231631944444</v>
      </c>
      <c r="E1880" s="7">
        <v>47.71</v>
      </c>
      <c r="F1880" s="7" t="s">
        <v>29</v>
      </c>
      <c r="G1880" s="7">
        <f t="shared" si="87"/>
        <v>2016</v>
      </c>
      <c r="H1880" s="7">
        <f t="shared" si="88"/>
        <v>6</v>
      </c>
      <c r="I1880" s="7" t="str">
        <f t="shared" si="89"/>
        <v>Q2</v>
      </c>
      <c r="J1880" s="7">
        <f>VLOOKUP(A1880,'Job Catalog'!A:C,3,FALSE)</f>
        <v>12</v>
      </c>
    </row>
    <row r="1881" spans="1:10" x14ac:dyDescent="0.15">
      <c r="A1881" s="8">
        <v>1203</v>
      </c>
      <c r="B1881" s="8" t="s">
        <v>1305</v>
      </c>
      <c r="C1881" s="7" t="s">
        <v>5</v>
      </c>
      <c r="D1881" s="39">
        <v>42894.526250000003</v>
      </c>
      <c r="E1881" s="7">
        <v>23.21</v>
      </c>
      <c r="F1881" s="7" t="s">
        <v>29</v>
      </c>
      <c r="G1881" s="7">
        <f t="shared" si="87"/>
        <v>2017</v>
      </c>
      <c r="H1881" s="7">
        <f t="shared" si="88"/>
        <v>6</v>
      </c>
      <c r="I1881" s="7" t="str">
        <f t="shared" si="89"/>
        <v>Q2</v>
      </c>
      <c r="J1881" s="7">
        <f>VLOOKUP(A1881,'Job Catalog'!A:C,3,FALSE)</f>
        <v>12</v>
      </c>
    </row>
    <row r="1882" spans="1:10" x14ac:dyDescent="0.15">
      <c r="A1882" s="8">
        <v>1204</v>
      </c>
      <c r="B1882" s="8" t="s">
        <v>1306</v>
      </c>
      <c r="C1882" s="7" t="s">
        <v>4</v>
      </c>
      <c r="D1882" s="39">
        <v>41967.472615740742</v>
      </c>
      <c r="E1882" s="7">
        <v>60</v>
      </c>
      <c r="F1882" s="7" t="s">
        <v>94</v>
      </c>
      <c r="G1882" s="7">
        <f t="shared" si="87"/>
        <v>2014</v>
      </c>
      <c r="H1882" s="7">
        <f t="shared" si="88"/>
        <v>11</v>
      </c>
      <c r="I1882" s="7" t="str">
        <f t="shared" si="89"/>
        <v>Q4</v>
      </c>
      <c r="J1882" s="7">
        <f>VLOOKUP(A1882,'Job Catalog'!A:C,3,FALSE)</f>
        <v>17</v>
      </c>
    </row>
    <row r="1883" spans="1:10" x14ac:dyDescent="0.15">
      <c r="A1883" s="8">
        <v>1208</v>
      </c>
      <c r="B1883" s="8" t="s">
        <v>1310</v>
      </c>
      <c r="C1883" s="7" t="s">
        <v>4</v>
      </c>
      <c r="D1883" s="39">
        <v>42509.455891203703</v>
      </c>
      <c r="E1883" s="7">
        <v>37.17</v>
      </c>
      <c r="F1883" s="7" t="s">
        <v>92</v>
      </c>
      <c r="G1883" s="7">
        <f t="shared" si="87"/>
        <v>2016</v>
      </c>
      <c r="H1883" s="7">
        <f t="shared" si="88"/>
        <v>5</v>
      </c>
      <c r="I1883" s="7" t="str">
        <f t="shared" si="89"/>
        <v>Q2</v>
      </c>
      <c r="J1883" s="7">
        <f>VLOOKUP(A1883,'Job Catalog'!A:C,3,FALSE)</f>
        <v>11</v>
      </c>
    </row>
    <row r="1884" spans="1:10" x14ac:dyDescent="0.15">
      <c r="A1884" s="8">
        <v>1209</v>
      </c>
      <c r="B1884" s="8" t="s">
        <v>1311</v>
      </c>
      <c r="C1884" s="7" t="s">
        <v>5</v>
      </c>
      <c r="D1884" s="39">
        <v>42195.507557870369</v>
      </c>
      <c r="E1884" s="7">
        <v>83.92</v>
      </c>
      <c r="F1884" s="7" t="s">
        <v>32</v>
      </c>
      <c r="G1884" s="7">
        <f t="shared" si="87"/>
        <v>2015</v>
      </c>
      <c r="H1884" s="7">
        <f t="shared" si="88"/>
        <v>7</v>
      </c>
      <c r="I1884" s="7" t="str">
        <f t="shared" si="89"/>
        <v>Q3</v>
      </c>
      <c r="J1884" s="7">
        <f>VLOOKUP(A1884,'Job Catalog'!A:C,3,FALSE)</f>
        <v>12</v>
      </c>
    </row>
    <row r="1885" spans="1:10" x14ac:dyDescent="0.15">
      <c r="A1885" s="8">
        <v>1210</v>
      </c>
      <c r="B1885" s="8" t="s">
        <v>1312</v>
      </c>
      <c r="C1885" s="7" t="s">
        <v>5</v>
      </c>
      <c r="D1885" s="39">
        <v>41779.183854166666</v>
      </c>
      <c r="E1885" s="7">
        <v>35.92</v>
      </c>
      <c r="F1885" s="7" t="s">
        <v>92</v>
      </c>
      <c r="G1885" s="7">
        <f t="shared" si="87"/>
        <v>2014</v>
      </c>
      <c r="H1885" s="7">
        <f t="shared" si="88"/>
        <v>5</v>
      </c>
      <c r="I1885" s="7" t="str">
        <f t="shared" si="89"/>
        <v>Q2</v>
      </c>
      <c r="J1885" s="7">
        <f>VLOOKUP(A1885,'Job Catalog'!A:C,3,FALSE)</f>
        <v>8</v>
      </c>
    </row>
    <row r="1886" spans="1:10" x14ac:dyDescent="0.15">
      <c r="A1886" s="8">
        <v>1211</v>
      </c>
      <c r="B1886" s="8" t="s">
        <v>1313</v>
      </c>
      <c r="C1886" s="7" t="s">
        <v>5</v>
      </c>
      <c r="D1886" s="39">
        <v>41992.611840277779</v>
      </c>
      <c r="E1886" s="7">
        <v>7.71</v>
      </c>
      <c r="F1886" s="7" t="s">
        <v>65</v>
      </c>
      <c r="G1886" s="7">
        <f t="shared" si="87"/>
        <v>2014</v>
      </c>
      <c r="H1886" s="7">
        <f t="shared" si="88"/>
        <v>12</v>
      </c>
      <c r="I1886" s="7" t="str">
        <f t="shared" si="89"/>
        <v>Q4</v>
      </c>
      <c r="J1886" s="7">
        <f>VLOOKUP(A1886,'Job Catalog'!A:C,3,FALSE)</f>
        <v>11</v>
      </c>
    </row>
    <row r="1887" spans="1:10" x14ac:dyDescent="0.15">
      <c r="A1887" s="8">
        <v>1211</v>
      </c>
      <c r="B1887" s="8" t="s">
        <v>1313</v>
      </c>
      <c r="C1887" s="7" t="s">
        <v>4</v>
      </c>
      <c r="D1887" s="39">
        <v>42187.579444444447</v>
      </c>
      <c r="E1887" s="7">
        <v>6.67</v>
      </c>
      <c r="F1887" s="7" t="s">
        <v>37</v>
      </c>
      <c r="G1887" s="7">
        <f t="shared" si="87"/>
        <v>2015</v>
      </c>
      <c r="H1887" s="7">
        <f t="shared" si="88"/>
        <v>7</v>
      </c>
      <c r="I1887" s="7" t="str">
        <f t="shared" si="89"/>
        <v>Q3</v>
      </c>
      <c r="J1887" s="7">
        <f>VLOOKUP(A1887,'Job Catalog'!A:C,3,FALSE)</f>
        <v>11</v>
      </c>
    </row>
    <row r="1888" spans="1:10" x14ac:dyDescent="0.15">
      <c r="A1888" s="8">
        <v>1211</v>
      </c>
      <c r="B1888" s="8" t="s">
        <v>1313</v>
      </c>
      <c r="C1888" s="7" t="s">
        <v>4</v>
      </c>
      <c r="D1888" s="39">
        <v>42181.563877314817</v>
      </c>
      <c r="E1888" s="7">
        <v>0.67</v>
      </c>
      <c r="F1888" s="7" t="s">
        <v>37</v>
      </c>
      <c r="G1888" s="7">
        <f t="shared" si="87"/>
        <v>2015</v>
      </c>
      <c r="H1888" s="7">
        <f t="shared" si="88"/>
        <v>6</v>
      </c>
      <c r="I1888" s="7" t="str">
        <f t="shared" si="89"/>
        <v>Q2</v>
      </c>
      <c r="J1888" s="7">
        <f>VLOOKUP(A1888,'Job Catalog'!A:C,3,FALSE)</f>
        <v>11</v>
      </c>
    </row>
    <row r="1889" spans="1:10" x14ac:dyDescent="0.15">
      <c r="A1889" s="8">
        <v>1211</v>
      </c>
      <c r="B1889" s="8" t="s">
        <v>1313</v>
      </c>
      <c r="C1889" s="7" t="s">
        <v>4</v>
      </c>
      <c r="D1889" s="39">
        <v>42181.568877314814</v>
      </c>
      <c r="E1889" s="7">
        <v>0.67</v>
      </c>
      <c r="F1889" s="7" t="s">
        <v>37</v>
      </c>
      <c r="G1889" s="7">
        <f t="shared" si="87"/>
        <v>2015</v>
      </c>
      <c r="H1889" s="7">
        <f t="shared" si="88"/>
        <v>6</v>
      </c>
      <c r="I1889" s="7" t="str">
        <f t="shared" si="89"/>
        <v>Q2</v>
      </c>
      <c r="J1889" s="7">
        <f>VLOOKUP(A1889,'Job Catalog'!A:C,3,FALSE)</f>
        <v>11</v>
      </c>
    </row>
    <row r="1890" spans="1:10" x14ac:dyDescent="0.15">
      <c r="A1890" s="8">
        <v>1211</v>
      </c>
      <c r="B1890" s="8" t="s">
        <v>1313</v>
      </c>
      <c r="C1890" s="7" t="s">
        <v>4</v>
      </c>
      <c r="D1890" s="39">
        <v>42898.921805555554</v>
      </c>
      <c r="E1890" s="7">
        <v>47.13</v>
      </c>
      <c r="F1890" s="7" t="s">
        <v>14</v>
      </c>
      <c r="G1890" s="7">
        <f t="shared" si="87"/>
        <v>2017</v>
      </c>
      <c r="H1890" s="7">
        <f t="shared" si="88"/>
        <v>6</v>
      </c>
      <c r="I1890" s="7" t="str">
        <f t="shared" si="89"/>
        <v>Q2</v>
      </c>
      <c r="J1890" s="7">
        <f>VLOOKUP(A1890,'Job Catalog'!A:C,3,FALSE)</f>
        <v>11</v>
      </c>
    </row>
    <row r="1891" spans="1:10" x14ac:dyDescent="0.15">
      <c r="A1891" s="8">
        <v>1216</v>
      </c>
      <c r="B1891" s="8" t="s">
        <v>1318</v>
      </c>
      <c r="C1891" s="7" t="s">
        <v>4</v>
      </c>
      <c r="D1891" s="39">
        <v>42880.649606481478</v>
      </c>
      <c r="E1891" s="7">
        <v>1.92</v>
      </c>
      <c r="F1891" s="7" t="s">
        <v>56</v>
      </c>
      <c r="G1891" s="7">
        <f t="shared" si="87"/>
        <v>2017</v>
      </c>
      <c r="H1891" s="7">
        <f t="shared" si="88"/>
        <v>5</v>
      </c>
      <c r="I1891" s="7" t="str">
        <f t="shared" si="89"/>
        <v>Q2</v>
      </c>
      <c r="J1891" s="7">
        <f>VLOOKUP(A1891,'Job Catalog'!A:C,3,FALSE)</f>
        <v>39</v>
      </c>
    </row>
    <row r="1892" spans="1:10" x14ac:dyDescent="0.15">
      <c r="A1892" s="8">
        <v>1217</v>
      </c>
      <c r="B1892" s="8" t="s">
        <v>1319</v>
      </c>
      <c r="C1892" s="7" t="s">
        <v>4</v>
      </c>
      <c r="D1892" s="39">
        <v>42347.417881944442</v>
      </c>
      <c r="E1892" s="7">
        <v>0.63</v>
      </c>
      <c r="F1892" s="7" t="s">
        <v>56</v>
      </c>
      <c r="G1892" s="7">
        <f t="shared" si="87"/>
        <v>2015</v>
      </c>
      <c r="H1892" s="7">
        <f t="shared" si="88"/>
        <v>12</v>
      </c>
      <c r="I1892" s="7" t="str">
        <f t="shared" si="89"/>
        <v>Q4</v>
      </c>
      <c r="J1892" s="7" t="e">
        <f>VLOOKUP(A1892,'Job Catalog'!A:C,3,FALSE)</f>
        <v>#N/A</v>
      </c>
    </row>
    <row r="1893" spans="1:10" x14ac:dyDescent="0.15">
      <c r="A1893" s="8">
        <v>1219</v>
      </c>
      <c r="B1893" s="8" t="s">
        <v>1321</v>
      </c>
      <c r="C1893" s="7" t="s">
        <v>4</v>
      </c>
      <c r="D1893" s="39">
        <v>42257.395497685182</v>
      </c>
      <c r="E1893" s="7">
        <v>5.63</v>
      </c>
      <c r="F1893" s="7" t="s">
        <v>23</v>
      </c>
      <c r="G1893" s="7">
        <f t="shared" si="87"/>
        <v>2015</v>
      </c>
      <c r="H1893" s="7">
        <f t="shared" si="88"/>
        <v>9</v>
      </c>
      <c r="I1893" s="7" t="str">
        <f t="shared" si="89"/>
        <v>Q3</v>
      </c>
      <c r="J1893" s="7">
        <f>VLOOKUP(A1893,'Job Catalog'!A:C,3,FALSE)</f>
        <v>15</v>
      </c>
    </row>
    <row r="1894" spans="1:10" x14ac:dyDescent="0.15">
      <c r="A1894" s="8">
        <v>1219</v>
      </c>
      <c r="B1894" s="8" t="s">
        <v>1321</v>
      </c>
      <c r="C1894" s="7" t="s">
        <v>4</v>
      </c>
      <c r="D1894" s="39">
        <v>42387.446215277778</v>
      </c>
      <c r="E1894" s="7">
        <v>60.79</v>
      </c>
      <c r="F1894" s="7" t="s">
        <v>88</v>
      </c>
      <c r="G1894" s="7">
        <f t="shared" si="87"/>
        <v>2016</v>
      </c>
      <c r="H1894" s="7">
        <f t="shared" si="88"/>
        <v>1</v>
      </c>
      <c r="I1894" s="7" t="str">
        <f t="shared" si="89"/>
        <v>Q1</v>
      </c>
      <c r="J1894" s="7">
        <f>VLOOKUP(A1894,'Job Catalog'!A:C,3,FALSE)</f>
        <v>15</v>
      </c>
    </row>
    <row r="1895" spans="1:10" x14ac:dyDescent="0.15">
      <c r="A1895" s="8">
        <v>1220</v>
      </c>
      <c r="B1895" s="8" t="s">
        <v>1322</v>
      </c>
      <c r="C1895" s="7" t="s">
        <v>5</v>
      </c>
      <c r="D1895" s="39">
        <v>42117.459849537037</v>
      </c>
      <c r="E1895" s="7">
        <v>70.959999999999994</v>
      </c>
      <c r="F1895" s="7" t="s">
        <v>86</v>
      </c>
      <c r="G1895" s="7">
        <f t="shared" si="87"/>
        <v>2015</v>
      </c>
      <c r="H1895" s="7">
        <f t="shared" si="88"/>
        <v>4</v>
      </c>
      <c r="I1895" s="7" t="str">
        <f t="shared" si="89"/>
        <v>Q2</v>
      </c>
      <c r="J1895" s="7">
        <f>VLOOKUP(A1895,'Job Catalog'!A:C,3,FALSE)</f>
        <v>12</v>
      </c>
    </row>
    <row r="1896" spans="1:10" x14ac:dyDescent="0.15">
      <c r="A1896" s="8">
        <v>1221</v>
      </c>
      <c r="B1896" s="8" t="s">
        <v>1323</v>
      </c>
      <c r="C1896" s="7" t="s">
        <v>4</v>
      </c>
      <c r="D1896" s="39">
        <v>42261.642453703702</v>
      </c>
      <c r="E1896" s="7">
        <v>108.21</v>
      </c>
      <c r="F1896" s="7" t="s">
        <v>23</v>
      </c>
      <c r="G1896" s="7">
        <f t="shared" si="87"/>
        <v>2015</v>
      </c>
      <c r="H1896" s="7">
        <f t="shared" si="88"/>
        <v>9</v>
      </c>
      <c r="I1896" s="7" t="str">
        <f t="shared" si="89"/>
        <v>Q3</v>
      </c>
      <c r="J1896" s="7">
        <f>VLOOKUP(A1896,'Job Catalog'!A:C,3,FALSE)</f>
        <v>13</v>
      </c>
    </row>
    <row r="1897" spans="1:10" x14ac:dyDescent="0.15">
      <c r="A1897" s="8">
        <v>1221</v>
      </c>
      <c r="B1897" s="8" t="s">
        <v>1323</v>
      </c>
      <c r="C1897" s="7" t="s">
        <v>4</v>
      </c>
      <c r="D1897" s="39">
        <v>42341.562442129631</v>
      </c>
      <c r="E1897" s="7">
        <v>89.79</v>
      </c>
      <c r="F1897" s="7" t="s">
        <v>23</v>
      </c>
      <c r="G1897" s="7">
        <f t="shared" si="87"/>
        <v>2015</v>
      </c>
      <c r="H1897" s="7">
        <f t="shared" si="88"/>
        <v>12</v>
      </c>
      <c r="I1897" s="7" t="str">
        <f t="shared" si="89"/>
        <v>Q4</v>
      </c>
      <c r="J1897" s="7">
        <f>VLOOKUP(A1897,'Job Catalog'!A:C,3,FALSE)</f>
        <v>13</v>
      </c>
    </row>
    <row r="1898" spans="1:10" x14ac:dyDescent="0.15">
      <c r="A1898" s="8">
        <v>1221</v>
      </c>
      <c r="B1898" s="8" t="s">
        <v>1323</v>
      </c>
      <c r="C1898" s="7" t="s">
        <v>4</v>
      </c>
      <c r="D1898" s="39">
        <v>42398.673206018517</v>
      </c>
      <c r="E1898" s="7">
        <v>72.040000000000006</v>
      </c>
      <c r="F1898" s="7" t="s">
        <v>88</v>
      </c>
      <c r="G1898" s="7">
        <f t="shared" si="87"/>
        <v>2016</v>
      </c>
      <c r="H1898" s="7">
        <f t="shared" si="88"/>
        <v>1</v>
      </c>
      <c r="I1898" s="7" t="str">
        <f t="shared" si="89"/>
        <v>Q1</v>
      </c>
      <c r="J1898" s="7">
        <f>VLOOKUP(A1898,'Job Catalog'!A:C,3,FALSE)</f>
        <v>13</v>
      </c>
    </row>
    <row r="1899" spans="1:10" x14ac:dyDescent="0.15">
      <c r="A1899" s="8">
        <v>1221</v>
      </c>
      <c r="B1899" s="8" t="s">
        <v>1323</v>
      </c>
      <c r="C1899" s="7" t="s">
        <v>5</v>
      </c>
      <c r="D1899" s="39">
        <v>42417.673819444448</v>
      </c>
      <c r="E1899" s="7">
        <v>44.08</v>
      </c>
      <c r="F1899" s="7" t="s">
        <v>65</v>
      </c>
      <c r="G1899" s="7">
        <f t="shared" si="87"/>
        <v>2016</v>
      </c>
      <c r="H1899" s="7">
        <f t="shared" si="88"/>
        <v>2</v>
      </c>
      <c r="I1899" s="7" t="str">
        <f t="shared" si="89"/>
        <v>Q1</v>
      </c>
      <c r="J1899" s="7">
        <f>VLOOKUP(A1899,'Job Catalog'!A:C,3,FALSE)</f>
        <v>13</v>
      </c>
    </row>
    <row r="1900" spans="1:10" x14ac:dyDescent="0.15">
      <c r="A1900" s="8">
        <v>1221</v>
      </c>
      <c r="B1900" s="8" t="s">
        <v>1323</v>
      </c>
      <c r="C1900" s="7" t="s">
        <v>4</v>
      </c>
      <c r="D1900" s="39">
        <v>42438.513668981483</v>
      </c>
      <c r="E1900" s="7">
        <v>53.96</v>
      </c>
      <c r="F1900" s="7" t="s">
        <v>73</v>
      </c>
      <c r="G1900" s="7">
        <f t="shared" si="87"/>
        <v>2016</v>
      </c>
      <c r="H1900" s="7">
        <f t="shared" si="88"/>
        <v>3</v>
      </c>
      <c r="I1900" s="7" t="str">
        <f t="shared" si="89"/>
        <v>Q1</v>
      </c>
      <c r="J1900" s="7">
        <f>VLOOKUP(A1900,'Job Catalog'!A:C,3,FALSE)</f>
        <v>13</v>
      </c>
    </row>
    <row r="1901" spans="1:10" x14ac:dyDescent="0.15">
      <c r="A1901" s="8">
        <v>1223</v>
      </c>
      <c r="B1901" s="8" t="s">
        <v>1325</v>
      </c>
      <c r="C1901" s="7" t="s">
        <v>4</v>
      </c>
      <c r="D1901" s="39">
        <v>41794.34820601852</v>
      </c>
      <c r="E1901" s="7">
        <v>1.04</v>
      </c>
      <c r="F1901" s="7" t="s">
        <v>94</v>
      </c>
      <c r="G1901" s="7">
        <f t="shared" si="87"/>
        <v>2014</v>
      </c>
      <c r="H1901" s="7">
        <f t="shared" si="88"/>
        <v>6</v>
      </c>
      <c r="I1901" s="7" t="str">
        <f t="shared" si="89"/>
        <v>Q2</v>
      </c>
      <c r="J1901" s="7">
        <f>VLOOKUP(A1901,'Job Catalog'!A:C,3,FALSE)</f>
        <v>16</v>
      </c>
    </row>
    <row r="1902" spans="1:10" x14ac:dyDescent="0.15">
      <c r="A1902" s="8">
        <v>1224</v>
      </c>
      <c r="B1902" s="8" t="s">
        <v>1326</v>
      </c>
      <c r="C1902" s="7" t="s">
        <v>4</v>
      </c>
      <c r="D1902" s="39">
        <v>41759.167673611111</v>
      </c>
      <c r="E1902" s="7">
        <v>1.79</v>
      </c>
      <c r="F1902" s="7" t="s">
        <v>27</v>
      </c>
      <c r="G1902" s="7">
        <f t="shared" si="87"/>
        <v>2014</v>
      </c>
      <c r="H1902" s="7">
        <f t="shared" si="88"/>
        <v>4</v>
      </c>
      <c r="I1902" s="7" t="str">
        <f t="shared" si="89"/>
        <v>Q2</v>
      </c>
      <c r="J1902" s="7">
        <f>VLOOKUP(A1902,'Job Catalog'!A:C,3,FALSE)</f>
        <v>9</v>
      </c>
    </row>
    <row r="1903" spans="1:10" x14ac:dyDescent="0.15">
      <c r="A1903" s="8">
        <v>1224</v>
      </c>
      <c r="B1903" s="8" t="s">
        <v>1326</v>
      </c>
      <c r="C1903" s="7" t="s">
        <v>4</v>
      </c>
      <c r="D1903" s="39">
        <v>41799.342627314814</v>
      </c>
      <c r="E1903" s="7">
        <v>11.13</v>
      </c>
      <c r="F1903" s="7" t="s">
        <v>92</v>
      </c>
      <c r="G1903" s="7">
        <f t="shared" si="87"/>
        <v>2014</v>
      </c>
      <c r="H1903" s="7">
        <f t="shared" si="88"/>
        <v>6</v>
      </c>
      <c r="I1903" s="7" t="str">
        <f t="shared" si="89"/>
        <v>Q2</v>
      </c>
      <c r="J1903" s="7">
        <f>VLOOKUP(A1903,'Job Catalog'!A:C,3,FALSE)</f>
        <v>9</v>
      </c>
    </row>
    <row r="1904" spans="1:10" x14ac:dyDescent="0.15">
      <c r="A1904" s="8">
        <v>1224</v>
      </c>
      <c r="B1904" s="8" t="s">
        <v>1326</v>
      </c>
      <c r="C1904" s="7" t="s">
        <v>4</v>
      </c>
      <c r="D1904" s="39">
        <v>41884.328090277777</v>
      </c>
      <c r="E1904" s="7">
        <v>47.75</v>
      </c>
      <c r="F1904" s="7" t="s">
        <v>92</v>
      </c>
      <c r="G1904" s="7">
        <f t="shared" si="87"/>
        <v>2014</v>
      </c>
      <c r="H1904" s="7">
        <f t="shared" si="88"/>
        <v>9</v>
      </c>
      <c r="I1904" s="7" t="str">
        <f t="shared" si="89"/>
        <v>Q3</v>
      </c>
      <c r="J1904" s="7">
        <f>VLOOKUP(A1904,'Job Catalog'!A:C,3,FALSE)</f>
        <v>9</v>
      </c>
    </row>
    <row r="1905" spans="1:10" x14ac:dyDescent="0.15">
      <c r="A1905" s="8">
        <v>1224</v>
      </c>
      <c r="B1905" s="8" t="s">
        <v>1326</v>
      </c>
      <c r="C1905" s="7" t="s">
        <v>4</v>
      </c>
      <c r="D1905" s="39">
        <v>42051.203148148146</v>
      </c>
      <c r="E1905" s="7">
        <v>24.75</v>
      </c>
      <c r="F1905" s="7" t="s">
        <v>92</v>
      </c>
      <c r="G1905" s="7">
        <f t="shared" si="87"/>
        <v>2015</v>
      </c>
      <c r="H1905" s="7">
        <f t="shared" si="88"/>
        <v>2</v>
      </c>
      <c r="I1905" s="7" t="str">
        <f t="shared" si="89"/>
        <v>Q1</v>
      </c>
      <c r="J1905" s="7">
        <f>VLOOKUP(A1905,'Job Catalog'!A:C,3,FALSE)</f>
        <v>9</v>
      </c>
    </row>
    <row r="1906" spans="1:10" x14ac:dyDescent="0.15">
      <c r="A1906" s="8">
        <v>1224</v>
      </c>
      <c r="B1906" s="8" t="s">
        <v>1326</v>
      </c>
      <c r="C1906" s="7" t="s">
        <v>5</v>
      </c>
      <c r="D1906" s="39">
        <v>42135.495324074072</v>
      </c>
      <c r="E1906" s="7">
        <v>48.04</v>
      </c>
      <c r="F1906" s="7" t="s">
        <v>92</v>
      </c>
      <c r="G1906" s="7">
        <f t="shared" si="87"/>
        <v>2015</v>
      </c>
      <c r="H1906" s="7">
        <f t="shared" si="88"/>
        <v>5</v>
      </c>
      <c r="I1906" s="7" t="str">
        <f t="shared" si="89"/>
        <v>Q2</v>
      </c>
      <c r="J1906" s="7">
        <f>VLOOKUP(A1906,'Job Catalog'!A:C,3,FALSE)</f>
        <v>9</v>
      </c>
    </row>
    <row r="1907" spans="1:10" x14ac:dyDescent="0.15">
      <c r="A1907" s="8">
        <v>1224</v>
      </c>
      <c r="B1907" s="8" t="s">
        <v>1326</v>
      </c>
      <c r="C1907" s="7" t="s">
        <v>4</v>
      </c>
      <c r="D1907" s="39">
        <v>42135.273229166669</v>
      </c>
      <c r="E1907" s="7">
        <v>41.5</v>
      </c>
      <c r="F1907" s="7" t="s">
        <v>92</v>
      </c>
      <c r="G1907" s="7">
        <f t="shared" si="87"/>
        <v>2015</v>
      </c>
      <c r="H1907" s="7">
        <f t="shared" si="88"/>
        <v>5</v>
      </c>
      <c r="I1907" s="7" t="str">
        <f t="shared" si="89"/>
        <v>Q2</v>
      </c>
      <c r="J1907" s="7">
        <f>VLOOKUP(A1907,'Job Catalog'!A:C,3,FALSE)</f>
        <v>9</v>
      </c>
    </row>
    <row r="1908" spans="1:10" x14ac:dyDescent="0.15">
      <c r="A1908" s="8">
        <v>1224</v>
      </c>
      <c r="B1908" s="8" t="s">
        <v>1326</v>
      </c>
      <c r="C1908" s="7" t="s">
        <v>4</v>
      </c>
      <c r="D1908" s="39">
        <v>42360.305347222224</v>
      </c>
      <c r="E1908" s="7">
        <v>7.04</v>
      </c>
      <c r="F1908" s="7" t="s">
        <v>92</v>
      </c>
      <c r="G1908" s="7">
        <f t="shared" si="87"/>
        <v>2015</v>
      </c>
      <c r="H1908" s="7">
        <f t="shared" si="88"/>
        <v>12</v>
      </c>
      <c r="I1908" s="7" t="str">
        <f t="shared" si="89"/>
        <v>Q4</v>
      </c>
      <c r="J1908" s="7">
        <f>VLOOKUP(A1908,'Job Catalog'!A:C,3,FALSE)</f>
        <v>9</v>
      </c>
    </row>
    <row r="1909" spans="1:10" x14ac:dyDescent="0.15">
      <c r="A1909" s="8">
        <v>1224</v>
      </c>
      <c r="B1909" s="8" t="s">
        <v>1326</v>
      </c>
      <c r="C1909" s="7" t="s">
        <v>4</v>
      </c>
      <c r="D1909" s="39">
        <v>42419.371863425928</v>
      </c>
      <c r="E1909" s="7">
        <v>23.92</v>
      </c>
      <c r="F1909" s="7" t="s">
        <v>92</v>
      </c>
      <c r="G1909" s="7">
        <f t="shared" si="87"/>
        <v>2016</v>
      </c>
      <c r="H1909" s="7">
        <f t="shared" si="88"/>
        <v>2</v>
      </c>
      <c r="I1909" s="7" t="str">
        <f t="shared" si="89"/>
        <v>Q1</v>
      </c>
      <c r="J1909" s="7">
        <f>VLOOKUP(A1909,'Job Catalog'!A:C,3,FALSE)</f>
        <v>9</v>
      </c>
    </row>
    <row r="1910" spans="1:10" x14ac:dyDescent="0.15">
      <c r="A1910" s="8">
        <v>1224</v>
      </c>
      <c r="B1910" s="8" t="s">
        <v>1326</v>
      </c>
      <c r="C1910" s="7" t="s">
        <v>4</v>
      </c>
      <c r="D1910" s="39">
        <v>42489.409791666665</v>
      </c>
      <c r="E1910" s="7">
        <v>38.08</v>
      </c>
      <c r="F1910" s="7" t="s">
        <v>92</v>
      </c>
      <c r="G1910" s="7">
        <f t="shared" si="87"/>
        <v>2016</v>
      </c>
      <c r="H1910" s="7">
        <f t="shared" si="88"/>
        <v>4</v>
      </c>
      <c r="I1910" s="7" t="str">
        <f t="shared" si="89"/>
        <v>Q2</v>
      </c>
      <c r="J1910" s="7">
        <f>VLOOKUP(A1910,'Job Catalog'!A:C,3,FALSE)</f>
        <v>9</v>
      </c>
    </row>
    <row r="1911" spans="1:10" x14ac:dyDescent="0.15">
      <c r="A1911" s="8">
        <v>1224</v>
      </c>
      <c r="B1911" s="8" t="s">
        <v>1326</v>
      </c>
      <c r="C1911" s="7" t="s">
        <v>4</v>
      </c>
      <c r="D1911" s="39">
        <v>42550.182291666664</v>
      </c>
      <c r="E1911" s="7">
        <v>11.92</v>
      </c>
      <c r="F1911" s="7" t="s">
        <v>92</v>
      </c>
      <c r="G1911" s="7">
        <f t="shared" si="87"/>
        <v>2016</v>
      </c>
      <c r="H1911" s="7">
        <f t="shared" si="88"/>
        <v>6</v>
      </c>
      <c r="I1911" s="7" t="str">
        <f t="shared" si="89"/>
        <v>Q2</v>
      </c>
      <c r="J1911" s="7">
        <f>VLOOKUP(A1911,'Job Catalog'!A:C,3,FALSE)</f>
        <v>9</v>
      </c>
    </row>
    <row r="1912" spans="1:10" x14ac:dyDescent="0.15">
      <c r="A1912" s="8">
        <v>1224</v>
      </c>
      <c r="B1912" s="8" t="s">
        <v>1326</v>
      </c>
      <c r="C1912" s="7" t="s">
        <v>4</v>
      </c>
      <c r="D1912" s="39">
        <v>42692.172164351854</v>
      </c>
      <c r="E1912" s="7">
        <v>13.79</v>
      </c>
      <c r="F1912" s="7" t="s">
        <v>92</v>
      </c>
      <c r="G1912" s="7">
        <f t="shared" si="87"/>
        <v>2016</v>
      </c>
      <c r="H1912" s="7">
        <f t="shared" si="88"/>
        <v>11</v>
      </c>
      <c r="I1912" s="7" t="str">
        <f t="shared" si="89"/>
        <v>Q4</v>
      </c>
      <c r="J1912" s="7">
        <f>VLOOKUP(A1912,'Job Catalog'!A:C,3,FALSE)</f>
        <v>9</v>
      </c>
    </row>
    <row r="1913" spans="1:10" x14ac:dyDescent="0.15">
      <c r="A1913" s="8">
        <v>1225</v>
      </c>
      <c r="B1913" s="8" t="s">
        <v>1327</v>
      </c>
      <c r="C1913" s="7" t="s">
        <v>4</v>
      </c>
      <c r="D1913" s="39">
        <v>41701.453344907408</v>
      </c>
      <c r="E1913" s="7">
        <v>3.92</v>
      </c>
      <c r="F1913" s="7" t="s">
        <v>31</v>
      </c>
      <c r="G1913" s="7">
        <f t="shared" si="87"/>
        <v>2014</v>
      </c>
      <c r="H1913" s="7">
        <f t="shared" si="88"/>
        <v>3</v>
      </c>
      <c r="I1913" s="7" t="str">
        <f t="shared" si="89"/>
        <v>Q1</v>
      </c>
      <c r="J1913" s="7">
        <f>VLOOKUP(A1913,'Job Catalog'!A:C,3,FALSE)</f>
        <v>12</v>
      </c>
    </row>
    <row r="1914" spans="1:10" x14ac:dyDescent="0.15">
      <c r="A1914" s="8">
        <v>1225</v>
      </c>
      <c r="B1914" s="8" t="s">
        <v>1327</v>
      </c>
      <c r="C1914" s="7" t="s">
        <v>4</v>
      </c>
      <c r="D1914" s="39">
        <v>41844.773599537039</v>
      </c>
      <c r="E1914" s="7">
        <v>0.33</v>
      </c>
      <c r="F1914" s="7" t="s">
        <v>49</v>
      </c>
      <c r="G1914" s="7">
        <f t="shared" si="87"/>
        <v>2014</v>
      </c>
      <c r="H1914" s="7">
        <f t="shared" si="88"/>
        <v>7</v>
      </c>
      <c r="I1914" s="7" t="str">
        <f t="shared" si="89"/>
        <v>Q3</v>
      </c>
      <c r="J1914" s="7">
        <f>VLOOKUP(A1914,'Job Catalog'!A:C,3,FALSE)</f>
        <v>12</v>
      </c>
    </row>
    <row r="1915" spans="1:10" x14ac:dyDescent="0.15">
      <c r="A1915" s="8">
        <v>1225</v>
      </c>
      <c r="B1915" s="8" t="s">
        <v>1327</v>
      </c>
      <c r="C1915" s="7" t="s">
        <v>4</v>
      </c>
      <c r="D1915" s="39">
        <v>41912.450196759259</v>
      </c>
      <c r="E1915" s="7">
        <v>55.88</v>
      </c>
      <c r="F1915" s="7" t="s">
        <v>49</v>
      </c>
      <c r="G1915" s="7">
        <f t="shared" si="87"/>
        <v>2014</v>
      </c>
      <c r="H1915" s="7">
        <f t="shared" si="88"/>
        <v>9</v>
      </c>
      <c r="I1915" s="7" t="str">
        <f t="shared" si="89"/>
        <v>Q3</v>
      </c>
      <c r="J1915" s="7">
        <f>VLOOKUP(A1915,'Job Catalog'!A:C,3,FALSE)</f>
        <v>12</v>
      </c>
    </row>
    <row r="1916" spans="1:10" x14ac:dyDescent="0.15">
      <c r="A1916" s="8">
        <v>1225</v>
      </c>
      <c r="B1916" s="8" t="s">
        <v>1327</v>
      </c>
      <c r="C1916" s="7" t="s">
        <v>5</v>
      </c>
      <c r="D1916" s="39">
        <v>42058.639849537038</v>
      </c>
      <c r="E1916" s="7">
        <v>25.13</v>
      </c>
      <c r="F1916" s="7" t="s">
        <v>65</v>
      </c>
      <c r="G1916" s="7">
        <f t="shared" si="87"/>
        <v>2015</v>
      </c>
      <c r="H1916" s="7">
        <f t="shared" si="88"/>
        <v>2</v>
      </c>
      <c r="I1916" s="7" t="str">
        <f t="shared" si="89"/>
        <v>Q1</v>
      </c>
      <c r="J1916" s="7">
        <f>VLOOKUP(A1916,'Job Catalog'!A:C,3,FALSE)</f>
        <v>12</v>
      </c>
    </row>
    <row r="1917" spans="1:10" x14ac:dyDescent="0.15">
      <c r="A1917" s="8">
        <v>1225</v>
      </c>
      <c r="B1917" s="8" t="s">
        <v>1327</v>
      </c>
      <c r="C1917" s="7" t="s">
        <v>4</v>
      </c>
      <c r="D1917" s="39">
        <v>42114.501111111109</v>
      </c>
      <c r="E1917" s="7">
        <v>76</v>
      </c>
      <c r="F1917" s="7" t="s">
        <v>30</v>
      </c>
      <c r="G1917" s="7">
        <f t="shared" si="87"/>
        <v>2015</v>
      </c>
      <c r="H1917" s="7">
        <f t="shared" si="88"/>
        <v>4</v>
      </c>
      <c r="I1917" s="7" t="str">
        <f t="shared" si="89"/>
        <v>Q2</v>
      </c>
      <c r="J1917" s="7">
        <f>VLOOKUP(A1917,'Job Catalog'!A:C,3,FALSE)</f>
        <v>12</v>
      </c>
    </row>
    <row r="1918" spans="1:10" x14ac:dyDescent="0.15">
      <c r="A1918" s="8">
        <v>1225</v>
      </c>
      <c r="B1918" s="8" t="s">
        <v>1327</v>
      </c>
      <c r="C1918" s="7" t="s">
        <v>4</v>
      </c>
      <c r="D1918" s="39">
        <v>42097.537835648145</v>
      </c>
      <c r="E1918" s="7">
        <v>36.75</v>
      </c>
      <c r="F1918" s="7" t="s">
        <v>30</v>
      </c>
      <c r="G1918" s="7">
        <f t="shared" si="87"/>
        <v>2015</v>
      </c>
      <c r="H1918" s="7">
        <f t="shared" si="88"/>
        <v>4</v>
      </c>
      <c r="I1918" s="7" t="str">
        <f t="shared" si="89"/>
        <v>Q2</v>
      </c>
      <c r="J1918" s="7">
        <f>VLOOKUP(A1918,'Job Catalog'!A:C,3,FALSE)</f>
        <v>12</v>
      </c>
    </row>
    <row r="1919" spans="1:10" x14ac:dyDescent="0.15">
      <c r="A1919" s="8">
        <v>1225</v>
      </c>
      <c r="B1919" s="8" t="s">
        <v>1327</v>
      </c>
      <c r="C1919" s="7" t="s">
        <v>5</v>
      </c>
      <c r="D1919" s="39">
        <v>42215.467060185183</v>
      </c>
      <c r="E1919" s="7">
        <v>149.88</v>
      </c>
      <c r="F1919" s="7" t="s">
        <v>65</v>
      </c>
      <c r="G1919" s="7">
        <f t="shared" si="87"/>
        <v>2015</v>
      </c>
      <c r="H1919" s="7">
        <f t="shared" si="88"/>
        <v>7</v>
      </c>
      <c r="I1919" s="7" t="str">
        <f t="shared" si="89"/>
        <v>Q3</v>
      </c>
      <c r="J1919" s="7">
        <f>VLOOKUP(A1919,'Job Catalog'!A:C,3,FALSE)</f>
        <v>12</v>
      </c>
    </row>
    <row r="1920" spans="1:10" x14ac:dyDescent="0.15">
      <c r="A1920" s="8">
        <v>1225</v>
      </c>
      <c r="B1920" s="8" t="s">
        <v>1327</v>
      </c>
      <c r="C1920" s="7" t="s">
        <v>5</v>
      </c>
      <c r="D1920" s="39">
        <v>42443.637986111113</v>
      </c>
      <c r="E1920" s="7">
        <v>5.83</v>
      </c>
      <c r="F1920" s="7" t="s">
        <v>56</v>
      </c>
      <c r="G1920" s="7">
        <f t="shared" si="87"/>
        <v>2016</v>
      </c>
      <c r="H1920" s="7">
        <f t="shared" si="88"/>
        <v>3</v>
      </c>
      <c r="I1920" s="7" t="str">
        <f t="shared" si="89"/>
        <v>Q1</v>
      </c>
      <c r="J1920" s="7">
        <f>VLOOKUP(A1920,'Job Catalog'!A:C,3,FALSE)</f>
        <v>12</v>
      </c>
    </row>
    <row r="1921" spans="1:10" x14ac:dyDescent="0.15">
      <c r="A1921" s="8">
        <v>1225</v>
      </c>
      <c r="B1921" s="8" t="s">
        <v>1327</v>
      </c>
      <c r="C1921" s="7" t="s">
        <v>4</v>
      </c>
      <c r="D1921" s="39">
        <v>42587.709085648145</v>
      </c>
      <c r="E1921" s="7">
        <v>45.04</v>
      </c>
      <c r="F1921" s="7" t="s">
        <v>14</v>
      </c>
      <c r="G1921" s="7">
        <f t="shared" si="87"/>
        <v>2016</v>
      </c>
      <c r="H1921" s="7">
        <f t="shared" si="88"/>
        <v>8</v>
      </c>
      <c r="I1921" s="7" t="str">
        <f t="shared" si="89"/>
        <v>Q3</v>
      </c>
      <c r="J1921" s="7">
        <f>VLOOKUP(A1921,'Job Catalog'!A:C,3,FALSE)</f>
        <v>12</v>
      </c>
    </row>
    <row r="1922" spans="1:10" x14ac:dyDescent="0.15">
      <c r="A1922" s="8">
        <v>1225</v>
      </c>
      <c r="B1922" s="8" t="s">
        <v>1327</v>
      </c>
      <c r="C1922" s="7" t="s">
        <v>4</v>
      </c>
      <c r="D1922" s="39">
        <v>42900.631678240738</v>
      </c>
      <c r="E1922" s="7">
        <v>26.04</v>
      </c>
      <c r="F1922" s="7" t="s">
        <v>63</v>
      </c>
      <c r="G1922" s="7">
        <f t="shared" ref="G1922:G1985" si="90">YEAR(D1922)</f>
        <v>2017</v>
      </c>
      <c r="H1922" s="7">
        <f t="shared" ref="H1922:H1985" si="91">MONTH(D1922)</f>
        <v>6</v>
      </c>
      <c r="I1922" s="7" t="str">
        <f t="shared" ref="I1922:I1985" si="92">IF(H1922&lt;=3,"Q1",IF(H1922&lt;=6,"Q2",IF(H1922&lt;=9,"Q3","Q4")))</f>
        <v>Q2</v>
      </c>
      <c r="J1922" s="7">
        <f>VLOOKUP(A1922,'Job Catalog'!A:C,3,FALSE)</f>
        <v>12</v>
      </c>
    </row>
    <row r="1923" spans="1:10" x14ac:dyDescent="0.15">
      <c r="A1923" s="8">
        <v>1228</v>
      </c>
      <c r="B1923" s="8" t="s">
        <v>1330</v>
      </c>
      <c r="C1923" s="7" t="s">
        <v>4</v>
      </c>
      <c r="D1923" s="39">
        <v>41796.64565972222</v>
      </c>
      <c r="E1923" s="7">
        <v>63.13</v>
      </c>
      <c r="F1923" s="7" t="s">
        <v>36</v>
      </c>
      <c r="G1923" s="7">
        <f t="shared" si="90"/>
        <v>2014</v>
      </c>
      <c r="H1923" s="7">
        <f t="shared" si="91"/>
        <v>6</v>
      </c>
      <c r="I1923" s="7" t="str">
        <f t="shared" si="92"/>
        <v>Q2</v>
      </c>
      <c r="J1923" s="7">
        <f>VLOOKUP(A1923,'Job Catalog'!A:C,3,FALSE)</f>
        <v>22</v>
      </c>
    </row>
    <row r="1924" spans="1:10" x14ac:dyDescent="0.15">
      <c r="A1924" s="8">
        <v>1228</v>
      </c>
      <c r="B1924" s="8" t="s">
        <v>1330</v>
      </c>
      <c r="C1924" s="7" t="s">
        <v>4</v>
      </c>
      <c r="D1924" s="39">
        <v>42041.457731481481</v>
      </c>
      <c r="E1924" s="7">
        <v>15.79</v>
      </c>
      <c r="F1924" s="7" t="s">
        <v>36</v>
      </c>
      <c r="G1924" s="7">
        <f t="shared" si="90"/>
        <v>2015</v>
      </c>
      <c r="H1924" s="7">
        <f t="shared" si="91"/>
        <v>2</v>
      </c>
      <c r="I1924" s="7" t="str">
        <f t="shared" si="92"/>
        <v>Q1</v>
      </c>
      <c r="J1924" s="7">
        <f>VLOOKUP(A1924,'Job Catalog'!A:C,3,FALSE)</f>
        <v>22</v>
      </c>
    </row>
    <row r="1925" spans="1:10" x14ac:dyDescent="0.15">
      <c r="A1925" s="8">
        <v>1228</v>
      </c>
      <c r="B1925" s="8" t="s">
        <v>1330</v>
      </c>
      <c r="C1925" s="7" t="s">
        <v>4</v>
      </c>
      <c r="D1925" s="39">
        <v>42110.337951388887</v>
      </c>
      <c r="E1925" s="7">
        <v>8.3800000000000008</v>
      </c>
      <c r="F1925" s="7" t="s">
        <v>56</v>
      </c>
      <c r="G1925" s="7">
        <f t="shared" si="90"/>
        <v>2015</v>
      </c>
      <c r="H1925" s="7">
        <f t="shared" si="91"/>
        <v>4</v>
      </c>
      <c r="I1925" s="7" t="str">
        <f t="shared" si="92"/>
        <v>Q2</v>
      </c>
      <c r="J1925" s="7">
        <f>VLOOKUP(A1925,'Job Catalog'!A:C,3,FALSE)</f>
        <v>22</v>
      </c>
    </row>
    <row r="1926" spans="1:10" x14ac:dyDescent="0.15">
      <c r="A1926" s="8">
        <v>1233</v>
      </c>
      <c r="B1926" s="8" t="s">
        <v>1335</v>
      </c>
      <c r="C1926" s="7" t="s">
        <v>4</v>
      </c>
      <c r="D1926" s="39">
        <v>42503.409837962965</v>
      </c>
      <c r="E1926" s="7">
        <v>23.79</v>
      </c>
      <c r="F1926" s="7" t="s">
        <v>92</v>
      </c>
      <c r="G1926" s="7">
        <f t="shared" si="90"/>
        <v>2016</v>
      </c>
      <c r="H1926" s="7">
        <f t="shared" si="91"/>
        <v>5</v>
      </c>
      <c r="I1926" s="7" t="str">
        <f t="shared" si="92"/>
        <v>Q2</v>
      </c>
      <c r="J1926" s="7">
        <f>VLOOKUP(A1926,'Job Catalog'!A:C,3,FALSE)</f>
        <v>7</v>
      </c>
    </row>
    <row r="1927" spans="1:10" x14ac:dyDescent="0.15">
      <c r="A1927" s="8">
        <v>1246</v>
      </c>
      <c r="B1927" s="8" t="s">
        <v>1348</v>
      </c>
      <c r="C1927" s="7" t="s">
        <v>5</v>
      </c>
      <c r="D1927" s="39">
        <v>42130.351087962961</v>
      </c>
      <c r="E1927" s="7">
        <v>27.13</v>
      </c>
      <c r="F1927" s="7" t="s">
        <v>94</v>
      </c>
      <c r="G1927" s="7">
        <f t="shared" si="90"/>
        <v>2015</v>
      </c>
      <c r="H1927" s="7">
        <f t="shared" si="91"/>
        <v>5</v>
      </c>
      <c r="I1927" s="7" t="str">
        <f t="shared" si="92"/>
        <v>Q2</v>
      </c>
      <c r="J1927" s="7">
        <f>VLOOKUP(A1927,'Job Catalog'!A:C,3,FALSE)</f>
        <v>22</v>
      </c>
    </row>
    <row r="1928" spans="1:10" x14ac:dyDescent="0.15">
      <c r="A1928" s="8">
        <v>1246</v>
      </c>
      <c r="B1928" s="8" t="s">
        <v>1348</v>
      </c>
      <c r="C1928" s="7" t="s">
        <v>5</v>
      </c>
      <c r="D1928" s="39">
        <v>42131.230925925927</v>
      </c>
      <c r="E1928" s="7">
        <v>28</v>
      </c>
      <c r="F1928" s="7" t="s">
        <v>94</v>
      </c>
      <c r="G1928" s="7">
        <f t="shared" si="90"/>
        <v>2015</v>
      </c>
      <c r="H1928" s="7">
        <f t="shared" si="91"/>
        <v>5</v>
      </c>
      <c r="I1928" s="7" t="str">
        <f t="shared" si="92"/>
        <v>Q2</v>
      </c>
      <c r="J1928" s="7">
        <f>VLOOKUP(A1928,'Job Catalog'!A:C,3,FALSE)</f>
        <v>22</v>
      </c>
    </row>
    <row r="1929" spans="1:10" x14ac:dyDescent="0.15">
      <c r="A1929" s="8">
        <v>1246</v>
      </c>
      <c r="B1929" s="8" t="s">
        <v>1348</v>
      </c>
      <c r="C1929" s="7" t="s">
        <v>4</v>
      </c>
      <c r="D1929" s="39">
        <v>42170.431863425925</v>
      </c>
      <c r="E1929" s="7">
        <v>67.209999999999994</v>
      </c>
      <c r="F1929" s="7" t="s">
        <v>94</v>
      </c>
      <c r="G1929" s="7">
        <f t="shared" si="90"/>
        <v>2015</v>
      </c>
      <c r="H1929" s="7">
        <f t="shared" si="91"/>
        <v>6</v>
      </c>
      <c r="I1929" s="7" t="str">
        <f t="shared" si="92"/>
        <v>Q2</v>
      </c>
      <c r="J1929" s="7">
        <f>VLOOKUP(A1929,'Job Catalog'!A:C,3,FALSE)</f>
        <v>22</v>
      </c>
    </row>
    <row r="1930" spans="1:10" x14ac:dyDescent="0.15">
      <c r="A1930" s="8">
        <v>1246</v>
      </c>
      <c r="B1930" s="8" t="s">
        <v>1348</v>
      </c>
      <c r="C1930" s="7" t="s">
        <v>4</v>
      </c>
      <c r="D1930" s="39">
        <v>42122.118206018517</v>
      </c>
      <c r="E1930" s="7">
        <v>18.88</v>
      </c>
      <c r="F1930" s="7" t="s">
        <v>94</v>
      </c>
      <c r="G1930" s="7">
        <f t="shared" si="90"/>
        <v>2015</v>
      </c>
      <c r="H1930" s="7">
        <f t="shared" si="91"/>
        <v>4</v>
      </c>
      <c r="I1930" s="7" t="str">
        <f t="shared" si="92"/>
        <v>Q2</v>
      </c>
      <c r="J1930" s="7">
        <f>VLOOKUP(A1930,'Job Catalog'!A:C,3,FALSE)</f>
        <v>22</v>
      </c>
    </row>
    <row r="1931" spans="1:10" x14ac:dyDescent="0.15">
      <c r="A1931" s="8">
        <v>1247</v>
      </c>
      <c r="B1931" s="8" t="s">
        <v>1349</v>
      </c>
      <c r="C1931" s="7" t="s">
        <v>4</v>
      </c>
      <c r="D1931" s="39">
        <v>42683.563831018517</v>
      </c>
      <c r="E1931" s="7">
        <v>110.54</v>
      </c>
      <c r="F1931" s="7" t="s">
        <v>82</v>
      </c>
      <c r="G1931" s="7">
        <f t="shared" si="90"/>
        <v>2016</v>
      </c>
      <c r="H1931" s="7">
        <f t="shared" si="91"/>
        <v>11</v>
      </c>
      <c r="I1931" s="7" t="str">
        <f t="shared" si="92"/>
        <v>Q4</v>
      </c>
      <c r="J1931" s="7">
        <f>VLOOKUP(A1931,'Job Catalog'!A:C,3,FALSE)</f>
        <v>28</v>
      </c>
    </row>
    <row r="1932" spans="1:10" x14ac:dyDescent="0.15">
      <c r="A1932" s="8">
        <v>1248</v>
      </c>
      <c r="B1932" s="8" t="s">
        <v>1350</v>
      </c>
      <c r="C1932" s="7" t="s">
        <v>5</v>
      </c>
      <c r="D1932" s="39">
        <v>41850.530624999999</v>
      </c>
      <c r="E1932" s="7">
        <v>153</v>
      </c>
      <c r="F1932" s="7" t="s">
        <v>13</v>
      </c>
      <c r="G1932" s="7">
        <f t="shared" si="90"/>
        <v>2014</v>
      </c>
      <c r="H1932" s="7">
        <f t="shared" si="91"/>
        <v>7</v>
      </c>
      <c r="I1932" s="7" t="str">
        <f t="shared" si="92"/>
        <v>Q3</v>
      </c>
      <c r="J1932" s="7">
        <f>VLOOKUP(A1932,'Job Catalog'!A:C,3,FALSE)</f>
        <v>26</v>
      </c>
    </row>
    <row r="1933" spans="1:10" x14ac:dyDescent="0.15">
      <c r="A1933" s="8">
        <v>1248</v>
      </c>
      <c r="B1933" s="8" t="s">
        <v>1350</v>
      </c>
      <c r="C1933" s="7" t="s">
        <v>5</v>
      </c>
      <c r="D1933" s="39">
        <v>41995.645208333335</v>
      </c>
      <c r="E1933" s="7">
        <v>298.13</v>
      </c>
      <c r="F1933" s="7" t="s">
        <v>13</v>
      </c>
      <c r="G1933" s="7">
        <f t="shared" si="90"/>
        <v>2014</v>
      </c>
      <c r="H1933" s="7">
        <f t="shared" si="91"/>
        <v>12</v>
      </c>
      <c r="I1933" s="7" t="str">
        <f t="shared" si="92"/>
        <v>Q4</v>
      </c>
      <c r="J1933" s="7">
        <f>VLOOKUP(A1933,'Job Catalog'!A:C,3,FALSE)</f>
        <v>26</v>
      </c>
    </row>
    <row r="1934" spans="1:10" x14ac:dyDescent="0.15">
      <c r="A1934" s="8">
        <v>1248</v>
      </c>
      <c r="B1934" s="8" t="s">
        <v>1350</v>
      </c>
      <c r="C1934" s="7" t="s">
        <v>5</v>
      </c>
      <c r="D1934" s="39">
        <v>41885.434386574074</v>
      </c>
      <c r="E1934" s="7">
        <v>0.46</v>
      </c>
      <c r="F1934" s="7" t="s">
        <v>13</v>
      </c>
      <c r="G1934" s="7">
        <f t="shared" si="90"/>
        <v>2014</v>
      </c>
      <c r="H1934" s="7">
        <f t="shared" si="91"/>
        <v>9</v>
      </c>
      <c r="I1934" s="7" t="str">
        <f t="shared" si="92"/>
        <v>Q3</v>
      </c>
      <c r="J1934" s="7">
        <f>VLOOKUP(A1934,'Job Catalog'!A:C,3,FALSE)</f>
        <v>26</v>
      </c>
    </row>
    <row r="1935" spans="1:10" x14ac:dyDescent="0.15">
      <c r="A1935" s="8">
        <v>1248</v>
      </c>
      <c r="B1935" s="8" t="s">
        <v>1350</v>
      </c>
      <c r="C1935" s="7" t="s">
        <v>5</v>
      </c>
      <c r="D1935" s="39">
        <v>42009.504004629627</v>
      </c>
      <c r="E1935" s="7">
        <v>0</v>
      </c>
      <c r="F1935" s="7" t="s">
        <v>13</v>
      </c>
      <c r="G1935" s="7">
        <f t="shared" si="90"/>
        <v>2015</v>
      </c>
      <c r="H1935" s="7">
        <f t="shared" si="91"/>
        <v>1</v>
      </c>
      <c r="I1935" s="7" t="str">
        <f t="shared" si="92"/>
        <v>Q1</v>
      </c>
      <c r="J1935" s="7">
        <f>VLOOKUP(A1935,'Job Catalog'!A:C,3,FALSE)</f>
        <v>26</v>
      </c>
    </row>
    <row r="1936" spans="1:10" x14ac:dyDescent="0.15">
      <c r="A1936" s="8">
        <v>1248</v>
      </c>
      <c r="B1936" s="8" t="s">
        <v>1350</v>
      </c>
      <c r="C1936" s="7" t="s">
        <v>5</v>
      </c>
      <c r="D1936" s="39">
        <v>42087.406111111108</v>
      </c>
      <c r="E1936" s="7">
        <v>40.42</v>
      </c>
      <c r="F1936" s="7" t="s">
        <v>13</v>
      </c>
      <c r="G1936" s="7">
        <f t="shared" si="90"/>
        <v>2015</v>
      </c>
      <c r="H1936" s="7">
        <f t="shared" si="91"/>
        <v>3</v>
      </c>
      <c r="I1936" s="7" t="str">
        <f t="shared" si="92"/>
        <v>Q1</v>
      </c>
      <c r="J1936" s="7">
        <f>VLOOKUP(A1936,'Job Catalog'!A:C,3,FALSE)</f>
        <v>26</v>
      </c>
    </row>
    <row r="1937" spans="1:10" x14ac:dyDescent="0.15">
      <c r="A1937" s="8">
        <v>1248</v>
      </c>
      <c r="B1937" s="8" t="s">
        <v>1350</v>
      </c>
      <c r="C1937" s="7" t="s">
        <v>4</v>
      </c>
      <c r="D1937" s="39">
        <v>42206.614733796298</v>
      </c>
      <c r="E1937" s="7">
        <v>83.71</v>
      </c>
      <c r="F1937" s="7" t="s">
        <v>13</v>
      </c>
      <c r="G1937" s="7">
        <f t="shared" si="90"/>
        <v>2015</v>
      </c>
      <c r="H1937" s="7">
        <f t="shared" si="91"/>
        <v>7</v>
      </c>
      <c r="I1937" s="7" t="str">
        <f t="shared" si="92"/>
        <v>Q3</v>
      </c>
      <c r="J1937" s="7">
        <f>VLOOKUP(A1937,'Job Catalog'!A:C,3,FALSE)</f>
        <v>26</v>
      </c>
    </row>
    <row r="1938" spans="1:10" x14ac:dyDescent="0.15">
      <c r="A1938" s="8">
        <v>1248</v>
      </c>
      <c r="B1938" s="8" t="s">
        <v>1350</v>
      </c>
      <c r="C1938" s="7" t="s">
        <v>4</v>
      </c>
      <c r="D1938" s="39">
        <v>42248.707627314812</v>
      </c>
      <c r="E1938" s="7">
        <v>15.13</v>
      </c>
      <c r="F1938" s="7" t="s">
        <v>28</v>
      </c>
      <c r="G1938" s="7">
        <f t="shared" si="90"/>
        <v>2015</v>
      </c>
      <c r="H1938" s="7">
        <f t="shared" si="91"/>
        <v>9</v>
      </c>
      <c r="I1938" s="7" t="str">
        <f t="shared" si="92"/>
        <v>Q3</v>
      </c>
      <c r="J1938" s="7">
        <f>VLOOKUP(A1938,'Job Catalog'!A:C,3,FALSE)</f>
        <v>26</v>
      </c>
    </row>
    <row r="1939" spans="1:10" x14ac:dyDescent="0.15">
      <c r="A1939" s="8">
        <v>1248</v>
      </c>
      <c r="B1939" s="8" t="s">
        <v>1350</v>
      </c>
      <c r="C1939" s="7" t="s">
        <v>4</v>
      </c>
      <c r="D1939" s="39">
        <v>42236.652789351851</v>
      </c>
      <c r="E1939" s="7">
        <v>3.08</v>
      </c>
      <c r="F1939" s="7" t="s">
        <v>13</v>
      </c>
      <c r="G1939" s="7">
        <f t="shared" si="90"/>
        <v>2015</v>
      </c>
      <c r="H1939" s="7">
        <f t="shared" si="91"/>
        <v>8</v>
      </c>
      <c r="I1939" s="7" t="str">
        <f t="shared" si="92"/>
        <v>Q3</v>
      </c>
      <c r="J1939" s="7">
        <f>VLOOKUP(A1939,'Job Catalog'!A:C,3,FALSE)</f>
        <v>26</v>
      </c>
    </row>
    <row r="1940" spans="1:10" x14ac:dyDescent="0.15">
      <c r="A1940" s="8">
        <v>1248</v>
      </c>
      <c r="B1940" s="8" t="s">
        <v>1350</v>
      </c>
      <c r="C1940" s="7" t="s">
        <v>4</v>
      </c>
      <c r="D1940" s="39">
        <v>42318.704259259262</v>
      </c>
      <c r="E1940" s="7">
        <v>85.13</v>
      </c>
      <c r="F1940" s="7" t="s">
        <v>13</v>
      </c>
      <c r="G1940" s="7">
        <f t="shared" si="90"/>
        <v>2015</v>
      </c>
      <c r="H1940" s="7">
        <f t="shared" si="91"/>
        <v>11</v>
      </c>
      <c r="I1940" s="7" t="str">
        <f t="shared" si="92"/>
        <v>Q4</v>
      </c>
      <c r="J1940" s="7">
        <f>VLOOKUP(A1940,'Job Catalog'!A:C,3,FALSE)</f>
        <v>26</v>
      </c>
    </row>
    <row r="1941" spans="1:10" x14ac:dyDescent="0.15">
      <c r="A1941" s="8">
        <v>1248</v>
      </c>
      <c r="B1941" s="8" t="s">
        <v>1350</v>
      </c>
      <c r="C1941" s="7" t="s">
        <v>4</v>
      </c>
      <c r="D1941" s="39">
        <v>42431.647256944445</v>
      </c>
      <c r="E1941" s="7">
        <v>198.08</v>
      </c>
      <c r="F1941" s="7" t="s">
        <v>13</v>
      </c>
      <c r="G1941" s="7">
        <f t="shared" si="90"/>
        <v>2016</v>
      </c>
      <c r="H1941" s="7">
        <f t="shared" si="91"/>
        <v>3</v>
      </c>
      <c r="I1941" s="7" t="str">
        <f t="shared" si="92"/>
        <v>Q1</v>
      </c>
      <c r="J1941" s="7">
        <f>VLOOKUP(A1941,'Job Catalog'!A:C,3,FALSE)</f>
        <v>26</v>
      </c>
    </row>
    <row r="1942" spans="1:10" x14ac:dyDescent="0.15">
      <c r="A1942" s="8">
        <v>1248</v>
      </c>
      <c r="B1942" s="8" t="s">
        <v>1350</v>
      </c>
      <c r="C1942" s="7" t="s">
        <v>4</v>
      </c>
      <c r="D1942" s="39">
        <v>42247.55978009259</v>
      </c>
      <c r="E1942" s="7">
        <v>14</v>
      </c>
      <c r="F1942" s="7" t="s">
        <v>13</v>
      </c>
      <c r="G1942" s="7">
        <f t="shared" si="90"/>
        <v>2015</v>
      </c>
      <c r="H1942" s="7">
        <f t="shared" si="91"/>
        <v>8</v>
      </c>
      <c r="I1942" s="7" t="str">
        <f t="shared" si="92"/>
        <v>Q3</v>
      </c>
      <c r="J1942" s="7">
        <f>VLOOKUP(A1942,'Job Catalog'!A:C,3,FALSE)</f>
        <v>26</v>
      </c>
    </row>
    <row r="1943" spans="1:10" x14ac:dyDescent="0.15">
      <c r="A1943" s="8">
        <v>1248</v>
      </c>
      <c r="B1943" s="8" t="s">
        <v>1350</v>
      </c>
      <c r="C1943" s="7" t="s">
        <v>4</v>
      </c>
      <c r="D1943" s="39">
        <v>42251.399907407409</v>
      </c>
      <c r="E1943" s="7">
        <v>17.829999999999998</v>
      </c>
      <c r="F1943" s="7" t="s">
        <v>13</v>
      </c>
      <c r="G1943" s="7">
        <f t="shared" si="90"/>
        <v>2015</v>
      </c>
      <c r="H1943" s="7">
        <f t="shared" si="91"/>
        <v>9</v>
      </c>
      <c r="I1943" s="7" t="str">
        <f t="shared" si="92"/>
        <v>Q3</v>
      </c>
      <c r="J1943" s="7">
        <f>VLOOKUP(A1943,'Job Catalog'!A:C,3,FALSE)</f>
        <v>26</v>
      </c>
    </row>
    <row r="1944" spans="1:10" x14ac:dyDescent="0.15">
      <c r="A1944" s="8">
        <v>1248</v>
      </c>
      <c r="B1944" s="8" t="s">
        <v>1350</v>
      </c>
      <c r="C1944" s="7" t="s">
        <v>4</v>
      </c>
      <c r="D1944" s="39">
        <v>42356.405763888892</v>
      </c>
      <c r="E1944" s="7">
        <v>73.67</v>
      </c>
      <c r="F1944" s="7" t="s">
        <v>14</v>
      </c>
      <c r="G1944" s="7">
        <f t="shared" si="90"/>
        <v>2015</v>
      </c>
      <c r="H1944" s="7">
        <f t="shared" si="91"/>
        <v>12</v>
      </c>
      <c r="I1944" s="7" t="str">
        <f t="shared" si="92"/>
        <v>Q4</v>
      </c>
      <c r="J1944" s="7">
        <f>VLOOKUP(A1944,'Job Catalog'!A:C,3,FALSE)</f>
        <v>26</v>
      </c>
    </row>
    <row r="1945" spans="1:10" x14ac:dyDescent="0.15">
      <c r="A1945" s="8">
        <v>1248</v>
      </c>
      <c r="B1945" s="8" t="s">
        <v>1350</v>
      </c>
      <c r="C1945" s="7" t="s">
        <v>4</v>
      </c>
      <c r="D1945" s="39">
        <v>42517.376273148147</v>
      </c>
      <c r="E1945" s="7">
        <v>197.63</v>
      </c>
      <c r="F1945" s="7" t="s">
        <v>64</v>
      </c>
      <c r="G1945" s="7">
        <f t="shared" si="90"/>
        <v>2016</v>
      </c>
      <c r="H1945" s="7">
        <f t="shared" si="91"/>
        <v>5</v>
      </c>
      <c r="I1945" s="7" t="str">
        <f t="shared" si="92"/>
        <v>Q2</v>
      </c>
      <c r="J1945" s="7">
        <f>VLOOKUP(A1945,'Job Catalog'!A:C,3,FALSE)</f>
        <v>26</v>
      </c>
    </row>
    <row r="1946" spans="1:10" x14ac:dyDescent="0.15">
      <c r="A1946" s="8">
        <v>1248</v>
      </c>
      <c r="B1946" s="8" t="s">
        <v>1350</v>
      </c>
      <c r="C1946" s="7" t="s">
        <v>4</v>
      </c>
      <c r="D1946" s="39">
        <v>42489.607187499998</v>
      </c>
      <c r="E1946" s="7">
        <v>169.83</v>
      </c>
      <c r="F1946" s="7" t="s">
        <v>64</v>
      </c>
      <c r="G1946" s="7">
        <f t="shared" si="90"/>
        <v>2016</v>
      </c>
      <c r="H1946" s="7">
        <f t="shared" si="91"/>
        <v>4</v>
      </c>
      <c r="I1946" s="7" t="str">
        <f t="shared" si="92"/>
        <v>Q2</v>
      </c>
      <c r="J1946" s="7">
        <f>VLOOKUP(A1946,'Job Catalog'!A:C,3,FALSE)</f>
        <v>26</v>
      </c>
    </row>
    <row r="1947" spans="1:10" x14ac:dyDescent="0.15">
      <c r="A1947" s="8">
        <v>1248</v>
      </c>
      <c r="B1947" s="8" t="s">
        <v>1350</v>
      </c>
      <c r="C1947" s="7" t="s">
        <v>4</v>
      </c>
      <c r="D1947" s="39">
        <v>42426.427800925929</v>
      </c>
      <c r="E1947" s="7">
        <v>106.67</v>
      </c>
      <c r="F1947" s="7" t="s">
        <v>64</v>
      </c>
      <c r="G1947" s="7">
        <f t="shared" si="90"/>
        <v>2016</v>
      </c>
      <c r="H1947" s="7">
        <f t="shared" si="91"/>
        <v>2</v>
      </c>
      <c r="I1947" s="7" t="str">
        <f t="shared" si="92"/>
        <v>Q1</v>
      </c>
      <c r="J1947" s="7">
        <f>VLOOKUP(A1947,'Job Catalog'!A:C,3,FALSE)</f>
        <v>26</v>
      </c>
    </row>
    <row r="1948" spans="1:10" x14ac:dyDescent="0.15">
      <c r="A1948" s="8">
        <v>1248</v>
      </c>
      <c r="B1948" s="8" t="s">
        <v>1350</v>
      </c>
      <c r="C1948" s="7" t="s">
        <v>5</v>
      </c>
      <c r="D1948" s="39">
        <v>42401.482581018521</v>
      </c>
      <c r="E1948" s="7">
        <v>81.709999999999994</v>
      </c>
      <c r="F1948" s="7" t="s">
        <v>25</v>
      </c>
      <c r="G1948" s="7">
        <f t="shared" si="90"/>
        <v>2016</v>
      </c>
      <c r="H1948" s="7">
        <f t="shared" si="91"/>
        <v>2</v>
      </c>
      <c r="I1948" s="7" t="str">
        <f t="shared" si="92"/>
        <v>Q1</v>
      </c>
      <c r="J1948" s="7">
        <f>VLOOKUP(A1948,'Job Catalog'!A:C,3,FALSE)</f>
        <v>26</v>
      </c>
    </row>
    <row r="1949" spans="1:10" x14ac:dyDescent="0.15">
      <c r="A1949" s="8">
        <v>1248</v>
      </c>
      <c r="B1949" s="8" t="s">
        <v>1350</v>
      </c>
      <c r="C1949" s="7" t="s">
        <v>4</v>
      </c>
      <c r="D1949" s="39">
        <v>42412.528703703705</v>
      </c>
      <c r="E1949" s="7">
        <v>92.75</v>
      </c>
      <c r="F1949" s="7" t="s">
        <v>64</v>
      </c>
      <c r="G1949" s="7">
        <f t="shared" si="90"/>
        <v>2016</v>
      </c>
      <c r="H1949" s="7">
        <f t="shared" si="91"/>
        <v>2</v>
      </c>
      <c r="I1949" s="7" t="str">
        <f t="shared" si="92"/>
        <v>Q1</v>
      </c>
      <c r="J1949" s="7">
        <f>VLOOKUP(A1949,'Job Catalog'!A:C,3,FALSE)</f>
        <v>26</v>
      </c>
    </row>
    <row r="1950" spans="1:10" x14ac:dyDescent="0.15">
      <c r="A1950" s="8">
        <v>1248</v>
      </c>
      <c r="B1950" s="8" t="s">
        <v>1350</v>
      </c>
      <c r="C1950" s="7" t="s">
        <v>4</v>
      </c>
      <c r="D1950" s="39">
        <v>42424.391527777778</v>
      </c>
      <c r="E1950" s="7">
        <v>65</v>
      </c>
      <c r="F1950" s="7" t="s">
        <v>64</v>
      </c>
      <c r="G1950" s="7">
        <f t="shared" si="90"/>
        <v>2016</v>
      </c>
      <c r="H1950" s="7">
        <f t="shared" si="91"/>
        <v>2</v>
      </c>
      <c r="I1950" s="7" t="str">
        <f t="shared" si="92"/>
        <v>Q1</v>
      </c>
      <c r="J1950" s="7">
        <f>VLOOKUP(A1950,'Job Catalog'!A:C,3,FALSE)</f>
        <v>26</v>
      </c>
    </row>
    <row r="1951" spans="1:10" x14ac:dyDescent="0.15">
      <c r="A1951" s="8">
        <v>1248</v>
      </c>
      <c r="B1951" s="8" t="s">
        <v>1350</v>
      </c>
      <c r="C1951" s="7" t="s">
        <v>4</v>
      </c>
      <c r="D1951" s="39">
        <v>42410.569456018522</v>
      </c>
      <c r="E1951" s="7">
        <v>30</v>
      </c>
      <c r="F1951" s="7" t="s">
        <v>64</v>
      </c>
      <c r="G1951" s="7">
        <f t="shared" si="90"/>
        <v>2016</v>
      </c>
      <c r="H1951" s="7">
        <f t="shared" si="91"/>
        <v>2</v>
      </c>
      <c r="I1951" s="7" t="str">
        <f t="shared" si="92"/>
        <v>Q1</v>
      </c>
      <c r="J1951" s="7">
        <f>VLOOKUP(A1951,'Job Catalog'!A:C,3,FALSE)</f>
        <v>26</v>
      </c>
    </row>
    <row r="1952" spans="1:10" x14ac:dyDescent="0.15">
      <c r="A1952" s="8">
        <v>1248</v>
      </c>
      <c r="B1952" s="8" t="s">
        <v>1350</v>
      </c>
      <c r="C1952" s="7" t="s">
        <v>5</v>
      </c>
      <c r="D1952" s="39">
        <v>42398.643773148149</v>
      </c>
      <c r="E1952" s="7">
        <v>8.9600000000000009</v>
      </c>
      <c r="F1952" s="7" t="s">
        <v>64</v>
      </c>
      <c r="G1952" s="7">
        <f t="shared" si="90"/>
        <v>2016</v>
      </c>
      <c r="H1952" s="7">
        <f t="shared" si="91"/>
        <v>1</v>
      </c>
      <c r="I1952" s="7" t="str">
        <f t="shared" si="92"/>
        <v>Q1</v>
      </c>
      <c r="J1952" s="7">
        <f>VLOOKUP(A1952,'Job Catalog'!A:C,3,FALSE)</f>
        <v>26</v>
      </c>
    </row>
    <row r="1953" spans="1:10" x14ac:dyDescent="0.15">
      <c r="A1953" s="8">
        <v>1248</v>
      </c>
      <c r="B1953" s="8" t="s">
        <v>1350</v>
      </c>
      <c r="C1953" s="7" t="s">
        <v>4</v>
      </c>
      <c r="D1953" s="39">
        <v>42412.710717592592</v>
      </c>
      <c r="E1953" s="7">
        <v>23.04</v>
      </c>
      <c r="F1953" s="7" t="s">
        <v>53</v>
      </c>
      <c r="G1953" s="7">
        <f t="shared" si="90"/>
        <v>2016</v>
      </c>
      <c r="H1953" s="7">
        <f t="shared" si="91"/>
        <v>2</v>
      </c>
      <c r="I1953" s="7" t="str">
        <f t="shared" si="92"/>
        <v>Q1</v>
      </c>
      <c r="J1953" s="7">
        <f>VLOOKUP(A1953,'Job Catalog'!A:C,3,FALSE)</f>
        <v>26</v>
      </c>
    </row>
    <row r="1954" spans="1:10" x14ac:dyDescent="0.15">
      <c r="A1954" s="8">
        <v>1248</v>
      </c>
      <c r="B1954" s="8" t="s">
        <v>1350</v>
      </c>
      <c r="C1954" s="7" t="s">
        <v>4</v>
      </c>
      <c r="D1954" s="39">
        <v>42437.58965277778</v>
      </c>
      <c r="E1954" s="7">
        <v>41.88</v>
      </c>
      <c r="F1954" s="7" t="s">
        <v>28</v>
      </c>
      <c r="G1954" s="7">
        <f t="shared" si="90"/>
        <v>2016</v>
      </c>
      <c r="H1954" s="7">
        <f t="shared" si="91"/>
        <v>3</v>
      </c>
      <c r="I1954" s="7" t="str">
        <f t="shared" si="92"/>
        <v>Q1</v>
      </c>
      <c r="J1954" s="7">
        <f>VLOOKUP(A1954,'Job Catalog'!A:C,3,FALSE)</f>
        <v>26</v>
      </c>
    </row>
    <row r="1955" spans="1:10" x14ac:dyDescent="0.15">
      <c r="A1955" s="8">
        <v>1248</v>
      </c>
      <c r="B1955" s="8" t="s">
        <v>1350</v>
      </c>
      <c r="C1955" s="7" t="s">
        <v>5</v>
      </c>
      <c r="D1955" s="39">
        <v>42424.78601851852</v>
      </c>
      <c r="E1955" s="7">
        <v>29.04</v>
      </c>
      <c r="F1955" s="7" t="s">
        <v>25</v>
      </c>
      <c r="G1955" s="7">
        <f t="shared" si="90"/>
        <v>2016</v>
      </c>
      <c r="H1955" s="7">
        <f t="shared" si="91"/>
        <v>2</v>
      </c>
      <c r="I1955" s="7" t="str">
        <f t="shared" si="92"/>
        <v>Q1</v>
      </c>
      <c r="J1955" s="7">
        <f>VLOOKUP(A1955,'Job Catalog'!A:C,3,FALSE)</f>
        <v>26</v>
      </c>
    </row>
    <row r="1956" spans="1:10" x14ac:dyDescent="0.15">
      <c r="A1956" s="8">
        <v>1248</v>
      </c>
      <c r="B1956" s="8" t="s">
        <v>1350</v>
      </c>
      <c r="C1956" s="7" t="s">
        <v>4</v>
      </c>
      <c r="D1956" s="39">
        <v>42444.577962962961</v>
      </c>
      <c r="E1956" s="7">
        <v>43</v>
      </c>
      <c r="F1956" s="7" t="s">
        <v>71</v>
      </c>
      <c r="G1956" s="7">
        <f t="shared" si="90"/>
        <v>2016</v>
      </c>
      <c r="H1956" s="7">
        <f t="shared" si="91"/>
        <v>3</v>
      </c>
      <c r="I1956" s="7" t="str">
        <f t="shared" si="92"/>
        <v>Q1</v>
      </c>
      <c r="J1956" s="7">
        <f>VLOOKUP(A1956,'Job Catalog'!A:C,3,FALSE)</f>
        <v>26</v>
      </c>
    </row>
    <row r="1957" spans="1:10" x14ac:dyDescent="0.15">
      <c r="A1957" s="8">
        <v>1248</v>
      </c>
      <c r="B1957" s="8" t="s">
        <v>1350</v>
      </c>
      <c r="C1957" s="7" t="s">
        <v>4</v>
      </c>
      <c r="D1957" s="39">
        <v>42444.674004629633</v>
      </c>
      <c r="E1957" s="7">
        <v>43.13</v>
      </c>
      <c r="F1957" s="7" t="s">
        <v>71</v>
      </c>
      <c r="G1957" s="7">
        <f t="shared" si="90"/>
        <v>2016</v>
      </c>
      <c r="H1957" s="7">
        <f t="shared" si="91"/>
        <v>3</v>
      </c>
      <c r="I1957" s="7" t="str">
        <f t="shared" si="92"/>
        <v>Q1</v>
      </c>
      <c r="J1957" s="7">
        <f>VLOOKUP(A1957,'Job Catalog'!A:C,3,FALSE)</f>
        <v>26</v>
      </c>
    </row>
    <row r="1958" spans="1:10" x14ac:dyDescent="0.15">
      <c r="A1958" s="8">
        <v>1248</v>
      </c>
      <c r="B1958" s="8" t="s">
        <v>1350</v>
      </c>
      <c r="C1958" s="7" t="s">
        <v>4</v>
      </c>
      <c r="D1958" s="39">
        <v>42528.621655092589</v>
      </c>
      <c r="E1958" s="7">
        <v>112.67</v>
      </c>
      <c r="F1958" s="7" t="s">
        <v>64</v>
      </c>
      <c r="G1958" s="7">
        <f t="shared" si="90"/>
        <v>2016</v>
      </c>
      <c r="H1958" s="7">
        <f t="shared" si="91"/>
        <v>6</v>
      </c>
      <c r="I1958" s="7" t="str">
        <f t="shared" si="92"/>
        <v>Q2</v>
      </c>
      <c r="J1958" s="7">
        <f>VLOOKUP(A1958,'Job Catalog'!A:C,3,FALSE)</f>
        <v>26</v>
      </c>
    </row>
    <row r="1959" spans="1:10" x14ac:dyDescent="0.15">
      <c r="A1959" s="8">
        <v>1248</v>
      </c>
      <c r="B1959" s="8" t="s">
        <v>1350</v>
      </c>
      <c r="C1959" s="7" t="s">
        <v>5</v>
      </c>
      <c r="D1959" s="39">
        <v>42590.412881944445</v>
      </c>
      <c r="E1959" s="7">
        <v>138.91999999999999</v>
      </c>
      <c r="F1959" s="7" t="s">
        <v>20</v>
      </c>
      <c r="G1959" s="7">
        <f t="shared" si="90"/>
        <v>2016</v>
      </c>
      <c r="H1959" s="7">
        <f t="shared" si="91"/>
        <v>8</v>
      </c>
      <c r="I1959" s="7" t="str">
        <f t="shared" si="92"/>
        <v>Q3</v>
      </c>
      <c r="J1959" s="7">
        <f>VLOOKUP(A1959,'Job Catalog'!A:C,3,FALSE)</f>
        <v>26</v>
      </c>
    </row>
    <row r="1960" spans="1:10" x14ac:dyDescent="0.15">
      <c r="A1960" s="8">
        <v>1248</v>
      </c>
      <c r="B1960" s="8" t="s">
        <v>1350</v>
      </c>
      <c r="C1960" s="7" t="s">
        <v>4</v>
      </c>
      <c r="D1960" s="39">
        <v>42515.544120370374</v>
      </c>
      <c r="E1960" s="7">
        <v>21.83</v>
      </c>
      <c r="F1960" s="7" t="s">
        <v>64</v>
      </c>
      <c r="G1960" s="7">
        <f t="shared" si="90"/>
        <v>2016</v>
      </c>
      <c r="H1960" s="7">
        <f t="shared" si="91"/>
        <v>5</v>
      </c>
      <c r="I1960" s="7" t="str">
        <f t="shared" si="92"/>
        <v>Q2</v>
      </c>
      <c r="J1960" s="7">
        <f>VLOOKUP(A1960,'Job Catalog'!A:C,3,FALSE)</f>
        <v>26</v>
      </c>
    </row>
    <row r="1961" spans="1:10" x14ac:dyDescent="0.15">
      <c r="A1961" s="8">
        <v>1248</v>
      </c>
      <c r="B1961" s="8" t="s">
        <v>1350</v>
      </c>
      <c r="C1961" s="7" t="s">
        <v>4</v>
      </c>
      <c r="D1961" s="39">
        <v>42780.440717592595</v>
      </c>
      <c r="E1961" s="7">
        <v>118.96</v>
      </c>
      <c r="F1961" s="7" t="s">
        <v>13</v>
      </c>
      <c r="G1961" s="7">
        <f t="shared" si="90"/>
        <v>2017</v>
      </c>
      <c r="H1961" s="7">
        <f t="shared" si="91"/>
        <v>2</v>
      </c>
      <c r="I1961" s="7" t="str">
        <f t="shared" si="92"/>
        <v>Q1</v>
      </c>
      <c r="J1961" s="7">
        <f>VLOOKUP(A1961,'Job Catalog'!A:C,3,FALSE)</f>
        <v>26</v>
      </c>
    </row>
    <row r="1962" spans="1:10" x14ac:dyDescent="0.15">
      <c r="A1962" s="8">
        <v>1251</v>
      </c>
      <c r="B1962" s="8" t="s">
        <v>1353</v>
      </c>
      <c r="C1962" s="7" t="s">
        <v>5</v>
      </c>
      <c r="D1962" s="39">
        <v>41900.408715277779</v>
      </c>
      <c r="E1962" s="7">
        <v>21</v>
      </c>
      <c r="F1962" s="7" t="s">
        <v>94</v>
      </c>
      <c r="G1962" s="7">
        <f t="shared" si="90"/>
        <v>2014</v>
      </c>
      <c r="H1962" s="7">
        <f t="shared" si="91"/>
        <v>9</v>
      </c>
      <c r="I1962" s="7" t="str">
        <f t="shared" si="92"/>
        <v>Q3</v>
      </c>
      <c r="J1962" s="7">
        <f>VLOOKUP(A1962,'Job Catalog'!A:C,3,FALSE)</f>
        <v>21</v>
      </c>
    </row>
    <row r="1963" spans="1:10" x14ac:dyDescent="0.15">
      <c r="A1963" s="8">
        <v>1260</v>
      </c>
      <c r="B1963" s="8" t="s">
        <v>1362</v>
      </c>
      <c r="C1963" s="7" t="s">
        <v>4</v>
      </c>
      <c r="D1963" s="39">
        <v>42950.514108796298</v>
      </c>
      <c r="E1963" s="7">
        <v>70.13</v>
      </c>
      <c r="F1963" s="7" t="s">
        <v>92</v>
      </c>
      <c r="G1963" s="7">
        <f t="shared" si="90"/>
        <v>2017</v>
      </c>
      <c r="H1963" s="7">
        <f t="shared" si="91"/>
        <v>8</v>
      </c>
      <c r="I1963" s="7" t="str">
        <f t="shared" si="92"/>
        <v>Q3</v>
      </c>
      <c r="J1963" s="7">
        <f>VLOOKUP(A1963,'Job Catalog'!A:C,3,FALSE)</f>
        <v>14</v>
      </c>
    </row>
    <row r="1964" spans="1:10" x14ac:dyDescent="0.15">
      <c r="A1964" s="8">
        <v>1263</v>
      </c>
      <c r="B1964" s="8" t="s">
        <v>1365</v>
      </c>
      <c r="C1964" s="7" t="s">
        <v>4</v>
      </c>
      <c r="D1964" s="39">
        <v>41955.374155092592</v>
      </c>
      <c r="E1964" s="7">
        <v>49.13</v>
      </c>
      <c r="F1964" s="7" t="s">
        <v>94</v>
      </c>
      <c r="G1964" s="7">
        <f t="shared" si="90"/>
        <v>2014</v>
      </c>
      <c r="H1964" s="7">
        <f t="shared" si="91"/>
        <v>11</v>
      </c>
      <c r="I1964" s="7" t="str">
        <f t="shared" si="92"/>
        <v>Q4</v>
      </c>
      <c r="J1964" s="7">
        <f>VLOOKUP(A1964,'Job Catalog'!A:C,3,FALSE)</f>
        <v>18</v>
      </c>
    </row>
    <row r="1965" spans="1:10" x14ac:dyDescent="0.15">
      <c r="A1965" s="8">
        <v>1263</v>
      </c>
      <c r="B1965" s="8" t="s">
        <v>1365</v>
      </c>
      <c r="C1965" s="7" t="s">
        <v>4</v>
      </c>
      <c r="D1965" s="39">
        <v>42541.325891203705</v>
      </c>
      <c r="E1965" s="7">
        <v>117.08</v>
      </c>
      <c r="F1965" s="7" t="s">
        <v>72</v>
      </c>
      <c r="G1965" s="7">
        <f t="shared" si="90"/>
        <v>2016</v>
      </c>
      <c r="H1965" s="7">
        <f t="shared" si="91"/>
        <v>6</v>
      </c>
      <c r="I1965" s="7" t="str">
        <f t="shared" si="92"/>
        <v>Q2</v>
      </c>
      <c r="J1965" s="7">
        <f>VLOOKUP(A1965,'Job Catalog'!A:C,3,FALSE)</f>
        <v>18</v>
      </c>
    </row>
    <row r="1966" spans="1:10" x14ac:dyDescent="0.15">
      <c r="A1966" s="8">
        <v>1264</v>
      </c>
      <c r="B1966" s="8" t="s">
        <v>1366</v>
      </c>
      <c r="C1966" s="7" t="s">
        <v>4</v>
      </c>
      <c r="D1966" s="39">
        <v>42529.176458333335</v>
      </c>
      <c r="E1966" s="7">
        <v>89.96</v>
      </c>
      <c r="F1966" s="7" t="s">
        <v>72</v>
      </c>
      <c r="G1966" s="7">
        <f t="shared" si="90"/>
        <v>2016</v>
      </c>
      <c r="H1966" s="7">
        <f t="shared" si="91"/>
        <v>6</v>
      </c>
      <c r="I1966" s="7" t="str">
        <f t="shared" si="92"/>
        <v>Q2</v>
      </c>
      <c r="J1966" s="7">
        <f>VLOOKUP(A1966,'Job Catalog'!A:C,3,FALSE)</f>
        <v>13</v>
      </c>
    </row>
    <row r="1967" spans="1:10" x14ac:dyDescent="0.15">
      <c r="A1967" s="8">
        <v>1264</v>
      </c>
      <c r="B1967" s="8" t="s">
        <v>1366</v>
      </c>
      <c r="C1967" s="7" t="s">
        <v>5</v>
      </c>
      <c r="D1967" s="39">
        <v>42877.298773148148</v>
      </c>
      <c r="E1967" s="7">
        <v>28</v>
      </c>
      <c r="F1967" s="7" t="s">
        <v>72</v>
      </c>
      <c r="G1967" s="7">
        <f t="shared" si="90"/>
        <v>2017</v>
      </c>
      <c r="H1967" s="7">
        <f t="shared" si="91"/>
        <v>5</v>
      </c>
      <c r="I1967" s="7" t="str">
        <f t="shared" si="92"/>
        <v>Q2</v>
      </c>
      <c r="J1967" s="7">
        <f>VLOOKUP(A1967,'Job Catalog'!A:C,3,FALSE)</f>
        <v>13</v>
      </c>
    </row>
    <row r="1968" spans="1:10" x14ac:dyDescent="0.15">
      <c r="A1968" s="8">
        <v>1265</v>
      </c>
      <c r="B1968" s="8" t="s">
        <v>1367</v>
      </c>
      <c r="C1968" s="7" t="s">
        <v>5</v>
      </c>
      <c r="D1968" s="39">
        <v>41800.737002314818</v>
      </c>
      <c r="E1968" s="7">
        <v>14.08</v>
      </c>
      <c r="F1968" s="7" t="s">
        <v>65</v>
      </c>
      <c r="G1968" s="7">
        <f t="shared" si="90"/>
        <v>2014</v>
      </c>
      <c r="H1968" s="7">
        <f t="shared" si="91"/>
        <v>6</v>
      </c>
      <c r="I1968" s="7" t="str">
        <f t="shared" si="92"/>
        <v>Q2</v>
      </c>
      <c r="J1968" s="7">
        <f>VLOOKUP(A1968,'Job Catalog'!A:C,3,FALSE)</f>
        <v>16</v>
      </c>
    </row>
    <row r="1969" spans="1:10" x14ac:dyDescent="0.15">
      <c r="A1969" s="8">
        <v>1265</v>
      </c>
      <c r="B1969" s="8" t="s">
        <v>1367</v>
      </c>
      <c r="C1969" s="7" t="s">
        <v>4</v>
      </c>
      <c r="D1969" s="39">
        <v>42167.418692129628</v>
      </c>
      <c r="E1969" s="7">
        <v>42.92</v>
      </c>
      <c r="F1969" s="7" t="s">
        <v>30</v>
      </c>
      <c r="G1969" s="7">
        <f t="shared" si="90"/>
        <v>2015</v>
      </c>
      <c r="H1969" s="7">
        <f t="shared" si="91"/>
        <v>6</v>
      </c>
      <c r="I1969" s="7" t="str">
        <f t="shared" si="92"/>
        <v>Q2</v>
      </c>
      <c r="J1969" s="7">
        <f>VLOOKUP(A1969,'Job Catalog'!A:C,3,FALSE)</f>
        <v>16</v>
      </c>
    </row>
    <row r="1970" spans="1:10" x14ac:dyDescent="0.15">
      <c r="A1970" s="8">
        <v>1265</v>
      </c>
      <c r="B1970" s="8" t="s">
        <v>1367</v>
      </c>
      <c r="C1970" s="7" t="s">
        <v>4</v>
      </c>
      <c r="D1970" s="39">
        <v>42544.587233796294</v>
      </c>
      <c r="E1970" s="7">
        <v>0.13</v>
      </c>
      <c r="F1970" s="7" t="s">
        <v>30</v>
      </c>
      <c r="G1970" s="7">
        <f t="shared" si="90"/>
        <v>2016</v>
      </c>
      <c r="H1970" s="7">
        <f t="shared" si="91"/>
        <v>6</v>
      </c>
      <c r="I1970" s="7" t="str">
        <f t="shared" si="92"/>
        <v>Q2</v>
      </c>
      <c r="J1970" s="7">
        <f>VLOOKUP(A1970,'Job Catalog'!A:C,3,FALSE)</f>
        <v>16</v>
      </c>
    </row>
    <row r="1971" spans="1:10" x14ac:dyDescent="0.15">
      <c r="A1971" s="8">
        <v>1266</v>
      </c>
      <c r="B1971" s="8" t="s">
        <v>1368</v>
      </c>
      <c r="C1971" s="7" t="s">
        <v>4</v>
      </c>
      <c r="D1971" s="39">
        <v>42401.243437500001</v>
      </c>
      <c r="E1971" s="7">
        <v>47.96</v>
      </c>
      <c r="F1971" s="7" t="s">
        <v>72</v>
      </c>
      <c r="G1971" s="7">
        <f t="shared" si="90"/>
        <v>2016</v>
      </c>
      <c r="H1971" s="7">
        <f t="shared" si="91"/>
        <v>2</v>
      </c>
      <c r="I1971" s="7" t="str">
        <f t="shared" si="92"/>
        <v>Q1</v>
      </c>
      <c r="J1971" s="7">
        <f>VLOOKUP(A1971,'Job Catalog'!A:C,3,FALSE)</f>
        <v>10</v>
      </c>
    </row>
    <row r="1972" spans="1:10" x14ac:dyDescent="0.15">
      <c r="A1972" s="8">
        <v>1266</v>
      </c>
      <c r="B1972" s="8" t="s">
        <v>1368</v>
      </c>
      <c r="C1972" s="7" t="s">
        <v>4</v>
      </c>
      <c r="D1972" s="39">
        <v>42590.276006944441</v>
      </c>
      <c r="E1972" s="7">
        <v>41.92</v>
      </c>
      <c r="F1972" s="7" t="s">
        <v>72</v>
      </c>
      <c r="G1972" s="7">
        <f t="shared" si="90"/>
        <v>2016</v>
      </c>
      <c r="H1972" s="7">
        <f t="shared" si="91"/>
        <v>8</v>
      </c>
      <c r="I1972" s="7" t="str">
        <f t="shared" si="92"/>
        <v>Q3</v>
      </c>
      <c r="J1972" s="7">
        <f>VLOOKUP(A1972,'Job Catalog'!A:C,3,FALSE)</f>
        <v>10</v>
      </c>
    </row>
    <row r="1973" spans="1:10" x14ac:dyDescent="0.15">
      <c r="A1973" s="8">
        <v>1267</v>
      </c>
      <c r="B1973" s="8" t="s">
        <v>1369</v>
      </c>
      <c r="C1973" s="7" t="s">
        <v>4</v>
      </c>
      <c r="D1973" s="39">
        <v>42094.816678240742</v>
      </c>
      <c r="E1973" s="7">
        <v>0.17</v>
      </c>
      <c r="F1973" s="7" t="s">
        <v>30</v>
      </c>
      <c r="G1973" s="7">
        <f t="shared" si="90"/>
        <v>2015</v>
      </c>
      <c r="H1973" s="7">
        <f t="shared" si="91"/>
        <v>3</v>
      </c>
      <c r="I1973" s="7" t="str">
        <f t="shared" si="92"/>
        <v>Q1</v>
      </c>
      <c r="J1973" s="7">
        <f>VLOOKUP(A1973,'Job Catalog'!A:C,3,FALSE)</f>
        <v>13</v>
      </c>
    </row>
    <row r="1974" spans="1:10" x14ac:dyDescent="0.15">
      <c r="A1974" s="8">
        <v>1267</v>
      </c>
      <c r="B1974" s="8" t="s">
        <v>1369</v>
      </c>
      <c r="C1974" s="7" t="s">
        <v>4</v>
      </c>
      <c r="D1974" s="39">
        <v>42163.379490740743</v>
      </c>
      <c r="E1974" s="7">
        <v>2.83</v>
      </c>
      <c r="F1974" s="7" t="s">
        <v>30</v>
      </c>
      <c r="G1974" s="7">
        <f t="shared" si="90"/>
        <v>2015</v>
      </c>
      <c r="H1974" s="7">
        <f t="shared" si="91"/>
        <v>6</v>
      </c>
      <c r="I1974" s="7" t="str">
        <f t="shared" si="92"/>
        <v>Q2</v>
      </c>
      <c r="J1974" s="7">
        <f>VLOOKUP(A1974,'Job Catalog'!A:C,3,FALSE)</f>
        <v>13</v>
      </c>
    </row>
    <row r="1975" spans="1:10" x14ac:dyDescent="0.15">
      <c r="A1975" s="8">
        <v>1267</v>
      </c>
      <c r="B1975" s="8" t="s">
        <v>1369</v>
      </c>
      <c r="C1975" s="7" t="s">
        <v>4</v>
      </c>
      <c r="D1975" s="39">
        <v>42205.68681712963</v>
      </c>
      <c r="E1975" s="7">
        <v>45.13</v>
      </c>
      <c r="F1975" s="7" t="s">
        <v>30</v>
      </c>
      <c r="G1975" s="7">
        <f t="shared" si="90"/>
        <v>2015</v>
      </c>
      <c r="H1975" s="7">
        <f t="shared" si="91"/>
        <v>7</v>
      </c>
      <c r="I1975" s="7" t="str">
        <f t="shared" si="92"/>
        <v>Q3</v>
      </c>
      <c r="J1975" s="7">
        <f>VLOOKUP(A1975,'Job Catalog'!A:C,3,FALSE)</f>
        <v>13</v>
      </c>
    </row>
    <row r="1976" spans="1:10" x14ac:dyDescent="0.15">
      <c r="A1976" s="8">
        <v>1267</v>
      </c>
      <c r="B1976" s="8" t="s">
        <v>1369</v>
      </c>
      <c r="C1976" s="7" t="s">
        <v>4</v>
      </c>
      <c r="D1976" s="39">
        <v>42255.687951388885</v>
      </c>
      <c r="E1976" s="7">
        <v>15.04</v>
      </c>
      <c r="F1976" s="7" t="s">
        <v>20</v>
      </c>
      <c r="G1976" s="7">
        <f t="shared" si="90"/>
        <v>2015</v>
      </c>
      <c r="H1976" s="7">
        <f t="shared" si="91"/>
        <v>9</v>
      </c>
      <c r="I1976" s="7" t="str">
        <f t="shared" si="92"/>
        <v>Q3</v>
      </c>
      <c r="J1976" s="7">
        <f>VLOOKUP(A1976,'Job Catalog'!A:C,3,FALSE)</f>
        <v>13</v>
      </c>
    </row>
    <row r="1977" spans="1:10" x14ac:dyDescent="0.15">
      <c r="A1977" s="8">
        <v>1267</v>
      </c>
      <c r="B1977" s="8" t="s">
        <v>1369</v>
      </c>
      <c r="C1977" s="7" t="s">
        <v>4</v>
      </c>
      <c r="D1977" s="39">
        <v>42660.463495370372</v>
      </c>
      <c r="E1977" s="7">
        <v>81.790000000000006</v>
      </c>
      <c r="F1977" s="7" t="s">
        <v>30</v>
      </c>
      <c r="G1977" s="7">
        <f t="shared" si="90"/>
        <v>2016</v>
      </c>
      <c r="H1977" s="7">
        <f t="shared" si="91"/>
        <v>10</v>
      </c>
      <c r="I1977" s="7" t="str">
        <f t="shared" si="92"/>
        <v>Q4</v>
      </c>
      <c r="J1977" s="7">
        <f>VLOOKUP(A1977,'Job Catalog'!A:C,3,FALSE)</f>
        <v>13</v>
      </c>
    </row>
    <row r="1978" spans="1:10" x14ac:dyDescent="0.15">
      <c r="A1978" s="8">
        <v>1267</v>
      </c>
      <c r="B1978" s="8" t="s">
        <v>1369</v>
      </c>
      <c r="C1978" s="7" t="s">
        <v>4</v>
      </c>
      <c r="D1978" s="39">
        <v>42886.593553240738</v>
      </c>
      <c r="E1978" s="7">
        <v>36.83</v>
      </c>
      <c r="F1978" s="7" t="s">
        <v>14</v>
      </c>
      <c r="G1978" s="7">
        <f t="shared" si="90"/>
        <v>2017</v>
      </c>
      <c r="H1978" s="7">
        <f t="shared" si="91"/>
        <v>5</v>
      </c>
      <c r="I1978" s="7" t="str">
        <f t="shared" si="92"/>
        <v>Q2</v>
      </c>
      <c r="J1978" s="7">
        <f>VLOOKUP(A1978,'Job Catalog'!A:C,3,FALSE)</f>
        <v>13</v>
      </c>
    </row>
    <row r="1979" spans="1:10" x14ac:dyDescent="0.15">
      <c r="A1979" s="8">
        <v>1267</v>
      </c>
      <c r="B1979" s="8" t="s">
        <v>1369</v>
      </c>
      <c r="C1979" s="7" t="s">
        <v>4</v>
      </c>
      <c r="D1979" s="39">
        <v>42921.45453703704</v>
      </c>
      <c r="E1979" s="7">
        <v>71.67</v>
      </c>
      <c r="F1979" s="7" t="s">
        <v>14</v>
      </c>
      <c r="G1979" s="7">
        <f t="shared" si="90"/>
        <v>2017</v>
      </c>
      <c r="H1979" s="7">
        <f t="shared" si="91"/>
        <v>7</v>
      </c>
      <c r="I1979" s="7" t="str">
        <f t="shared" si="92"/>
        <v>Q3</v>
      </c>
      <c r="J1979" s="7">
        <f>VLOOKUP(A1979,'Job Catalog'!A:C,3,FALSE)</f>
        <v>13</v>
      </c>
    </row>
    <row r="1980" spans="1:10" x14ac:dyDescent="0.15">
      <c r="A1980" s="8">
        <v>1267</v>
      </c>
      <c r="B1980" s="8" t="s">
        <v>1369</v>
      </c>
      <c r="C1980" s="7" t="s">
        <v>4</v>
      </c>
      <c r="D1980" s="39">
        <v>42892.439016203702</v>
      </c>
      <c r="E1980" s="7">
        <v>31.75</v>
      </c>
      <c r="F1980" s="7" t="s">
        <v>14</v>
      </c>
      <c r="G1980" s="7">
        <f t="shared" si="90"/>
        <v>2017</v>
      </c>
      <c r="H1980" s="7">
        <f t="shared" si="91"/>
        <v>6</v>
      </c>
      <c r="I1980" s="7" t="str">
        <f t="shared" si="92"/>
        <v>Q2</v>
      </c>
      <c r="J1980" s="7">
        <f>VLOOKUP(A1980,'Job Catalog'!A:C,3,FALSE)</f>
        <v>13</v>
      </c>
    </row>
    <row r="1981" spans="1:10" x14ac:dyDescent="0.15">
      <c r="A1981" s="8">
        <v>1268</v>
      </c>
      <c r="B1981" s="8" t="s">
        <v>1370</v>
      </c>
      <c r="C1981" s="7" t="s">
        <v>4</v>
      </c>
      <c r="D1981" s="39">
        <v>41806.187673611108</v>
      </c>
      <c r="E1981" s="7">
        <v>74</v>
      </c>
      <c r="F1981" s="7" t="s">
        <v>94</v>
      </c>
      <c r="G1981" s="7">
        <f t="shared" si="90"/>
        <v>2014</v>
      </c>
      <c r="H1981" s="7">
        <f t="shared" si="91"/>
        <v>6</v>
      </c>
      <c r="I1981" s="7" t="str">
        <f t="shared" si="92"/>
        <v>Q2</v>
      </c>
      <c r="J1981" s="7">
        <f>VLOOKUP(A1981,'Job Catalog'!A:C,3,FALSE)</f>
        <v>8</v>
      </c>
    </row>
    <row r="1982" spans="1:10" x14ac:dyDescent="0.15">
      <c r="A1982" s="8">
        <v>1268</v>
      </c>
      <c r="B1982" s="8" t="s">
        <v>1370</v>
      </c>
      <c r="C1982" s="7" t="s">
        <v>4</v>
      </c>
      <c r="D1982" s="39">
        <v>42430.477638888886</v>
      </c>
      <c r="E1982" s="7">
        <v>43.04</v>
      </c>
      <c r="F1982" s="7" t="s">
        <v>72</v>
      </c>
      <c r="G1982" s="7">
        <f t="shared" si="90"/>
        <v>2016</v>
      </c>
      <c r="H1982" s="7">
        <f t="shared" si="91"/>
        <v>3</v>
      </c>
      <c r="I1982" s="7" t="str">
        <f t="shared" si="92"/>
        <v>Q1</v>
      </c>
      <c r="J1982" s="7">
        <f>VLOOKUP(A1982,'Job Catalog'!A:C,3,FALSE)</f>
        <v>8</v>
      </c>
    </row>
    <row r="1983" spans="1:10" x14ac:dyDescent="0.15">
      <c r="A1983" s="8">
        <v>1268</v>
      </c>
      <c r="B1983" s="8" t="s">
        <v>1370</v>
      </c>
      <c r="C1983" s="7" t="s">
        <v>4</v>
      </c>
      <c r="D1983" s="39">
        <v>42927.399560185186</v>
      </c>
      <c r="E1983" s="7">
        <v>76.17</v>
      </c>
      <c r="F1983" s="7" t="s">
        <v>92</v>
      </c>
      <c r="G1983" s="7">
        <f t="shared" si="90"/>
        <v>2017</v>
      </c>
      <c r="H1983" s="7">
        <f t="shared" si="91"/>
        <v>7</v>
      </c>
      <c r="I1983" s="7" t="str">
        <f t="shared" si="92"/>
        <v>Q3</v>
      </c>
      <c r="J1983" s="7">
        <f>VLOOKUP(A1983,'Job Catalog'!A:C,3,FALSE)</f>
        <v>8</v>
      </c>
    </row>
    <row r="1984" spans="1:10" x14ac:dyDescent="0.15">
      <c r="A1984" s="8">
        <v>1269</v>
      </c>
      <c r="B1984" s="8" t="s">
        <v>1371</v>
      </c>
      <c r="C1984" s="7" t="s">
        <v>4</v>
      </c>
      <c r="D1984" s="39">
        <v>41807.610763888886</v>
      </c>
      <c r="E1984" s="7">
        <v>117.08</v>
      </c>
      <c r="F1984" s="7" t="s">
        <v>30</v>
      </c>
      <c r="G1984" s="7">
        <f t="shared" si="90"/>
        <v>2014</v>
      </c>
      <c r="H1984" s="7">
        <f t="shared" si="91"/>
        <v>6</v>
      </c>
      <c r="I1984" s="7" t="str">
        <f t="shared" si="92"/>
        <v>Q2</v>
      </c>
      <c r="J1984" s="7">
        <f>VLOOKUP(A1984,'Job Catalog'!A:C,3,FALSE)</f>
        <v>11</v>
      </c>
    </row>
    <row r="1985" spans="1:10" x14ac:dyDescent="0.15">
      <c r="A1985" s="8">
        <v>1269</v>
      </c>
      <c r="B1985" s="8" t="s">
        <v>1371</v>
      </c>
      <c r="C1985" s="7" t="s">
        <v>5</v>
      </c>
      <c r="D1985" s="39">
        <v>41792.575833333336</v>
      </c>
      <c r="E1985" s="7">
        <v>5.92</v>
      </c>
      <c r="F1985" s="7" t="s">
        <v>30</v>
      </c>
      <c r="G1985" s="7">
        <f t="shared" si="90"/>
        <v>2014</v>
      </c>
      <c r="H1985" s="7">
        <f t="shared" si="91"/>
        <v>6</v>
      </c>
      <c r="I1985" s="7" t="str">
        <f t="shared" si="92"/>
        <v>Q2</v>
      </c>
      <c r="J1985" s="7">
        <f>VLOOKUP(A1985,'Job Catalog'!A:C,3,FALSE)</f>
        <v>11</v>
      </c>
    </row>
    <row r="1986" spans="1:10" x14ac:dyDescent="0.15">
      <c r="A1986" s="8">
        <v>1269</v>
      </c>
      <c r="B1986" s="8" t="s">
        <v>1371</v>
      </c>
      <c r="C1986" s="7" t="s">
        <v>4</v>
      </c>
      <c r="D1986" s="39">
        <v>41871.574571759258</v>
      </c>
      <c r="E1986" s="7">
        <v>12</v>
      </c>
      <c r="F1986" s="7" t="s">
        <v>30</v>
      </c>
      <c r="G1986" s="7">
        <f t="shared" ref="G1986:G2049" si="93">YEAR(D1986)</f>
        <v>2014</v>
      </c>
      <c r="H1986" s="7">
        <f t="shared" ref="H1986:H2049" si="94">MONTH(D1986)</f>
        <v>8</v>
      </c>
      <c r="I1986" s="7" t="str">
        <f t="shared" ref="I1986:I2049" si="95">IF(H1986&lt;=3,"Q1",IF(H1986&lt;=6,"Q2",IF(H1986&lt;=9,"Q3","Q4")))</f>
        <v>Q3</v>
      </c>
      <c r="J1986" s="7">
        <f>VLOOKUP(A1986,'Job Catalog'!A:C,3,FALSE)</f>
        <v>11</v>
      </c>
    </row>
    <row r="1987" spans="1:10" x14ac:dyDescent="0.15">
      <c r="A1987" s="8">
        <v>1269</v>
      </c>
      <c r="B1987" s="8" t="s">
        <v>1371</v>
      </c>
      <c r="C1987" s="7" t="s">
        <v>4</v>
      </c>
      <c r="D1987" s="39">
        <v>42073.593252314815</v>
      </c>
      <c r="E1987" s="7">
        <v>192.92</v>
      </c>
      <c r="F1987" s="7" t="s">
        <v>30</v>
      </c>
      <c r="G1987" s="7">
        <f t="shared" si="93"/>
        <v>2015</v>
      </c>
      <c r="H1987" s="7">
        <f t="shared" si="94"/>
        <v>3</v>
      </c>
      <c r="I1987" s="7" t="str">
        <f t="shared" si="95"/>
        <v>Q1</v>
      </c>
      <c r="J1987" s="7">
        <f>VLOOKUP(A1987,'Job Catalog'!A:C,3,FALSE)</f>
        <v>11</v>
      </c>
    </row>
    <row r="1988" spans="1:10" x14ac:dyDescent="0.15">
      <c r="A1988" s="8">
        <v>1269</v>
      </c>
      <c r="B1988" s="8" t="s">
        <v>1371</v>
      </c>
      <c r="C1988" s="7" t="s">
        <v>5</v>
      </c>
      <c r="D1988" s="39">
        <v>42066.416944444441</v>
      </c>
      <c r="E1988" s="7">
        <v>35.880000000000003</v>
      </c>
      <c r="F1988" s="7" t="s">
        <v>30</v>
      </c>
      <c r="G1988" s="7">
        <f t="shared" si="93"/>
        <v>2015</v>
      </c>
      <c r="H1988" s="7">
        <f t="shared" si="94"/>
        <v>3</v>
      </c>
      <c r="I1988" s="7" t="str">
        <f t="shared" si="95"/>
        <v>Q1</v>
      </c>
      <c r="J1988" s="7">
        <f>VLOOKUP(A1988,'Job Catalog'!A:C,3,FALSE)</f>
        <v>11</v>
      </c>
    </row>
    <row r="1989" spans="1:10" x14ac:dyDescent="0.15">
      <c r="A1989" s="8">
        <v>1269</v>
      </c>
      <c r="B1989" s="8" t="s">
        <v>1371</v>
      </c>
      <c r="C1989" s="7" t="s">
        <v>4</v>
      </c>
      <c r="D1989" s="39">
        <v>42059.710393518515</v>
      </c>
      <c r="E1989" s="7">
        <v>0.13</v>
      </c>
      <c r="F1989" s="7" t="s">
        <v>30</v>
      </c>
      <c r="G1989" s="7">
        <f t="shared" si="93"/>
        <v>2015</v>
      </c>
      <c r="H1989" s="7">
        <f t="shared" si="94"/>
        <v>2</v>
      </c>
      <c r="I1989" s="7" t="str">
        <f t="shared" si="95"/>
        <v>Q1</v>
      </c>
      <c r="J1989" s="7">
        <f>VLOOKUP(A1989,'Job Catalog'!A:C,3,FALSE)</f>
        <v>11</v>
      </c>
    </row>
    <row r="1990" spans="1:10" x14ac:dyDescent="0.15">
      <c r="A1990" s="8">
        <v>1269</v>
      </c>
      <c r="B1990" s="8" t="s">
        <v>1371</v>
      </c>
      <c r="C1990" s="7" t="s">
        <v>4</v>
      </c>
      <c r="D1990" s="39">
        <v>42156.615324074075</v>
      </c>
      <c r="E1990" s="7">
        <v>76.08</v>
      </c>
      <c r="F1990" s="7" t="s">
        <v>30</v>
      </c>
      <c r="G1990" s="7">
        <f t="shared" si="93"/>
        <v>2015</v>
      </c>
      <c r="H1990" s="7">
        <f t="shared" si="94"/>
        <v>6</v>
      </c>
      <c r="I1990" s="7" t="str">
        <f t="shared" si="95"/>
        <v>Q2</v>
      </c>
      <c r="J1990" s="7">
        <f>VLOOKUP(A1990,'Job Catalog'!A:C,3,FALSE)</f>
        <v>11</v>
      </c>
    </row>
    <row r="1991" spans="1:10" x14ac:dyDescent="0.15">
      <c r="A1991" s="8">
        <v>1269</v>
      </c>
      <c r="B1991" s="8" t="s">
        <v>1371</v>
      </c>
      <c r="C1991" s="7" t="s">
        <v>4</v>
      </c>
      <c r="D1991" s="39">
        <v>42194.616666666669</v>
      </c>
      <c r="E1991" s="7">
        <v>40.92</v>
      </c>
      <c r="F1991" s="7" t="s">
        <v>30</v>
      </c>
      <c r="G1991" s="7">
        <f t="shared" si="93"/>
        <v>2015</v>
      </c>
      <c r="H1991" s="7">
        <f t="shared" si="94"/>
        <v>7</v>
      </c>
      <c r="I1991" s="7" t="str">
        <f t="shared" si="95"/>
        <v>Q3</v>
      </c>
      <c r="J1991" s="7">
        <f>VLOOKUP(A1991,'Job Catalog'!A:C,3,FALSE)</f>
        <v>11</v>
      </c>
    </row>
    <row r="1992" spans="1:10" x14ac:dyDescent="0.15">
      <c r="A1992" s="8">
        <v>1269</v>
      </c>
      <c r="B1992" s="8" t="s">
        <v>1371</v>
      </c>
      <c r="C1992" s="7" t="s">
        <v>5</v>
      </c>
      <c r="D1992" s="39">
        <v>42172.667974537035</v>
      </c>
      <c r="E1992" s="7">
        <v>0.21</v>
      </c>
      <c r="F1992" s="7" t="s">
        <v>30</v>
      </c>
      <c r="G1992" s="7">
        <f t="shared" si="93"/>
        <v>2015</v>
      </c>
      <c r="H1992" s="7">
        <f t="shared" si="94"/>
        <v>6</v>
      </c>
      <c r="I1992" s="7" t="str">
        <f t="shared" si="95"/>
        <v>Q2</v>
      </c>
      <c r="J1992" s="7">
        <f>VLOOKUP(A1992,'Job Catalog'!A:C,3,FALSE)</f>
        <v>11</v>
      </c>
    </row>
    <row r="1993" spans="1:10" x14ac:dyDescent="0.15">
      <c r="A1993" s="8">
        <v>1269</v>
      </c>
      <c r="B1993" s="8" t="s">
        <v>1371</v>
      </c>
      <c r="C1993" s="7" t="s">
        <v>4</v>
      </c>
      <c r="D1993" s="39">
        <v>42558.702407407407</v>
      </c>
      <c r="E1993" s="7">
        <v>115.04</v>
      </c>
      <c r="F1993" s="7" t="s">
        <v>30</v>
      </c>
      <c r="G1993" s="7">
        <f t="shared" si="93"/>
        <v>2016</v>
      </c>
      <c r="H1993" s="7">
        <f t="shared" si="94"/>
        <v>7</v>
      </c>
      <c r="I1993" s="7" t="str">
        <f t="shared" si="95"/>
        <v>Q3</v>
      </c>
      <c r="J1993" s="7">
        <f>VLOOKUP(A1993,'Job Catalog'!A:C,3,FALSE)</f>
        <v>11</v>
      </c>
    </row>
    <row r="1994" spans="1:10" x14ac:dyDescent="0.15">
      <c r="A1994" s="8">
        <v>1269</v>
      </c>
      <c r="B1994" s="8" t="s">
        <v>1371</v>
      </c>
      <c r="C1994" s="7" t="s">
        <v>4</v>
      </c>
      <c r="D1994" s="39">
        <v>42577.610439814816</v>
      </c>
      <c r="E1994" s="7">
        <v>49.96</v>
      </c>
      <c r="F1994" s="7" t="s">
        <v>30</v>
      </c>
      <c r="G1994" s="7">
        <f t="shared" si="93"/>
        <v>2016</v>
      </c>
      <c r="H1994" s="7">
        <f t="shared" si="94"/>
        <v>7</v>
      </c>
      <c r="I1994" s="7" t="str">
        <f t="shared" si="95"/>
        <v>Q3</v>
      </c>
      <c r="J1994" s="7">
        <f>VLOOKUP(A1994,'Job Catalog'!A:C,3,FALSE)</f>
        <v>11</v>
      </c>
    </row>
    <row r="1995" spans="1:10" x14ac:dyDescent="0.15">
      <c r="A1995" s="8">
        <v>1269</v>
      </c>
      <c r="B1995" s="8" t="s">
        <v>1371</v>
      </c>
      <c r="C1995" s="7" t="s">
        <v>4</v>
      </c>
      <c r="D1995" s="39">
        <v>42536.654664351852</v>
      </c>
      <c r="E1995" s="7">
        <v>9</v>
      </c>
      <c r="F1995" s="7" t="s">
        <v>30</v>
      </c>
      <c r="G1995" s="7">
        <f t="shared" si="93"/>
        <v>2016</v>
      </c>
      <c r="H1995" s="7">
        <f t="shared" si="94"/>
        <v>6</v>
      </c>
      <c r="I1995" s="7" t="str">
        <f t="shared" si="95"/>
        <v>Q2</v>
      </c>
      <c r="J1995" s="7">
        <f>VLOOKUP(A1995,'Job Catalog'!A:C,3,FALSE)</f>
        <v>11</v>
      </c>
    </row>
    <row r="1996" spans="1:10" x14ac:dyDescent="0.15">
      <c r="A1996" s="8">
        <v>1270</v>
      </c>
      <c r="B1996" s="8" t="s">
        <v>1372</v>
      </c>
      <c r="C1996" s="7" t="s">
        <v>5</v>
      </c>
      <c r="D1996" s="39">
        <v>42675.785092592596</v>
      </c>
      <c r="E1996" s="7">
        <v>15.29</v>
      </c>
      <c r="F1996" s="7" t="s">
        <v>87</v>
      </c>
      <c r="G1996" s="7">
        <f t="shared" si="93"/>
        <v>2016</v>
      </c>
      <c r="H1996" s="7">
        <f t="shared" si="94"/>
        <v>11</v>
      </c>
      <c r="I1996" s="7" t="str">
        <f t="shared" si="95"/>
        <v>Q4</v>
      </c>
      <c r="J1996" s="7">
        <f>VLOOKUP(A1996,'Job Catalog'!A:C,3,FALSE)</f>
        <v>18</v>
      </c>
    </row>
    <row r="1997" spans="1:10" x14ac:dyDescent="0.15">
      <c r="A1997" s="8">
        <v>1271</v>
      </c>
      <c r="B1997" s="8" t="s">
        <v>1373</v>
      </c>
      <c r="C1997" s="7" t="s">
        <v>4</v>
      </c>
      <c r="D1997" s="39">
        <v>42216.315208333333</v>
      </c>
      <c r="E1997" s="7">
        <v>15.79</v>
      </c>
      <c r="F1997" s="7" t="s">
        <v>52</v>
      </c>
      <c r="G1997" s="7">
        <f t="shared" si="93"/>
        <v>2015</v>
      </c>
      <c r="H1997" s="7">
        <f t="shared" si="94"/>
        <v>7</v>
      </c>
      <c r="I1997" s="7" t="str">
        <f t="shared" si="95"/>
        <v>Q3</v>
      </c>
      <c r="J1997" s="7">
        <f>VLOOKUP(A1997,'Job Catalog'!A:C,3,FALSE)</f>
        <v>16</v>
      </c>
    </row>
    <row r="1998" spans="1:10" x14ac:dyDescent="0.15">
      <c r="A1998" s="8">
        <v>1271</v>
      </c>
      <c r="B1998" s="8" t="s">
        <v>1373</v>
      </c>
      <c r="C1998" s="7" t="s">
        <v>4</v>
      </c>
      <c r="D1998" s="39">
        <v>42704.445196759261</v>
      </c>
      <c r="E1998" s="7">
        <v>50.83</v>
      </c>
      <c r="F1998" s="7" t="s">
        <v>72</v>
      </c>
      <c r="G1998" s="7">
        <f t="shared" si="93"/>
        <v>2016</v>
      </c>
      <c r="H1998" s="7">
        <f t="shared" si="94"/>
        <v>11</v>
      </c>
      <c r="I1998" s="7" t="str">
        <f t="shared" si="95"/>
        <v>Q4</v>
      </c>
      <c r="J1998" s="7">
        <f>VLOOKUP(A1998,'Job Catalog'!A:C,3,FALSE)</f>
        <v>16</v>
      </c>
    </row>
    <row r="1999" spans="1:10" x14ac:dyDescent="0.15">
      <c r="A1999" s="8">
        <v>1271</v>
      </c>
      <c r="B1999" s="8" t="s">
        <v>1373</v>
      </c>
      <c r="C1999" s="7" t="s">
        <v>4</v>
      </c>
      <c r="D1999" s="39">
        <v>42692.168032407404</v>
      </c>
      <c r="E1999" s="7">
        <v>38.58</v>
      </c>
      <c r="F1999" s="7" t="s">
        <v>72</v>
      </c>
      <c r="G1999" s="7">
        <f t="shared" si="93"/>
        <v>2016</v>
      </c>
      <c r="H1999" s="7">
        <f t="shared" si="94"/>
        <v>11</v>
      </c>
      <c r="I1999" s="7" t="str">
        <f t="shared" si="95"/>
        <v>Q4</v>
      </c>
      <c r="J1999" s="7">
        <f>VLOOKUP(A1999,'Job Catalog'!A:C,3,FALSE)</f>
        <v>16</v>
      </c>
    </row>
    <row r="2000" spans="1:10" x14ac:dyDescent="0.15">
      <c r="A2000" s="8">
        <v>1272</v>
      </c>
      <c r="B2000" s="8" t="s">
        <v>1374</v>
      </c>
      <c r="C2000" s="7" t="s">
        <v>5</v>
      </c>
      <c r="D2000" s="39">
        <v>41852.39403935185</v>
      </c>
      <c r="E2000" s="7">
        <v>0.83</v>
      </c>
      <c r="F2000" s="7" t="s">
        <v>65</v>
      </c>
      <c r="G2000" s="7">
        <f t="shared" si="93"/>
        <v>2014</v>
      </c>
      <c r="H2000" s="7">
        <f t="shared" si="94"/>
        <v>8</v>
      </c>
      <c r="I2000" s="7" t="str">
        <f t="shared" si="95"/>
        <v>Q3</v>
      </c>
      <c r="J2000" s="7">
        <f>VLOOKUP(A2000,'Job Catalog'!A:C,3,FALSE)</f>
        <v>16</v>
      </c>
    </row>
    <row r="2001" spans="1:10" x14ac:dyDescent="0.15">
      <c r="A2001" s="8">
        <v>1272</v>
      </c>
      <c r="B2001" s="8" t="s">
        <v>1374</v>
      </c>
      <c r="C2001" s="7" t="s">
        <v>4</v>
      </c>
      <c r="D2001" s="39">
        <v>41941.627638888887</v>
      </c>
      <c r="E2001" s="7">
        <v>13.13</v>
      </c>
      <c r="F2001" s="7" t="s">
        <v>30</v>
      </c>
      <c r="G2001" s="7">
        <f t="shared" si="93"/>
        <v>2014</v>
      </c>
      <c r="H2001" s="7">
        <f t="shared" si="94"/>
        <v>10</v>
      </c>
      <c r="I2001" s="7" t="str">
        <f t="shared" si="95"/>
        <v>Q4</v>
      </c>
      <c r="J2001" s="7">
        <f>VLOOKUP(A2001,'Job Catalog'!A:C,3,FALSE)</f>
        <v>16</v>
      </c>
    </row>
    <row r="2002" spans="1:10" x14ac:dyDescent="0.15">
      <c r="A2002" s="8">
        <v>1272</v>
      </c>
      <c r="B2002" s="8" t="s">
        <v>1374</v>
      </c>
      <c r="C2002" s="7" t="s">
        <v>5</v>
      </c>
      <c r="D2002" s="39">
        <v>42088.357361111113</v>
      </c>
      <c r="E2002" s="7">
        <v>54.83</v>
      </c>
      <c r="F2002" s="7" t="s">
        <v>30</v>
      </c>
      <c r="G2002" s="7">
        <f t="shared" si="93"/>
        <v>2015</v>
      </c>
      <c r="H2002" s="7">
        <f t="shared" si="94"/>
        <v>3</v>
      </c>
      <c r="I2002" s="7" t="str">
        <f t="shared" si="95"/>
        <v>Q1</v>
      </c>
      <c r="J2002" s="7">
        <f>VLOOKUP(A2002,'Job Catalog'!A:C,3,FALSE)</f>
        <v>16</v>
      </c>
    </row>
    <row r="2003" spans="1:10" x14ac:dyDescent="0.15">
      <c r="A2003" s="8">
        <v>1272</v>
      </c>
      <c r="B2003" s="8" t="s">
        <v>1374</v>
      </c>
      <c r="C2003" s="7" t="s">
        <v>4</v>
      </c>
      <c r="D2003" s="39">
        <v>42605.412106481483</v>
      </c>
      <c r="E2003" s="7">
        <v>39.79</v>
      </c>
      <c r="F2003" s="7" t="s">
        <v>14</v>
      </c>
      <c r="G2003" s="7">
        <f t="shared" si="93"/>
        <v>2016</v>
      </c>
      <c r="H2003" s="7">
        <f t="shared" si="94"/>
        <v>8</v>
      </c>
      <c r="I2003" s="7" t="str">
        <f t="shared" si="95"/>
        <v>Q3</v>
      </c>
      <c r="J2003" s="7">
        <f>VLOOKUP(A2003,'Job Catalog'!A:C,3,FALSE)</f>
        <v>16</v>
      </c>
    </row>
    <row r="2004" spans="1:10" x14ac:dyDescent="0.15">
      <c r="A2004" s="8">
        <v>1272</v>
      </c>
      <c r="B2004" s="8" t="s">
        <v>1374</v>
      </c>
      <c r="C2004" s="7" t="s">
        <v>4</v>
      </c>
      <c r="D2004" s="39">
        <v>42594.500277777777</v>
      </c>
      <c r="E2004" s="7">
        <v>10.5</v>
      </c>
      <c r="F2004" s="7" t="s">
        <v>30</v>
      </c>
      <c r="G2004" s="7">
        <f t="shared" si="93"/>
        <v>2016</v>
      </c>
      <c r="H2004" s="7">
        <f t="shared" si="94"/>
        <v>8</v>
      </c>
      <c r="I2004" s="7" t="str">
        <f t="shared" si="95"/>
        <v>Q3</v>
      </c>
      <c r="J2004" s="7">
        <f>VLOOKUP(A2004,'Job Catalog'!A:C,3,FALSE)</f>
        <v>16</v>
      </c>
    </row>
    <row r="2005" spans="1:10" x14ac:dyDescent="0.15">
      <c r="A2005" s="8">
        <v>1275</v>
      </c>
      <c r="B2005" s="8" t="s">
        <v>1377</v>
      </c>
      <c r="C2005" s="7" t="s">
        <v>4</v>
      </c>
      <c r="D2005" s="39">
        <v>42327.687835648147</v>
      </c>
      <c r="E2005" s="7">
        <v>14.08</v>
      </c>
      <c r="F2005" s="7" t="s">
        <v>30</v>
      </c>
      <c r="G2005" s="7">
        <f t="shared" si="93"/>
        <v>2015</v>
      </c>
      <c r="H2005" s="7">
        <f t="shared" si="94"/>
        <v>11</v>
      </c>
      <c r="I2005" s="7" t="str">
        <f t="shared" si="95"/>
        <v>Q4</v>
      </c>
      <c r="J2005" s="7">
        <f>VLOOKUP(A2005,'Job Catalog'!A:C,3,FALSE)</f>
        <v>18</v>
      </c>
    </row>
    <row r="2006" spans="1:10" x14ac:dyDescent="0.15">
      <c r="A2006" s="8">
        <v>1279</v>
      </c>
      <c r="B2006" s="8" t="s">
        <v>1381</v>
      </c>
      <c r="C2006" s="7" t="s">
        <v>5</v>
      </c>
      <c r="D2006" s="39">
        <v>41891.607037037036</v>
      </c>
      <c r="E2006" s="7">
        <v>19.920000000000002</v>
      </c>
      <c r="F2006" s="7" t="s">
        <v>65</v>
      </c>
      <c r="G2006" s="7">
        <f t="shared" si="93"/>
        <v>2014</v>
      </c>
      <c r="H2006" s="7">
        <f t="shared" si="94"/>
        <v>9</v>
      </c>
      <c r="I2006" s="7" t="str">
        <f t="shared" si="95"/>
        <v>Q3</v>
      </c>
      <c r="J2006" s="7">
        <f>VLOOKUP(A2006,'Job Catalog'!A:C,3,FALSE)</f>
        <v>10</v>
      </c>
    </row>
    <row r="2007" spans="1:10" x14ac:dyDescent="0.15">
      <c r="A2007" s="8">
        <v>1279</v>
      </c>
      <c r="B2007" s="8" t="s">
        <v>1381</v>
      </c>
      <c r="C2007" s="7" t="s">
        <v>5</v>
      </c>
      <c r="D2007" s="39">
        <v>42321.436296296299</v>
      </c>
      <c r="E2007" s="7">
        <v>3.71</v>
      </c>
      <c r="F2007" s="7" t="s">
        <v>25</v>
      </c>
      <c r="G2007" s="7">
        <f t="shared" si="93"/>
        <v>2015</v>
      </c>
      <c r="H2007" s="7">
        <f t="shared" si="94"/>
        <v>11</v>
      </c>
      <c r="I2007" s="7" t="str">
        <f t="shared" si="95"/>
        <v>Q4</v>
      </c>
      <c r="J2007" s="7">
        <f>VLOOKUP(A2007,'Job Catalog'!A:C,3,FALSE)</f>
        <v>10</v>
      </c>
    </row>
    <row r="2008" spans="1:10" x14ac:dyDescent="0.15">
      <c r="A2008" s="8">
        <v>1280</v>
      </c>
      <c r="B2008" s="8" t="s">
        <v>1382</v>
      </c>
      <c r="C2008" s="7" t="s">
        <v>4</v>
      </c>
      <c r="D2008" s="39">
        <v>42058.564513888887</v>
      </c>
      <c r="E2008" s="7">
        <v>95.79</v>
      </c>
      <c r="F2008" s="7" t="s">
        <v>45</v>
      </c>
      <c r="G2008" s="7">
        <f t="shared" si="93"/>
        <v>2015</v>
      </c>
      <c r="H2008" s="7">
        <f t="shared" si="94"/>
        <v>2</v>
      </c>
      <c r="I2008" s="7" t="str">
        <f t="shared" si="95"/>
        <v>Q1</v>
      </c>
      <c r="J2008" s="7">
        <f>VLOOKUP(A2008,'Job Catalog'!A:C,3,FALSE)</f>
        <v>10</v>
      </c>
    </row>
    <row r="2009" spans="1:10" x14ac:dyDescent="0.15">
      <c r="A2009" s="8">
        <v>1280</v>
      </c>
      <c r="B2009" s="8" t="s">
        <v>1382</v>
      </c>
      <c r="C2009" s="7" t="s">
        <v>4</v>
      </c>
      <c r="D2009" s="39">
        <v>42058.669236111113</v>
      </c>
      <c r="E2009" s="7">
        <v>95.92</v>
      </c>
      <c r="F2009" s="7" t="s">
        <v>45</v>
      </c>
      <c r="G2009" s="7">
        <f t="shared" si="93"/>
        <v>2015</v>
      </c>
      <c r="H2009" s="7">
        <f t="shared" si="94"/>
        <v>2</v>
      </c>
      <c r="I2009" s="7" t="str">
        <f t="shared" si="95"/>
        <v>Q1</v>
      </c>
      <c r="J2009" s="7">
        <f>VLOOKUP(A2009,'Job Catalog'!A:C,3,FALSE)</f>
        <v>10</v>
      </c>
    </row>
    <row r="2010" spans="1:10" x14ac:dyDescent="0.15">
      <c r="A2010" s="8">
        <v>1280</v>
      </c>
      <c r="B2010" s="8" t="s">
        <v>1382</v>
      </c>
      <c r="C2010" s="7" t="s">
        <v>4</v>
      </c>
      <c r="D2010" s="39">
        <v>42058.546805555554</v>
      </c>
      <c r="E2010" s="7">
        <v>95.79</v>
      </c>
      <c r="F2010" s="7" t="s">
        <v>45</v>
      </c>
      <c r="G2010" s="7">
        <f t="shared" si="93"/>
        <v>2015</v>
      </c>
      <c r="H2010" s="7">
        <f t="shared" si="94"/>
        <v>2</v>
      </c>
      <c r="I2010" s="7" t="str">
        <f t="shared" si="95"/>
        <v>Q1</v>
      </c>
      <c r="J2010" s="7">
        <f>VLOOKUP(A2010,'Job Catalog'!A:C,3,FALSE)</f>
        <v>10</v>
      </c>
    </row>
    <row r="2011" spans="1:10" x14ac:dyDescent="0.15">
      <c r="A2011" s="8">
        <v>1280</v>
      </c>
      <c r="B2011" s="8" t="s">
        <v>1382</v>
      </c>
      <c r="C2011" s="7" t="s">
        <v>4</v>
      </c>
      <c r="D2011" s="39">
        <v>41964.569456018522</v>
      </c>
      <c r="E2011" s="7">
        <v>1.79</v>
      </c>
      <c r="F2011" s="7" t="s">
        <v>45</v>
      </c>
      <c r="G2011" s="7">
        <f t="shared" si="93"/>
        <v>2014</v>
      </c>
      <c r="H2011" s="7">
        <f t="shared" si="94"/>
        <v>11</v>
      </c>
      <c r="I2011" s="7" t="str">
        <f t="shared" si="95"/>
        <v>Q4</v>
      </c>
      <c r="J2011" s="7">
        <f>VLOOKUP(A2011,'Job Catalog'!A:C,3,FALSE)</f>
        <v>10</v>
      </c>
    </row>
    <row r="2012" spans="1:10" x14ac:dyDescent="0.15">
      <c r="A2012" s="8">
        <v>1280</v>
      </c>
      <c r="B2012" s="8" t="s">
        <v>1382</v>
      </c>
      <c r="C2012" s="7" t="s">
        <v>4</v>
      </c>
      <c r="D2012" s="39">
        <v>41964.564525462964</v>
      </c>
      <c r="E2012" s="7">
        <v>1.79</v>
      </c>
      <c r="F2012" s="7" t="s">
        <v>45</v>
      </c>
      <c r="G2012" s="7">
        <f t="shared" si="93"/>
        <v>2014</v>
      </c>
      <c r="H2012" s="7">
        <f t="shared" si="94"/>
        <v>11</v>
      </c>
      <c r="I2012" s="7" t="str">
        <f t="shared" si="95"/>
        <v>Q4</v>
      </c>
      <c r="J2012" s="7">
        <f>VLOOKUP(A2012,'Job Catalog'!A:C,3,FALSE)</f>
        <v>10</v>
      </c>
    </row>
    <row r="2013" spans="1:10" x14ac:dyDescent="0.15">
      <c r="A2013" s="8">
        <v>1280</v>
      </c>
      <c r="B2013" s="8" t="s">
        <v>1382</v>
      </c>
      <c r="C2013" s="7" t="s">
        <v>4</v>
      </c>
      <c r="D2013" s="39">
        <v>41964.557719907411</v>
      </c>
      <c r="E2013" s="7">
        <v>1.79</v>
      </c>
      <c r="F2013" s="7" t="s">
        <v>45</v>
      </c>
      <c r="G2013" s="7">
        <f t="shared" si="93"/>
        <v>2014</v>
      </c>
      <c r="H2013" s="7">
        <f t="shared" si="94"/>
        <v>11</v>
      </c>
      <c r="I2013" s="7" t="str">
        <f t="shared" si="95"/>
        <v>Q4</v>
      </c>
      <c r="J2013" s="7">
        <f>VLOOKUP(A2013,'Job Catalog'!A:C,3,FALSE)</f>
        <v>10</v>
      </c>
    </row>
    <row r="2014" spans="1:10" x14ac:dyDescent="0.15">
      <c r="A2014" s="8">
        <v>1280</v>
      </c>
      <c r="B2014" s="8" t="s">
        <v>1382</v>
      </c>
      <c r="C2014" s="7" t="s">
        <v>4</v>
      </c>
      <c r="D2014" s="39">
        <v>41964.553090277775</v>
      </c>
      <c r="E2014" s="7">
        <v>1.79</v>
      </c>
      <c r="F2014" s="7" t="s">
        <v>45</v>
      </c>
      <c r="G2014" s="7">
        <f t="shared" si="93"/>
        <v>2014</v>
      </c>
      <c r="H2014" s="7">
        <f t="shared" si="94"/>
        <v>11</v>
      </c>
      <c r="I2014" s="7" t="str">
        <f t="shared" si="95"/>
        <v>Q4</v>
      </c>
      <c r="J2014" s="7">
        <f>VLOOKUP(A2014,'Job Catalog'!A:C,3,FALSE)</f>
        <v>10</v>
      </c>
    </row>
    <row r="2015" spans="1:10" x14ac:dyDescent="0.15">
      <c r="A2015" s="8">
        <v>1280</v>
      </c>
      <c r="B2015" s="8" t="s">
        <v>1382</v>
      </c>
      <c r="C2015" s="7" t="s">
        <v>4</v>
      </c>
      <c r="D2015" s="39">
        <v>41964.549745370372</v>
      </c>
      <c r="E2015" s="7">
        <v>1.79</v>
      </c>
      <c r="F2015" s="7" t="s">
        <v>45</v>
      </c>
      <c r="G2015" s="7">
        <f t="shared" si="93"/>
        <v>2014</v>
      </c>
      <c r="H2015" s="7">
        <f t="shared" si="94"/>
        <v>11</v>
      </c>
      <c r="I2015" s="7" t="str">
        <f t="shared" si="95"/>
        <v>Q4</v>
      </c>
      <c r="J2015" s="7">
        <f>VLOOKUP(A2015,'Job Catalog'!A:C,3,FALSE)</f>
        <v>10</v>
      </c>
    </row>
    <row r="2016" spans="1:10" x14ac:dyDescent="0.15">
      <c r="A2016" s="8">
        <v>1280</v>
      </c>
      <c r="B2016" s="8" t="s">
        <v>1382</v>
      </c>
      <c r="C2016" s="7" t="s">
        <v>4</v>
      </c>
      <c r="D2016" s="39">
        <v>41964.546678240738</v>
      </c>
      <c r="E2016" s="7">
        <v>1.79</v>
      </c>
      <c r="F2016" s="7" t="s">
        <v>45</v>
      </c>
      <c r="G2016" s="7">
        <f t="shared" si="93"/>
        <v>2014</v>
      </c>
      <c r="H2016" s="7">
        <f t="shared" si="94"/>
        <v>11</v>
      </c>
      <c r="I2016" s="7" t="str">
        <f t="shared" si="95"/>
        <v>Q4</v>
      </c>
      <c r="J2016" s="7">
        <f>VLOOKUP(A2016,'Job Catalog'!A:C,3,FALSE)</f>
        <v>10</v>
      </c>
    </row>
    <row r="2017" spans="1:10" x14ac:dyDescent="0.15">
      <c r="A2017" s="8">
        <v>1280</v>
      </c>
      <c r="B2017" s="8" t="s">
        <v>1382</v>
      </c>
      <c r="C2017" s="7" t="s">
        <v>4</v>
      </c>
      <c r="D2017" s="39">
        <v>42531.481793981482</v>
      </c>
      <c r="E2017" s="7">
        <v>28</v>
      </c>
      <c r="F2017" s="7" t="s">
        <v>68</v>
      </c>
      <c r="G2017" s="7">
        <f t="shared" si="93"/>
        <v>2016</v>
      </c>
      <c r="H2017" s="7">
        <f t="shared" si="94"/>
        <v>6</v>
      </c>
      <c r="I2017" s="7" t="str">
        <f t="shared" si="95"/>
        <v>Q2</v>
      </c>
      <c r="J2017" s="7">
        <f>VLOOKUP(A2017,'Job Catalog'!A:C,3,FALSE)</f>
        <v>10</v>
      </c>
    </row>
    <row r="2018" spans="1:10" x14ac:dyDescent="0.15">
      <c r="A2018" s="8">
        <v>1280</v>
      </c>
      <c r="B2018" s="8" t="s">
        <v>1382</v>
      </c>
      <c r="C2018" s="7" t="s">
        <v>4</v>
      </c>
      <c r="D2018" s="39">
        <v>42531.491585648146</v>
      </c>
      <c r="E2018" s="7">
        <v>28</v>
      </c>
      <c r="F2018" s="7" t="s">
        <v>68</v>
      </c>
      <c r="G2018" s="7">
        <f t="shared" si="93"/>
        <v>2016</v>
      </c>
      <c r="H2018" s="7">
        <f t="shared" si="94"/>
        <v>6</v>
      </c>
      <c r="I2018" s="7" t="str">
        <f t="shared" si="95"/>
        <v>Q2</v>
      </c>
      <c r="J2018" s="7">
        <f>VLOOKUP(A2018,'Job Catalog'!A:C,3,FALSE)</f>
        <v>10</v>
      </c>
    </row>
    <row r="2019" spans="1:10" x14ac:dyDescent="0.15">
      <c r="A2019" s="8">
        <v>1280</v>
      </c>
      <c r="B2019" s="8" t="s">
        <v>1382</v>
      </c>
      <c r="C2019" s="7" t="s">
        <v>4</v>
      </c>
      <c r="D2019" s="39">
        <v>42531.516817129632</v>
      </c>
      <c r="E2019" s="7">
        <v>28.04</v>
      </c>
      <c r="F2019" s="7" t="s">
        <v>68</v>
      </c>
      <c r="G2019" s="7">
        <f t="shared" si="93"/>
        <v>2016</v>
      </c>
      <c r="H2019" s="7">
        <f t="shared" si="94"/>
        <v>6</v>
      </c>
      <c r="I2019" s="7" t="str">
        <f t="shared" si="95"/>
        <v>Q2</v>
      </c>
      <c r="J2019" s="7">
        <f>VLOOKUP(A2019,'Job Catalog'!A:C,3,FALSE)</f>
        <v>10</v>
      </c>
    </row>
    <row r="2020" spans="1:10" x14ac:dyDescent="0.15">
      <c r="A2020" s="8">
        <v>1280</v>
      </c>
      <c r="B2020" s="8" t="s">
        <v>1382</v>
      </c>
      <c r="C2020" s="7" t="s">
        <v>4</v>
      </c>
      <c r="D2020" s="39">
        <v>42535.56622685185</v>
      </c>
      <c r="E2020" s="7">
        <v>32.08</v>
      </c>
      <c r="F2020" s="7" t="s">
        <v>68</v>
      </c>
      <c r="G2020" s="7">
        <f t="shared" si="93"/>
        <v>2016</v>
      </c>
      <c r="H2020" s="7">
        <f t="shared" si="94"/>
        <v>6</v>
      </c>
      <c r="I2020" s="7" t="str">
        <f t="shared" si="95"/>
        <v>Q2</v>
      </c>
      <c r="J2020" s="7">
        <f>VLOOKUP(A2020,'Job Catalog'!A:C,3,FALSE)</f>
        <v>10</v>
      </c>
    </row>
    <row r="2021" spans="1:10" x14ac:dyDescent="0.15">
      <c r="A2021" s="8">
        <v>1280</v>
      </c>
      <c r="B2021" s="8" t="s">
        <v>1382</v>
      </c>
      <c r="C2021" s="7" t="s">
        <v>4</v>
      </c>
      <c r="D2021" s="39">
        <v>42531.520474537036</v>
      </c>
      <c r="E2021" s="7">
        <v>28.04</v>
      </c>
      <c r="F2021" s="7" t="s">
        <v>68</v>
      </c>
      <c r="G2021" s="7">
        <f t="shared" si="93"/>
        <v>2016</v>
      </c>
      <c r="H2021" s="7">
        <f t="shared" si="94"/>
        <v>6</v>
      </c>
      <c r="I2021" s="7" t="str">
        <f t="shared" si="95"/>
        <v>Q2</v>
      </c>
      <c r="J2021" s="7">
        <f>VLOOKUP(A2021,'Job Catalog'!A:C,3,FALSE)</f>
        <v>10</v>
      </c>
    </row>
    <row r="2022" spans="1:10" x14ac:dyDescent="0.15">
      <c r="A2022" s="8">
        <v>1284</v>
      </c>
      <c r="B2022" s="8" t="s">
        <v>1386</v>
      </c>
      <c r="C2022" s="7" t="s">
        <v>4</v>
      </c>
      <c r="D2022" s="39">
        <v>42318.524965277778</v>
      </c>
      <c r="E2022" s="7">
        <v>7.96</v>
      </c>
      <c r="F2022" s="7" t="s">
        <v>56</v>
      </c>
      <c r="G2022" s="7">
        <f t="shared" si="93"/>
        <v>2015</v>
      </c>
      <c r="H2022" s="7">
        <f t="shared" si="94"/>
        <v>11</v>
      </c>
      <c r="I2022" s="7" t="str">
        <f t="shared" si="95"/>
        <v>Q4</v>
      </c>
      <c r="J2022" s="7">
        <f>VLOOKUP(A2022,'Job Catalog'!A:C,3,FALSE)</f>
        <v>37</v>
      </c>
    </row>
    <row r="2023" spans="1:10" x14ac:dyDescent="0.15">
      <c r="A2023" s="8">
        <v>1290</v>
      </c>
      <c r="B2023" s="8" t="s">
        <v>1392</v>
      </c>
      <c r="C2023" s="7" t="s">
        <v>5</v>
      </c>
      <c r="D2023" s="39">
        <v>41759.6171875</v>
      </c>
      <c r="E2023" s="7">
        <v>23.13</v>
      </c>
      <c r="F2023" s="7" t="s">
        <v>15</v>
      </c>
      <c r="G2023" s="7">
        <f t="shared" si="93"/>
        <v>2014</v>
      </c>
      <c r="H2023" s="7">
        <f t="shared" si="94"/>
        <v>4</v>
      </c>
      <c r="I2023" s="7" t="str">
        <f t="shared" si="95"/>
        <v>Q2</v>
      </c>
      <c r="J2023" s="7">
        <f>VLOOKUP(A2023,'Job Catalog'!A:C,3,FALSE)</f>
        <v>28</v>
      </c>
    </row>
    <row r="2024" spans="1:10" x14ac:dyDescent="0.15">
      <c r="A2024" s="8">
        <v>1290</v>
      </c>
      <c r="B2024" s="8" t="s">
        <v>1392</v>
      </c>
      <c r="C2024" s="7" t="s">
        <v>4</v>
      </c>
      <c r="D2024" s="39">
        <v>41975.442743055559</v>
      </c>
      <c r="E2024" s="7">
        <v>111.83</v>
      </c>
      <c r="F2024" s="7" t="s">
        <v>14</v>
      </c>
      <c r="G2024" s="7">
        <f t="shared" si="93"/>
        <v>2014</v>
      </c>
      <c r="H2024" s="7">
        <f t="shared" si="94"/>
        <v>12</v>
      </c>
      <c r="I2024" s="7" t="str">
        <f t="shared" si="95"/>
        <v>Q4</v>
      </c>
      <c r="J2024" s="7">
        <f>VLOOKUP(A2024,'Job Catalog'!A:C,3,FALSE)</f>
        <v>28</v>
      </c>
    </row>
    <row r="2025" spans="1:10" x14ac:dyDescent="0.15">
      <c r="A2025" s="8">
        <v>1290</v>
      </c>
      <c r="B2025" s="8" t="s">
        <v>1392</v>
      </c>
      <c r="C2025" s="7" t="s">
        <v>4</v>
      </c>
      <c r="D2025" s="39">
        <v>42062.623310185183</v>
      </c>
      <c r="E2025" s="7">
        <v>51.83</v>
      </c>
      <c r="F2025" s="7" t="s">
        <v>37</v>
      </c>
      <c r="G2025" s="7">
        <f t="shared" si="93"/>
        <v>2015</v>
      </c>
      <c r="H2025" s="7">
        <f t="shared" si="94"/>
        <v>2</v>
      </c>
      <c r="I2025" s="7" t="str">
        <f t="shared" si="95"/>
        <v>Q1</v>
      </c>
      <c r="J2025" s="7">
        <f>VLOOKUP(A2025,'Job Catalog'!A:C,3,FALSE)</f>
        <v>28</v>
      </c>
    </row>
    <row r="2026" spans="1:10" x14ac:dyDescent="0.15">
      <c r="A2026" s="8">
        <v>1290</v>
      </c>
      <c r="B2026" s="8" t="s">
        <v>1392</v>
      </c>
      <c r="C2026" s="7" t="s">
        <v>4</v>
      </c>
      <c r="D2026" s="39">
        <v>42220.408564814818</v>
      </c>
      <c r="E2026" s="7">
        <v>189.42</v>
      </c>
      <c r="F2026" s="7" t="s">
        <v>14</v>
      </c>
      <c r="G2026" s="7">
        <f t="shared" si="93"/>
        <v>2015</v>
      </c>
      <c r="H2026" s="7">
        <f t="shared" si="94"/>
        <v>8</v>
      </c>
      <c r="I2026" s="7" t="str">
        <f t="shared" si="95"/>
        <v>Q3</v>
      </c>
      <c r="J2026" s="7">
        <f>VLOOKUP(A2026,'Job Catalog'!A:C,3,FALSE)</f>
        <v>28</v>
      </c>
    </row>
    <row r="2027" spans="1:10" x14ac:dyDescent="0.15">
      <c r="A2027" s="8">
        <v>1290</v>
      </c>
      <c r="B2027" s="8" t="s">
        <v>1392</v>
      </c>
      <c r="C2027" s="7" t="s">
        <v>4</v>
      </c>
      <c r="D2027" s="39">
        <v>42144.392418981479</v>
      </c>
      <c r="E2027" s="7">
        <v>99.92</v>
      </c>
      <c r="F2027" s="7" t="s">
        <v>14</v>
      </c>
      <c r="G2027" s="7">
        <f t="shared" si="93"/>
        <v>2015</v>
      </c>
      <c r="H2027" s="7">
        <f t="shared" si="94"/>
        <v>5</v>
      </c>
      <c r="I2027" s="7" t="str">
        <f t="shared" si="95"/>
        <v>Q2</v>
      </c>
      <c r="J2027" s="7">
        <f>VLOOKUP(A2027,'Job Catalog'!A:C,3,FALSE)</f>
        <v>28</v>
      </c>
    </row>
    <row r="2028" spans="1:10" x14ac:dyDescent="0.15">
      <c r="A2028" s="8">
        <v>1290</v>
      </c>
      <c r="B2028" s="8" t="s">
        <v>1392</v>
      </c>
      <c r="C2028" s="7" t="s">
        <v>4</v>
      </c>
      <c r="D2028" s="39">
        <v>42103.764988425923</v>
      </c>
      <c r="E2028" s="7">
        <v>59.29</v>
      </c>
      <c r="F2028" s="7" t="s">
        <v>37</v>
      </c>
      <c r="G2028" s="7">
        <f t="shared" si="93"/>
        <v>2015</v>
      </c>
      <c r="H2028" s="7">
        <f t="shared" si="94"/>
        <v>4</v>
      </c>
      <c r="I2028" s="7" t="str">
        <f t="shared" si="95"/>
        <v>Q2</v>
      </c>
      <c r="J2028" s="7">
        <f>VLOOKUP(A2028,'Job Catalog'!A:C,3,FALSE)</f>
        <v>28</v>
      </c>
    </row>
    <row r="2029" spans="1:10" x14ac:dyDescent="0.15">
      <c r="A2029" s="8">
        <v>1290</v>
      </c>
      <c r="B2029" s="8" t="s">
        <v>1392</v>
      </c>
      <c r="C2029" s="7" t="s">
        <v>4</v>
      </c>
      <c r="D2029" s="39">
        <v>42100.361574074072</v>
      </c>
      <c r="E2029" s="7">
        <v>11.71</v>
      </c>
      <c r="F2029" s="7" t="s">
        <v>37</v>
      </c>
      <c r="G2029" s="7">
        <f t="shared" si="93"/>
        <v>2015</v>
      </c>
      <c r="H2029" s="7">
        <f t="shared" si="94"/>
        <v>4</v>
      </c>
      <c r="I2029" s="7" t="str">
        <f t="shared" si="95"/>
        <v>Q2</v>
      </c>
      <c r="J2029" s="7">
        <f>VLOOKUP(A2029,'Job Catalog'!A:C,3,FALSE)</f>
        <v>28</v>
      </c>
    </row>
    <row r="2030" spans="1:10" x14ac:dyDescent="0.15">
      <c r="A2030" s="8">
        <v>1290</v>
      </c>
      <c r="B2030" s="8" t="s">
        <v>1392</v>
      </c>
      <c r="C2030" s="7" t="s">
        <v>4</v>
      </c>
      <c r="D2030" s="39">
        <v>42170.627233796295</v>
      </c>
      <c r="E2030" s="7">
        <v>74.040000000000006</v>
      </c>
      <c r="F2030" s="7" t="s">
        <v>14</v>
      </c>
      <c r="G2030" s="7">
        <f t="shared" si="93"/>
        <v>2015</v>
      </c>
      <c r="H2030" s="7">
        <f t="shared" si="94"/>
        <v>6</v>
      </c>
      <c r="I2030" s="7" t="str">
        <f t="shared" si="95"/>
        <v>Q2</v>
      </c>
      <c r="J2030" s="7">
        <f>VLOOKUP(A2030,'Job Catalog'!A:C,3,FALSE)</f>
        <v>28</v>
      </c>
    </row>
    <row r="2031" spans="1:10" x14ac:dyDescent="0.15">
      <c r="A2031" s="8">
        <v>1290</v>
      </c>
      <c r="B2031" s="8" t="s">
        <v>1392</v>
      </c>
      <c r="C2031" s="7" t="s">
        <v>5</v>
      </c>
      <c r="D2031" s="39">
        <v>42409.407951388886</v>
      </c>
      <c r="E2031" s="7">
        <v>112.88</v>
      </c>
      <c r="F2031" s="7" t="s">
        <v>53</v>
      </c>
      <c r="G2031" s="7">
        <f t="shared" si="93"/>
        <v>2016</v>
      </c>
      <c r="H2031" s="7">
        <f t="shared" si="94"/>
        <v>2</v>
      </c>
      <c r="I2031" s="7" t="str">
        <f t="shared" si="95"/>
        <v>Q1</v>
      </c>
      <c r="J2031" s="7">
        <f>VLOOKUP(A2031,'Job Catalog'!A:C,3,FALSE)</f>
        <v>28</v>
      </c>
    </row>
    <row r="2032" spans="1:10" x14ac:dyDescent="0.15">
      <c r="A2032" s="8">
        <v>1290</v>
      </c>
      <c r="B2032" s="8" t="s">
        <v>1392</v>
      </c>
      <c r="C2032" s="7" t="s">
        <v>4</v>
      </c>
      <c r="D2032" s="39">
        <v>42592.387442129628</v>
      </c>
      <c r="E2032" s="7">
        <v>155.41999999999999</v>
      </c>
      <c r="F2032" s="7" t="s">
        <v>13</v>
      </c>
      <c r="G2032" s="7">
        <f t="shared" si="93"/>
        <v>2016</v>
      </c>
      <c r="H2032" s="7">
        <f t="shared" si="94"/>
        <v>8</v>
      </c>
      <c r="I2032" s="7" t="str">
        <f t="shared" si="95"/>
        <v>Q3</v>
      </c>
      <c r="J2032" s="7">
        <f>VLOOKUP(A2032,'Job Catalog'!A:C,3,FALSE)</f>
        <v>28</v>
      </c>
    </row>
    <row r="2033" spans="1:10" x14ac:dyDescent="0.15">
      <c r="A2033" s="8">
        <v>1290</v>
      </c>
      <c r="B2033" s="8" t="s">
        <v>1392</v>
      </c>
      <c r="C2033" s="7" t="s">
        <v>4</v>
      </c>
      <c r="D2033" s="39">
        <v>42507.70113425926</v>
      </c>
      <c r="E2033" s="7">
        <v>70.709999999999994</v>
      </c>
      <c r="F2033" s="7" t="s">
        <v>13</v>
      </c>
      <c r="G2033" s="7">
        <f t="shared" si="93"/>
        <v>2016</v>
      </c>
      <c r="H2033" s="7">
        <f t="shared" si="94"/>
        <v>5</v>
      </c>
      <c r="I2033" s="7" t="str">
        <f t="shared" si="95"/>
        <v>Q2</v>
      </c>
      <c r="J2033" s="7">
        <f>VLOOKUP(A2033,'Job Catalog'!A:C,3,FALSE)</f>
        <v>28</v>
      </c>
    </row>
    <row r="2034" spans="1:10" x14ac:dyDescent="0.15">
      <c r="A2034" s="8">
        <v>1290</v>
      </c>
      <c r="B2034" s="8" t="s">
        <v>1392</v>
      </c>
      <c r="C2034" s="7" t="s">
        <v>5</v>
      </c>
      <c r="D2034" s="39">
        <v>42545.402511574073</v>
      </c>
      <c r="E2034" s="7">
        <v>0.42</v>
      </c>
      <c r="F2034" s="7" t="s">
        <v>20</v>
      </c>
      <c r="G2034" s="7">
        <f t="shared" si="93"/>
        <v>2016</v>
      </c>
      <c r="H2034" s="7">
        <f t="shared" si="94"/>
        <v>6</v>
      </c>
      <c r="I2034" s="7" t="str">
        <f t="shared" si="95"/>
        <v>Q2</v>
      </c>
      <c r="J2034" s="7">
        <f>VLOOKUP(A2034,'Job Catalog'!A:C,3,FALSE)</f>
        <v>28</v>
      </c>
    </row>
    <row r="2035" spans="1:10" x14ac:dyDescent="0.15">
      <c r="A2035" s="8">
        <v>1290</v>
      </c>
      <c r="B2035" s="8" t="s">
        <v>1392</v>
      </c>
      <c r="C2035" s="7" t="s">
        <v>4</v>
      </c>
      <c r="D2035" s="39">
        <v>42675.540011574078</v>
      </c>
      <c r="E2035" s="7">
        <v>53.96</v>
      </c>
      <c r="F2035" s="7" t="s">
        <v>64</v>
      </c>
      <c r="G2035" s="7">
        <f t="shared" si="93"/>
        <v>2016</v>
      </c>
      <c r="H2035" s="7">
        <f t="shared" si="94"/>
        <v>11</v>
      </c>
      <c r="I2035" s="7" t="str">
        <f t="shared" si="95"/>
        <v>Q4</v>
      </c>
      <c r="J2035" s="7">
        <f>VLOOKUP(A2035,'Job Catalog'!A:C,3,FALSE)</f>
        <v>28</v>
      </c>
    </row>
    <row r="2036" spans="1:10" x14ac:dyDescent="0.15">
      <c r="A2036" s="8">
        <v>1290</v>
      </c>
      <c r="B2036" s="8" t="s">
        <v>1392</v>
      </c>
      <c r="C2036" s="7" t="s">
        <v>5</v>
      </c>
      <c r="D2036" s="39">
        <v>42744.599606481483</v>
      </c>
      <c r="E2036" s="7">
        <v>3.79</v>
      </c>
      <c r="F2036" s="7" t="s">
        <v>64</v>
      </c>
      <c r="G2036" s="7">
        <f t="shared" si="93"/>
        <v>2017</v>
      </c>
      <c r="H2036" s="7">
        <f t="shared" si="94"/>
        <v>1</v>
      </c>
      <c r="I2036" s="7" t="str">
        <f t="shared" si="95"/>
        <v>Q1</v>
      </c>
      <c r="J2036" s="7">
        <f>VLOOKUP(A2036,'Job Catalog'!A:C,3,FALSE)</f>
        <v>28</v>
      </c>
    </row>
    <row r="2037" spans="1:10" x14ac:dyDescent="0.15">
      <c r="A2037" s="8">
        <v>1290</v>
      </c>
      <c r="B2037" s="8" t="s">
        <v>1392</v>
      </c>
      <c r="C2037" s="7" t="s">
        <v>5</v>
      </c>
      <c r="D2037" s="39">
        <v>42794.421180555553</v>
      </c>
      <c r="E2037" s="7">
        <v>46.75</v>
      </c>
      <c r="F2037" s="7" t="s">
        <v>64</v>
      </c>
      <c r="G2037" s="7">
        <f t="shared" si="93"/>
        <v>2017</v>
      </c>
      <c r="H2037" s="7">
        <f t="shared" si="94"/>
        <v>2</v>
      </c>
      <c r="I2037" s="7" t="str">
        <f t="shared" si="95"/>
        <v>Q1</v>
      </c>
      <c r="J2037" s="7">
        <f>VLOOKUP(A2037,'Job Catalog'!A:C,3,FALSE)</f>
        <v>28</v>
      </c>
    </row>
    <row r="2038" spans="1:10" x14ac:dyDescent="0.15">
      <c r="A2038" s="8">
        <v>1301</v>
      </c>
      <c r="B2038" s="8" t="s">
        <v>1403</v>
      </c>
      <c r="C2038" s="7" t="s">
        <v>5</v>
      </c>
      <c r="D2038" s="39">
        <v>41752.403182870374</v>
      </c>
      <c r="E2038" s="7">
        <v>18.88</v>
      </c>
      <c r="F2038" s="7" t="s">
        <v>70</v>
      </c>
      <c r="G2038" s="7">
        <f t="shared" si="93"/>
        <v>2014</v>
      </c>
      <c r="H2038" s="7">
        <f t="shared" si="94"/>
        <v>4</v>
      </c>
      <c r="I2038" s="7" t="str">
        <f t="shared" si="95"/>
        <v>Q2</v>
      </c>
      <c r="J2038" s="7">
        <f>VLOOKUP(A2038,'Job Catalog'!A:C,3,FALSE)</f>
        <v>18</v>
      </c>
    </row>
    <row r="2039" spans="1:10" x14ac:dyDescent="0.15">
      <c r="A2039" s="8">
        <v>1308</v>
      </c>
      <c r="B2039" s="8" t="s">
        <v>1410</v>
      </c>
      <c r="C2039" s="7" t="s">
        <v>4</v>
      </c>
      <c r="D2039" s="39">
        <v>42550.468657407408</v>
      </c>
      <c r="E2039" s="7">
        <v>60.96</v>
      </c>
      <c r="F2039" s="7" t="s">
        <v>92</v>
      </c>
      <c r="G2039" s="7">
        <f t="shared" si="93"/>
        <v>2016</v>
      </c>
      <c r="H2039" s="7">
        <f t="shared" si="94"/>
        <v>6</v>
      </c>
      <c r="I2039" s="7" t="str">
        <f t="shared" si="95"/>
        <v>Q2</v>
      </c>
      <c r="J2039" s="7">
        <f>VLOOKUP(A2039,'Job Catalog'!A:C,3,FALSE)</f>
        <v>14</v>
      </c>
    </row>
    <row r="2040" spans="1:10" x14ac:dyDescent="0.15">
      <c r="A2040" s="8">
        <v>1308</v>
      </c>
      <c r="B2040" s="8" t="s">
        <v>1410</v>
      </c>
      <c r="C2040" s="7" t="s">
        <v>5</v>
      </c>
      <c r="D2040" s="39">
        <v>42668.231134259258</v>
      </c>
      <c r="E2040" s="7">
        <v>14.88</v>
      </c>
      <c r="F2040" s="7" t="s">
        <v>99</v>
      </c>
      <c r="G2040" s="7">
        <f t="shared" si="93"/>
        <v>2016</v>
      </c>
      <c r="H2040" s="7">
        <f t="shared" si="94"/>
        <v>10</v>
      </c>
      <c r="I2040" s="7" t="str">
        <f t="shared" si="95"/>
        <v>Q4</v>
      </c>
      <c r="J2040" s="7">
        <f>VLOOKUP(A2040,'Job Catalog'!A:C,3,FALSE)</f>
        <v>14</v>
      </c>
    </row>
    <row r="2041" spans="1:10" x14ac:dyDescent="0.15">
      <c r="A2041" s="8">
        <v>1309</v>
      </c>
      <c r="B2041" s="8" t="s">
        <v>1411</v>
      </c>
      <c r="C2041" s="7" t="s">
        <v>4</v>
      </c>
      <c r="D2041" s="39">
        <v>42340.256412037037</v>
      </c>
      <c r="E2041" s="7">
        <v>306.70999999999998</v>
      </c>
      <c r="F2041" s="7" t="s">
        <v>92</v>
      </c>
      <c r="G2041" s="7">
        <f t="shared" si="93"/>
        <v>2015</v>
      </c>
      <c r="H2041" s="7">
        <f t="shared" si="94"/>
        <v>12</v>
      </c>
      <c r="I2041" s="7" t="str">
        <f t="shared" si="95"/>
        <v>Q4</v>
      </c>
      <c r="J2041" s="7">
        <f>VLOOKUP(A2041,'Job Catalog'!A:C,3,FALSE)</f>
        <v>12</v>
      </c>
    </row>
    <row r="2042" spans="1:10" x14ac:dyDescent="0.15">
      <c r="A2042" s="8">
        <v>1313</v>
      </c>
      <c r="B2042" s="8" t="s">
        <v>1415</v>
      </c>
      <c r="C2042" s="7" t="s">
        <v>5</v>
      </c>
      <c r="D2042" s="39">
        <v>42390.375092592592</v>
      </c>
      <c r="E2042" s="7">
        <v>62.71</v>
      </c>
      <c r="F2042" s="7" t="s">
        <v>65</v>
      </c>
      <c r="G2042" s="7">
        <f t="shared" si="93"/>
        <v>2016</v>
      </c>
      <c r="H2042" s="7">
        <f t="shared" si="94"/>
        <v>1</v>
      </c>
      <c r="I2042" s="7" t="str">
        <f t="shared" si="95"/>
        <v>Q1</v>
      </c>
      <c r="J2042" s="7">
        <f>VLOOKUP(A2042,'Job Catalog'!A:C,3,FALSE)</f>
        <v>12</v>
      </c>
    </row>
    <row r="2043" spans="1:10" x14ac:dyDescent="0.15">
      <c r="A2043" s="8">
        <v>1314</v>
      </c>
      <c r="B2043" s="8" t="s">
        <v>1416</v>
      </c>
      <c r="C2043" s="7" t="s">
        <v>5</v>
      </c>
      <c r="D2043" s="39">
        <v>42738.66878472222</v>
      </c>
      <c r="E2043" s="7">
        <v>0.13</v>
      </c>
      <c r="F2043" s="7" t="s">
        <v>79</v>
      </c>
      <c r="G2043" s="7">
        <f t="shared" si="93"/>
        <v>2017</v>
      </c>
      <c r="H2043" s="7">
        <f t="shared" si="94"/>
        <v>1</v>
      </c>
      <c r="I2043" s="7" t="str">
        <f t="shared" si="95"/>
        <v>Q1</v>
      </c>
      <c r="J2043" s="7">
        <f>VLOOKUP(A2043,'Job Catalog'!A:C,3,FALSE)</f>
        <v>9</v>
      </c>
    </row>
    <row r="2044" spans="1:10" x14ac:dyDescent="0.15">
      <c r="A2044" s="8">
        <v>1314</v>
      </c>
      <c r="B2044" s="8" t="s">
        <v>1416</v>
      </c>
      <c r="C2044" s="7" t="s">
        <v>4</v>
      </c>
      <c r="D2044" s="39">
        <v>42870.600543981483</v>
      </c>
      <c r="E2044" s="7">
        <v>6.96</v>
      </c>
      <c r="F2044" s="7" t="s">
        <v>37</v>
      </c>
      <c r="G2044" s="7">
        <f t="shared" si="93"/>
        <v>2017</v>
      </c>
      <c r="H2044" s="7">
        <f t="shared" si="94"/>
        <v>5</v>
      </c>
      <c r="I2044" s="7" t="str">
        <f t="shared" si="95"/>
        <v>Q2</v>
      </c>
      <c r="J2044" s="7">
        <f>VLOOKUP(A2044,'Job Catalog'!A:C,3,FALSE)</f>
        <v>9</v>
      </c>
    </row>
    <row r="2045" spans="1:10" x14ac:dyDescent="0.15">
      <c r="A2045" s="8">
        <v>1315</v>
      </c>
      <c r="B2045" s="8" t="s">
        <v>1417</v>
      </c>
      <c r="C2045" s="7" t="s">
        <v>5</v>
      </c>
      <c r="D2045" s="39">
        <v>42877.431215277778</v>
      </c>
      <c r="E2045" s="7">
        <v>89.46</v>
      </c>
      <c r="F2045" s="7" t="s">
        <v>37</v>
      </c>
      <c r="G2045" s="7">
        <f t="shared" si="93"/>
        <v>2017</v>
      </c>
      <c r="H2045" s="7">
        <f t="shared" si="94"/>
        <v>5</v>
      </c>
      <c r="I2045" s="7" t="str">
        <f t="shared" si="95"/>
        <v>Q2</v>
      </c>
      <c r="J2045" s="7">
        <f>VLOOKUP(A2045,'Job Catalog'!A:C,3,FALSE)</f>
        <v>18</v>
      </c>
    </row>
    <row r="2046" spans="1:10" x14ac:dyDescent="0.15">
      <c r="A2046" s="8">
        <v>1316</v>
      </c>
      <c r="B2046" s="8" t="s">
        <v>1418</v>
      </c>
      <c r="C2046" s="7" t="s">
        <v>4</v>
      </c>
      <c r="D2046" s="39">
        <v>41907.847118055557</v>
      </c>
      <c r="E2046" s="7">
        <v>10.38</v>
      </c>
      <c r="F2046" s="7" t="s">
        <v>70</v>
      </c>
      <c r="G2046" s="7">
        <f t="shared" si="93"/>
        <v>2014</v>
      </c>
      <c r="H2046" s="7">
        <f t="shared" si="94"/>
        <v>9</v>
      </c>
      <c r="I2046" s="7" t="str">
        <f t="shared" si="95"/>
        <v>Q3</v>
      </c>
      <c r="J2046" s="7">
        <f>VLOOKUP(A2046,'Job Catalog'!A:C,3,FALSE)</f>
        <v>6</v>
      </c>
    </row>
    <row r="2047" spans="1:10" x14ac:dyDescent="0.15">
      <c r="A2047" s="8">
        <v>1316</v>
      </c>
      <c r="B2047" s="8" t="s">
        <v>1418</v>
      </c>
      <c r="C2047" s="7" t="s">
        <v>4</v>
      </c>
      <c r="D2047" s="39">
        <v>41908.351122685184</v>
      </c>
      <c r="E2047" s="7">
        <v>10.88</v>
      </c>
      <c r="F2047" s="7" t="s">
        <v>70</v>
      </c>
      <c r="G2047" s="7">
        <f t="shared" si="93"/>
        <v>2014</v>
      </c>
      <c r="H2047" s="7">
        <f t="shared" si="94"/>
        <v>9</v>
      </c>
      <c r="I2047" s="7" t="str">
        <f t="shared" si="95"/>
        <v>Q3</v>
      </c>
      <c r="J2047" s="7">
        <f>VLOOKUP(A2047,'Job Catalog'!A:C,3,FALSE)</f>
        <v>6</v>
      </c>
    </row>
    <row r="2048" spans="1:10" x14ac:dyDescent="0.15">
      <c r="A2048" s="8">
        <v>1316</v>
      </c>
      <c r="B2048" s="8" t="s">
        <v>1418</v>
      </c>
      <c r="C2048" s="7" t="s">
        <v>4</v>
      </c>
      <c r="D2048" s="39">
        <v>41907.857511574075</v>
      </c>
      <c r="E2048" s="7">
        <v>10.38</v>
      </c>
      <c r="F2048" s="7" t="s">
        <v>70</v>
      </c>
      <c r="G2048" s="7">
        <f t="shared" si="93"/>
        <v>2014</v>
      </c>
      <c r="H2048" s="7">
        <f t="shared" si="94"/>
        <v>9</v>
      </c>
      <c r="I2048" s="7" t="str">
        <f t="shared" si="95"/>
        <v>Q3</v>
      </c>
      <c r="J2048" s="7">
        <f>VLOOKUP(A2048,'Job Catalog'!A:C,3,FALSE)</f>
        <v>6</v>
      </c>
    </row>
    <row r="2049" spans="1:10" x14ac:dyDescent="0.15">
      <c r="A2049" s="8">
        <v>1316</v>
      </c>
      <c r="B2049" s="8" t="s">
        <v>1418</v>
      </c>
      <c r="C2049" s="7" t="s">
        <v>4</v>
      </c>
      <c r="D2049" s="39">
        <v>41907.869074074071</v>
      </c>
      <c r="E2049" s="7">
        <v>10.38</v>
      </c>
      <c r="F2049" s="7" t="s">
        <v>70</v>
      </c>
      <c r="G2049" s="7">
        <f t="shared" si="93"/>
        <v>2014</v>
      </c>
      <c r="H2049" s="7">
        <f t="shared" si="94"/>
        <v>9</v>
      </c>
      <c r="I2049" s="7" t="str">
        <f t="shared" si="95"/>
        <v>Q3</v>
      </c>
      <c r="J2049" s="7">
        <f>VLOOKUP(A2049,'Job Catalog'!A:C,3,FALSE)</f>
        <v>6</v>
      </c>
    </row>
    <row r="2050" spans="1:10" x14ac:dyDescent="0.15">
      <c r="A2050" s="8">
        <v>1316</v>
      </c>
      <c r="B2050" s="8" t="s">
        <v>1418</v>
      </c>
      <c r="C2050" s="7" t="s">
        <v>4</v>
      </c>
      <c r="D2050" s="39">
        <v>42235.381354166668</v>
      </c>
      <c r="E2050" s="7">
        <v>33.92</v>
      </c>
      <c r="F2050" s="7" t="s">
        <v>70</v>
      </c>
      <c r="G2050" s="7">
        <f t="shared" ref="G2050:G2113" si="96">YEAR(D2050)</f>
        <v>2015</v>
      </c>
      <c r="H2050" s="7">
        <f t="shared" ref="H2050:H2113" si="97">MONTH(D2050)</f>
        <v>8</v>
      </c>
      <c r="I2050" s="7" t="str">
        <f t="shared" ref="I2050:I2113" si="98">IF(H2050&lt;=3,"Q1",IF(H2050&lt;=6,"Q2",IF(H2050&lt;=9,"Q3","Q4")))</f>
        <v>Q3</v>
      </c>
      <c r="J2050" s="7">
        <f>VLOOKUP(A2050,'Job Catalog'!A:C,3,FALSE)</f>
        <v>6</v>
      </c>
    </row>
    <row r="2051" spans="1:10" x14ac:dyDescent="0.15">
      <c r="A2051" s="8">
        <v>1316</v>
      </c>
      <c r="B2051" s="8" t="s">
        <v>1418</v>
      </c>
      <c r="C2051" s="7" t="s">
        <v>4</v>
      </c>
      <c r="D2051" s="39">
        <v>42241.64472222222</v>
      </c>
      <c r="E2051" s="7">
        <v>26.96</v>
      </c>
      <c r="F2051" s="7" t="s">
        <v>70</v>
      </c>
      <c r="G2051" s="7">
        <f t="shared" si="96"/>
        <v>2015</v>
      </c>
      <c r="H2051" s="7">
        <f t="shared" si="97"/>
        <v>8</v>
      </c>
      <c r="I2051" s="7" t="str">
        <f t="shared" si="98"/>
        <v>Q3</v>
      </c>
      <c r="J2051" s="7">
        <f>VLOOKUP(A2051,'Job Catalog'!A:C,3,FALSE)</f>
        <v>6</v>
      </c>
    </row>
    <row r="2052" spans="1:10" x14ac:dyDescent="0.15">
      <c r="A2052" s="8">
        <v>1316</v>
      </c>
      <c r="B2052" s="8" t="s">
        <v>1418</v>
      </c>
      <c r="C2052" s="7" t="s">
        <v>4</v>
      </c>
      <c r="D2052" s="39">
        <v>42342.471909722219</v>
      </c>
      <c r="E2052" s="7">
        <v>4</v>
      </c>
      <c r="F2052" s="7" t="s">
        <v>70</v>
      </c>
      <c r="G2052" s="7">
        <f t="shared" si="96"/>
        <v>2015</v>
      </c>
      <c r="H2052" s="7">
        <f t="shared" si="97"/>
        <v>12</v>
      </c>
      <c r="I2052" s="7" t="str">
        <f t="shared" si="98"/>
        <v>Q4</v>
      </c>
      <c r="J2052" s="7">
        <f>VLOOKUP(A2052,'Job Catalog'!A:C,3,FALSE)</f>
        <v>6</v>
      </c>
    </row>
    <row r="2053" spans="1:10" x14ac:dyDescent="0.15">
      <c r="A2053" s="8">
        <v>1316</v>
      </c>
      <c r="B2053" s="8" t="s">
        <v>1418</v>
      </c>
      <c r="C2053" s="7" t="s">
        <v>4</v>
      </c>
      <c r="D2053" s="39">
        <v>42928.956099537034</v>
      </c>
      <c r="E2053" s="7">
        <v>7.42</v>
      </c>
      <c r="F2053" s="7" t="s">
        <v>70</v>
      </c>
      <c r="G2053" s="7">
        <f t="shared" si="96"/>
        <v>2017</v>
      </c>
      <c r="H2053" s="7">
        <f t="shared" si="97"/>
        <v>7</v>
      </c>
      <c r="I2053" s="7" t="str">
        <f t="shared" si="98"/>
        <v>Q3</v>
      </c>
      <c r="J2053" s="7">
        <f>VLOOKUP(A2053,'Job Catalog'!A:C,3,FALSE)</f>
        <v>6</v>
      </c>
    </row>
    <row r="2054" spans="1:10" x14ac:dyDescent="0.15">
      <c r="A2054" s="8">
        <v>1323</v>
      </c>
      <c r="B2054" s="8" t="s">
        <v>1425</v>
      </c>
      <c r="C2054" s="7" t="s">
        <v>5</v>
      </c>
      <c r="D2054" s="39">
        <v>41757.183865740742</v>
      </c>
      <c r="E2054" s="7">
        <v>47.79</v>
      </c>
      <c r="F2054" s="7" t="s">
        <v>76</v>
      </c>
      <c r="G2054" s="7">
        <f t="shared" si="96"/>
        <v>2014</v>
      </c>
      <c r="H2054" s="7">
        <f t="shared" si="97"/>
        <v>4</v>
      </c>
      <c r="I2054" s="7" t="str">
        <f t="shared" si="98"/>
        <v>Q2</v>
      </c>
      <c r="J2054" s="7">
        <f>VLOOKUP(A2054,'Job Catalog'!A:C,3,FALSE)</f>
        <v>18</v>
      </c>
    </row>
    <row r="2055" spans="1:10" x14ac:dyDescent="0.15">
      <c r="A2055" s="8">
        <v>1324</v>
      </c>
      <c r="B2055" s="8" t="s">
        <v>1426</v>
      </c>
      <c r="C2055" s="7" t="s">
        <v>4</v>
      </c>
      <c r="D2055" s="39">
        <v>41793.426180555558</v>
      </c>
      <c r="E2055" s="7">
        <v>5.13</v>
      </c>
      <c r="F2055" s="7" t="s">
        <v>76</v>
      </c>
      <c r="G2055" s="7">
        <f t="shared" si="96"/>
        <v>2014</v>
      </c>
      <c r="H2055" s="7">
        <f t="shared" si="97"/>
        <v>6</v>
      </c>
      <c r="I2055" s="7" t="str">
        <f t="shared" si="98"/>
        <v>Q2</v>
      </c>
      <c r="J2055" s="7">
        <f>VLOOKUP(A2055,'Job Catalog'!A:C,3,FALSE)</f>
        <v>20</v>
      </c>
    </row>
    <row r="2056" spans="1:10" x14ac:dyDescent="0.15">
      <c r="A2056" s="8">
        <v>1347</v>
      </c>
      <c r="B2056" s="8" t="s">
        <v>1449</v>
      </c>
      <c r="C2056" s="7" t="s">
        <v>4</v>
      </c>
      <c r="D2056" s="39">
        <v>41899.200127314813</v>
      </c>
      <c r="E2056" s="7">
        <v>62.75</v>
      </c>
      <c r="F2056" s="7" t="s">
        <v>72</v>
      </c>
      <c r="G2056" s="7">
        <f t="shared" si="96"/>
        <v>2014</v>
      </c>
      <c r="H2056" s="7">
        <f t="shared" si="97"/>
        <v>9</v>
      </c>
      <c r="I2056" s="7" t="str">
        <f t="shared" si="98"/>
        <v>Q3</v>
      </c>
      <c r="J2056" s="7">
        <f>VLOOKUP(A2056,'Job Catalog'!A:C,3,FALSE)</f>
        <v>18</v>
      </c>
    </row>
    <row r="2057" spans="1:10" x14ac:dyDescent="0.15">
      <c r="A2057" s="8">
        <v>1353</v>
      </c>
      <c r="B2057" s="8" t="s">
        <v>1455</v>
      </c>
      <c r="C2057" s="7" t="s">
        <v>4</v>
      </c>
      <c r="D2057" s="39">
        <v>42508.933668981481</v>
      </c>
      <c r="E2057" s="7">
        <v>8.9600000000000009</v>
      </c>
      <c r="F2057" s="7" t="s">
        <v>87</v>
      </c>
      <c r="G2057" s="7">
        <f t="shared" si="96"/>
        <v>2016</v>
      </c>
      <c r="H2057" s="7">
        <f t="shared" si="97"/>
        <v>5</v>
      </c>
      <c r="I2057" s="7" t="str">
        <f t="shared" si="98"/>
        <v>Q2</v>
      </c>
      <c r="J2057" s="7">
        <f>VLOOKUP(A2057,'Job Catalog'!A:C,3,FALSE)</f>
        <v>22</v>
      </c>
    </row>
    <row r="2058" spans="1:10" x14ac:dyDescent="0.15">
      <c r="A2058" s="8">
        <v>1359</v>
      </c>
      <c r="B2058" s="8" t="s">
        <v>1461</v>
      </c>
      <c r="C2058" s="7" t="s">
        <v>5</v>
      </c>
      <c r="D2058" s="39">
        <v>41990.665902777779</v>
      </c>
      <c r="E2058" s="7">
        <v>54.13</v>
      </c>
      <c r="F2058" s="7" t="s">
        <v>30</v>
      </c>
      <c r="G2058" s="7">
        <f t="shared" si="96"/>
        <v>2014</v>
      </c>
      <c r="H2058" s="7">
        <f t="shared" si="97"/>
        <v>12</v>
      </c>
      <c r="I2058" s="7" t="str">
        <f t="shared" si="98"/>
        <v>Q4</v>
      </c>
      <c r="J2058" s="7">
        <f>VLOOKUP(A2058,'Job Catalog'!A:C,3,FALSE)</f>
        <v>14</v>
      </c>
    </row>
    <row r="2059" spans="1:10" x14ac:dyDescent="0.15">
      <c r="A2059" s="8">
        <v>1360</v>
      </c>
      <c r="B2059" s="8" t="s">
        <v>1462</v>
      </c>
      <c r="C2059" s="7" t="s">
        <v>4</v>
      </c>
      <c r="D2059" s="39">
        <v>41989.4</v>
      </c>
      <c r="E2059" s="7">
        <v>46.67</v>
      </c>
      <c r="F2059" s="7" t="s">
        <v>30</v>
      </c>
      <c r="G2059" s="7">
        <f t="shared" si="96"/>
        <v>2014</v>
      </c>
      <c r="H2059" s="7">
        <f t="shared" si="97"/>
        <v>12</v>
      </c>
      <c r="I2059" s="7" t="str">
        <f t="shared" si="98"/>
        <v>Q4</v>
      </c>
      <c r="J2059" s="7">
        <f>VLOOKUP(A2059,'Job Catalog'!A:C,3,FALSE)</f>
        <v>12</v>
      </c>
    </row>
    <row r="2060" spans="1:10" x14ac:dyDescent="0.15">
      <c r="A2060" s="8">
        <v>1360</v>
      </c>
      <c r="B2060" s="8" t="s">
        <v>1462</v>
      </c>
      <c r="C2060" s="7" t="s">
        <v>4</v>
      </c>
      <c r="D2060" s="39">
        <v>42481.350717592592</v>
      </c>
      <c r="E2060" s="7">
        <v>50.38</v>
      </c>
      <c r="F2060" s="7" t="s">
        <v>30</v>
      </c>
      <c r="G2060" s="7">
        <f t="shared" si="96"/>
        <v>2016</v>
      </c>
      <c r="H2060" s="7">
        <f t="shared" si="97"/>
        <v>4</v>
      </c>
      <c r="I2060" s="7" t="str">
        <f t="shared" si="98"/>
        <v>Q2</v>
      </c>
      <c r="J2060" s="7">
        <f>VLOOKUP(A2060,'Job Catalog'!A:C,3,FALSE)</f>
        <v>12</v>
      </c>
    </row>
    <row r="2061" spans="1:10" x14ac:dyDescent="0.15">
      <c r="A2061" s="8">
        <v>1362</v>
      </c>
      <c r="B2061" s="8" t="s">
        <v>1464</v>
      </c>
      <c r="C2061" s="7" t="s">
        <v>4</v>
      </c>
      <c r="D2061" s="39">
        <v>41964.635891203703</v>
      </c>
      <c r="E2061" s="7">
        <v>6.88</v>
      </c>
      <c r="F2061" s="7" t="s">
        <v>70</v>
      </c>
      <c r="G2061" s="7">
        <f t="shared" si="96"/>
        <v>2014</v>
      </c>
      <c r="H2061" s="7">
        <f t="shared" si="97"/>
        <v>11</v>
      </c>
      <c r="I2061" s="7" t="str">
        <f t="shared" si="98"/>
        <v>Q4</v>
      </c>
      <c r="J2061" s="7">
        <f>VLOOKUP(A2061,'Job Catalog'!A:C,3,FALSE)</f>
        <v>22</v>
      </c>
    </row>
    <row r="2062" spans="1:10" x14ac:dyDescent="0.15">
      <c r="A2062" s="8">
        <v>1366</v>
      </c>
      <c r="B2062" s="8" t="s">
        <v>1468</v>
      </c>
      <c r="C2062" s="7" t="s">
        <v>4</v>
      </c>
      <c r="D2062" s="39">
        <v>42268.380150462966</v>
      </c>
      <c r="E2062" s="7">
        <v>104.88</v>
      </c>
      <c r="F2062" s="7" t="s">
        <v>92</v>
      </c>
      <c r="G2062" s="7">
        <f t="shared" si="96"/>
        <v>2015</v>
      </c>
      <c r="H2062" s="7">
        <f t="shared" si="97"/>
        <v>9</v>
      </c>
      <c r="I2062" s="7" t="str">
        <f t="shared" si="98"/>
        <v>Q3</v>
      </c>
      <c r="J2062" s="7">
        <f>VLOOKUP(A2062,'Job Catalog'!A:C,3,FALSE)</f>
        <v>14</v>
      </c>
    </row>
    <row r="2063" spans="1:10" x14ac:dyDescent="0.15">
      <c r="A2063" s="8">
        <v>1367</v>
      </c>
      <c r="B2063" s="8" t="s">
        <v>1469</v>
      </c>
      <c r="C2063" s="7" t="s">
        <v>5</v>
      </c>
      <c r="D2063" s="39">
        <v>41774.55972222222</v>
      </c>
      <c r="E2063" s="7">
        <v>23.04</v>
      </c>
      <c r="F2063" s="7" t="s">
        <v>70</v>
      </c>
      <c r="G2063" s="7">
        <f t="shared" si="96"/>
        <v>2014</v>
      </c>
      <c r="H2063" s="7">
        <f t="shared" si="97"/>
        <v>5</v>
      </c>
      <c r="I2063" s="7" t="str">
        <f t="shared" si="98"/>
        <v>Q2</v>
      </c>
      <c r="J2063" s="7">
        <f>VLOOKUP(A2063,'Job Catalog'!A:C,3,FALSE)</f>
        <v>17</v>
      </c>
    </row>
    <row r="2064" spans="1:10" x14ac:dyDescent="0.15">
      <c r="A2064" s="8">
        <v>1367</v>
      </c>
      <c r="B2064" s="8" t="s">
        <v>1469</v>
      </c>
      <c r="C2064" s="7" t="s">
        <v>5</v>
      </c>
      <c r="D2064" s="39">
        <v>42948.770995370367</v>
      </c>
      <c r="E2064" s="7">
        <v>20.170000000000002</v>
      </c>
      <c r="F2064" s="7" t="s">
        <v>25</v>
      </c>
      <c r="G2064" s="7">
        <f t="shared" si="96"/>
        <v>2017</v>
      </c>
      <c r="H2064" s="7">
        <f t="shared" si="97"/>
        <v>8</v>
      </c>
      <c r="I2064" s="7" t="str">
        <f t="shared" si="98"/>
        <v>Q3</v>
      </c>
      <c r="J2064" s="7">
        <f>VLOOKUP(A2064,'Job Catalog'!A:C,3,FALSE)</f>
        <v>17</v>
      </c>
    </row>
    <row r="2065" spans="1:10" x14ac:dyDescent="0.15">
      <c r="A2065" s="8">
        <v>1367</v>
      </c>
      <c r="B2065" s="8" t="s">
        <v>1469</v>
      </c>
      <c r="C2065" s="7" t="s">
        <v>5</v>
      </c>
      <c r="D2065" s="39">
        <v>42950.503125000003</v>
      </c>
      <c r="E2065" s="7">
        <v>0.79</v>
      </c>
      <c r="F2065" s="7" t="s">
        <v>25</v>
      </c>
      <c r="G2065" s="7">
        <f t="shared" si="96"/>
        <v>2017</v>
      </c>
      <c r="H2065" s="7">
        <f t="shared" si="97"/>
        <v>8</v>
      </c>
      <c r="I2065" s="7" t="str">
        <f t="shared" si="98"/>
        <v>Q3</v>
      </c>
      <c r="J2065" s="7">
        <f>VLOOKUP(A2065,'Job Catalog'!A:C,3,FALSE)</f>
        <v>17</v>
      </c>
    </row>
    <row r="2066" spans="1:10" x14ac:dyDescent="0.15">
      <c r="A2066" s="8">
        <v>1368</v>
      </c>
      <c r="B2066" s="8" t="s">
        <v>1470</v>
      </c>
      <c r="C2066" s="7" t="s">
        <v>4</v>
      </c>
      <c r="D2066" s="39">
        <v>41911.331631944442</v>
      </c>
      <c r="E2066" s="7">
        <v>24.83</v>
      </c>
      <c r="F2066" s="7" t="s">
        <v>87</v>
      </c>
      <c r="G2066" s="7">
        <f t="shared" si="96"/>
        <v>2014</v>
      </c>
      <c r="H2066" s="7">
        <f t="shared" si="97"/>
        <v>9</v>
      </c>
      <c r="I2066" s="7" t="str">
        <f t="shared" si="98"/>
        <v>Q3</v>
      </c>
      <c r="J2066" s="7">
        <f>VLOOKUP(A2066,'Job Catalog'!A:C,3,FALSE)</f>
        <v>3</v>
      </c>
    </row>
    <row r="2067" spans="1:10" x14ac:dyDescent="0.15">
      <c r="A2067" s="8">
        <v>1371</v>
      </c>
      <c r="B2067" s="8" t="s">
        <v>1473</v>
      </c>
      <c r="C2067" s="7" t="s">
        <v>4</v>
      </c>
      <c r="D2067" s="39">
        <v>42094.214039351849</v>
      </c>
      <c r="E2067" s="7">
        <v>334.67</v>
      </c>
      <c r="F2067" s="7" t="s">
        <v>27</v>
      </c>
      <c r="G2067" s="7">
        <f t="shared" si="96"/>
        <v>2015</v>
      </c>
      <c r="H2067" s="7">
        <f t="shared" si="97"/>
        <v>3</v>
      </c>
      <c r="I2067" s="7" t="str">
        <f t="shared" si="98"/>
        <v>Q1</v>
      </c>
      <c r="J2067" s="7">
        <f>VLOOKUP(A2067,'Job Catalog'!A:C,3,FALSE)</f>
        <v>22</v>
      </c>
    </row>
    <row r="2068" spans="1:10" x14ac:dyDescent="0.15">
      <c r="A2068" s="8">
        <v>1375</v>
      </c>
      <c r="B2068" s="8" t="s">
        <v>1477</v>
      </c>
      <c r="C2068" s="7" t="s">
        <v>4</v>
      </c>
      <c r="D2068" s="39">
        <v>42192.895127314812</v>
      </c>
      <c r="E2068" s="7">
        <v>41.67</v>
      </c>
      <c r="F2068" s="7" t="s">
        <v>87</v>
      </c>
      <c r="G2068" s="7">
        <f t="shared" si="96"/>
        <v>2015</v>
      </c>
      <c r="H2068" s="7">
        <f t="shared" si="97"/>
        <v>7</v>
      </c>
      <c r="I2068" s="7" t="str">
        <f t="shared" si="98"/>
        <v>Q3</v>
      </c>
      <c r="J2068" s="7">
        <f>VLOOKUP(A2068,'Job Catalog'!A:C,3,FALSE)</f>
        <v>5</v>
      </c>
    </row>
    <row r="2069" spans="1:10" x14ac:dyDescent="0.15">
      <c r="A2069" s="8">
        <v>1378</v>
      </c>
      <c r="B2069" s="8" t="s">
        <v>1480</v>
      </c>
      <c r="C2069" s="7" t="s">
        <v>4</v>
      </c>
      <c r="D2069" s="39">
        <v>41817.409826388888</v>
      </c>
      <c r="E2069" s="7">
        <v>71.92</v>
      </c>
      <c r="F2069" s="7" t="s">
        <v>92</v>
      </c>
      <c r="G2069" s="7">
        <f t="shared" si="96"/>
        <v>2014</v>
      </c>
      <c r="H2069" s="7">
        <f t="shared" si="97"/>
        <v>6</v>
      </c>
      <c r="I2069" s="7" t="str">
        <f t="shared" si="98"/>
        <v>Q2</v>
      </c>
      <c r="J2069" s="7">
        <f>VLOOKUP(A2069,'Job Catalog'!A:C,3,FALSE)</f>
        <v>6</v>
      </c>
    </row>
    <row r="2070" spans="1:10" x14ac:dyDescent="0.15">
      <c r="A2070" s="8">
        <v>1378</v>
      </c>
      <c r="B2070" s="8" t="s">
        <v>1480</v>
      </c>
      <c r="C2070" s="7" t="s">
        <v>4</v>
      </c>
      <c r="D2070" s="39">
        <v>42964.249768518515</v>
      </c>
      <c r="E2070" s="7">
        <v>30.46</v>
      </c>
      <c r="F2070" s="7" t="s">
        <v>52</v>
      </c>
      <c r="G2070" s="7">
        <f t="shared" si="96"/>
        <v>2017</v>
      </c>
      <c r="H2070" s="7">
        <f t="shared" si="97"/>
        <v>8</v>
      </c>
      <c r="I2070" s="7" t="str">
        <f t="shared" si="98"/>
        <v>Q3</v>
      </c>
      <c r="J2070" s="7">
        <f>VLOOKUP(A2070,'Job Catalog'!A:C,3,FALSE)</f>
        <v>6</v>
      </c>
    </row>
    <row r="2071" spans="1:10" x14ac:dyDescent="0.15">
      <c r="A2071" s="8">
        <v>1381</v>
      </c>
      <c r="B2071" s="8" t="s">
        <v>1483</v>
      </c>
      <c r="C2071" s="7" t="s">
        <v>5</v>
      </c>
      <c r="D2071" s="39">
        <v>41752.400370370371</v>
      </c>
      <c r="E2071" s="7">
        <v>18.88</v>
      </c>
      <c r="F2071" s="7" t="s">
        <v>70</v>
      </c>
      <c r="G2071" s="7">
        <f t="shared" si="96"/>
        <v>2014</v>
      </c>
      <c r="H2071" s="7">
        <f t="shared" si="97"/>
        <v>4</v>
      </c>
      <c r="I2071" s="7" t="str">
        <f t="shared" si="98"/>
        <v>Q2</v>
      </c>
      <c r="J2071" s="7">
        <f>VLOOKUP(A2071,'Job Catalog'!A:C,3,FALSE)</f>
        <v>13</v>
      </c>
    </row>
    <row r="2072" spans="1:10" x14ac:dyDescent="0.15">
      <c r="A2072" s="8">
        <v>1381</v>
      </c>
      <c r="B2072" s="8" t="s">
        <v>1483</v>
      </c>
      <c r="C2072" s="7" t="s">
        <v>4</v>
      </c>
      <c r="D2072" s="39">
        <v>41961.552465277775</v>
      </c>
      <c r="E2072" s="7">
        <v>3.79</v>
      </c>
      <c r="F2072" s="7" t="s">
        <v>30</v>
      </c>
      <c r="G2072" s="7">
        <f t="shared" si="96"/>
        <v>2014</v>
      </c>
      <c r="H2072" s="7">
        <f t="shared" si="97"/>
        <v>11</v>
      </c>
      <c r="I2072" s="7" t="str">
        <f t="shared" si="98"/>
        <v>Q4</v>
      </c>
      <c r="J2072" s="7">
        <f>VLOOKUP(A2072,'Job Catalog'!A:C,3,FALSE)</f>
        <v>13</v>
      </c>
    </row>
    <row r="2073" spans="1:10" x14ac:dyDescent="0.15">
      <c r="A2073" s="8">
        <v>1381</v>
      </c>
      <c r="B2073" s="8" t="s">
        <v>1483</v>
      </c>
      <c r="C2073" s="7" t="s">
        <v>4</v>
      </c>
      <c r="D2073" s="39">
        <v>42573.570138888892</v>
      </c>
      <c r="E2073" s="7">
        <v>169.88</v>
      </c>
      <c r="F2073" s="7" t="s">
        <v>30</v>
      </c>
      <c r="G2073" s="7">
        <f t="shared" si="96"/>
        <v>2016</v>
      </c>
      <c r="H2073" s="7">
        <f t="shared" si="97"/>
        <v>7</v>
      </c>
      <c r="I2073" s="7" t="str">
        <f t="shared" si="98"/>
        <v>Q3</v>
      </c>
      <c r="J2073" s="7">
        <f>VLOOKUP(A2073,'Job Catalog'!A:C,3,FALSE)</f>
        <v>13</v>
      </c>
    </row>
    <row r="2074" spans="1:10" x14ac:dyDescent="0.15">
      <c r="A2074" s="8">
        <v>1381</v>
      </c>
      <c r="B2074" s="8" t="s">
        <v>1483</v>
      </c>
      <c r="C2074" s="7" t="s">
        <v>5</v>
      </c>
      <c r="D2074" s="39">
        <v>42950.712870370371</v>
      </c>
      <c r="E2074" s="7">
        <v>22.13</v>
      </c>
      <c r="F2074" s="7" t="s">
        <v>25</v>
      </c>
      <c r="G2074" s="7">
        <f t="shared" si="96"/>
        <v>2017</v>
      </c>
      <c r="H2074" s="7">
        <f t="shared" si="97"/>
        <v>8</v>
      </c>
      <c r="I2074" s="7" t="str">
        <f t="shared" si="98"/>
        <v>Q3</v>
      </c>
      <c r="J2074" s="7">
        <f>VLOOKUP(A2074,'Job Catalog'!A:C,3,FALSE)</f>
        <v>13</v>
      </c>
    </row>
    <row r="2075" spans="1:10" x14ac:dyDescent="0.15">
      <c r="A2075" s="8">
        <v>1381</v>
      </c>
      <c r="B2075" s="8" t="s">
        <v>1483</v>
      </c>
      <c r="C2075" s="7" t="s">
        <v>5</v>
      </c>
      <c r="D2075" s="39">
        <v>42950.655891203707</v>
      </c>
      <c r="E2075" s="7">
        <v>0.92</v>
      </c>
      <c r="F2075" s="7" t="s">
        <v>25</v>
      </c>
      <c r="G2075" s="7">
        <f t="shared" si="96"/>
        <v>2017</v>
      </c>
      <c r="H2075" s="7">
        <f t="shared" si="97"/>
        <v>8</v>
      </c>
      <c r="I2075" s="7" t="str">
        <f t="shared" si="98"/>
        <v>Q3</v>
      </c>
      <c r="J2075" s="7">
        <f>VLOOKUP(A2075,'Job Catalog'!A:C,3,FALSE)</f>
        <v>13</v>
      </c>
    </row>
    <row r="2076" spans="1:10" x14ac:dyDescent="0.15">
      <c r="A2076" s="8">
        <v>1384</v>
      </c>
      <c r="B2076" s="8" t="s">
        <v>1486</v>
      </c>
      <c r="C2076" s="7" t="s">
        <v>5</v>
      </c>
      <c r="D2076" s="39">
        <v>41723.364212962966</v>
      </c>
      <c r="E2076" s="7">
        <v>55.83</v>
      </c>
      <c r="F2076" s="7" t="s">
        <v>30</v>
      </c>
      <c r="G2076" s="7">
        <f t="shared" si="96"/>
        <v>2014</v>
      </c>
      <c r="H2076" s="7">
        <f t="shared" si="97"/>
        <v>3</v>
      </c>
      <c r="I2076" s="7" t="str">
        <f t="shared" si="98"/>
        <v>Q1</v>
      </c>
      <c r="J2076" s="7">
        <f>VLOOKUP(A2076,'Job Catalog'!A:C,3,FALSE)</f>
        <v>16</v>
      </c>
    </row>
    <row r="2077" spans="1:10" x14ac:dyDescent="0.15">
      <c r="A2077" s="8">
        <v>1394</v>
      </c>
      <c r="B2077" s="8" t="s">
        <v>1496</v>
      </c>
      <c r="C2077" s="7" t="s">
        <v>5</v>
      </c>
      <c r="D2077" s="39">
        <v>42423.394270833334</v>
      </c>
      <c r="E2077" s="7">
        <v>42.83</v>
      </c>
      <c r="F2077" s="7" t="s">
        <v>92</v>
      </c>
      <c r="G2077" s="7">
        <f t="shared" si="96"/>
        <v>2016</v>
      </c>
      <c r="H2077" s="7">
        <f t="shared" si="97"/>
        <v>2</v>
      </c>
      <c r="I2077" s="7" t="str">
        <f t="shared" si="98"/>
        <v>Q1</v>
      </c>
      <c r="J2077" s="7">
        <f>VLOOKUP(A2077,'Job Catalog'!A:C,3,FALSE)</f>
        <v>8</v>
      </c>
    </row>
    <row r="2078" spans="1:10" x14ac:dyDescent="0.15">
      <c r="A2078" s="8">
        <v>1402</v>
      </c>
      <c r="B2078" s="8" t="s">
        <v>1504</v>
      </c>
      <c r="C2078" s="7" t="s">
        <v>5</v>
      </c>
      <c r="D2078" s="39">
        <v>41675.465879629628</v>
      </c>
      <c r="E2078" s="7">
        <v>0.88</v>
      </c>
      <c r="F2078" s="7" t="s">
        <v>15</v>
      </c>
      <c r="G2078" s="7">
        <f t="shared" si="96"/>
        <v>2014</v>
      </c>
      <c r="H2078" s="7">
        <f t="shared" si="97"/>
        <v>2</v>
      </c>
      <c r="I2078" s="7" t="str">
        <f t="shared" si="98"/>
        <v>Q1</v>
      </c>
      <c r="J2078" s="7">
        <f>VLOOKUP(A2078,'Job Catalog'!A:C,3,FALSE)</f>
        <v>14</v>
      </c>
    </row>
    <row r="2079" spans="1:10" x14ac:dyDescent="0.15">
      <c r="A2079" s="8">
        <v>1405</v>
      </c>
      <c r="B2079" s="8" t="s">
        <v>1507</v>
      </c>
      <c r="C2079" s="7" t="s">
        <v>5</v>
      </c>
      <c r="D2079" s="39">
        <v>41752.450543981482</v>
      </c>
      <c r="E2079" s="7">
        <v>50.63</v>
      </c>
      <c r="F2079" s="7" t="s">
        <v>70</v>
      </c>
      <c r="G2079" s="7">
        <f t="shared" si="96"/>
        <v>2014</v>
      </c>
      <c r="H2079" s="7">
        <f t="shared" si="97"/>
        <v>4</v>
      </c>
      <c r="I2079" s="7" t="str">
        <f t="shared" si="98"/>
        <v>Q2</v>
      </c>
      <c r="J2079" s="7">
        <f>VLOOKUP(A2079,'Job Catalog'!A:C,3,FALSE)</f>
        <v>10</v>
      </c>
    </row>
    <row r="2080" spans="1:10" x14ac:dyDescent="0.15">
      <c r="A2080" s="8">
        <v>1405</v>
      </c>
      <c r="B2080" s="8" t="s">
        <v>1507</v>
      </c>
      <c r="C2080" s="7" t="s">
        <v>5</v>
      </c>
      <c r="D2080" s="39">
        <v>42443.636076388888</v>
      </c>
      <c r="E2080" s="7">
        <v>5.83</v>
      </c>
      <c r="F2080" s="7" t="s">
        <v>56</v>
      </c>
      <c r="G2080" s="7">
        <f t="shared" si="96"/>
        <v>2016</v>
      </c>
      <c r="H2080" s="7">
        <f t="shared" si="97"/>
        <v>3</v>
      </c>
      <c r="I2080" s="7" t="str">
        <f t="shared" si="98"/>
        <v>Q1</v>
      </c>
      <c r="J2080" s="7">
        <f>VLOOKUP(A2080,'Job Catalog'!A:C,3,FALSE)</f>
        <v>10</v>
      </c>
    </row>
    <row r="2081" spans="1:10" x14ac:dyDescent="0.15">
      <c r="A2081" s="8">
        <v>1407</v>
      </c>
      <c r="B2081" s="8" t="s">
        <v>1509</v>
      </c>
      <c r="C2081" s="7" t="s">
        <v>5</v>
      </c>
      <c r="D2081" s="39">
        <v>42307.541319444441</v>
      </c>
      <c r="E2081" s="7">
        <v>41.96</v>
      </c>
      <c r="F2081" s="7" t="s">
        <v>65</v>
      </c>
      <c r="G2081" s="7">
        <f t="shared" si="96"/>
        <v>2015</v>
      </c>
      <c r="H2081" s="7">
        <f t="shared" si="97"/>
        <v>10</v>
      </c>
      <c r="I2081" s="7" t="str">
        <f t="shared" si="98"/>
        <v>Q4</v>
      </c>
      <c r="J2081" s="7">
        <f>VLOOKUP(A2081,'Job Catalog'!A:C,3,FALSE)</f>
        <v>9</v>
      </c>
    </row>
    <row r="2082" spans="1:10" x14ac:dyDescent="0.15">
      <c r="A2082" s="8">
        <v>1407</v>
      </c>
      <c r="B2082" s="8" t="s">
        <v>1509</v>
      </c>
      <c r="C2082" s="7" t="s">
        <v>5</v>
      </c>
      <c r="D2082" s="39">
        <v>42950.628865740742</v>
      </c>
      <c r="E2082" s="7">
        <v>0.75</v>
      </c>
      <c r="F2082" s="7" t="s">
        <v>25</v>
      </c>
      <c r="G2082" s="7">
        <f t="shared" si="96"/>
        <v>2017</v>
      </c>
      <c r="H2082" s="7">
        <f t="shared" si="97"/>
        <v>8</v>
      </c>
      <c r="I2082" s="7" t="str">
        <f t="shared" si="98"/>
        <v>Q3</v>
      </c>
      <c r="J2082" s="7">
        <f>VLOOKUP(A2082,'Job Catalog'!A:C,3,FALSE)</f>
        <v>9</v>
      </c>
    </row>
    <row r="2083" spans="1:10" x14ac:dyDescent="0.15">
      <c r="A2083" s="8">
        <v>1408</v>
      </c>
      <c r="B2083" s="8" t="s">
        <v>1510</v>
      </c>
      <c r="C2083" s="7" t="s">
        <v>5</v>
      </c>
      <c r="D2083" s="39">
        <v>42118.601354166669</v>
      </c>
      <c r="E2083" s="7">
        <v>247.08</v>
      </c>
      <c r="F2083" s="7" t="s">
        <v>65</v>
      </c>
      <c r="G2083" s="7">
        <f t="shared" si="96"/>
        <v>2015</v>
      </c>
      <c r="H2083" s="7">
        <f t="shared" si="97"/>
        <v>4</v>
      </c>
      <c r="I2083" s="7" t="str">
        <f t="shared" si="98"/>
        <v>Q2</v>
      </c>
      <c r="J2083" s="7">
        <f>VLOOKUP(A2083,'Job Catalog'!A:C,3,FALSE)</f>
        <v>8</v>
      </c>
    </row>
    <row r="2084" spans="1:10" x14ac:dyDescent="0.15">
      <c r="A2084" s="8">
        <v>1408</v>
      </c>
      <c r="B2084" s="8" t="s">
        <v>1510</v>
      </c>
      <c r="C2084" s="7" t="s">
        <v>4</v>
      </c>
      <c r="D2084" s="39">
        <v>42979.58556712963</v>
      </c>
      <c r="E2084" s="7">
        <v>29.71</v>
      </c>
      <c r="F2084" s="7" t="s">
        <v>65</v>
      </c>
      <c r="G2084" s="7">
        <f t="shared" si="96"/>
        <v>2017</v>
      </c>
      <c r="H2084" s="7">
        <f t="shared" si="97"/>
        <v>9</v>
      </c>
      <c r="I2084" s="7" t="str">
        <f t="shared" si="98"/>
        <v>Q3</v>
      </c>
      <c r="J2084" s="7">
        <f>VLOOKUP(A2084,'Job Catalog'!A:C,3,FALSE)</f>
        <v>8</v>
      </c>
    </row>
    <row r="2085" spans="1:10" x14ac:dyDescent="0.15">
      <c r="A2085" s="8">
        <v>1411</v>
      </c>
      <c r="B2085" s="8" t="s">
        <v>1513</v>
      </c>
      <c r="C2085" s="7" t="s">
        <v>4</v>
      </c>
      <c r="D2085" s="39">
        <v>41981.157581018517</v>
      </c>
      <c r="E2085" s="7">
        <v>59.63</v>
      </c>
      <c r="F2085" s="7" t="s">
        <v>92</v>
      </c>
      <c r="G2085" s="7">
        <f t="shared" si="96"/>
        <v>2014</v>
      </c>
      <c r="H2085" s="7">
        <f t="shared" si="97"/>
        <v>12</v>
      </c>
      <c r="I2085" s="7" t="str">
        <f t="shared" si="98"/>
        <v>Q4</v>
      </c>
      <c r="J2085" s="7">
        <f>VLOOKUP(A2085,'Job Catalog'!A:C,3,FALSE)</f>
        <v>7</v>
      </c>
    </row>
    <row r="2086" spans="1:10" x14ac:dyDescent="0.15">
      <c r="A2086" s="8">
        <v>1411</v>
      </c>
      <c r="B2086" s="8" t="s">
        <v>1513</v>
      </c>
      <c r="C2086" s="7" t="s">
        <v>4</v>
      </c>
      <c r="D2086" s="39">
        <v>42446.263715277775</v>
      </c>
      <c r="E2086" s="7">
        <v>54.79</v>
      </c>
      <c r="F2086" s="7" t="s">
        <v>92</v>
      </c>
      <c r="G2086" s="7">
        <f t="shared" si="96"/>
        <v>2016</v>
      </c>
      <c r="H2086" s="7">
        <f t="shared" si="97"/>
        <v>3</v>
      </c>
      <c r="I2086" s="7" t="str">
        <f t="shared" si="98"/>
        <v>Q1</v>
      </c>
      <c r="J2086" s="7">
        <f>VLOOKUP(A2086,'Job Catalog'!A:C,3,FALSE)</f>
        <v>7</v>
      </c>
    </row>
    <row r="2087" spans="1:10" x14ac:dyDescent="0.15">
      <c r="A2087" s="8">
        <v>1414</v>
      </c>
      <c r="B2087" s="8" t="s">
        <v>1516</v>
      </c>
      <c r="C2087" s="7" t="s">
        <v>5</v>
      </c>
      <c r="D2087" s="39">
        <v>42873.120439814818</v>
      </c>
      <c r="E2087" s="7">
        <v>43.08</v>
      </c>
      <c r="F2087" s="7" t="s">
        <v>87</v>
      </c>
      <c r="G2087" s="7">
        <f t="shared" si="96"/>
        <v>2017</v>
      </c>
      <c r="H2087" s="7">
        <f t="shared" si="97"/>
        <v>5</v>
      </c>
      <c r="I2087" s="7" t="str">
        <f t="shared" si="98"/>
        <v>Q2</v>
      </c>
      <c r="J2087" s="7">
        <f>VLOOKUP(A2087,'Job Catalog'!A:C,3,FALSE)</f>
        <v>23</v>
      </c>
    </row>
    <row r="2088" spans="1:10" x14ac:dyDescent="0.15">
      <c r="A2088" s="8">
        <v>1418</v>
      </c>
      <c r="B2088" s="8" t="s">
        <v>1520</v>
      </c>
      <c r="C2088" s="7" t="s">
        <v>5</v>
      </c>
      <c r="D2088" s="39">
        <v>42641.844074074077</v>
      </c>
      <c r="E2088" s="7">
        <v>12.92</v>
      </c>
      <c r="F2088" s="7" t="s">
        <v>87</v>
      </c>
      <c r="G2088" s="7">
        <f t="shared" si="96"/>
        <v>2016</v>
      </c>
      <c r="H2088" s="7">
        <f t="shared" si="97"/>
        <v>9</v>
      </c>
      <c r="I2088" s="7" t="str">
        <f t="shared" si="98"/>
        <v>Q3</v>
      </c>
      <c r="J2088" s="7">
        <f>VLOOKUP(A2088,'Job Catalog'!A:C,3,FALSE)</f>
        <v>12</v>
      </c>
    </row>
    <row r="2089" spans="1:10" x14ac:dyDescent="0.15">
      <c r="A2089" s="8">
        <v>1420</v>
      </c>
      <c r="B2089" s="8" t="s">
        <v>1522</v>
      </c>
      <c r="C2089" s="7" t="s">
        <v>5</v>
      </c>
      <c r="D2089" s="39">
        <v>42558.87127314815</v>
      </c>
      <c r="E2089" s="7">
        <v>1.71</v>
      </c>
      <c r="F2089" s="7" t="s">
        <v>87</v>
      </c>
      <c r="G2089" s="7">
        <f t="shared" si="96"/>
        <v>2016</v>
      </c>
      <c r="H2089" s="7">
        <f t="shared" si="97"/>
        <v>7</v>
      </c>
      <c r="I2089" s="7" t="str">
        <f t="shared" si="98"/>
        <v>Q3</v>
      </c>
      <c r="J2089" s="7">
        <f>VLOOKUP(A2089,'Job Catalog'!A:C,3,FALSE)</f>
        <v>17</v>
      </c>
    </row>
    <row r="2090" spans="1:10" x14ac:dyDescent="0.15">
      <c r="A2090" s="8">
        <v>1421</v>
      </c>
      <c r="B2090" s="8" t="s">
        <v>1523</v>
      </c>
      <c r="C2090" s="7" t="s">
        <v>4</v>
      </c>
      <c r="D2090" s="39">
        <v>41760.621030092596</v>
      </c>
      <c r="E2090" s="7">
        <v>3</v>
      </c>
      <c r="F2090" s="7" t="s">
        <v>12</v>
      </c>
      <c r="G2090" s="7">
        <f t="shared" si="96"/>
        <v>2014</v>
      </c>
      <c r="H2090" s="7">
        <f t="shared" si="97"/>
        <v>5</v>
      </c>
      <c r="I2090" s="7" t="str">
        <f t="shared" si="98"/>
        <v>Q2</v>
      </c>
      <c r="J2090" s="7">
        <f>VLOOKUP(A2090,'Job Catalog'!A:C,3,FALSE)</f>
        <v>13</v>
      </c>
    </row>
    <row r="2091" spans="1:10" x14ac:dyDescent="0.15">
      <c r="A2091" s="8">
        <v>1423</v>
      </c>
      <c r="B2091" s="8" t="s">
        <v>1525</v>
      </c>
      <c r="C2091" s="7" t="s">
        <v>4</v>
      </c>
      <c r="D2091" s="39">
        <v>42033.423564814817</v>
      </c>
      <c r="E2091" s="7">
        <v>40.92</v>
      </c>
      <c r="F2091" s="7" t="s">
        <v>94</v>
      </c>
      <c r="G2091" s="7">
        <f t="shared" si="96"/>
        <v>2015</v>
      </c>
      <c r="H2091" s="7">
        <f t="shared" si="97"/>
        <v>1</v>
      </c>
      <c r="I2091" s="7" t="str">
        <f t="shared" si="98"/>
        <v>Q1</v>
      </c>
      <c r="J2091" s="7">
        <f>VLOOKUP(A2091,'Job Catalog'!A:C,3,FALSE)</f>
        <v>10</v>
      </c>
    </row>
    <row r="2092" spans="1:10" x14ac:dyDescent="0.15">
      <c r="A2092" s="8">
        <v>1423</v>
      </c>
      <c r="B2092" s="8" t="s">
        <v>1525</v>
      </c>
      <c r="C2092" s="7" t="s">
        <v>4</v>
      </c>
      <c r="D2092" s="39">
        <v>42563.179722222223</v>
      </c>
      <c r="E2092" s="7">
        <v>137.63</v>
      </c>
      <c r="F2092" s="7" t="s">
        <v>29</v>
      </c>
      <c r="G2092" s="7">
        <f t="shared" si="96"/>
        <v>2016</v>
      </c>
      <c r="H2092" s="7">
        <f t="shared" si="97"/>
        <v>7</v>
      </c>
      <c r="I2092" s="7" t="str">
        <f t="shared" si="98"/>
        <v>Q3</v>
      </c>
      <c r="J2092" s="7">
        <f>VLOOKUP(A2092,'Job Catalog'!A:C,3,FALSE)</f>
        <v>10</v>
      </c>
    </row>
    <row r="2093" spans="1:10" x14ac:dyDescent="0.15">
      <c r="A2093" s="8">
        <v>1423</v>
      </c>
      <c r="B2093" s="8" t="s">
        <v>1525</v>
      </c>
      <c r="C2093" s="7" t="s">
        <v>4</v>
      </c>
      <c r="D2093" s="39">
        <v>42683.116967592592</v>
      </c>
      <c r="E2093" s="7">
        <v>133.66999999999999</v>
      </c>
      <c r="F2093" s="7" t="s">
        <v>29</v>
      </c>
      <c r="G2093" s="7">
        <f t="shared" si="96"/>
        <v>2016</v>
      </c>
      <c r="H2093" s="7">
        <f t="shared" si="97"/>
        <v>11</v>
      </c>
      <c r="I2093" s="7" t="str">
        <f t="shared" si="98"/>
        <v>Q4</v>
      </c>
      <c r="J2093" s="7">
        <f>VLOOKUP(A2093,'Job Catalog'!A:C,3,FALSE)</f>
        <v>10</v>
      </c>
    </row>
    <row r="2094" spans="1:10" x14ac:dyDescent="0.15">
      <c r="A2094" s="8">
        <v>1423</v>
      </c>
      <c r="B2094" s="8" t="s">
        <v>1525</v>
      </c>
      <c r="C2094" s="7" t="s">
        <v>4</v>
      </c>
      <c r="D2094" s="39">
        <v>42697.468668981484</v>
      </c>
      <c r="E2094" s="7">
        <v>148.04</v>
      </c>
      <c r="F2094" s="7" t="s">
        <v>29</v>
      </c>
      <c r="G2094" s="7">
        <f t="shared" si="96"/>
        <v>2016</v>
      </c>
      <c r="H2094" s="7">
        <f t="shared" si="97"/>
        <v>11</v>
      </c>
      <c r="I2094" s="7" t="str">
        <f t="shared" si="98"/>
        <v>Q4</v>
      </c>
      <c r="J2094" s="7">
        <f>VLOOKUP(A2094,'Job Catalog'!A:C,3,FALSE)</f>
        <v>10</v>
      </c>
    </row>
    <row r="2095" spans="1:10" x14ac:dyDescent="0.15">
      <c r="A2095" s="8">
        <v>1430</v>
      </c>
      <c r="B2095" s="8" t="s">
        <v>1532</v>
      </c>
      <c r="C2095" s="7" t="s">
        <v>4</v>
      </c>
      <c r="D2095" s="39">
        <v>42122.534328703703</v>
      </c>
      <c r="E2095" s="7">
        <v>28.79</v>
      </c>
      <c r="F2095" s="7" t="s">
        <v>48</v>
      </c>
      <c r="G2095" s="7">
        <f t="shared" si="96"/>
        <v>2015</v>
      </c>
      <c r="H2095" s="7">
        <f t="shared" si="97"/>
        <v>4</v>
      </c>
      <c r="I2095" s="7" t="str">
        <f t="shared" si="98"/>
        <v>Q2</v>
      </c>
      <c r="J2095" s="7">
        <f>VLOOKUP(A2095,'Job Catalog'!A:C,3,FALSE)</f>
        <v>20</v>
      </c>
    </row>
    <row r="2096" spans="1:10" x14ac:dyDescent="0.15">
      <c r="A2096" s="8">
        <v>1430</v>
      </c>
      <c r="B2096" s="8" t="s">
        <v>1532</v>
      </c>
      <c r="C2096" s="7" t="s">
        <v>4</v>
      </c>
      <c r="D2096" s="39">
        <v>42300.523530092592</v>
      </c>
      <c r="E2096" s="7">
        <v>52.04</v>
      </c>
      <c r="F2096" s="7" t="s">
        <v>48</v>
      </c>
      <c r="G2096" s="7">
        <f t="shared" si="96"/>
        <v>2015</v>
      </c>
      <c r="H2096" s="7">
        <f t="shared" si="97"/>
        <v>10</v>
      </c>
      <c r="I2096" s="7" t="str">
        <f t="shared" si="98"/>
        <v>Q4</v>
      </c>
      <c r="J2096" s="7">
        <f>VLOOKUP(A2096,'Job Catalog'!A:C,3,FALSE)</f>
        <v>20</v>
      </c>
    </row>
    <row r="2097" spans="1:10" x14ac:dyDescent="0.15">
      <c r="A2097" s="8">
        <v>1430</v>
      </c>
      <c r="B2097" s="8" t="s">
        <v>1532</v>
      </c>
      <c r="C2097" s="7" t="s">
        <v>4</v>
      </c>
      <c r="D2097" s="39">
        <v>42898.932893518519</v>
      </c>
      <c r="E2097" s="7">
        <v>103.25</v>
      </c>
      <c r="F2097" s="7" t="s">
        <v>63</v>
      </c>
      <c r="G2097" s="7">
        <f t="shared" si="96"/>
        <v>2017</v>
      </c>
      <c r="H2097" s="7">
        <f t="shared" si="97"/>
        <v>6</v>
      </c>
      <c r="I2097" s="7" t="str">
        <f t="shared" si="98"/>
        <v>Q2</v>
      </c>
      <c r="J2097" s="7">
        <f>VLOOKUP(A2097,'Job Catalog'!A:C,3,FALSE)</f>
        <v>20</v>
      </c>
    </row>
    <row r="2098" spans="1:10" x14ac:dyDescent="0.15">
      <c r="A2098" s="8">
        <v>1435</v>
      </c>
      <c r="B2098" s="8" t="s">
        <v>1537</v>
      </c>
      <c r="C2098" s="7" t="s">
        <v>4</v>
      </c>
      <c r="D2098" s="39">
        <v>42065.145312499997</v>
      </c>
      <c r="E2098" s="7">
        <v>41.88</v>
      </c>
      <c r="F2098" s="7" t="s">
        <v>92</v>
      </c>
      <c r="G2098" s="7">
        <f t="shared" si="96"/>
        <v>2015</v>
      </c>
      <c r="H2098" s="7">
        <f t="shared" si="97"/>
        <v>3</v>
      </c>
      <c r="I2098" s="7" t="str">
        <f t="shared" si="98"/>
        <v>Q1</v>
      </c>
      <c r="J2098" s="7">
        <f>VLOOKUP(A2098,'Job Catalog'!A:C,3,FALSE)</f>
        <v>10</v>
      </c>
    </row>
    <row r="2099" spans="1:10" x14ac:dyDescent="0.15">
      <c r="A2099" s="8">
        <v>1435</v>
      </c>
      <c r="B2099" s="8" t="s">
        <v>1537</v>
      </c>
      <c r="C2099" s="7" t="s">
        <v>5</v>
      </c>
      <c r="D2099" s="39">
        <v>42619.223761574074</v>
      </c>
      <c r="E2099" s="7">
        <v>111.67</v>
      </c>
      <c r="F2099" s="7" t="s">
        <v>92</v>
      </c>
      <c r="G2099" s="7">
        <f t="shared" si="96"/>
        <v>2016</v>
      </c>
      <c r="H2099" s="7">
        <f t="shared" si="97"/>
        <v>9</v>
      </c>
      <c r="I2099" s="7" t="str">
        <f t="shared" si="98"/>
        <v>Q3</v>
      </c>
      <c r="J2099" s="7">
        <f>VLOOKUP(A2099,'Job Catalog'!A:C,3,FALSE)</f>
        <v>10</v>
      </c>
    </row>
    <row r="2100" spans="1:10" x14ac:dyDescent="0.15">
      <c r="A2100" s="8">
        <v>1435</v>
      </c>
      <c r="B2100" s="8" t="s">
        <v>1537</v>
      </c>
      <c r="C2100" s="7" t="s">
        <v>5</v>
      </c>
      <c r="D2100" s="39">
        <v>42669.141759259262</v>
      </c>
      <c r="E2100" s="7">
        <v>161.58000000000001</v>
      </c>
      <c r="F2100" s="7" t="s">
        <v>92</v>
      </c>
      <c r="G2100" s="7">
        <f t="shared" si="96"/>
        <v>2016</v>
      </c>
      <c r="H2100" s="7">
        <f t="shared" si="97"/>
        <v>10</v>
      </c>
      <c r="I2100" s="7" t="str">
        <f t="shared" si="98"/>
        <v>Q4</v>
      </c>
      <c r="J2100" s="7">
        <f>VLOOKUP(A2100,'Job Catalog'!A:C,3,FALSE)</f>
        <v>10</v>
      </c>
    </row>
    <row r="2101" spans="1:10" x14ac:dyDescent="0.15">
      <c r="A2101" s="8">
        <v>1436</v>
      </c>
      <c r="B2101" s="8" t="s">
        <v>1538</v>
      </c>
      <c r="C2101" s="7" t="s">
        <v>5</v>
      </c>
      <c r="D2101" s="39">
        <v>41807.583981481483</v>
      </c>
      <c r="E2101" s="7">
        <v>15.88</v>
      </c>
      <c r="F2101" s="7" t="s">
        <v>65</v>
      </c>
      <c r="G2101" s="7">
        <f t="shared" si="96"/>
        <v>2014</v>
      </c>
      <c r="H2101" s="7">
        <f t="shared" si="97"/>
        <v>6</v>
      </c>
      <c r="I2101" s="7" t="str">
        <f t="shared" si="98"/>
        <v>Q2</v>
      </c>
      <c r="J2101" s="7">
        <f>VLOOKUP(A2101,'Job Catalog'!A:C,3,FALSE)</f>
        <v>9</v>
      </c>
    </row>
    <row r="2102" spans="1:10" x14ac:dyDescent="0.15">
      <c r="A2102" s="8">
        <v>1437</v>
      </c>
      <c r="B2102" s="8" t="s">
        <v>1539</v>
      </c>
      <c r="C2102" s="7" t="s">
        <v>5</v>
      </c>
      <c r="D2102" s="39">
        <v>41960.343425925923</v>
      </c>
      <c r="E2102" s="7">
        <v>18</v>
      </c>
      <c r="F2102" s="7" t="s">
        <v>92</v>
      </c>
      <c r="G2102" s="7">
        <f t="shared" si="96"/>
        <v>2014</v>
      </c>
      <c r="H2102" s="7">
        <f t="shared" si="97"/>
        <v>11</v>
      </c>
      <c r="I2102" s="7" t="str">
        <f t="shared" si="98"/>
        <v>Q4</v>
      </c>
      <c r="J2102" s="7">
        <f>VLOOKUP(A2102,'Job Catalog'!A:C,3,FALSE)</f>
        <v>8</v>
      </c>
    </row>
    <row r="2103" spans="1:10" x14ac:dyDescent="0.15">
      <c r="A2103" s="8">
        <v>1438</v>
      </c>
      <c r="B2103" s="8" t="s">
        <v>1540</v>
      </c>
      <c r="C2103" s="7" t="s">
        <v>5</v>
      </c>
      <c r="D2103" s="39">
        <v>42089.681122685186</v>
      </c>
      <c r="E2103" s="7">
        <v>20.92</v>
      </c>
      <c r="F2103" s="7" t="s">
        <v>65</v>
      </c>
      <c r="G2103" s="7">
        <f t="shared" si="96"/>
        <v>2015</v>
      </c>
      <c r="H2103" s="7">
        <f t="shared" si="97"/>
        <v>3</v>
      </c>
      <c r="I2103" s="7" t="str">
        <f t="shared" si="98"/>
        <v>Q1</v>
      </c>
      <c r="J2103" s="7">
        <f>VLOOKUP(A2103,'Job Catalog'!A:C,3,FALSE)</f>
        <v>8</v>
      </c>
    </row>
    <row r="2104" spans="1:10" x14ac:dyDescent="0.15">
      <c r="A2104" s="8">
        <v>1438</v>
      </c>
      <c r="B2104" s="8" t="s">
        <v>1540</v>
      </c>
      <c r="C2104" s="7" t="s">
        <v>5</v>
      </c>
      <c r="D2104" s="39">
        <v>42584.514016203706</v>
      </c>
      <c r="E2104" s="7">
        <v>27.88</v>
      </c>
      <c r="F2104" s="7" t="s">
        <v>20</v>
      </c>
      <c r="G2104" s="7">
        <f t="shared" si="96"/>
        <v>2016</v>
      </c>
      <c r="H2104" s="7">
        <f t="shared" si="97"/>
        <v>8</v>
      </c>
      <c r="I2104" s="7" t="str">
        <f t="shared" si="98"/>
        <v>Q3</v>
      </c>
      <c r="J2104" s="7">
        <f>VLOOKUP(A2104,'Job Catalog'!A:C,3,FALSE)</f>
        <v>8</v>
      </c>
    </row>
    <row r="2105" spans="1:10" x14ac:dyDescent="0.15">
      <c r="A2105" s="8">
        <v>1439</v>
      </c>
      <c r="B2105" s="8" t="s">
        <v>1541</v>
      </c>
      <c r="C2105" s="7" t="s">
        <v>4</v>
      </c>
      <c r="D2105" s="39">
        <v>41884.222974537035</v>
      </c>
      <c r="E2105" s="7">
        <v>33.96</v>
      </c>
      <c r="F2105" s="7" t="s">
        <v>86</v>
      </c>
      <c r="G2105" s="7">
        <f t="shared" si="96"/>
        <v>2014</v>
      </c>
      <c r="H2105" s="7">
        <f t="shared" si="97"/>
        <v>9</v>
      </c>
      <c r="I2105" s="7" t="str">
        <f t="shared" si="98"/>
        <v>Q3</v>
      </c>
      <c r="J2105" s="7">
        <f>VLOOKUP(A2105,'Job Catalog'!A:C,3,FALSE)</f>
        <v>6</v>
      </c>
    </row>
    <row r="2106" spans="1:10" x14ac:dyDescent="0.15">
      <c r="A2106" s="8">
        <v>1439</v>
      </c>
      <c r="B2106" s="8" t="s">
        <v>1541</v>
      </c>
      <c r="C2106" s="7" t="s">
        <v>4</v>
      </c>
      <c r="D2106" s="39">
        <v>42027.409479166665</v>
      </c>
      <c r="E2106" s="7">
        <v>49.88</v>
      </c>
      <c r="F2106" s="7" t="s">
        <v>92</v>
      </c>
      <c r="G2106" s="7">
        <f t="shared" si="96"/>
        <v>2015</v>
      </c>
      <c r="H2106" s="7">
        <f t="shared" si="97"/>
        <v>1</v>
      </c>
      <c r="I2106" s="7" t="str">
        <f t="shared" si="98"/>
        <v>Q1</v>
      </c>
      <c r="J2106" s="7">
        <f>VLOOKUP(A2106,'Job Catalog'!A:C,3,FALSE)</f>
        <v>6</v>
      </c>
    </row>
    <row r="2107" spans="1:10" x14ac:dyDescent="0.15">
      <c r="A2107" s="8">
        <v>1439</v>
      </c>
      <c r="B2107" s="8" t="s">
        <v>1541</v>
      </c>
      <c r="C2107" s="7" t="s">
        <v>5</v>
      </c>
      <c r="D2107" s="39">
        <v>42033.490081018521</v>
      </c>
      <c r="E2107" s="7">
        <v>10.210000000000001</v>
      </c>
      <c r="F2107" s="7" t="s">
        <v>92</v>
      </c>
      <c r="G2107" s="7">
        <f t="shared" si="96"/>
        <v>2015</v>
      </c>
      <c r="H2107" s="7">
        <f t="shared" si="97"/>
        <v>1</v>
      </c>
      <c r="I2107" s="7" t="str">
        <f t="shared" si="98"/>
        <v>Q1</v>
      </c>
      <c r="J2107" s="7">
        <f>VLOOKUP(A2107,'Job Catalog'!A:C,3,FALSE)</f>
        <v>6</v>
      </c>
    </row>
    <row r="2108" spans="1:10" x14ac:dyDescent="0.15">
      <c r="A2108" s="8">
        <v>1439</v>
      </c>
      <c r="B2108" s="8" t="s">
        <v>1541</v>
      </c>
      <c r="C2108" s="7" t="s">
        <v>4</v>
      </c>
      <c r="D2108" s="39">
        <v>42093.234803240739</v>
      </c>
      <c r="E2108" s="7">
        <v>3.92</v>
      </c>
      <c r="F2108" s="7" t="s">
        <v>72</v>
      </c>
      <c r="G2108" s="7">
        <f t="shared" si="96"/>
        <v>2015</v>
      </c>
      <c r="H2108" s="7">
        <f t="shared" si="97"/>
        <v>3</v>
      </c>
      <c r="I2108" s="7" t="str">
        <f t="shared" si="98"/>
        <v>Q1</v>
      </c>
      <c r="J2108" s="7">
        <f>VLOOKUP(A2108,'Job Catalog'!A:C,3,FALSE)</f>
        <v>6</v>
      </c>
    </row>
    <row r="2109" spans="1:10" x14ac:dyDescent="0.15">
      <c r="A2109" s="8">
        <v>1439</v>
      </c>
      <c r="B2109" s="8" t="s">
        <v>1541</v>
      </c>
      <c r="C2109" s="7" t="s">
        <v>4</v>
      </c>
      <c r="D2109" s="39">
        <v>42143.265775462962</v>
      </c>
      <c r="E2109" s="7">
        <v>35.75</v>
      </c>
      <c r="F2109" s="7" t="s">
        <v>92</v>
      </c>
      <c r="G2109" s="7">
        <f t="shared" si="96"/>
        <v>2015</v>
      </c>
      <c r="H2109" s="7">
        <f t="shared" si="97"/>
        <v>5</v>
      </c>
      <c r="I2109" s="7" t="str">
        <f t="shared" si="98"/>
        <v>Q2</v>
      </c>
      <c r="J2109" s="7">
        <f>VLOOKUP(A2109,'Job Catalog'!A:C,3,FALSE)</f>
        <v>6</v>
      </c>
    </row>
    <row r="2110" spans="1:10" x14ac:dyDescent="0.15">
      <c r="A2110" s="8">
        <v>1439</v>
      </c>
      <c r="B2110" s="8" t="s">
        <v>1541</v>
      </c>
      <c r="C2110" s="7" t="s">
        <v>4</v>
      </c>
      <c r="D2110" s="39">
        <v>42325.396192129629</v>
      </c>
      <c r="E2110" s="7">
        <v>20.04</v>
      </c>
      <c r="F2110" s="7" t="s">
        <v>72</v>
      </c>
      <c r="G2110" s="7">
        <f t="shared" si="96"/>
        <v>2015</v>
      </c>
      <c r="H2110" s="7">
        <f t="shared" si="97"/>
        <v>11</v>
      </c>
      <c r="I2110" s="7" t="str">
        <f t="shared" si="98"/>
        <v>Q4</v>
      </c>
      <c r="J2110" s="7">
        <f>VLOOKUP(A2110,'Job Catalog'!A:C,3,FALSE)</f>
        <v>6</v>
      </c>
    </row>
    <row r="2111" spans="1:10" x14ac:dyDescent="0.15">
      <c r="A2111" s="8">
        <v>1439</v>
      </c>
      <c r="B2111" s="8" t="s">
        <v>1541</v>
      </c>
      <c r="C2111" s="7" t="s">
        <v>4</v>
      </c>
      <c r="D2111" s="39">
        <v>42314.220752314817</v>
      </c>
      <c r="E2111" s="7">
        <v>8.8800000000000008</v>
      </c>
      <c r="F2111" s="7" t="s">
        <v>86</v>
      </c>
      <c r="G2111" s="7">
        <f t="shared" si="96"/>
        <v>2015</v>
      </c>
      <c r="H2111" s="7">
        <f t="shared" si="97"/>
        <v>11</v>
      </c>
      <c r="I2111" s="7" t="str">
        <f t="shared" si="98"/>
        <v>Q4</v>
      </c>
      <c r="J2111" s="7">
        <f>VLOOKUP(A2111,'Job Catalog'!A:C,3,FALSE)</f>
        <v>6</v>
      </c>
    </row>
    <row r="2112" spans="1:10" x14ac:dyDescent="0.15">
      <c r="A2112" s="8">
        <v>1439</v>
      </c>
      <c r="B2112" s="8" t="s">
        <v>1541</v>
      </c>
      <c r="C2112" s="7" t="s">
        <v>4</v>
      </c>
      <c r="D2112" s="39">
        <v>42534.435555555552</v>
      </c>
      <c r="E2112" s="7">
        <v>18.88</v>
      </c>
      <c r="F2112" s="7" t="s">
        <v>92</v>
      </c>
      <c r="G2112" s="7">
        <f t="shared" si="96"/>
        <v>2016</v>
      </c>
      <c r="H2112" s="7">
        <f t="shared" si="97"/>
        <v>6</v>
      </c>
      <c r="I2112" s="7" t="str">
        <f t="shared" si="98"/>
        <v>Q2</v>
      </c>
      <c r="J2112" s="7">
        <f>VLOOKUP(A2112,'Job Catalog'!A:C,3,FALSE)</f>
        <v>6</v>
      </c>
    </row>
    <row r="2113" spans="1:10" x14ac:dyDescent="0.15">
      <c r="A2113" s="8">
        <v>1439</v>
      </c>
      <c r="B2113" s="8" t="s">
        <v>1541</v>
      </c>
      <c r="C2113" s="7" t="s">
        <v>5</v>
      </c>
      <c r="D2113" s="39">
        <v>42639.427939814814</v>
      </c>
      <c r="E2113" s="7">
        <v>25.13</v>
      </c>
      <c r="F2113" s="7" t="s">
        <v>92</v>
      </c>
      <c r="G2113" s="7">
        <f t="shared" si="96"/>
        <v>2016</v>
      </c>
      <c r="H2113" s="7">
        <f t="shared" si="97"/>
        <v>9</v>
      </c>
      <c r="I2113" s="7" t="str">
        <f t="shared" si="98"/>
        <v>Q3</v>
      </c>
      <c r="J2113" s="7">
        <f>VLOOKUP(A2113,'Job Catalog'!A:C,3,FALSE)</f>
        <v>6</v>
      </c>
    </row>
    <row r="2114" spans="1:10" x14ac:dyDescent="0.15">
      <c r="A2114" s="8">
        <v>1440</v>
      </c>
      <c r="B2114" s="8" t="s">
        <v>1542</v>
      </c>
      <c r="C2114" s="7" t="s">
        <v>5</v>
      </c>
      <c r="D2114" s="39">
        <v>41803.671030092592</v>
      </c>
      <c r="E2114" s="7">
        <v>16.170000000000002</v>
      </c>
      <c r="F2114" s="7" t="s">
        <v>65</v>
      </c>
      <c r="G2114" s="7">
        <f t="shared" ref="G2114:G2177" si="99">YEAR(D2114)</f>
        <v>2014</v>
      </c>
      <c r="H2114" s="7">
        <f t="shared" ref="H2114:H2177" si="100">MONTH(D2114)</f>
        <v>6</v>
      </c>
      <c r="I2114" s="7" t="str">
        <f t="shared" ref="I2114:I2177" si="101">IF(H2114&lt;=3,"Q1",IF(H2114&lt;=6,"Q2",IF(H2114&lt;=9,"Q3","Q4")))</f>
        <v>Q2</v>
      </c>
      <c r="J2114" s="7">
        <f>VLOOKUP(A2114,'Job Catalog'!A:C,3,FALSE)</f>
        <v>7</v>
      </c>
    </row>
    <row r="2115" spans="1:10" x14ac:dyDescent="0.15">
      <c r="A2115" s="8">
        <v>1440</v>
      </c>
      <c r="B2115" s="8" t="s">
        <v>1542</v>
      </c>
      <c r="C2115" s="7" t="s">
        <v>5</v>
      </c>
      <c r="D2115" s="39">
        <v>41842.336712962962</v>
      </c>
      <c r="E2115" s="7">
        <v>20.88</v>
      </c>
      <c r="F2115" s="7" t="s">
        <v>65</v>
      </c>
      <c r="G2115" s="7">
        <f t="shared" si="99"/>
        <v>2014</v>
      </c>
      <c r="H2115" s="7">
        <f t="shared" si="100"/>
        <v>7</v>
      </c>
      <c r="I2115" s="7" t="str">
        <f t="shared" si="101"/>
        <v>Q3</v>
      </c>
      <c r="J2115" s="7">
        <f>VLOOKUP(A2115,'Job Catalog'!A:C,3,FALSE)</f>
        <v>7</v>
      </c>
    </row>
    <row r="2116" spans="1:10" x14ac:dyDescent="0.15">
      <c r="A2116" s="8">
        <v>1440</v>
      </c>
      <c r="B2116" s="8" t="s">
        <v>1542</v>
      </c>
      <c r="C2116" s="7" t="s">
        <v>4</v>
      </c>
      <c r="D2116" s="39">
        <v>41870.425625000003</v>
      </c>
      <c r="E2116" s="7">
        <v>48.96</v>
      </c>
      <c r="F2116" s="7" t="s">
        <v>37</v>
      </c>
      <c r="G2116" s="7">
        <f t="shared" si="99"/>
        <v>2014</v>
      </c>
      <c r="H2116" s="7">
        <f t="shared" si="100"/>
        <v>8</v>
      </c>
      <c r="I2116" s="7" t="str">
        <f t="shared" si="101"/>
        <v>Q3</v>
      </c>
      <c r="J2116" s="7">
        <f>VLOOKUP(A2116,'Job Catalog'!A:C,3,FALSE)</f>
        <v>7</v>
      </c>
    </row>
    <row r="2117" spans="1:10" x14ac:dyDescent="0.15">
      <c r="A2117" s="8">
        <v>1440</v>
      </c>
      <c r="B2117" s="8" t="s">
        <v>1542</v>
      </c>
      <c r="C2117" s="7" t="s">
        <v>5</v>
      </c>
      <c r="D2117" s="39">
        <v>41849.548217592594</v>
      </c>
      <c r="E2117" s="7">
        <v>28.08</v>
      </c>
      <c r="F2117" s="7" t="s">
        <v>65</v>
      </c>
      <c r="G2117" s="7">
        <f t="shared" si="99"/>
        <v>2014</v>
      </c>
      <c r="H2117" s="7">
        <f t="shared" si="100"/>
        <v>7</v>
      </c>
      <c r="I2117" s="7" t="str">
        <f t="shared" si="101"/>
        <v>Q3</v>
      </c>
      <c r="J2117" s="7">
        <f>VLOOKUP(A2117,'Job Catalog'!A:C,3,FALSE)</f>
        <v>7</v>
      </c>
    </row>
    <row r="2118" spans="1:10" x14ac:dyDescent="0.15">
      <c r="A2118" s="8">
        <v>1440</v>
      </c>
      <c r="B2118" s="8" t="s">
        <v>1542</v>
      </c>
      <c r="C2118" s="7" t="s">
        <v>4</v>
      </c>
      <c r="D2118" s="39">
        <v>41939.597685185188</v>
      </c>
      <c r="E2118" s="7">
        <v>10.17</v>
      </c>
      <c r="F2118" s="7" t="s">
        <v>37</v>
      </c>
      <c r="G2118" s="7">
        <f t="shared" si="99"/>
        <v>2014</v>
      </c>
      <c r="H2118" s="7">
        <f t="shared" si="100"/>
        <v>10</v>
      </c>
      <c r="I2118" s="7" t="str">
        <f t="shared" si="101"/>
        <v>Q4</v>
      </c>
      <c r="J2118" s="7">
        <f>VLOOKUP(A2118,'Job Catalog'!A:C,3,FALSE)</f>
        <v>7</v>
      </c>
    </row>
    <row r="2119" spans="1:10" x14ac:dyDescent="0.15">
      <c r="A2119" s="8">
        <v>1440</v>
      </c>
      <c r="B2119" s="8" t="s">
        <v>1542</v>
      </c>
      <c r="C2119" s="7" t="s">
        <v>5</v>
      </c>
      <c r="D2119" s="39">
        <v>42052.392395833333</v>
      </c>
      <c r="E2119" s="7">
        <v>27.54</v>
      </c>
      <c r="F2119" s="7" t="s">
        <v>65</v>
      </c>
      <c r="G2119" s="7">
        <f t="shared" si="99"/>
        <v>2015</v>
      </c>
      <c r="H2119" s="7">
        <f t="shared" si="100"/>
        <v>2</v>
      </c>
      <c r="I2119" s="7" t="str">
        <f t="shared" si="101"/>
        <v>Q1</v>
      </c>
      <c r="J2119" s="7">
        <f>VLOOKUP(A2119,'Job Catalog'!A:C,3,FALSE)</f>
        <v>7</v>
      </c>
    </row>
    <row r="2120" spans="1:10" x14ac:dyDescent="0.15">
      <c r="A2120" s="8">
        <v>1440</v>
      </c>
      <c r="B2120" s="8" t="s">
        <v>1542</v>
      </c>
      <c r="C2120" s="7" t="s">
        <v>4</v>
      </c>
      <c r="D2120" s="39">
        <v>42088.691030092596</v>
      </c>
      <c r="E2120" s="7">
        <v>40.96</v>
      </c>
      <c r="F2120" s="7" t="s">
        <v>60</v>
      </c>
      <c r="G2120" s="7">
        <f t="shared" si="99"/>
        <v>2015</v>
      </c>
      <c r="H2120" s="7">
        <f t="shared" si="100"/>
        <v>3</v>
      </c>
      <c r="I2120" s="7" t="str">
        <f t="shared" si="101"/>
        <v>Q1</v>
      </c>
      <c r="J2120" s="7">
        <f>VLOOKUP(A2120,'Job Catalog'!A:C,3,FALSE)</f>
        <v>7</v>
      </c>
    </row>
    <row r="2121" spans="1:10" x14ac:dyDescent="0.15">
      <c r="A2121" s="8">
        <v>1440</v>
      </c>
      <c r="B2121" s="8" t="s">
        <v>1542</v>
      </c>
      <c r="C2121" s="7" t="s">
        <v>5</v>
      </c>
      <c r="D2121" s="39">
        <v>42065.338113425925</v>
      </c>
      <c r="E2121" s="7">
        <v>17.63</v>
      </c>
      <c r="F2121" s="7" t="s">
        <v>65</v>
      </c>
      <c r="G2121" s="7">
        <f t="shared" si="99"/>
        <v>2015</v>
      </c>
      <c r="H2121" s="7">
        <f t="shared" si="100"/>
        <v>3</v>
      </c>
      <c r="I2121" s="7" t="str">
        <f t="shared" si="101"/>
        <v>Q1</v>
      </c>
      <c r="J2121" s="7">
        <f>VLOOKUP(A2121,'Job Catalog'!A:C,3,FALSE)</f>
        <v>7</v>
      </c>
    </row>
    <row r="2122" spans="1:10" x14ac:dyDescent="0.15">
      <c r="A2122" s="8">
        <v>1440</v>
      </c>
      <c r="B2122" s="8" t="s">
        <v>1542</v>
      </c>
      <c r="C2122" s="7" t="s">
        <v>4</v>
      </c>
      <c r="D2122" s="39">
        <v>42088.67597222222</v>
      </c>
      <c r="E2122" s="7">
        <v>28.88</v>
      </c>
      <c r="F2122" s="7" t="s">
        <v>60</v>
      </c>
      <c r="G2122" s="7">
        <f t="shared" si="99"/>
        <v>2015</v>
      </c>
      <c r="H2122" s="7">
        <f t="shared" si="100"/>
        <v>3</v>
      </c>
      <c r="I2122" s="7" t="str">
        <f t="shared" si="101"/>
        <v>Q1</v>
      </c>
      <c r="J2122" s="7">
        <f>VLOOKUP(A2122,'Job Catalog'!A:C,3,FALSE)</f>
        <v>7</v>
      </c>
    </row>
    <row r="2123" spans="1:10" x14ac:dyDescent="0.15">
      <c r="A2123" s="8">
        <v>1440</v>
      </c>
      <c r="B2123" s="8" t="s">
        <v>1542</v>
      </c>
      <c r="C2123" s="7" t="s">
        <v>5</v>
      </c>
      <c r="D2123" s="39">
        <v>42062.412951388891</v>
      </c>
      <c r="E2123" s="7">
        <v>2.58</v>
      </c>
      <c r="F2123" s="7" t="s">
        <v>65</v>
      </c>
      <c r="G2123" s="7">
        <f t="shared" si="99"/>
        <v>2015</v>
      </c>
      <c r="H2123" s="7">
        <f t="shared" si="100"/>
        <v>2</v>
      </c>
      <c r="I2123" s="7" t="str">
        <f t="shared" si="101"/>
        <v>Q1</v>
      </c>
      <c r="J2123" s="7">
        <f>VLOOKUP(A2123,'Job Catalog'!A:C,3,FALSE)</f>
        <v>7</v>
      </c>
    </row>
    <row r="2124" spans="1:10" x14ac:dyDescent="0.15">
      <c r="A2124" s="8">
        <v>1440</v>
      </c>
      <c r="B2124" s="8" t="s">
        <v>1542</v>
      </c>
      <c r="C2124" s="7" t="s">
        <v>5</v>
      </c>
      <c r="D2124" s="39">
        <v>42125.427581018521</v>
      </c>
      <c r="E2124" s="7">
        <v>36.630000000000003</v>
      </c>
      <c r="F2124" s="7" t="s">
        <v>65</v>
      </c>
      <c r="G2124" s="7">
        <f t="shared" si="99"/>
        <v>2015</v>
      </c>
      <c r="H2124" s="7">
        <f t="shared" si="100"/>
        <v>5</v>
      </c>
      <c r="I2124" s="7" t="str">
        <f t="shared" si="101"/>
        <v>Q2</v>
      </c>
      <c r="J2124" s="7">
        <f>VLOOKUP(A2124,'Job Catalog'!A:C,3,FALSE)</f>
        <v>7</v>
      </c>
    </row>
    <row r="2125" spans="1:10" x14ac:dyDescent="0.15">
      <c r="A2125" s="8">
        <v>1440</v>
      </c>
      <c r="B2125" s="8" t="s">
        <v>1542</v>
      </c>
      <c r="C2125" s="7" t="s">
        <v>5</v>
      </c>
      <c r="D2125" s="39">
        <v>42258.592974537038</v>
      </c>
      <c r="E2125" s="7">
        <v>15.08</v>
      </c>
      <c r="F2125" s="7" t="s">
        <v>25</v>
      </c>
      <c r="G2125" s="7">
        <f t="shared" si="99"/>
        <v>2015</v>
      </c>
      <c r="H2125" s="7">
        <f t="shared" si="100"/>
        <v>9</v>
      </c>
      <c r="I2125" s="7" t="str">
        <f t="shared" si="101"/>
        <v>Q3</v>
      </c>
      <c r="J2125" s="7">
        <f>VLOOKUP(A2125,'Job Catalog'!A:C,3,FALSE)</f>
        <v>7</v>
      </c>
    </row>
    <row r="2126" spans="1:10" x14ac:dyDescent="0.15">
      <c r="A2126" s="8">
        <v>1440</v>
      </c>
      <c r="B2126" s="8" t="s">
        <v>1542</v>
      </c>
      <c r="C2126" s="7" t="s">
        <v>4</v>
      </c>
      <c r="D2126" s="39">
        <v>42313.543703703705</v>
      </c>
      <c r="E2126" s="7">
        <v>15.92</v>
      </c>
      <c r="F2126" s="7" t="s">
        <v>25</v>
      </c>
      <c r="G2126" s="7">
        <f t="shared" si="99"/>
        <v>2015</v>
      </c>
      <c r="H2126" s="7">
        <f t="shared" si="100"/>
        <v>11</v>
      </c>
      <c r="I2126" s="7" t="str">
        <f t="shared" si="101"/>
        <v>Q4</v>
      </c>
      <c r="J2126" s="7">
        <f>VLOOKUP(A2126,'Job Catalog'!A:C,3,FALSE)</f>
        <v>7</v>
      </c>
    </row>
    <row r="2127" spans="1:10" x14ac:dyDescent="0.15">
      <c r="A2127" s="8">
        <v>1440</v>
      </c>
      <c r="B2127" s="8" t="s">
        <v>1542</v>
      </c>
      <c r="C2127" s="7" t="s">
        <v>5</v>
      </c>
      <c r="D2127" s="39">
        <v>42317.671238425923</v>
      </c>
      <c r="E2127" s="7">
        <v>10.92</v>
      </c>
      <c r="F2127" s="7" t="s">
        <v>25</v>
      </c>
      <c r="G2127" s="7">
        <f t="shared" si="99"/>
        <v>2015</v>
      </c>
      <c r="H2127" s="7">
        <f t="shared" si="100"/>
        <v>11</v>
      </c>
      <c r="I2127" s="7" t="str">
        <f t="shared" si="101"/>
        <v>Q4</v>
      </c>
      <c r="J2127" s="7">
        <f>VLOOKUP(A2127,'Job Catalog'!A:C,3,FALSE)</f>
        <v>7</v>
      </c>
    </row>
    <row r="2128" spans="1:10" x14ac:dyDescent="0.15">
      <c r="A2128" s="8">
        <v>1440</v>
      </c>
      <c r="B2128" s="8" t="s">
        <v>1542</v>
      </c>
      <c r="C2128" s="7" t="s">
        <v>5</v>
      </c>
      <c r="D2128" s="39">
        <v>42621.471620370372</v>
      </c>
      <c r="E2128" s="7">
        <v>0.96</v>
      </c>
      <c r="F2128" s="7" t="s">
        <v>65</v>
      </c>
      <c r="G2128" s="7">
        <f t="shared" si="99"/>
        <v>2016</v>
      </c>
      <c r="H2128" s="7">
        <f t="shared" si="100"/>
        <v>9</v>
      </c>
      <c r="I2128" s="7" t="str">
        <f t="shared" si="101"/>
        <v>Q3</v>
      </c>
      <c r="J2128" s="7">
        <f>VLOOKUP(A2128,'Job Catalog'!A:C,3,FALSE)</f>
        <v>7</v>
      </c>
    </row>
    <row r="2129" spans="1:10" x14ac:dyDescent="0.15">
      <c r="A2129" s="8">
        <v>1448</v>
      </c>
      <c r="B2129" s="8" t="s">
        <v>1550</v>
      </c>
      <c r="C2129" s="7" t="s">
        <v>5</v>
      </c>
      <c r="D2129" s="39">
        <v>42299.457858796297</v>
      </c>
      <c r="E2129" s="7">
        <v>23.79</v>
      </c>
      <c r="F2129" s="7" t="s">
        <v>25</v>
      </c>
      <c r="G2129" s="7">
        <f t="shared" si="99"/>
        <v>2015</v>
      </c>
      <c r="H2129" s="7">
        <f t="shared" si="100"/>
        <v>10</v>
      </c>
      <c r="I2129" s="7" t="str">
        <f t="shared" si="101"/>
        <v>Q4</v>
      </c>
      <c r="J2129" s="7">
        <f>VLOOKUP(A2129,'Job Catalog'!A:C,3,FALSE)</f>
        <v>12</v>
      </c>
    </row>
    <row r="2130" spans="1:10" x14ac:dyDescent="0.15">
      <c r="A2130" s="8">
        <v>1451</v>
      </c>
      <c r="B2130" s="8" t="s">
        <v>1553</v>
      </c>
      <c r="C2130" s="7" t="s">
        <v>5</v>
      </c>
      <c r="D2130" s="39">
        <v>41915.343472222223</v>
      </c>
      <c r="E2130" s="7">
        <v>42.88</v>
      </c>
      <c r="F2130" s="7" t="s">
        <v>65</v>
      </c>
      <c r="G2130" s="7">
        <f t="shared" si="99"/>
        <v>2014</v>
      </c>
      <c r="H2130" s="7">
        <f t="shared" si="100"/>
        <v>10</v>
      </c>
      <c r="I2130" s="7" t="str">
        <f t="shared" si="101"/>
        <v>Q4</v>
      </c>
      <c r="J2130" s="7">
        <f>VLOOKUP(A2130,'Job Catalog'!A:C,3,FALSE)</f>
        <v>14</v>
      </c>
    </row>
    <row r="2131" spans="1:10" x14ac:dyDescent="0.15">
      <c r="A2131" s="8">
        <v>1451</v>
      </c>
      <c r="B2131" s="8" t="s">
        <v>1553</v>
      </c>
      <c r="C2131" s="7" t="s">
        <v>5</v>
      </c>
      <c r="D2131" s="39">
        <v>41988.665578703702</v>
      </c>
      <c r="E2131" s="7">
        <v>47.96</v>
      </c>
      <c r="F2131" s="7" t="s">
        <v>65</v>
      </c>
      <c r="G2131" s="7">
        <f t="shared" si="99"/>
        <v>2014</v>
      </c>
      <c r="H2131" s="7">
        <f t="shared" si="100"/>
        <v>12</v>
      </c>
      <c r="I2131" s="7" t="str">
        <f t="shared" si="101"/>
        <v>Q4</v>
      </c>
      <c r="J2131" s="7">
        <f>VLOOKUP(A2131,'Job Catalog'!A:C,3,FALSE)</f>
        <v>14</v>
      </c>
    </row>
    <row r="2132" spans="1:10" x14ac:dyDescent="0.15">
      <c r="A2132" s="8">
        <v>1451</v>
      </c>
      <c r="B2132" s="8" t="s">
        <v>1553</v>
      </c>
      <c r="C2132" s="7" t="s">
        <v>5</v>
      </c>
      <c r="D2132" s="39">
        <v>42052.416759259257</v>
      </c>
      <c r="E2132" s="7">
        <v>59.79</v>
      </c>
      <c r="F2132" s="7" t="s">
        <v>65</v>
      </c>
      <c r="G2132" s="7">
        <f t="shared" si="99"/>
        <v>2015</v>
      </c>
      <c r="H2132" s="7">
        <f t="shared" si="100"/>
        <v>2</v>
      </c>
      <c r="I2132" s="7" t="str">
        <f t="shared" si="101"/>
        <v>Q1</v>
      </c>
      <c r="J2132" s="7">
        <f>VLOOKUP(A2132,'Job Catalog'!A:C,3,FALSE)</f>
        <v>14</v>
      </c>
    </row>
    <row r="2133" spans="1:10" x14ac:dyDescent="0.15">
      <c r="A2133" s="8">
        <v>1451</v>
      </c>
      <c r="B2133" s="8" t="s">
        <v>1553</v>
      </c>
      <c r="C2133" s="7" t="s">
        <v>5</v>
      </c>
      <c r="D2133" s="39">
        <v>42032.64770833333</v>
      </c>
      <c r="E2133" s="7">
        <v>30.08</v>
      </c>
      <c r="F2133" s="7" t="s">
        <v>65</v>
      </c>
      <c r="G2133" s="7">
        <f t="shared" si="99"/>
        <v>2015</v>
      </c>
      <c r="H2133" s="7">
        <f t="shared" si="100"/>
        <v>1</v>
      </c>
      <c r="I2133" s="7" t="str">
        <f t="shared" si="101"/>
        <v>Q1</v>
      </c>
      <c r="J2133" s="7">
        <f>VLOOKUP(A2133,'Job Catalog'!A:C,3,FALSE)</f>
        <v>14</v>
      </c>
    </row>
    <row r="2134" spans="1:10" x14ac:dyDescent="0.15">
      <c r="A2134" s="8">
        <v>1451</v>
      </c>
      <c r="B2134" s="8" t="s">
        <v>1553</v>
      </c>
      <c r="C2134" s="7" t="s">
        <v>5</v>
      </c>
      <c r="D2134" s="39">
        <v>42097.528437499997</v>
      </c>
      <c r="E2134" s="7">
        <v>15.04</v>
      </c>
      <c r="F2134" s="7" t="s">
        <v>65</v>
      </c>
      <c r="G2134" s="7">
        <f t="shared" si="99"/>
        <v>2015</v>
      </c>
      <c r="H2134" s="7">
        <f t="shared" si="100"/>
        <v>4</v>
      </c>
      <c r="I2134" s="7" t="str">
        <f t="shared" si="101"/>
        <v>Q2</v>
      </c>
      <c r="J2134" s="7">
        <f>VLOOKUP(A2134,'Job Catalog'!A:C,3,FALSE)</f>
        <v>14</v>
      </c>
    </row>
    <row r="2135" spans="1:10" x14ac:dyDescent="0.15">
      <c r="A2135" s="8">
        <v>1454</v>
      </c>
      <c r="B2135" s="8" t="s">
        <v>1556</v>
      </c>
      <c r="C2135" s="7" t="s">
        <v>5</v>
      </c>
      <c r="D2135" s="39">
        <v>41821.372662037036</v>
      </c>
      <c r="E2135" s="7">
        <v>0.13</v>
      </c>
      <c r="F2135" s="7" t="s">
        <v>72</v>
      </c>
      <c r="G2135" s="7">
        <f t="shared" si="99"/>
        <v>2014</v>
      </c>
      <c r="H2135" s="7">
        <f t="shared" si="100"/>
        <v>7</v>
      </c>
      <c r="I2135" s="7" t="str">
        <f t="shared" si="101"/>
        <v>Q3</v>
      </c>
      <c r="J2135" s="7">
        <f>VLOOKUP(A2135,'Job Catalog'!A:C,3,FALSE)</f>
        <v>13</v>
      </c>
    </row>
    <row r="2136" spans="1:10" x14ac:dyDescent="0.15">
      <c r="A2136" s="8">
        <v>1455</v>
      </c>
      <c r="B2136" s="8" t="s">
        <v>1557</v>
      </c>
      <c r="C2136" s="7" t="s">
        <v>5</v>
      </c>
      <c r="D2136" s="39">
        <v>42429.470613425925</v>
      </c>
      <c r="E2136" s="7">
        <v>42.04</v>
      </c>
      <c r="F2136" s="7" t="s">
        <v>92</v>
      </c>
      <c r="G2136" s="7">
        <f t="shared" si="99"/>
        <v>2016</v>
      </c>
      <c r="H2136" s="7">
        <f t="shared" si="100"/>
        <v>2</v>
      </c>
      <c r="I2136" s="7" t="str">
        <f t="shared" si="101"/>
        <v>Q1</v>
      </c>
      <c r="J2136" s="7">
        <f>VLOOKUP(A2136,'Job Catalog'!A:C,3,FALSE)</f>
        <v>16</v>
      </c>
    </row>
    <row r="2137" spans="1:10" x14ac:dyDescent="0.15">
      <c r="A2137" s="8">
        <v>1469</v>
      </c>
      <c r="B2137" s="8" t="s">
        <v>1571</v>
      </c>
      <c r="C2137" s="7" t="s">
        <v>4</v>
      </c>
      <c r="D2137" s="39">
        <v>42068.122013888889</v>
      </c>
      <c r="E2137" s="7">
        <v>9.58</v>
      </c>
      <c r="F2137" s="7" t="s">
        <v>47</v>
      </c>
      <c r="G2137" s="7">
        <f t="shared" si="99"/>
        <v>2015</v>
      </c>
      <c r="H2137" s="7">
        <f t="shared" si="100"/>
        <v>3</v>
      </c>
      <c r="I2137" s="7" t="str">
        <f t="shared" si="101"/>
        <v>Q1</v>
      </c>
      <c r="J2137" s="7">
        <f>VLOOKUP(A2137,'Job Catalog'!A:C,3,FALSE)</f>
        <v>16</v>
      </c>
    </row>
    <row r="2138" spans="1:10" x14ac:dyDescent="0.15">
      <c r="A2138" s="8">
        <v>1473</v>
      </c>
      <c r="B2138" s="8" t="s">
        <v>1575</v>
      </c>
      <c r="C2138" s="7" t="s">
        <v>4</v>
      </c>
      <c r="D2138" s="39">
        <v>41782.508379629631</v>
      </c>
      <c r="E2138" s="7">
        <v>36.96</v>
      </c>
      <c r="F2138" s="7" t="s">
        <v>46</v>
      </c>
      <c r="G2138" s="7">
        <f t="shared" si="99"/>
        <v>2014</v>
      </c>
      <c r="H2138" s="7">
        <f t="shared" si="100"/>
        <v>5</v>
      </c>
      <c r="I2138" s="7" t="str">
        <f t="shared" si="101"/>
        <v>Q2</v>
      </c>
      <c r="J2138" s="7">
        <f>VLOOKUP(A2138,'Job Catalog'!A:C,3,FALSE)</f>
        <v>16</v>
      </c>
    </row>
    <row r="2139" spans="1:10" x14ac:dyDescent="0.15">
      <c r="A2139" s="8">
        <v>1473</v>
      </c>
      <c r="B2139" s="8" t="s">
        <v>1575</v>
      </c>
      <c r="C2139" s="7" t="s">
        <v>5</v>
      </c>
      <c r="D2139" s="39">
        <v>42173.364606481482</v>
      </c>
      <c r="E2139" s="7">
        <v>62.71</v>
      </c>
      <c r="F2139" s="7" t="s">
        <v>65</v>
      </c>
      <c r="G2139" s="7">
        <f t="shared" si="99"/>
        <v>2015</v>
      </c>
      <c r="H2139" s="7">
        <f t="shared" si="100"/>
        <v>6</v>
      </c>
      <c r="I2139" s="7" t="str">
        <f t="shared" si="101"/>
        <v>Q2</v>
      </c>
      <c r="J2139" s="7">
        <f>VLOOKUP(A2139,'Job Catalog'!A:C,3,FALSE)</f>
        <v>16</v>
      </c>
    </row>
    <row r="2140" spans="1:10" x14ac:dyDescent="0.15">
      <c r="A2140" s="8">
        <v>1473</v>
      </c>
      <c r="B2140" s="8" t="s">
        <v>1575</v>
      </c>
      <c r="C2140" s="7" t="s">
        <v>5</v>
      </c>
      <c r="D2140" s="39">
        <v>42460.451006944444</v>
      </c>
      <c r="E2140" s="7">
        <v>1.71</v>
      </c>
      <c r="F2140" s="7" t="s">
        <v>68</v>
      </c>
      <c r="G2140" s="7">
        <f t="shared" si="99"/>
        <v>2016</v>
      </c>
      <c r="H2140" s="7">
        <f t="shared" si="100"/>
        <v>3</v>
      </c>
      <c r="I2140" s="7" t="str">
        <f t="shared" si="101"/>
        <v>Q1</v>
      </c>
      <c r="J2140" s="7">
        <f>VLOOKUP(A2140,'Job Catalog'!A:C,3,FALSE)</f>
        <v>16</v>
      </c>
    </row>
    <row r="2141" spans="1:10" x14ac:dyDescent="0.15">
      <c r="A2141" s="8">
        <v>1473</v>
      </c>
      <c r="B2141" s="8" t="s">
        <v>1575</v>
      </c>
      <c r="C2141" s="7" t="s">
        <v>5</v>
      </c>
      <c r="D2141" s="39">
        <v>42460.449247685188</v>
      </c>
      <c r="E2141" s="7">
        <v>1.71</v>
      </c>
      <c r="F2141" s="7" t="s">
        <v>68</v>
      </c>
      <c r="G2141" s="7">
        <f t="shared" si="99"/>
        <v>2016</v>
      </c>
      <c r="H2141" s="7">
        <f t="shared" si="100"/>
        <v>3</v>
      </c>
      <c r="I2141" s="7" t="str">
        <f t="shared" si="101"/>
        <v>Q1</v>
      </c>
      <c r="J2141" s="7">
        <f>VLOOKUP(A2141,'Job Catalog'!A:C,3,FALSE)</f>
        <v>16</v>
      </c>
    </row>
    <row r="2142" spans="1:10" x14ac:dyDescent="0.15">
      <c r="A2142" s="8">
        <v>1473</v>
      </c>
      <c r="B2142" s="8" t="s">
        <v>1575</v>
      </c>
      <c r="C2142" s="7" t="s">
        <v>4</v>
      </c>
      <c r="D2142" s="39">
        <v>42669.574166666665</v>
      </c>
      <c r="E2142" s="7">
        <v>26</v>
      </c>
      <c r="F2142" s="7" t="s">
        <v>26</v>
      </c>
      <c r="G2142" s="7">
        <f t="shared" si="99"/>
        <v>2016</v>
      </c>
      <c r="H2142" s="7">
        <f t="shared" si="100"/>
        <v>10</v>
      </c>
      <c r="I2142" s="7" t="str">
        <f t="shared" si="101"/>
        <v>Q4</v>
      </c>
      <c r="J2142" s="7">
        <f>VLOOKUP(A2142,'Job Catalog'!A:C,3,FALSE)</f>
        <v>16</v>
      </c>
    </row>
    <row r="2143" spans="1:10" x14ac:dyDescent="0.15">
      <c r="A2143" s="8">
        <v>1480</v>
      </c>
      <c r="B2143" s="8" t="s">
        <v>1582</v>
      </c>
      <c r="C2143" s="7" t="s">
        <v>4</v>
      </c>
      <c r="D2143" s="39">
        <v>41821.241446759261</v>
      </c>
      <c r="E2143" s="7">
        <v>119.42</v>
      </c>
      <c r="F2143" s="7" t="s">
        <v>92</v>
      </c>
      <c r="G2143" s="7">
        <f t="shared" si="99"/>
        <v>2014</v>
      </c>
      <c r="H2143" s="7">
        <f t="shared" si="100"/>
        <v>7</v>
      </c>
      <c r="I2143" s="7" t="str">
        <f t="shared" si="101"/>
        <v>Q3</v>
      </c>
      <c r="J2143" s="7">
        <f>VLOOKUP(A2143,'Job Catalog'!A:C,3,FALSE)</f>
        <v>13</v>
      </c>
    </row>
    <row r="2144" spans="1:10" x14ac:dyDescent="0.15">
      <c r="A2144" s="8">
        <v>1480</v>
      </c>
      <c r="B2144" s="8" t="s">
        <v>1582</v>
      </c>
      <c r="C2144" s="7" t="s">
        <v>4</v>
      </c>
      <c r="D2144" s="39">
        <v>42145.19866898148</v>
      </c>
      <c r="E2144" s="7">
        <v>75.67</v>
      </c>
      <c r="F2144" s="7" t="s">
        <v>92</v>
      </c>
      <c r="G2144" s="7">
        <f t="shared" si="99"/>
        <v>2015</v>
      </c>
      <c r="H2144" s="7">
        <f t="shared" si="100"/>
        <v>5</v>
      </c>
      <c r="I2144" s="7" t="str">
        <f t="shared" si="101"/>
        <v>Q2</v>
      </c>
      <c r="J2144" s="7">
        <f>VLOOKUP(A2144,'Job Catalog'!A:C,3,FALSE)</f>
        <v>13</v>
      </c>
    </row>
    <row r="2145" spans="1:10" x14ac:dyDescent="0.15">
      <c r="A2145" s="8">
        <v>1482</v>
      </c>
      <c r="B2145" s="8" t="s">
        <v>1584</v>
      </c>
      <c r="C2145" s="7" t="s">
        <v>5</v>
      </c>
      <c r="D2145" s="39">
        <v>42489.392175925925</v>
      </c>
      <c r="E2145" s="7">
        <v>38.83</v>
      </c>
      <c r="F2145" s="7" t="s">
        <v>86</v>
      </c>
      <c r="G2145" s="7">
        <f t="shared" si="99"/>
        <v>2016</v>
      </c>
      <c r="H2145" s="7">
        <f t="shared" si="100"/>
        <v>4</v>
      </c>
      <c r="I2145" s="7" t="str">
        <f t="shared" si="101"/>
        <v>Q2</v>
      </c>
      <c r="J2145" s="7">
        <f>VLOOKUP(A2145,'Job Catalog'!A:C,3,FALSE)</f>
        <v>12</v>
      </c>
    </row>
    <row r="2146" spans="1:10" x14ac:dyDescent="0.15">
      <c r="A2146" s="8">
        <v>1490</v>
      </c>
      <c r="B2146" s="8" t="s">
        <v>1592</v>
      </c>
      <c r="C2146" s="7" t="s">
        <v>5</v>
      </c>
      <c r="D2146" s="39">
        <v>42230.490671296298</v>
      </c>
      <c r="E2146" s="7">
        <v>122.83</v>
      </c>
      <c r="F2146" s="7" t="s">
        <v>25</v>
      </c>
      <c r="G2146" s="7">
        <f t="shared" si="99"/>
        <v>2015</v>
      </c>
      <c r="H2146" s="7">
        <f t="shared" si="100"/>
        <v>8</v>
      </c>
      <c r="I2146" s="7" t="str">
        <f t="shared" si="101"/>
        <v>Q3</v>
      </c>
      <c r="J2146" s="7">
        <f>VLOOKUP(A2146,'Job Catalog'!A:C,3,FALSE)</f>
        <v>17</v>
      </c>
    </row>
    <row r="2147" spans="1:10" x14ac:dyDescent="0.15">
      <c r="A2147" s="8">
        <v>1493</v>
      </c>
      <c r="B2147" s="8" t="s">
        <v>1595</v>
      </c>
      <c r="C2147" s="7" t="s">
        <v>4</v>
      </c>
      <c r="D2147" s="39">
        <v>42425.576238425929</v>
      </c>
      <c r="E2147" s="7">
        <v>7.83</v>
      </c>
      <c r="F2147" s="7" t="s">
        <v>60</v>
      </c>
      <c r="G2147" s="7">
        <f t="shared" si="99"/>
        <v>2016</v>
      </c>
      <c r="H2147" s="7">
        <f t="shared" si="100"/>
        <v>2</v>
      </c>
      <c r="I2147" s="7" t="str">
        <f t="shared" si="101"/>
        <v>Q1</v>
      </c>
      <c r="J2147" s="7">
        <f>VLOOKUP(A2147,'Job Catalog'!A:C,3,FALSE)</f>
        <v>14</v>
      </c>
    </row>
    <row r="2148" spans="1:10" x14ac:dyDescent="0.15">
      <c r="A2148" s="8">
        <v>1493</v>
      </c>
      <c r="B2148" s="8" t="s">
        <v>1595</v>
      </c>
      <c r="C2148" s="7" t="s">
        <v>4</v>
      </c>
      <c r="D2148" s="39">
        <v>42443.532719907409</v>
      </c>
      <c r="E2148" s="7">
        <v>25.79</v>
      </c>
      <c r="F2148" s="7" t="s">
        <v>82</v>
      </c>
      <c r="G2148" s="7">
        <f t="shared" si="99"/>
        <v>2016</v>
      </c>
      <c r="H2148" s="7">
        <f t="shared" si="100"/>
        <v>3</v>
      </c>
      <c r="I2148" s="7" t="str">
        <f t="shared" si="101"/>
        <v>Q1</v>
      </c>
      <c r="J2148" s="7">
        <f>VLOOKUP(A2148,'Job Catalog'!A:C,3,FALSE)</f>
        <v>14</v>
      </c>
    </row>
    <row r="2149" spans="1:10" x14ac:dyDescent="0.15">
      <c r="A2149" s="8">
        <v>1493</v>
      </c>
      <c r="B2149" s="8" t="s">
        <v>1595</v>
      </c>
      <c r="C2149" s="7" t="s">
        <v>4</v>
      </c>
      <c r="D2149" s="39">
        <v>42691.472534722219</v>
      </c>
      <c r="E2149" s="7">
        <v>26.79</v>
      </c>
      <c r="F2149" s="7" t="s">
        <v>60</v>
      </c>
      <c r="G2149" s="7">
        <f t="shared" si="99"/>
        <v>2016</v>
      </c>
      <c r="H2149" s="7">
        <f t="shared" si="100"/>
        <v>11</v>
      </c>
      <c r="I2149" s="7" t="str">
        <f t="shared" si="101"/>
        <v>Q4</v>
      </c>
      <c r="J2149" s="7">
        <f>VLOOKUP(A2149,'Job Catalog'!A:C,3,FALSE)</f>
        <v>14</v>
      </c>
    </row>
    <row r="2150" spans="1:10" x14ac:dyDescent="0.15">
      <c r="A2150" s="8">
        <v>1493</v>
      </c>
      <c r="B2150" s="8" t="s">
        <v>1595</v>
      </c>
      <c r="C2150" s="7" t="s">
        <v>4</v>
      </c>
      <c r="D2150" s="39">
        <v>42845.908020833333</v>
      </c>
      <c r="E2150" s="7">
        <v>43.17</v>
      </c>
      <c r="F2150" s="7" t="s">
        <v>19</v>
      </c>
      <c r="G2150" s="7">
        <f t="shared" si="99"/>
        <v>2017</v>
      </c>
      <c r="H2150" s="7">
        <f t="shared" si="100"/>
        <v>4</v>
      </c>
      <c r="I2150" s="7" t="str">
        <f t="shared" si="101"/>
        <v>Q2</v>
      </c>
      <c r="J2150" s="7">
        <f>VLOOKUP(A2150,'Job Catalog'!A:C,3,FALSE)</f>
        <v>14</v>
      </c>
    </row>
    <row r="2151" spans="1:10" x14ac:dyDescent="0.15">
      <c r="A2151" s="8">
        <v>1494</v>
      </c>
      <c r="B2151" s="8" t="s">
        <v>1596</v>
      </c>
      <c r="C2151" s="7" t="s">
        <v>4</v>
      </c>
      <c r="D2151" s="39">
        <v>42429.656099537038</v>
      </c>
      <c r="E2151" s="7">
        <v>11.92</v>
      </c>
      <c r="F2151" s="7" t="s">
        <v>60</v>
      </c>
      <c r="G2151" s="7">
        <f t="shared" si="99"/>
        <v>2016</v>
      </c>
      <c r="H2151" s="7">
        <f t="shared" si="100"/>
        <v>2</v>
      </c>
      <c r="I2151" s="7" t="str">
        <f t="shared" si="101"/>
        <v>Q1</v>
      </c>
      <c r="J2151" s="7">
        <f>VLOOKUP(A2151,'Job Catalog'!A:C,3,FALSE)</f>
        <v>13</v>
      </c>
    </row>
    <row r="2152" spans="1:10" x14ac:dyDescent="0.15">
      <c r="A2152" s="8">
        <v>1494</v>
      </c>
      <c r="B2152" s="8" t="s">
        <v>1596</v>
      </c>
      <c r="C2152" s="7" t="s">
        <v>4</v>
      </c>
      <c r="D2152" s="39">
        <v>42521.430092592593</v>
      </c>
      <c r="E2152" s="7">
        <v>28.67</v>
      </c>
      <c r="F2152" s="7" t="s">
        <v>60</v>
      </c>
      <c r="G2152" s="7">
        <f t="shared" si="99"/>
        <v>2016</v>
      </c>
      <c r="H2152" s="7">
        <f t="shared" si="100"/>
        <v>5</v>
      </c>
      <c r="I2152" s="7" t="str">
        <f t="shared" si="101"/>
        <v>Q2</v>
      </c>
      <c r="J2152" s="7">
        <f>VLOOKUP(A2152,'Job Catalog'!A:C,3,FALSE)</f>
        <v>13</v>
      </c>
    </row>
    <row r="2153" spans="1:10" x14ac:dyDescent="0.15">
      <c r="A2153" s="8">
        <v>1494</v>
      </c>
      <c r="B2153" s="8" t="s">
        <v>1596</v>
      </c>
      <c r="C2153" s="7" t="s">
        <v>4</v>
      </c>
      <c r="D2153" s="39">
        <v>42541.55746527778</v>
      </c>
      <c r="E2153" s="7">
        <v>10.79</v>
      </c>
      <c r="F2153" s="7" t="s">
        <v>60</v>
      </c>
      <c r="G2153" s="7">
        <f t="shared" si="99"/>
        <v>2016</v>
      </c>
      <c r="H2153" s="7">
        <f t="shared" si="100"/>
        <v>6</v>
      </c>
      <c r="I2153" s="7" t="str">
        <f t="shared" si="101"/>
        <v>Q2</v>
      </c>
      <c r="J2153" s="7">
        <f>VLOOKUP(A2153,'Job Catalog'!A:C,3,FALSE)</f>
        <v>13</v>
      </c>
    </row>
    <row r="2154" spans="1:10" x14ac:dyDescent="0.15">
      <c r="A2154" s="8">
        <v>1494</v>
      </c>
      <c r="B2154" s="8" t="s">
        <v>1596</v>
      </c>
      <c r="C2154" s="7" t="s">
        <v>4</v>
      </c>
      <c r="D2154" s="39">
        <v>42543.556354166663</v>
      </c>
      <c r="E2154" s="7">
        <v>0.57999999999999996</v>
      </c>
      <c r="F2154" s="7" t="s">
        <v>60</v>
      </c>
      <c r="G2154" s="7">
        <f t="shared" si="99"/>
        <v>2016</v>
      </c>
      <c r="H2154" s="7">
        <f t="shared" si="100"/>
        <v>6</v>
      </c>
      <c r="I2154" s="7" t="str">
        <f t="shared" si="101"/>
        <v>Q2</v>
      </c>
      <c r="J2154" s="7">
        <f>VLOOKUP(A2154,'Job Catalog'!A:C,3,FALSE)</f>
        <v>13</v>
      </c>
    </row>
    <row r="2155" spans="1:10" x14ac:dyDescent="0.15">
      <c r="A2155" s="8">
        <v>1494</v>
      </c>
      <c r="B2155" s="8" t="s">
        <v>1596</v>
      </c>
      <c r="C2155" s="7" t="s">
        <v>4</v>
      </c>
      <c r="D2155" s="39">
        <v>42579.558680555558</v>
      </c>
      <c r="E2155" s="7">
        <v>9.5399999999999991</v>
      </c>
      <c r="F2155" s="7" t="s">
        <v>60</v>
      </c>
      <c r="G2155" s="7">
        <f t="shared" si="99"/>
        <v>2016</v>
      </c>
      <c r="H2155" s="7">
        <f t="shared" si="100"/>
        <v>7</v>
      </c>
      <c r="I2155" s="7" t="str">
        <f t="shared" si="101"/>
        <v>Q3</v>
      </c>
      <c r="J2155" s="7">
        <f>VLOOKUP(A2155,'Job Catalog'!A:C,3,FALSE)</f>
        <v>13</v>
      </c>
    </row>
    <row r="2156" spans="1:10" x14ac:dyDescent="0.15">
      <c r="A2156" s="8">
        <v>1494</v>
      </c>
      <c r="B2156" s="8" t="s">
        <v>1596</v>
      </c>
      <c r="C2156" s="7" t="s">
        <v>4</v>
      </c>
      <c r="D2156" s="39">
        <v>42692.567604166667</v>
      </c>
      <c r="E2156" s="7">
        <v>3.79</v>
      </c>
      <c r="F2156" s="7" t="s">
        <v>60</v>
      </c>
      <c r="G2156" s="7">
        <f t="shared" si="99"/>
        <v>2016</v>
      </c>
      <c r="H2156" s="7">
        <f t="shared" si="100"/>
        <v>11</v>
      </c>
      <c r="I2156" s="7" t="str">
        <f t="shared" si="101"/>
        <v>Q4</v>
      </c>
      <c r="J2156" s="7">
        <f>VLOOKUP(A2156,'Job Catalog'!A:C,3,FALSE)</f>
        <v>13</v>
      </c>
    </row>
    <row r="2157" spans="1:10" x14ac:dyDescent="0.15">
      <c r="A2157" s="8">
        <v>1495</v>
      </c>
      <c r="B2157" s="8" t="s">
        <v>1597</v>
      </c>
      <c r="C2157" s="7" t="s">
        <v>4</v>
      </c>
      <c r="D2157" s="39">
        <v>42206.003900462965</v>
      </c>
      <c r="E2157" s="7">
        <v>27.92</v>
      </c>
      <c r="F2157" s="7" t="s">
        <v>87</v>
      </c>
      <c r="G2157" s="7">
        <f t="shared" si="99"/>
        <v>2015</v>
      </c>
      <c r="H2157" s="7">
        <f t="shared" si="100"/>
        <v>7</v>
      </c>
      <c r="I2157" s="7" t="str">
        <f t="shared" si="101"/>
        <v>Q3</v>
      </c>
      <c r="J2157" s="7">
        <f>VLOOKUP(A2157,'Job Catalog'!A:C,3,FALSE)</f>
        <v>12</v>
      </c>
    </row>
    <row r="2158" spans="1:10" x14ac:dyDescent="0.15">
      <c r="A2158" s="8">
        <v>1495</v>
      </c>
      <c r="B2158" s="8" t="s">
        <v>1597</v>
      </c>
      <c r="C2158" s="7" t="s">
        <v>4</v>
      </c>
      <c r="D2158" s="39">
        <v>42241.64230324074</v>
      </c>
      <c r="E2158" s="7">
        <v>42.88</v>
      </c>
      <c r="F2158" s="7" t="s">
        <v>82</v>
      </c>
      <c r="G2158" s="7">
        <f t="shared" si="99"/>
        <v>2015</v>
      </c>
      <c r="H2158" s="7">
        <f t="shared" si="100"/>
        <v>8</v>
      </c>
      <c r="I2158" s="7" t="str">
        <f t="shared" si="101"/>
        <v>Q3</v>
      </c>
      <c r="J2158" s="7">
        <f>VLOOKUP(A2158,'Job Catalog'!A:C,3,FALSE)</f>
        <v>12</v>
      </c>
    </row>
    <row r="2159" spans="1:10" x14ac:dyDescent="0.15">
      <c r="A2159" s="8">
        <v>1495</v>
      </c>
      <c r="B2159" s="8" t="s">
        <v>1597</v>
      </c>
      <c r="C2159" s="7" t="s">
        <v>5</v>
      </c>
      <c r="D2159" s="39">
        <v>42417.50267361111</v>
      </c>
      <c r="E2159" s="7">
        <v>11.96</v>
      </c>
      <c r="F2159" s="7" t="s">
        <v>65</v>
      </c>
      <c r="G2159" s="7">
        <f t="shared" si="99"/>
        <v>2016</v>
      </c>
      <c r="H2159" s="7">
        <f t="shared" si="100"/>
        <v>2</v>
      </c>
      <c r="I2159" s="7" t="str">
        <f t="shared" si="101"/>
        <v>Q1</v>
      </c>
      <c r="J2159" s="7">
        <f>VLOOKUP(A2159,'Job Catalog'!A:C,3,FALSE)</f>
        <v>12</v>
      </c>
    </row>
    <row r="2160" spans="1:10" x14ac:dyDescent="0.15">
      <c r="A2160" s="8">
        <v>1495</v>
      </c>
      <c r="B2160" s="8" t="s">
        <v>1597</v>
      </c>
      <c r="C2160" s="7" t="s">
        <v>4</v>
      </c>
      <c r="D2160" s="39">
        <v>42425.729189814818</v>
      </c>
      <c r="E2160" s="7">
        <v>8</v>
      </c>
      <c r="F2160" s="7" t="s">
        <v>82</v>
      </c>
      <c r="G2160" s="7">
        <f t="shared" si="99"/>
        <v>2016</v>
      </c>
      <c r="H2160" s="7">
        <f t="shared" si="100"/>
        <v>2</v>
      </c>
      <c r="I2160" s="7" t="str">
        <f t="shared" si="101"/>
        <v>Q1</v>
      </c>
      <c r="J2160" s="7">
        <f>VLOOKUP(A2160,'Job Catalog'!A:C,3,FALSE)</f>
        <v>12</v>
      </c>
    </row>
    <row r="2161" spans="1:10" x14ac:dyDescent="0.15">
      <c r="A2161" s="8">
        <v>1495</v>
      </c>
      <c r="B2161" s="8" t="s">
        <v>1597</v>
      </c>
      <c r="C2161" s="7" t="s">
        <v>4</v>
      </c>
      <c r="D2161" s="39">
        <v>42461.659074074072</v>
      </c>
      <c r="E2161" s="7">
        <v>43.92</v>
      </c>
      <c r="F2161" s="7" t="s">
        <v>82</v>
      </c>
      <c r="G2161" s="7">
        <f t="shared" si="99"/>
        <v>2016</v>
      </c>
      <c r="H2161" s="7">
        <f t="shared" si="100"/>
        <v>4</v>
      </c>
      <c r="I2161" s="7" t="str">
        <f t="shared" si="101"/>
        <v>Q2</v>
      </c>
      <c r="J2161" s="7">
        <f>VLOOKUP(A2161,'Job Catalog'!A:C,3,FALSE)</f>
        <v>12</v>
      </c>
    </row>
    <row r="2162" spans="1:10" x14ac:dyDescent="0.15">
      <c r="A2162" s="8">
        <v>1495</v>
      </c>
      <c r="B2162" s="8" t="s">
        <v>1597</v>
      </c>
      <c r="C2162" s="7" t="s">
        <v>4</v>
      </c>
      <c r="D2162" s="39">
        <v>42432.402060185188</v>
      </c>
      <c r="E2162" s="7">
        <v>14.67</v>
      </c>
      <c r="F2162" s="7" t="s">
        <v>60</v>
      </c>
      <c r="G2162" s="7">
        <f t="shared" si="99"/>
        <v>2016</v>
      </c>
      <c r="H2162" s="7">
        <f t="shared" si="100"/>
        <v>3</v>
      </c>
      <c r="I2162" s="7" t="str">
        <f t="shared" si="101"/>
        <v>Q1</v>
      </c>
      <c r="J2162" s="7">
        <f>VLOOKUP(A2162,'Job Catalog'!A:C,3,FALSE)</f>
        <v>12</v>
      </c>
    </row>
    <row r="2163" spans="1:10" x14ac:dyDescent="0.15">
      <c r="A2163" s="8">
        <v>1495</v>
      </c>
      <c r="B2163" s="8" t="s">
        <v>1597</v>
      </c>
      <c r="C2163" s="7" t="s">
        <v>4</v>
      </c>
      <c r="D2163" s="39">
        <v>42422.946481481478</v>
      </c>
      <c r="E2163" s="7">
        <v>5.21</v>
      </c>
      <c r="F2163" s="7" t="s">
        <v>60</v>
      </c>
      <c r="G2163" s="7">
        <f t="shared" si="99"/>
        <v>2016</v>
      </c>
      <c r="H2163" s="7">
        <f t="shared" si="100"/>
        <v>2</v>
      </c>
      <c r="I2163" s="7" t="str">
        <f t="shared" si="101"/>
        <v>Q1</v>
      </c>
      <c r="J2163" s="7">
        <f>VLOOKUP(A2163,'Job Catalog'!A:C,3,FALSE)</f>
        <v>12</v>
      </c>
    </row>
    <row r="2164" spans="1:10" x14ac:dyDescent="0.15">
      <c r="A2164" s="8">
        <v>1495</v>
      </c>
      <c r="B2164" s="8" t="s">
        <v>1597</v>
      </c>
      <c r="C2164" s="7" t="s">
        <v>4</v>
      </c>
      <c r="D2164" s="39">
        <v>42436.736296296294</v>
      </c>
      <c r="E2164" s="7">
        <v>19</v>
      </c>
      <c r="F2164" s="7" t="s">
        <v>60</v>
      </c>
      <c r="G2164" s="7">
        <f t="shared" si="99"/>
        <v>2016</v>
      </c>
      <c r="H2164" s="7">
        <f t="shared" si="100"/>
        <v>3</v>
      </c>
      <c r="I2164" s="7" t="str">
        <f t="shared" si="101"/>
        <v>Q1</v>
      </c>
      <c r="J2164" s="7">
        <f>VLOOKUP(A2164,'Job Catalog'!A:C,3,FALSE)</f>
        <v>12</v>
      </c>
    </row>
    <row r="2165" spans="1:10" x14ac:dyDescent="0.15">
      <c r="A2165" s="8">
        <v>1495</v>
      </c>
      <c r="B2165" s="8" t="s">
        <v>1597</v>
      </c>
      <c r="C2165" s="7" t="s">
        <v>4</v>
      </c>
      <c r="D2165" s="39">
        <v>42433.53738425926</v>
      </c>
      <c r="E2165" s="7">
        <v>15.79</v>
      </c>
      <c r="F2165" s="7" t="s">
        <v>60</v>
      </c>
      <c r="G2165" s="7">
        <f t="shared" si="99"/>
        <v>2016</v>
      </c>
      <c r="H2165" s="7">
        <f t="shared" si="100"/>
        <v>3</v>
      </c>
      <c r="I2165" s="7" t="str">
        <f t="shared" si="101"/>
        <v>Q1</v>
      </c>
      <c r="J2165" s="7">
        <f>VLOOKUP(A2165,'Job Catalog'!A:C,3,FALSE)</f>
        <v>12</v>
      </c>
    </row>
    <row r="2166" spans="1:10" x14ac:dyDescent="0.15">
      <c r="A2166" s="8">
        <v>1495</v>
      </c>
      <c r="B2166" s="8" t="s">
        <v>1597</v>
      </c>
      <c r="C2166" s="7" t="s">
        <v>5</v>
      </c>
      <c r="D2166" s="39">
        <v>42423.482800925929</v>
      </c>
      <c r="E2166" s="7">
        <v>5.75</v>
      </c>
      <c r="F2166" s="7" t="s">
        <v>65</v>
      </c>
      <c r="G2166" s="7">
        <f t="shared" si="99"/>
        <v>2016</v>
      </c>
      <c r="H2166" s="7">
        <f t="shared" si="100"/>
        <v>2</v>
      </c>
      <c r="I2166" s="7" t="str">
        <f t="shared" si="101"/>
        <v>Q1</v>
      </c>
      <c r="J2166" s="7">
        <f>VLOOKUP(A2166,'Job Catalog'!A:C,3,FALSE)</f>
        <v>12</v>
      </c>
    </row>
    <row r="2167" spans="1:10" x14ac:dyDescent="0.15">
      <c r="A2167" s="8">
        <v>1495</v>
      </c>
      <c r="B2167" s="8" t="s">
        <v>1597</v>
      </c>
      <c r="C2167" s="7" t="s">
        <v>4</v>
      </c>
      <c r="D2167" s="39">
        <v>42429.700266203705</v>
      </c>
      <c r="E2167" s="7">
        <v>11.96</v>
      </c>
      <c r="F2167" s="7" t="s">
        <v>60</v>
      </c>
      <c r="G2167" s="7">
        <f t="shared" si="99"/>
        <v>2016</v>
      </c>
      <c r="H2167" s="7">
        <f t="shared" si="100"/>
        <v>2</v>
      </c>
      <c r="I2167" s="7" t="str">
        <f t="shared" si="101"/>
        <v>Q1</v>
      </c>
      <c r="J2167" s="7">
        <f>VLOOKUP(A2167,'Job Catalog'!A:C,3,FALSE)</f>
        <v>12</v>
      </c>
    </row>
    <row r="2168" spans="1:10" x14ac:dyDescent="0.15">
      <c r="A2168" s="8">
        <v>1495</v>
      </c>
      <c r="B2168" s="8" t="s">
        <v>1597</v>
      </c>
      <c r="C2168" s="7" t="s">
        <v>4</v>
      </c>
      <c r="D2168" s="39">
        <v>42440.660636574074</v>
      </c>
      <c r="E2168" s="7">
        <v>22.92</v>
      </c>
      <c r="F2168" s="7" t="s">
        <v>60</v>
      </c>
      <c r="G2168" s="7">
        <f t="shared" si="99"/>
        <v>2016</v>
      </c>
      <c r="H2168" s="7">
        <f t="shared" si="100"/>
        <v>3</v>
      </c>
      <c r="I2168" s="7" t="str">
        <f t="shared" si="101"/>
        <v>Q1</v>
      </c>
      <c r="J2168" s="7">
        <f>VLOOKUP(A2168,'Job Catalog'!A:C,3,FALSE)</f>
        <v>12</v>
      </c>
    </row>
    <row r="2169" spans="1:10" x14ac:dyDescent="0.15">
      <c r="A2169" s="8">
        <v>1495</v>
      </c>
      <c r="B2169" s="8" t="s">
        <v>1597</v>
      </c>
      <c r="C2169" s="7" t="s">
        <v>4</v>
      </c>
      <c r="D2169" s="39">
        <v>42422.620289351849</v>
      </c>
      <c r="E2169" s="7">
        <v>4.88</v>
      </c>
      <c r="F2169" s="7" t="s">
        <v>60</v>
      </c>
      <c r="G2169" s="7">
        <f t="shared" si="99"/>
        <v>2016</v>
      </c>
      <c r="H2169" s="7">
        <f t="shared" si="100"/>
        <v>2</v>
      </c>
      <c r="I2169" s="7" t="str">
        <f t="shared" si="101"/>
        <v>Q1</v>
      </c>
      <c r="J2169" s="7">
        <f>VLOOKUP(A2169,'Job Catalog'!A:C,3,FALSE)</f>
        <v>12</v>
      </c>
    </row>
    <row r="2170" spans="1:10" x14ac:dyDescent="0.15">
      <c r="A2170" s="8">
        <v>1495</v>
      </c>
      <c r="B2170" s="8" t="s">
        <v>1597</v>
      </c>
      <c r="C2170" s="7" t="s">
        <v>4</v>
      </c>
      <c r="D2170" s="39">
        <v>42464.495034722226</v>
      </c>
      <c r="E2170" s="7">
        <v>5.96</v>
      </c>
      <c r="F2170" s="7" t="s">
        <v>57</v>
      </c>
      <c r="G2170" s="7">
        <f t="shared" si="99"/>
        <v>2016</v>
      </c>
      <c r="H2170" s="7">
        <f t="shared" si="100"/>
        <v>4</v>
      </c>
      <c r="I2170" s="7" t="str">
        <f t="shared" si="101"/>
        <v>Q2</v>
      </c>
      <c r="J2170" s="7">
        <f>VLOOKUP(A2170,'Job Catalog'!A:C,3,FALSE)</f>
        <v>12</v>
      </c>
    </row>
    <row r="2171" spans="1:10" x14ac:dyDescent="0.15">
      <c r="A2171" s="8">
        <v>1495</v>
      </c>
      <c r="B2171" s="8" t="s">
        <v>1597</v>
      </c>
      <c r="C2171" s="7" t="s">
        <v>4</v>
      </c>
      <c r="D2171" s="39">
        <v>42496.65152777778</v>
      </c>
      <c r="E2171" s="7">
        <v>3.88</v>
      </c>
      <c r="F2171" s="7" t="s">
        <v>60</v>
      </c>
      <c r="G2171" s="7">
        <f t="shared" si="99"/>
        <v>2016</v>
      </c>
      <c r="H2171" s="7">
        <f t="shared" si="100"/>
        <v>5</v>
      </c>
      <c r="I2171" s="7" t="str">
        <f t="shared" si="101"/>
        <v>Q2</v>
      </c>
      <c r="J2171" s="7">
        <f>VLOOKUP(A2171,'Job Catalog'!A:C,3,FALSE)</f>
        <v>12</v>
      </c>
    </row>
    <row r="2172" spans="1:10" x14ac:dyDescent="0.15">
      <c r="A2172" s="8">
        <v>1495</v>
      </c>
      <c r="B2172" s="8" t="s">
        <v>1597</v>
      </c>
      <c r="C2172" s="7" t="s">
        <v>4</v>
      </c>
      <c r="D2172" s="39">
        <v>42598.392083333332</v>
      </c>
      <c r="E2172" s="7">
        <v>7.54</v>
      </c>
      <c r="F2172" s="7" t="s">
        <v>60</v>
      </c>
      <c r="G2172" s="7">
        <f t="shared" si="99"/>
        <v>2016</v>
      </c>
      <c r="H2172" s="7">
        <f t="shared" si="100"/>
        <v>8</v>
      </c>
      <c r="I2172" s="7" t="str">
        <f t="shared" si="101"/>
        <v>Q3</v>
      </c>
      <c r="J2172" s="7">
        <f>VLOOKUP(A2172,'Job Catalog'!A:C,3,FALSE)</f>
        <v>12</v>
      </c>
    </row>
    <row r="2173" spans="1:10" x14ac:dyDescent="0.15">
      <c r="A2173" s="8">
        <v>1495</v>
      </c>
      <c r="B2173" s="8" t="s">
        <v>1597</v>
      </c>
      <c r="C2173" s="7" t="s">
        <v>4</v>
      </c>
      <c r="D2173" s="39">
        <v>42908.432071759256</v>
      </c>
      <c r="E2173" s="7">
        <v>29.88</v>
      </c>
      <c r="F2173" s="7" t="s">
        <v>82</v>
      </c>
      <c r="G2173" s="7">
        <f t="shared" si="99"/>
        <v>2017</v>
      </c>
      <c r="H2173" s="7">
        <f t="shared" si="100"/>
        <v>6</v>
      </c>
      <c r="I2173" s="7" t="str">
        <f t="shared" si="101"/>
        <v>Q2</v>
      </c>
      <c r="J2173" s="7">
        <f>VLOOKUP(A2173,'Job Catalog'!A:C,3,FALSE)</f>
        <v>12</v>
      </c>
    </row>
    <row r="2174" spans="1:10" x14ac:dyDescent="0.15">
      <c r="A2174" s="8">
        <v>1495</v>
      </c>
      <c r="B2174" s="8" t="s">
        <v>1597</v>
      </c>
      <c r="C2174" s="7" t="s">
        <v>4</v>
      </c>
      <c r="D2174" s="39">
        <v>42908.640046296299</v>
      </c>
      <c r="E2174" s="7">
        <v>29.88</v>
      </c>
      <c r="F2174" s="7" t="s">
        <v>82</v>
      </c>
      <c r="G2174" s="7">
        <f t="shared" si="99"/>
        <v>2017</v>
      </c>
      <c r="H2174" s="7">
        <f t="shared" si="100"/>
        <v>6</v>
      </c>
      <c r="I2174" s="7" t="str">
        <f t="shared" si="101"/>
        <v>Q2</v>
      </c>
      <c r="J2174" s="7">
        <f>VLOOKUP(A2174,'Job Catalog'!A:C,3,FALSE)</f>
        <v>12</v>
      </c>
    </row>
    <row r="2175" spans="1:10" x14ac:dyDescent="0.15">
      <c r="A2175" s="8">
        <v>1495</v>
      </c>
      <c r="B2175" s="8" t="s">
        <v>1597</v>
      </c>
      <c r="C2175" s="7" t="s">
        <v>4</v>
      </c>
      <c r="D2175" s="39">
        <v>42912.647037037037</v>
      </c>
      <c r="E2175" s="7">
        <v>5.04</v>
      </c>
      <c r="F2175" s="7" t="s">
        <v>82</v>
      </c>
      <c r="G2175" s="7">
        <f t="shared" si="99"/>
        <v>2017</v>
      </c>
      <c r="H2175" s="7">
        <f t="shared" si="100"/>
        <v>6</v>
      </c>
      <c r="I2175" s="7" t="str">
        <f t="shared" si="101"/>
        <v>Q2</v>
      </c>
      <c r="J2175" s="7">
        <f>VLOOKUP(A2175,'Job Catalog'!A:C,3,FALSE)</f>
        <v>12</v>
      </c>
    </row>
    <row r="2176" spans="1:10" x14ac:dyDescent="0.15">
      <c r="A2176" s="8">
        <v>1504</v>
      </c>
      <c r="B2176" s="8" t="s">
        <v>1606</v>
      </c>
      <c r="C2176" s="7" t="s">
        <v>4</v>
      </c>
      <c r="D2176" s="39">
        <v>42249.392696759256</v>
      </c>
      <c r="E2176" s="7">
        <v>78.33</v>
      </c>
      <c r="F2176" s="7" t="s">
        <v>14</v>
      </c>
      <c r="G2176" s="7">
        <f t="shared" si="99"/>
        <v>2015</v>
      </c>
      <c r="H2176" s="7">
        <f t="shared" si="100"/>
        <v>9</v>
      </c>
      <c r="I2176" s="7" t="str">
        <f t="shared" si="101"/>
        <v>Q3</v>
      </c>
      <c r="J2176" s="7">
        <f>VLOOKUP(A2176,'Job Catalog'!A:C,3,FALSE)</f>
        <v>16</v>
      </c>
    </row>
    <row r="2177" spans="1:10" x14ac:dyDescent="0.15">
      <c r="A2177" s="8">
        <v>1508</v>
      </c>
      <c r="B2177" s="8" t="s">
        <v>1610</v>
      </c>
      <c r="C2177" s="7" t="s">
        <v>4</v>
      </c>
      <c r="D2177" s="39">
        <v>42318.164375</v>
      </c>
      <c r="E2177" s="7">
        <v>83.21</v>
      </c>
      <c r="F2177" s="7" t="s">
        <v>92</v>
      </c>
      <c r="G2177" s="7">
        <f t="shared" si="99"/>
        <v>2015</v>
      </c>
      <c r="H2177" s="7">
        <f t="shared" si="100"/>
        <v>11</v>
      </c>
      <c r="I2177" s="7" t="str">
        <f t="shared" si="101"/>
        <v>Q4</v>
      </c>
      <c r="J2177" s="7">
        <f>VLOOKUP(A2177,'Job Catalog'!A:C,3,FALSE)</f>
        <v>9</v>
      </c>
    </row>
    <row r="2178" spans="1:10" x14ac:dyDescent="0.15">
      <c r="A2178" s="8">
        <v>1508</v>
      </c>
      <c r="B2178" s="8" t="s">
        <v>1610</v>
      </c>
      <c r="C2178" s="7" t="s">
        <v>4</v>
      </c>
      <c r="D2178" s="39">
        <v>42976.228703703702</v>
      </c>
      <c r="E2178" s="7">
        <v>25.75</v>
      </c>
      <c r="F2178" s="7" t="s">
        <v>92</v>
      </c>
      <c r="G2178" s="7">
        <f t="shared" ref="G2178:G2241" si="102">YEAR(D2178)</f>
        <v>2017</v>
      </c>
      <c r="H2178" s="7">
        <f t="shared" ref="H2178:H2241" si="103">MONTH(D2178)</f>
        <v>8</v>
      </c>
      <c r="I2178" s="7" t="str">
        <f t="shared" ref="I2178:I2241" si="104">IF(H2178&lt;=3,"Q1",IF(H2178&lt;=6,"Q2",IF(H2178&lt;=9,"Q3","Q4")))</f>
        <v>Q3</v>
      </c>
      <c r="J2178" s="7">
        <f>VLOOKUP(A2178,'Job Catalog'!A:C,3,FALSE)</f>
        <v>9</v>
      </c>
    </row>
    <row r="2179" spans="1:10" x14ac:dyDescent="0.15">
      <c r="A2179" s="8">
        <v>1516</v>
      </c>
      <c r="B2179" s="8" t="s">
        <v>1618</v>
      </c>
      <c r="C2179" s="7" t="s">
        <v>5</v>
      </c>
      <c r="D2179" s="39">
        <v>42110.173854166664</v>
      </c>
      <c r="E2179" s="7">
        <v>37.75</v>
      </c>
      <c r="F2179" s="7" t="s">
        <v>94</v>
      </c>
      <c r="G2179" s="7">
        <f t="shared" si="102"/>
        <v>2015</v>
      </c>
      <c r="H2179" s="7">
        <f t="shared" si="103"/>
        <v>4</v>
      </c>
      <c r="I2179" s="7" t="str">
        <f t="shared" si="104"/>
        <v>Q2</v>
      </c>
      <c r="J2179" s="7">
        <f>VLOOKUP(A2179,'Job Catalog'!A:C,3,FALSE)</f>
        <v>6</v>
      </c>
    </row>
    <row r="2180" spans="1:10" x14ac:dyDescent="0.15">
      <c r="A2180" s="8">
        <v>1516</v>
      </c>
      <c r="B2180" s="8" t="s">
        <v>1618</v>
      </c>
      <c r="C2180" s="7" t="s">
        <v>5</v>
      </c>
      <c r="D2180" s="39">
        <v>42109.116898148146</v>
      </c>
      <c r="E2180" s="7">
        <v>36.67</v>
      </c>
      <c r="F2180" s="7" t="s">
        <v>94</v>
      </c>
      <c r="G2180" s="7">
        <f t="shared" si="102"/>
        <v>2015</v>
      </c>
      <c r="H2180" s="7">
        <f t="shared" si="103"/>
        <v>4</v>
      </c>
      <c r="I2180" s="7" t="str">
        <f t="shared" si="104"/>
        <v>Q2</v>
      </c>
      <c r="J2180" s="7">
        <f>VLOOKUP(A2180,'Job Catalog'!A:C,3,FALSE)</f>
        <v>6</v>
      </c>
    </row>
    <row r="2181" spans="1:10" x14ac:dyDescent="0.15">
      <c r="A2181" s="8">
        <v>1516</v>
      </c>
      <c r="B2181" s="8" t="s">
        <v>1618</v>
      </c>
      <c r="C2181" s="7" t="s">
        <v>5</v>
      </c>
      <c r="D2181" s="39">
        <v>42150.139409722222</v>
      </c>
      <c r="E2181" s="7">
        <v>45.75</v>
      </c>
      <c r="F2181" s="7" t="s">
        <v>94</v>
      </c>
      <c r="G2181" s="7">
        <f t="shared" si="102"/>
        <v>2015</v>
      </c>
      <c r="H2181" s="7">
        <f t="shared" si="103"/>
        <v>5</v>
      </c>
      <c r="I2181" s="7" t="str">
        <f t="shared" si="104"/>
        <v>Q2</v>
      </c>
      <c r="J2181" s="7">
        <f>VLOOKUP(A2181,'Job Catalog'!A:C,3,FALSE)</f>
        <v>6</v>
      </c>
    </row>
    <row r="2182" spans="1:10" x14ac:dyDescent="0.15">
      <c r="A2182" s="8">
        <v>1516</v>
      </c>
      <c r="B2182" s="8" t="s">
        <v>1618</v>
      </c>
      <c r="C2182" s="7" t="s">
        <v>5</v>
      </c>
      <c r="D2182" s="39">
        <v>42216.172835648147</v>
      </c>
      <c r="E2182" s="7">
        <v>42.42</v>
      </c>
      <c r="F2182" s="7" t="s">
        <v>72</v>
      </c>
      <c r="G2182" s="7">
        <f t="shared" si="102"/>
        <v>2015</v>
      </c>
      <c r="H2182" s="7">
        <f t="shared" si="103"/>
        <v>7</v>
      </c>
      <c r="I2182" s="7" t="str">
        <f t="shared" si="104"/>
        <v>Q3</v>
      </c>
      <c r="J2182" s="7">
        <f>VLOOKUP(A2182,'Job Catalog'!A:C,3,FALSE)</f>
        <v>6</v>
      </c>
    </row>
    <row r="2183" spans="1:10" x14ac:dyDescent="0.15">
      <c r="A2183" s="8">
        <v>1516</v>
      </c>
      <c r="B2183" s="8" t="s">
        <v>1618</v>
      </c>
      <c r="C2183" s="7" t="s">
        <v>4</v>
      </c>
      <c r="D2183" s="39">
        <v>42286.213807870372</v>
      </c>
      <c r="E2183" s="7">
        <v>22.88</v>
      </c>
      <c r="F2183" s="7" t="s">
        <v>29</v>
      </c>
      <c r="G2183" s="7">
        <f t="shared" si="102"/>
        <v>2015</v>
      </c>
      <c r="H2183" s="7">
        <f t="shared" si="103"/>
        <v>10</v>
      </c>
      <c r="I2183" s="7" t="str">
        <f t="shared" si="104"/>
        <v>Q4</v>
      </c>
      <c r="J2183" s="7">
        <f>VLOOKUP(A2183,'Job Catalog'!A:C,3,FALSE)</f>
        <v>6</v>
      </c>
    </row>
    <row r="2184" spans="1:10" x14ac:dyDescent="0.15">
      <c r="A2184" s="8">
        <v>1516</v>
      </c>
      <c r="B2184" s="8" t="s">
        <v>1618</v>
      </c>
      <c r="C2184" s="7" t="s">
        <v>4</v>
      </c>
      <c r="D2184" s="39">
        <v>42523.198182870372</v>
      </c>
      <c r="E2184" s="7">
        <v>26.92</v>
      </c>
      <c r="F2184" s="7" t="s">
        <v>29</v>
      </c>
      <c r="G2184" s="7">
        <f t="shared" si="102"/>
        <v>2016</v>
      </c>
      <c r="H2184" s="7">
        <f t="shared" si="103"/>
        <v>6</v>
      </c>
      <c r="I2184" s="7" t="str">
        <f t="shared" si="104"/>
        <v>Q2</v>
      </c>
      <c r="J2184" s="7">
        <f>VLOOKUP(A2184,'Job Catalog'!A:C,3,FALSE)</f>
        <v>6</v>
      </c>
    </row>
    <row r="2185" spans="1:10" x14ac:dyDescent="0.15">
      <c r="A2185" s="8">
        <v>1516</v>
      </c>
      <c r="B2185" s="8" t="s">
        <v>1618</v>
      </c>
      <c r="C2185" s="7" t="s">
        <v>4</v>
      </c>
      <c r="D2185" s="39">
        <v>42591.477222222224</v>
      </c>
      <c r="E2185" s="7">
        <v>42.04</v>
      </c>
      <c r="F2185" s="7" t="s">
        <v>29</v>
      </c>
      <c r="G2185" s="7">
        <f t="shared" si="102"/>
        <v>2016</v>
      </c>
      <c r="H2185" s="7">
        <f t="shared" si="103"/>
        <v>8</v>
      </c>
      <c r="I2185" s="7" t="str">
        <f t="shared" si="104"/>
        <v>Q3</v>
      </c>
      <c r="J2185" s="7">
        <f>VLOOKUP(A2185,'Job Catalog'!A:C,3,FALSE)</f>
        <v>6</v>
      </c>
    </row>
    <row r="2186" spans="1:10" x14ac:dyDescent="0.15">
      <c r="A2186" s="8">
        <v>1516</v>
      </c>
      <c r="B2186" s="8" t="s">
        <v>1618</v>
      </c>
      <c r="C2186" s="7" t="s">
        <v>5</v>
      </c>
      <c r="D2186" s="39">
        <v>42648.410856481481</v>
      </c>
      <c r="E2186" s="7">
        <v>22.08</v>
      </c>
      <c r="F2186" s="7" t="s">
        <v>29</v>
      </c>
      <c r="G2186" s="7">
        <f t="shared" si="102"/>
        <v>2016</v>
      </c>
      <c r="H2186" s="7">
        <f t="shared" si="103"/>
        <v>10</v>
      </c>
      <c r="I2186" s="7" t="str">
        <f t="shared" si="104"/>
        <v>Q4</v>
      </c>
      <c r="J2186" s="7">
        <f>VLOOKUP(A2186,'Job Catalog'!A:C,3,FALSE)</f>
        <v>6</v>
      </c>
    </row>
    <row r="2187" spans="1:10" x14ac:dyDescent="0.15">
      <c r="A2187" s="8">
        <v>1516</v>
      </c>
      <c r="B2187" s="8" t="s">
        <v>1618</v>
      </c>
      <c r="C2187" s="7" t="s">
        <v>4</v>
      </c>
      <c r="D2187" s="39">
        <v>42663.395277777781</v>
      </c>
      <c r="E2187" s="7">
        <v>27</v>
      </c>
      <c r="F2187" s="7" t="s">
        <v>29</v>
      </c>
      <c r="G2187" s="7">
        <f t="shared" si="102"/>
        <v>2016</v>
      </c>
      <c r="H2187" s="7">
        <f t="shared" si="103"/>
        <v>10</v>
      </c>
      <c r="I2187" s="7" t="str">
        <f t="shared" si="104"/>
        <v>Q4</v>
      </c>
      <c r="J2187" s="7">
        <f>VLOOKUP(A2187,'Job Catalog'!A:C,3,FALSE)</f>
        <v>6</v>
      </c>
    </row>
    <row r="2188" spans="1:10" x14ac:dyDescent="0.15">
      <c r="A2188" s="8">
        <v>1517</v>
      </c>
      <c r="B2188" s="8" t="s">
        <v>1619</v>
      </c>
      <c r="C2188" s="7" t="s">
        <v>4</v>
      </c>
      <c r="D2188" s="39">
        <v>42048.363171296296</v>
      </c>
      <c r="E2188" s="7">
        <v>115.75</v>
      </c>
      <c r="F2188" s="7" t="s">
        <v>94</v>
      </c>
      <c r="G2188" s="7">
        <f t="shared" si="102"/>
        <v>2015</v>
      </c>
      <c r="H2188" s="7">
        <f t="shared" si="103"/>
        <v>2</v>
      </c>
      <c r="I2188" s="7" t="str">
        <f t="shared" si="104"/>
        <v>Q1</v>
      </c>
      <c r="J2188" s="7">
        <f>VLOOKUP(A2188,'Job Catalog'!A:C,3,FALSE)</f>
        <v>16</v>
      </c>
    </row>
    <row r="2189" spans="1:10" x14ac:dyDescent="0.15">
      <c r="A2189" s="8">
        <v>1518</v>
      </c>
      <c r="B2189" s="8" t="s">
        <v>1620</v>
      </c>
      <c r="C2189" s="7" t="s">
        <v>4</v>
      </c>
      <c r="D2189" s="39">
        <v>42593.255729166667</v>
      </c>
      <c r="E2189" s="7">
        <v>22.79</v>
      </c>
      <c r="F2189" s="7" t="s">
        <v>92</v>
      </c>
      <c r="G2189" s="7">
        <f t="shared" si="102"/>
        <v>2016</v>
      </c>
      <c r="H2189" s="7">
        <f t="shared" si="103"/>
        <v>8</v>
      </c>
      <c r="I2189" s="7" t="str">
        <f t="shared" si="104"/>
        <v>Q3</v>
      </c>
      <c r="J2189" s="7">
        <f>VLOOKUP(A2189,'Job Catalog'!A:C,3,FALSE)</f>
        <v>18</v>
      </c>
    </row>
    <row r="2190" spans="1:10" x14ac:dyDescent="0.15">
      <c r="A2190" s="8">
        <v>1523</v>
      </c>
      <c r="B2190" s="8" t="s">
        <v>1625</v>
      </c>
      <c r="C2190" s="7" t="s">
        <v>4</v>
      </c>
      <c r="D2190" s="39">
        <v>41655.564606481479</v>
      </c>
      <c r="E2190" s="7">
        <v>3.17</v>
      </c>
      <c r="F2190" s="7" t="s">
        <v>69</v>
      </c>
      <c r="G2190" s="7">
        <f t="shared" si="102"/>
        <v>2014</v>
      </c>
      <c r="H2190" s="7">
        <f t="shared" si="103"/>
        <v>1</v>
      </c>
      <c r="I2190" s="7" t="str">
        <f t="shared" si="104"/>
        <v>Q1</v>
      </c>
      <c r="J2190" s="7" t="e">
        <f>VLOOKUP(A2190,'Job Catalog'!A:C,3,FALSE)</f>
        <v>#N/A</v>
      </c>
    </row>
    <row r="2191" spans="1:10" x14ac:dyDescent="0.15">
      <c r="A2191" s="8">
        <v>1523</v>
      </c>
      <c r="B2191" s="8" t="s">
        <v>1625</v>
      </c>
      <c r="C2191" s="7" t="s">
        <v>4</v>
      </c>
      <c r="D2191" s="39">
        <v>41704.376354166663</v>
      </c>
      <c r="E2191" s="7">
        <v>26.79</v>
      </c>
      <c r="F2191" s="7" t="s">
        <v>45</v>
      </c>
      <c r="G2191" s="7">
        <f t="shared" si="102"/>
        <v>2014</v>
      </c>
      <c r="H2191" s="7">
        <f t="shared" si="103"/>
        <v>3</v>
      </c>
      <c r="I2191" s="7" t="str">
        <f t="shared" si="104"/>
        <v>Q1</v>
      </c>
      <c r="J2191" s="7" t="e">
        <f>VLOOKUP(A2191,'Job Catalog'!A:C,3,FALSE)</f>
        <v>#N/A</v>
      </c>
    </row>
    <row r="2192" spans="1:10" x14ac:dyDescent="0.15">
      <c r="A2192" s="8">
        <v>1523</v>
      </c>
      <c r="B2192" s="8" t="s">
        <v>1625</v>
      </c>
      <c r="C2192" s="7" t="s">
        <v>4</v>
      </c>
      <c r="D2192" s="39">
        <v>41702.400891203702</v>
      </c>
      <c r="E2192" s="7">
        <v>20.71</v>
      </c>
      <c r="F2192" s="7" t="s">
        <v>50</v>
      </c>
      <c r="G2192" s="7">
        <f t="shared" si="102"/>
        <v>2014</v>
      </c>
      <c r="H2192" s="7">
        <f t="shared" si="103"/>
        <v>3</v>
      </c>
      <c r="I2192" s="7" t="str">
        <f t="shared" si="104"/>
        <v>Q1</v>
      </c>
      <c r="J2192" s="7" t="e">
        <f>VLOOKUP(A2192,'Job Catalog'!A:C,3,FALSE)</f>
        <v>#N/A</v>
      </c>
    </row>
    <row r="2193" spans="1:10" x14ac:dyDescent="0.15">
      <c r="A2193" s="8">
        <v>1523</v>
      </c>
      <c r="B2193" s="8" t="s">
        <v>1625</v>
      </c>
      <c r="C2193" s="7" t="s">
        <v>4</v>
      </c>
      <c r="D2193" s="39">
        <v>41698.458182870374</v>
      </c>
      <c r="E2193" s="7">
        <v>16.75</v>
      </c>
      <c r="F2193" s="7" t="s">
        <v>50</v>
      </c>
      <c r="G2193" s="7">
        <f t="shared" si="102"/>
        <v>2014</v>
      </c>
      <c r="H2193" s="7">
        <f t="shared" si="103"/>
        <v>2</v>
      </c>
      <c r="I2193" s="7" t="str">
        <f t="shared" si="104"/>
        <v>Q1</v>
      </c>
      <c r="J2193" s="7" t="e">
        <f>VLOOKUP(A2193,'Job Catalog'!A:C,3,FALSE)</f>
        <v>#N/A</v>
      </c>
    </row>
    <row r="2194" spans="1:10" x14ac:dyDescent="0.15">
      <c r="A2194" s="8">
        <v>1523</v>
      </c>
      <c r="B2194" s="8" t="s">
        <v>1625</v>
      </c>
      <c r="C2194" s="7" t="s">
        <v>4</v>
      </c>
      <c r="D2194" s="39">
        <v>41695.612592592595</v>
      </c>
      <c r="E2194" s="7">
        <v>13.92</v>
      </c>
      <c r="F2194" s="7" t="s">
        <v>50</v>
      </c>
      <c r="G2194" s="7">
        <f t="shared" si="102"/>
        <v>2014</v>
      </c>
      <c r="H2194" s="7">
        <f t="shared" si="103"/>
        <v>2</v>
      </c>
      <c r="I2194" s="7" t="str">
        <f t="shared" si="104"/>
        <v>Q1</v>
      </c>
      <c r="J2194" s="7" t="e">
        <f>VLOOKUP(A2194,'Job Catalog'!A:C,3,FALSE)</f>
        <v>#N/A</v>
      </c>
    </row>
    <row r="2195" spans="1:10" x14ac:dyDescent="0.15">
      <c r="A2195" s="8">
        <v>1523</v>
      </c>
      <c r="B2195" s="8" t="s">
        <v>1625</v>
      </c>
      <c r="C2195" s="7" t="s">
        <v>4</v>
      </c>
      <c r="D2195" s="39">
        <v>41717.451666666668</v>
      </c>
      <c r="E2195" s="7">
        <v>35.75</v>
      </c>
      <c r="F2195" s="7" t="s">
        <v>50</v>
      </c>
      <c r="G2195" s="7">
        <f t="shared" si="102"/>
        <v>2014</v>
      </c>
      <c r="H2195" s="7">
        <f t="shared" si="103"/>
        <v>3</v>
      </c>
      <c r="I2195" s="7" t="str">
        <f t="shared" si="104"/>
        <v>Q1</v>
      </c>
      <c r="J2195" s="7" t="e">
        <f>VLOOKUP(A2195,'Job Catalog'!A:C,3,FALSE)</f>
        <v>#N/A</v>
      </c>
    </row>
    <row r="2196" spans="1:10" x14ac:dyDescent="0.15">
      <c r="A2196" s="8">
        <v>1523</v>
      </c>
      <c r="B2196" s="8" t="s">
        <v>1625</v>
      </c>
      <c r="C2196" s="7" t="s">
        <v>4</v>
      </c>
      <c r="D2196" s="39">
        <v>41704.369398148148</v>
      </c>
      <c r="E2196" s="7">
        <v>13.71</v>
      </c>
      <c r="F2196" s="7" t="s">
        <v>45</v>
      </c>
      <c r="G2196" s="7">
        <f t="shared" si="102"/>
        <v>2014</v>
      </c>
      <c r="H2196" s="7">
        <f t="shared" si="103"/>
        <v>3</v>
      </c>
      <c r="I2196" s="7" t="str">
        <f t="shared" si="104"/>
        <v>Q1</v>
      </c>
      <c r="J2196" s="7" t="e">
        <f>VLOOKUP(A2196,'Job Catalog'!A:C,3,FALSE)</f>
        <v>#N/A</v>
      </c>
    </row>
    <row r="2197" spans="1:10" x14ac:dyDescent="0.15">
      <c r="A2197" s="8">
        <v>1523</v>
      </c>
      <c r="B2197" s="8" t="s">
        <v>1625</v>
      </c>
      <c r="C2197" s="7" t="s">
        <v>4</v>
      </c>
      <c r="D2197" s="39">
        <v>41723.49019675926</v>
      </c>
      <c r="E2197" s="7">
        <v>32.79</v>
      </c>
      <c r="F2197" s="7" t="s">
        <v>50</v>
      </c>
      <c r="G2197" s="7">
        <f t="shared" si="102"/>
        <v>2014</v>
      </c>
      <c r="H2197" s="7">
        <f t="shared" si="103"/>
        <v>3</v>
      </c>
      <c r="I2197" s="7" t="str">
        <f t="shared" si="104"/>
        <v>Q1</v>
      </c>
      <c r="J2197" s="7" t="e">
        <f>VLOOKUP(A2197,'Job Catalog'!A:C,3,FALSE)</f>
        <v>#N/A</v>
      </c>
    </row>
    <row r="2198" spans="1:10" x14ac:dyDescent="0.15">
      <c r="A2198" s="8">
        <v>1523</v>
      </c>
      <c r="B2198" s="8" t="s">
        <v>1625</v>
      </c>
      <c r="C2198" s="7" t="s">
        <v>4</v>
      </c>
      <c r="D2198" s="39">
        <v>41744.478530092594</v>
      </c>
      <c r="E2198" s="7">
        <v>53.71</v>
      </c>
      <c r="F2198" s="7" t="s">
        <v>50</v>
      </c>
      <c r="G2198" s="7">
        <f t="shared" si="102"/>
        <v>2014</v>
      </c>
      <c r="H2198" s="7">
        <f t="shared" si="103"/>
        <v>4</v>
      </c>
      <c r="I2198" s="7" t="str">
        <f t="shared" si="104"/>
        <v>Q2</v>
      </c>
      <c r="J2198" s="7" t="e">
        <f>VLOOKUP(A2198,'Job Catalog'!A:C,3,FALSE)</f>
        <v>#N/A</v>
      </c>
    </row>
    <row r="2199" spans="1:10" x14ac:dyDescent="0.15">
      <c r="A2199" s="8">
        <v>1523</v>
      </c>
      <c r="B2199" s="8" t="s">
        <v>1625</v>
      </c>
      <c r="C2199" s="7" t="s">
        <v>4</v>
      </c>
      <c r="D2199" s="39">
        <v>41772.37809027778</v>
      </c>
      <c r="E2199" s="7">
        <v>81.63</v>
      </c>
      <c r="F2199" s="7" t="s">
        <v>50</v>
      </c>
      <c r="G2199" s="7">
        <f t="shared" si="102"/>
        <v>2014</v>
      </c>
      <c r="H2199" s="7">
        <f t="shared" si="103"/>
        <v>5</v>
      </c>
      <c r="I2199" s="7" t="str">
        <f t="shared" si="104"/>
        <v>Q2</v>
      </c>
      <c r="J2199" s="7" t="e">
        <f>VLOOKUP(A2199,'Job Catalog'!A:C,3,FALSE)</f>
        <v>#N/A</v>
      </c>
    </row>
    <row r="2200" spans="1:10" x14ac:dyDescent="0.15">
      <c r="A2200" s="8">
        <v>1523</v>
      </c>
      <c r="B2200" s="8" t="s">
        <v>1625</v>
      </c>
      <c r="C2200" s="7" t="s">
        <v>4</v>
      </c>
      <c r="D2200" s="39">
        <v>41857.666377314818</v>
      </c>
      <c r="E2200" s="7">
        <v>126.88</v>
      </c>
      <c r="F2200" s="7" t="s">
        <v>45</v>
      </c>
      <c r="G2200" s="7">
        <f t="shared" si="102"/>
        <v>2014</v>
      </c>
      <c r="H2200" s="7">
        <f t="shared" si="103"/>
        <v>8</v>
      </c>
      <c r="I2200" s="7" t="str">
        <f t="shared" si="104"/>
        <v>Q3</v>
      </c>
      <c r="J2200" s="7" t="e">
        <f>VLOOKUP(A2200,'Job Catalog'!A:C,3,FALSE)</f>
        <v>#N/A</v>
      </c>
    </row>
    <row r="2201" spans="1:10" x14ac:dyDescent="0.15">
      <c r="A2201" s="8">
        <v>1523</v>
      </c>
      <c r="B2201" s="8" t="s">
        <v>1625</v>
      </c>
      <c r="C2201" s="7" t="s">
        <v>4</v>
      </c>
      <c r="D2201" s="39">
        <v>41766.61346064815</v>
      </c>
      <c r="E2201" s="7">
        <v>34.96</v>
      </c>
      <c r="F2201" s="7" t="s">
        <v>45</v>
      </c>
      <c r="G2201" s="7">
        <f t="shared" si="102"/>
        <v>2014</v>
      </c>
      <c r="H2201" s="7">
        <f t="shared" si="103"/>
        <v>5</v>
      </c>
      <c r="I2201" s="7" t="str">
        <f t="shared" si="104"/>
        <v>Q2</v>
      </c>
      <c r="J2201" s="7" t="e">
        <f>VLOOKUP(A2201,'Job Catalog'!A:C,3,FALSE)</f>
        <v>#N/A</v>
      </c>
    </row>
    <row r="2202" spans="1:10" x14ac:dyDescent="0.15">
      <c r="A2202" s="8">
        <v>1523</v>
      </c>
      <c r="B2202" s="8" t="s">
        <v>1625</v>
      </c>
      <c r="C2202" s="7" t="s">
        <v>4</v>
      </c>
      <c r="D2202" s="39">
        <v>41739.618043981478</v>
      </c>
      <c r="E2202" s="7">
        <v>1.1299999999999999</v>
      </c>
      <c r="F2202" s="7" t="s">
        <v>45</v>
      </c>
      <c r="G2202" s="7">
        <f t="shared" si="102"/>
        <v>2014</v>
      </c>
      <c r="H2202" s="7">
        <f t="shared" si="103"/>
        <v>4</v>
      </c>
      <c r="I2202" s="7" t="str">
        <f t="shared" si="104"/>
        <v>Q2</v>
      </c>
      <c r="J2202" s="7" t="e">
        <f>VLOOKUP(A2202,'Job Catalog'!A:C,3,FALSE)</f>
        <v>#N/A</v>
      </c>
    </row>
    <row r="2203" spans="1:10" x14ac:dyDescent="0.15">
      <c r="A2203" s="8">
        <v>1523</v>
      </c>
      <c r="B2203" s="8" t="s">
        <v>1625</v>
      </c>
      <c r="C2203" s="7" t="s">
        <v>4</v>
      </c>
      <c r="D2203" s="39">
        <v>41754.566932870373</v>
      </c>
      <c r="E2203" s="7">
        <v>1.79</v>
      </c>
      <c r="F2203" s="7" t="s">
        <v>45</v>
      </c>
      <c r="G2203" s="7">
        <f t="shared" si="102"/>
        <v>2014</v>
      </c>
      <c r="H2203" s="7">
        <f t="shared" si="103"/>
        <v>4</v>
      </c>
      <c r="I2203" s="7" t="str">
        <f t="shared" si="104"/>
        <v>Q2</v>
      </c>
      <c r="J2203" s="7" t="e">
        <f>VLOOKUP(A2203,'Job Catalog'!A:C,3,FALSE)</f>
        <v>#N/A</v>
      </c>
    </row>
    <row r="2204" spans="1:10" x14ac:dyDescent="0.15">
      <c r="A2204" s="8">
        <v>1523</v>
      </c>
      <c r="B2204" s="8" t="s">
        <v>1625</v>
      </c>
      <c r="C2204" s="7" t="s">
        <v>4</v>
      </c>
      <c r="D2204" s="39">
        <v>41758.419062499997</v>
      </c>
      <c r="E2204" s="7">
        <v>1.38</v>
      </c>
      <c r="F2204" s="7" t="s">
        <v>50</v>
      </c>
      <c r="G2204" s="7">
        <f t="shared" si="102"/>
        <v>2014</v>
      </c>
      <c r="H2204" s="7">
        <f t="shared" si="103"/>
        <v>4</v>
      </c>
      <c r="I2204" s="7" t="str">
        <f t="shared" si="104"/>
        <v>Q2</v>
      </c>
      <c r="J2204" s="7" t="e">
        <f>VLOOKUP(A2204,'Job Catalog'!A:C,3,FALSE)</f>
        <v>#N/A</v>
      </c>
    </row>
    <row r="2205" spans="1:10" x14ac:dyDescent="0.15">
      <c r="A2205" s="8">
        <v>1523</v>
      </c>
      <c r="B2205" s="8" t="s">
        <v>1625</v>
      </c>
      <c r="C2205" s="7" t="s">
        <v>4</v>
      </c>
      <c r="D2205" s="39">
        <v>41789.543912037036</v>
      </c>
      <c r="E2205" s="7">
        <v>28.71</v>
      </c>
      <c r="F2205" s="7" t="s">
        <v>45</v>
      </c>
      <c r="G2205" s="7">
        <f t="shared" si="102"/>
        <v>2014</v>
      </c>
      <c r="H2205" s="7">
        <f t="shared" si="103"/>
        <v>5</v>
      </c>
      <c r="I2205" s="7" t="str">
        <f t="shared" si="104"/>
        <v>Q2</v>
      </c>
      <c r="J2205" s="7" t="e">
        <f>VLOOKUP(A2205,'Job Catalog'!A:C,3,FALSE)</f>
        <v>#N/A</v>
      </c>
    </row>
    <row r="2206" spans="1:10" x14ac:dyDescent="0.15">
      <c r="A2206" s="8">
        <v>1523</v>
      </c>
      <c r="B2206" s="8" t="s">
        <v>1625</v>
      </c>
      <c r="C2206" s="7" t="s">
        <v>4</v>
      </c>
      <c r="D2206" s="39">
        <v>41789.329814814817</v>
      </c>
      <c r="E2206" s="7">
        <v>28.46</v>
      </c>
      <c r="F2206" s="7" t="s">
        <v>45</v>
      </c>
      <c r="G2206" s="7">
        <f t="shared" si="102"/>
        <v>2014</v>
      </c>
      <c r="H2206" s="7">
        <f t="shared" si="103"/>
        <v>5</v>
      </c>
      <c r="I2206" s="7" t="str">
        <f t="shared" si="104"/>
        <v>Q2</v>
      </c>
      <c r="J2206" s="7" t="e">
        <f>VLOOKUP(A2206,'Job Catalog'!A:C,3,FALSE)</f>
        <v>#N/A</v>
      </c>
    </row>
    <row r="2207" spans="1:10" x14ac:dyDescent="0.15">
      <c r="A2207" s="8">
        <v>1523</v>
      </c>
      <c r="B2207" s="8" t="s">
        <v>1625</v>
      </c>
      <c r="C2207" s="7" t="s">
        <v>4</v>
      </c>
      <c r="D2207" s="39">
        <v>41779.55097222222</v>
      </c>
      <c r="E2207" s="7">
        <v>6.75</v>
      </c>
      <c r="F2207" s="7" t="s">
        <v>45</v>
      </c>
      <c r="G2207" s="7">
        <f t="shared" si="102"/>
        <v>2014</v>
      </c>
      <c r="H2207" s="7">
        <f t="shared" si="103"/>
        <v>5</v>
      </c>
      <c r="I2207" s="7" t="str">
        <f t="shared" si="104"/>
        <v>Q2</v>
      </c>
      <c r="J2207" s="7" t="e">
        <f>VLOOKUP(A2207,'Job Catalog'!A:C,3,FALSE)</f>
        <v>#N/A</v>
      </c>
    </row>
    <row r="2208" spans="1:10" x14ac:dyDescent="0.15">
      <c r="A2208" s="8">
        <v>1523</v>
      </c>
      <c r="B2208" s="8" t="s">
        <v>1625</v>
      </c>
      <c r="C2208" s="7" t="s">
        <v>4</v>
      </c>
      <c r="D2208" s="39">
        <v>41787.372499999998</v>
      </c>
      <c r="E2208" s="7">
        <v>11.88</v>
      </c>
      <c r="F2208" s="7" t="s">
        <v>50</v>
      </c>
      <c r="G2208" s="7">
        <f t="shared" si="102"/>
        <v>2014</v>
      </c>
      <c r="H2208" s="7">
        <f t="shared" si="103"/>
        <v>5</v>
      </c>
      <c r="I2208" s="7" t="str">
        <f t="shared" si="104"/>
        <v>Q2</v>
      </c>
      <c r="J2208" s="7" t="e">
        <f>VLOOKUP(A2208,'Job Catalog'!A:C,3,FALSE)</f>
        <v>#N/A</v>
      </c>
    </row>
    <row r="2209" spans="1:10" x14ac:dyDescent="0.15">
      <c r="A2209" s="8">
        <v>1523</v>
      </c>
      <c r="B2209" s="8" t="s">
        <v>1625</v>
      </c>
      <c r="C2209" s="7" t="s">
        <v>4</v>
      </c>
      <c r="D2209" s="39">
        <v>42138.954826388886</v>
      </c>
      <c r="E2209" s="7">
        <v>267.17</v>
      </c>
      <c r="F2209" s="7" t="s">
        <v>68</v>
      </c>
      <c r="G2209" s="7">
        <f t="shared" si="102"/>
        <v>2015</v>
      </c>
      <c r="H2209" s="7">
        <f t="shared" si="103"/>
        <v>5</v>
      </c>
      <c r="I2209" s="7" t="str">
        <f t="shared" si="104"/>
        <v>Q2</v>
      </c>
      <c r="J2209" s="7" t="e">
        <f>VLOOKUP(A2209,'Job Catalog'!A:C,3,FALSE)</f>
        <v>#N/A</v>
      </c>
    </row>
    <row r="2210" spans="1:10" x14ac:dyDescent="0.15">
      <c r="A2210" s="8">
        <v>1523</v>
      </c>
      <c r="B2210" s="8" t="s">
        <v>1625</v>
      </c>
      <c r="C2210" s="7" t="s">
        <v>4</v>
      </c>
      <c r="D2210" s="39">
        <v>42143.64508101852</v>
      </c>
      <c r="E2210" s="7">
        <v>271.88</v>
      </c>
      <c r="F2210" s="7" t="s">
        <v>68</v>
      </c>
      <c r="G2210" s="7">
        <f t="shared" si="102"/>
        <v>2015</v>
      </c>
      <c r="H2210" s="7">
        <f t="shared" si="103"/>
        <v>5</v>
      </c>
      <c r="I2210" s="7" t="str">
        <f t="shared" si="104"/>
        <v>Q2</v>
      </c>
      <c r="J2210" s="7" t="e">
        <f>VLOOKUP(A2210,'Job Catalog'!A:C,3,FALSE)</f>
        <v>#N/A</v>
      </c>
    </row>
    <row r="2211" spans="1:10" x14ac:dyDescent="0.15">
      <c r="A2211" s="8">
        <v>1523</v>
      </c>
      <c r="B2211" s="8" t="s">
        <v>1625</v>
      </c>
      <c r="C2211" s="7" t="s">
        <v>4</v>
      </c>
      <c r="D2211" s="39">
        <v>41904.314143518517</v>
      </c>
      <c r="E2211" s="7">
        <v>13.71</v>
      </c>
      <c r="F2211" s="7" t="s">
        <v>50</v>
      </c>
      <c r="G2211" s="7">
        <f t="shared" si="102"/>
        <v>2014</v>
      </c>
      <c r="H2211" s="7">
        <f t="shared" si="103"/>
        <v>9</v>
      </c>
      <c r="I2211" s="7" t="str">
        <f t="shared" si="104"/>
        <v>Q3</v>
      </c>
      <c r="J2211" s="7" t="e">
        <f>VLOOKUP(A2211,'Job Catalog'!A:C,3,FALSE)</f>
        <v>#N/A</v>
      </c>
    </row>
    <row r="2212" spans="1:10" x14ac:dyDescent="0.15">
      <c r="A2212" s="8">
        <v>1523</v>
      </c>
      <c r="B2212" s="8" t="s">
        <v>1625</v>
      </c>
      <c r="C2212" s="7" t="s">
        <v>4</v>
      </c>
      <c r="D2212" s="39">
        <v>41954.404560185183</v>
      </c>
      <c r="E2212" s="7">
        <v>11.96</v>
      </c>
      <c r="F2212" s="7" t="s">
        <v>68</v>
      </c>
      <c r="G2212" s="7">
        <f t="shared" si="102"/>
        <v>2014</v>
      </c>
      <c r="H2212" s="7">
        <f t="shared" si="103"/>
        <v>11</v>
      </c>
      <c r="I2212" s="7" t="str">
        <f t="shared" si="104"/>
        <v>Q4</v>
      </c>
      <c r="J2212" s="7" t="e">
        <f>VLOOKUP(A2212,'Job Catalog'!A:C,3,FALSE)</f>
        <v>#N/A</v>
      </c>
    </row>
    <row r="2213" spans="1:10" x14ac:dyDescent="0.15">
      <c r="A2213" s="8">
        <v>1523</v>
      </c>
      <c r="B2213" s="8" t="s">
        <v>1625</v>
      </c>
      <c r="C2213" s="7" t="s">
        <v>4</v>
      </c>
      <c r="D2213" s="39">
        <v>42116.365532407406</v>
      </c>
      <c r="E2213" s="7">
        <v>173.92</v>
      </c>
      <c r="F2213" s="7" t="s">
        <v>68</v>
      </c>
      <c r="G2213" s="7">
        <f t="shared" si="102"/>
        <v>2015</v>
      </c>
      <c r="H2213" s="7">
        <f t="shared" si="103"/>
        <v>4</v>
      </c>
      <c r="I2213" s="7" t="str">
        <f t="shared" si="104"/>
        <v>Q2</v>
      </c>
      <c r="J2213" s="7" t="e">
        <f>VLOOKUP(A2213,'Job Catalog'!A:C,3,FALSE)</f>
        <v>#N/A</v>
      </c>
    </row>
    <row r="2214" spans="1:10" x14ac:dyDescent="0.15">
      <c r="A2214" s="8">
        <v>1523</v>
      </c>
      <c r="B2214" s="8" t="s">
        <v>1625</v>
      </c>
      <c r="C2214" s="7" t="s">
        <v>4</v>
      </c>
      <c r="D2214" s="39">
        <v>41955.664444444446</v>
      </c>
      <c r="E2214" s="7">
        <v>13.21</v>
      </c>
      <c r="F2214" s="7" t="s">
        <v>68</v>
      </c>
      <c r="G2214" s="7">
        <f t="shared" si="102"/>
        <v>2014</v>
      </c>
      <c r="H2214" s="7">
        <f t="shared" si="103"/>
        <v>11</v>
      </c>
      <c r="I2214" s="7" t="str">
        <f t="shared" si="104"/>
        <v>Q4</v>
      </c>
      <c r="J2214" s="7" t="e">
        <f>VLOOKUP(A2214,'Job Catalog'!A:C,3,FALSE)</f>
        <v>#N/A</v>
      </c>
    </row>
    <row r="2215" spans="1:10" x14ac:dyDescent="0.15">
      <c r="A2215" s="8">
        <v>1523</v>
      </c>
      <c r="B2215" s="8" t="s">
        <v>1625</v>
      </c>
      <c r="C2215" s="7" t="s">
        <v>4</v>
      </c>
      <c r="D2215" s="39">
        <v>42012.45480324074</v>
      </c>
      <c r="E2215" s="7">
        <v>1.67</v>
      </c>
      <c r="F2215" s="7" t="s">
        <v>50</v>
      </c>
      <c r="G2215" s="7">
        <f t="shared" si="102"/>
        <v>2015</v>
      </c>
      <c r="H2215" s="7">
        <f t="shared" si="103"/>
        <v>1</v>
      </c>
      <c r="I2215" s="7" t="str">
        <f t="shared" si="104"/>
        <v>Q1</v>
      </c>
      <c r="J2215" s="7" t="e">
        <f>VLOOKUP(A2215,'Job Catalog'!A:C,3,FALSE)</f>
        <v>#N/A</v>
      </c>
    </row>
    <row r="2216" spans="1:10" x14ac:dyDescent="0.15">
      <c r="A2216" s="8">
        <v>1523</v>
      </c>
      <c r="B2216" s="8" t="s">
        <v>1625</v>
      </c>
      <c r="C2216" s="7" t="s">
        <v>4</v>
      </c>
      <c r="D2216" s="39">
        <v>42123.289722222224</v>
      </c>
      <c r="E2216" s="7">
        <v>77.5</v>
      </c>
      <c r="F2216" s="7" t="s">
        <v>97</v>
      </c>
      <c r="G2216" s="7">
        <f t="shared" si="102"/>
        <v>2015</v>
      </c>
      <c r="H2216" s="7">
        <f t="shared" si="103"/>
        <v>4</v>
      </c>
      <c r="I2216" s="7" t="str">
        <f t="shared" si="104"/>
        <v>Q2</v>
      </c>
      <c r="J2216" s="7" t="e">
        <f>VLOOKUP(A2216,'Job Catalog'!A:C,3,FALSE)</f>
        <v>#N/A</v>
      </c>
    </row>
    <row r="2217" spans="1:10" x14ac:dyDescent="0.15">
      <c r="A2217" s="8">
        <v>1523</v>
      </c>
      <c r="B2217" s="8" t="s">
        <v>1625</v>
      </c>
      <c r="C2217" s="7" t="s">
        <v>4</v>
      </c>
      <c r="D2217" s="39">
        <v>42054.460393518515</v>
      </c>
      <c r="E2217" s="7">
        <v>2.92</v>
      </c>
      <c r="F2217" s="7" t="s">
        <v>45</v>
      </c>
      <c r="G2217" s="7">
        <f t="shared" si="102"/>
        <v>2015</v>
      </c>
      <c r="H2217" s="7">
        <f t="shared" si="103"/>
        <v>2</v>
      </c>
      <c r="I2217" s="7" t="str">
        <f t="shared" si="104"/>
        <v>Q1</v>
      </c>
      <c r="J2217" s="7" t="e">
        <f>VLOOKUP(A2217,'Job Catalog'!A:C,3,FALSE)</f>
        <v>#N/A</v>
      </c>
    </row>
    <row r="2218" spans="1:10" x14ac:dyDescent="0.15">
      <c r="A2218" s="8">
        <v>1523</v>
      </c>
      <c r="B2218" s="8" t="s">
        <v>1625</v>
      </c>
      <c r="C2218" s="7" t="s">
        <v>4</v>
      </c>
      <c r="D2218" s="39">
        <v>42101.673634259256</v>
      </c>
      <c r="E2218" s="7">
        <v>48.04</v>
      </c>
      <c r="F2218" s="7" t="s">
        <v>68</v>
      </c>
      <c r="G2218" s="7">
        <f t="shared" si="102"/>
        <v>2015</v>
      </c>
      <c r="H2218" s="7">
        <f t="shared" si="103"/>
        <v>4</v>
      </c>
      <c r="I2218" s="7" t="str">
        <f t="shared" si="104"/>
        <v>Q2</v>
      </c>
      <c r="J2218" s="7" t="e">
        <f>VLOOKUP(A2218,'Job Catalog'!A:C,3,FALSE)</f>
        <v>#N/A</v>
      </c>
    </row>
    <row r="2219" spans="1:10" x14ac:dyDescent="0.15">
      <c r="A2219" s="8">
        <v>1523</v>
      </c>
      <c r="B2219" s="8" t="s">
        <v>1625</v>
      </c>
      <c r="C2219" s="7" t="s">
        <v>4</v>
      </c>
      <c r="D2219" s="39">
        <v>42129.800185185188</v>
      </c>
      <c r="E2219" s="7">
        <v>76.17</v>
      </c>
      <c r="F2219" s="7" t="s">
        <v>68</v>
      </c>
      <c r="G2219" s="7">
        <f t="shared" si="102"/>
        <v>2015</v>
      </c>
      <c r="H2219" s="7">
        <f t="shared" si="103"/>
        <v>5</v>
      </c>
      <c r="I2219" s="7" t="str">
        <f t="shared" si="104"/>
        <v>Q2</v>
      </c>
      <c r="J2219" s="7" t="e">
        <f>VLOOKUP(A2219,'Job Catalog'!A:C,3,FALSE)</f>
        <v>#N/A</v>
      </c>
    </row>
    <row r="2220" spans="1:10" x14ac:dyDescent="0.15">
      <c r="A2220" s="8">
        <v>1523</v>
      </c>
      <c r="B2220" s="8" t="s">
        <v>1625</v>
      </c>
      <c r="C2220" s="7" t="s">
        <v>4</v>
      </c>
      <c r="D2220" s="39">
        <v>42073.569606481484</v>
      </c>
      <c r="E2220" s="7">
        <v>19.920000000000002</v>
      </c>
      <c r="F2220" s="7" t="s">
        <v>50</v>
      </c>
      <c r="G2220" s="7">
        <f t="shared" si="102"/>
        <v>2015</v>
      </c>
      <c r="H2220" s="7">
        <f t="shared" si="103"/>
        <v>3</v>
      </c>
      <c r="I2220" s="7" t="str">
        <f t="shared" si="104"/>
        <v>Q1</v>
      </c>
      <c r="J2220" s="7" t="e">
        <f>VLOOKUP(A2220,'Job Catalog'!A:C,3,FALSE)</f>
        <v>#N/A</v>
      </c>
    </row>
    <row r="2221" spans="1:10" x14ac:dyDescent="0.15">
      <c r="A2221" s="8">
        <v>1523</v>
      </c>
      <c r="B2221" s="8" t="s">
        <v>1625</v>
      </c>
      <c r="C2221" s="7" t="s">
        <v>4</v>
      </c>
      <c r="D2221" s="39">
        <v>42075.367604166669</v>
      </c>
      <c r="E2221" s="7">
        <v>21.71</v>
      </c>
      <c r="F2221" s="7" t="s">
        <v>50</v>
      </c>
      <c r="G2221" s="7">
        <f t="shared" si="102"/>
        <v>2015</v>
      </c>
      <c r="H2221" s="7">
        <f t="shared" si="103"/>
        <v>3</v>
      </c>
      <c r="I2221" s="7" t="str">
        <f t="shared" si="104"/>
        <v>Q1</v>
      </c>
      <c r="J2221" s="7" t="e">
        <f>VLOOKUP(A2221,'Job Catalog'!A:C,3,FALSE)</f>
        <v>#N/A</v>
      </c>
    </row>
    <row r="2222" spans="1:10" x14ac:dyDescent="0.15">
      <c r="A2222" s="8">
        <v>1523</v>
      </c>
      <c r="B2222" s="8" t="s">
        <v>1625</v>
      </c>
      <c r="C2222" s="7" t="s">
        <v>4</v>
      </c>
      <c r="D2222" s="39">
        <v>42069.770208333335</v>
      </c>
      <c r="E2222" s="7">
        <v>16.13</v>
      </c>
      <c r="F2222" s="7" t="s">
        <v>50</v>
      </c>
      <c r="G2222" s="7">
        <f t="shared" si="102"/>
        <v>2015</v>
      </c>
      <c r="H2222" s="7">
        <f t="shared" si="103"/>
        <v>3</v>
      </c>
      <c r="I2222" s="7" t="str">
        <f t="shared" si="104"/>
        <v>Q1</v>
      </c>
      <c r="J2222" s="7" t="e">
        <f>VLOOKUP(A2222,'Job Catalog'!A:C,3,FALSE)</f>
        <v>#N/A</v>
      </c>
    </row>
    <row r="2223" spans="1:10" x14ac:dyDescent="0.15">
      <c r="A2223" s="8">
        <v>1523</v>
      </c>
      <c r="B2223" s="8" t="s">
        <v>1625</v>
      </c>
      <c r="C2223" s="7" t="s">
        <v>4</v>
      </c>
      <c r="D2223" s="39">
        <v>42100.568495370368</v>
      </c>
      <c r="E2223" s="7">
        <v>19.71</v>
      </c>
      <c r="F2223" s="7" t="s">
        <v>97</v>
      </c>
      <c r="G2223" s="7">
        <f t="shared" si="102"/>
        <v>2015</v>
      </c>
      <c r="H2223" s="7">
        <f t="shared" si="103"/>
        <v>4</v>
      </c>
      <c r="I2223" s="7" t="str">
        <f t="shared" si="104"/>
        <v>Q2</v>
      </c>
      <c r="J2223" s="7" t="e">
        <f>VLOOKUP(A2223,'Job Catalog'!A:C,3,FALSE)</f>
        <v>#N/A</v>
      </c>
    </row>
    <row r="2224" spans="1:10" x14ac:dyDescent="0.15">
      <c r="A2224" s="8">
        <v>1523</v>
      </c>
      <c r="B2224" s="8" t="s">
        <v>1625</v>
      </c>
      <c r="C2224" s="7" t="s">
        <v>4</v>
      </c>
      <c r="D2224" s="39">
        <v>42101.358055555553</v>
      </c>
      <c r="E2224" s="7">
        <v>17.79</v>
      </c>
      <c r="F2224" s="7" t="s">
        <v>97</v>
      </c>
      <c r="G2224" s="7">
        <f t="shared" si="102"/>
        <v>2015</v>
      </c>
      <c r="H2224" s="7">
        <f t="shared" si="103"/>
        <v>4</v>
      </c>
      <c r="I2224" s="7" t="str">
        <f t="shared" si="104"/>
        <v>Q2</v>
      </c>
      <c r="J2224" s="7" t="e">
        <f>VLOOKUP(A2224,'Job Catalog'!A:C,3,FALSE)</f>
        <v>#N/A</v>
      </c>
    </row>
    <row r="2225" spans="1:10" x14ac:dyDescent="0.15">
      <c r="A2225" s="8">
        <v>1523</v>
      </c>
      <c r="B2225" s="8" t="s">
        <v>1625</v>
      </c>
      <c r="C2225" s="7" t="s">
        <v>4</v>
      </c>
      <c r="D2225" s="39">
        <v>42101.535173611112</v>
      </c>
      <c r="E2225" s="7">
        <v>15</v>
      </c>
      <c r="F2225" s="7" t="s">
        <v>68</v>
      </c>
      <c r="G2225" s="7">
        <f t="shared" si="102"/>
        <v>2015</v>
      </c>
      <c r="H2225" s="7">
        <f t="shared" si="103"/>
        <v>4</v>
      </c>
      <c r="I2225" s="7" t="str">
        <f t="shared" si="104"/>
        <v>Q2</v>
      </c>
      <c r="J2225" s="7" t="e">
        <f>VLOOKUP(A2225,'Job Catalog'!A:C,3,FALSE)</f>
        <v>#N/A</v>
      </c>
    </row>
    <row r="2226" spans="1:10" x14ac:dyDescent="0.15">
      <c r="A2226" s="8">
        <v>1523</v>
      </c>
      <c r="B2226" s="8" t="s">
        <v>1625</v>
      </c>
      <c r="C2226" s="7" t="s">
        <v>4</v>
      </c>
      <c r="D2226" s="39">
        <v>42139.627800925926</v>
      </c>
      <c r="E2226" s="7">
        <v>42.83</v>
      </c>
      <c r="F2226" s="7" t="s">
        <v>68</v>
      </c>
      <c r="G2226" s="7">
        <f t="shared" si="102"/>
        <v>2015</v>
      </c>
      <c r="H2226" s="7">
        <f t="shared" si="103"/>
        <v>5</v>
      </c>
      <c r="I2226" s="7" t="str">
        <f t="shared" si="104"/>
        <v>Q2</v>
      </c>
      <c r="J2226" s="7" t="e">
        <f>VLOOKUP(A2226,'Job Catalog'!A:C,3,FALSE)</f>
        <v>#N/A</v>
      </c>
    </row>
    <row r="2227" spans="1:10" x14ac:dyDescent="0.15">
      <c r="A2227" s="8">
        <v>1523</v>
      </c>
      <c r="B2227" s="8" t="s">
        <v>1625</v>
      </c>
      <c r="C2227" s="7" t="s">
        <v>4</v>
      </c>
      <c r="D2227" s="39">
        <v>42138.946319444447</v>
      </c>
      <c r="E2227" s="7">
        <v>42.13</v>
      </c>
      <c r="F2227" s="7" t="s">
        <v>68</v>
      </c>
      <c r="G2227" s="7">
        <f t="shared" si="102"/>
        <v>2015</v>
      </c>
      <c r="H2227" s="7">
        <f t="shared" si="103"/>
        <v>5</v>
      </c>
      <c r="I2227" s="7" t="str">
        <f t="shared" si="104"/>
        <v>Q2</v>
      </c>
      <c r="J2227" s="7" t="e">
        <f>VLOOKUP(A2227,'Job Catalog'!A:C,3,FALSE)</f>
        <v>#N/A</v>
      </c>
    </row>
    <row r="2228" spans="1:10" x14ac:dyDescent="0.15">
      <c r="A2228" s="8">
        <v>1523</v>
      </c>
      <c r="B2228" s="8" t="s">
        <v>1625</v>
      </c>
      <c r="C2228" s="7" t="s">
        <v>4</v>
      </c>
      <c r="D2228" s="39">
        <v>42138.935439814813</v>
      </c>
      <c r="E2228" s="7">
        <v>42.13</v>
      </c>
      <c r="F2228" s="7" t="s">
        <v>68</v>
      </c>
      <c r="G2228" s="7">
        <f t="shared" si="102"/>
        <v>2015</v>
      </c>
      <c r="H2228" s="7">
        <f t="shared" si="103"/>
        <v>5</v>
      </c>
      <c r="I2228" s="7" t="str">
        <f t="shared" si="104"/>
        <v>Q2</v>
      </c>
      <c r="J2228" s="7" t="e">
        <f>VLOOKUP(A2228,'Job Catalog'!A:C,3,FALSE)</f>
        <v>#N/A</v>
      </c>
    </row>
    <row r="2229" spans="1:10" x14ac:dyDescent="0.15">
      <c r="A2229" s="8">
        <v>1523</v>
      </c>
      <c r="B2229" s="8" t="s">
        <v>1625</v>
      </c>
      <c r="C2229" s="7" t="s">
        <v>4</v>
      </c>
      <c r="D2229" s="39">
        <v>42124.613379629627</v>
      </c>
      <c r="E2229" s="7">
        <v>27.79</v>
      </c>
      <c r="F2229" s="7" t="s">
        <v>68</v>
      </c>
      <c r="G2229" s="7">
        <f t="shared" si="102"/>
        <v>2015</v>
      </c>
      <c r="H2229" s="7">
        <f t="shared" si="103"/>
        <v>4</v>
      </c>
      <c r="I2229" s="7" t="str">
        <f t="shared" si="104"/>
        <v>Q2</v>
      </c>
      <c r="J2229" s="7" t="e">
        <f>VLOOKUP(A2229,'Job Catalog'!A:C,3,FALSE)</f>
        <v>#N/A</v>
      </c>
    </row>
    <row r="2230" spans="1:10" x14ac:dyDescent="0.15">
      <c r="A2230" s="8">
        <v>1523</v>
      </c>
      <c r="B2230" s="8" t="s">
        <v>1625</v>
      </c>
      <c r="C2230" s="7" t="s">
        <v>4</v>
      </c>
      <c r="D2230" s="39">
        <v>42128.880196759259</v>
      </c>
      <c r="E2230" s="7">
        <v>22.42</v>
      </c>
      <c r="F2230" s="7" t="s">
        <v>97</v>
      </c>
      <c r="G2230" s="7">
        <f t="shared" si="102"/>
        <v>2015</v>
      </c>
      <c r="H2230" s="7">
        <f t="shared" si="103"/>
        <v>5</v>
      </c>
      <c r="I2230" s="7" t="str">
        <f t="shared" si="104"/>
        <v>Q2</v>
      </c>
      <c r="J2230" s="7" t="e">
        <f>VLOOKUP(A2230,'Job Catalog'!A:C,3,FALSE)</f>
        <v>#N/A</v>
      </c>
    </row>
    <row r="2231" spans="1:10" x14ac:dyDescent="0.15">
      <c r="A2231" s="8">
        <v>1523</v>
      </c>
      <c r="B2231" s="8" t="s">
        <v>1625</v>
      </c>
      <c r="C2231" s="7" t="s">
        <v>4</v>
      </c>
      <c r="D2231" s="39">
        <v>42128.87568287037</v>
      </c>
      <c r="E2231" s="7">
        <v>22.42</v>
      </c>
      <c r="F2231" s="7" t="s">
        <v>97</v>
      </c>
      <c r="G2231" s="7">
        <f t="shared" si="102"/>
        <v>2015</v>
      </c>
      <c r="H2231" s="7">
        <f t="shared" si="103"/>
        <v>5</v>
      </c>
      <c r="I2231" s="7" t="str">
        <f t="shared" si="104"/>
        <v>Q2</v>
      </c>
      <c r="J2231" s="7" t="e">
        <f>VLOOKUP(A2231,'Job Catalog'!A:C,3,FALSE)</f>
        <v>#N/A</v>
      </c>
    </row>
    <row r="2232" spans="1:10" x14ac:dyDescent="0.15">
      <c r="A2232" s="8">
        <v>1523</v>
      </c>
      <c r="B2232" s="8" t="s">
        <v>1625</v>
      </c>
      <c r="C2232" s="7" t="s">
        <v>4</v>
      </c>
      <c r="D2232" s="39">
        <v>42151.409479166665</v>
      </c>
      <c r="E2232" s="7">
        <v>26.88</v>
      </c>
      <c r="F2232" s="7" t="s">
        <v>68</v>
      </c>
      <c r="G2232" s="7">
        <f t="shared" si="102"/>
        <v>2015</v>
      </c>
      <c r="H2232" s="7">
        <f t="shared" si="103"/>
        <v>5</v>
      </c>
      <c r="I2232" s="7" t="str">
        <f t="shared" si="104"/>
        <v>Q2</v>
      </c>
      <c r="J2232" s="7" t="e">
        <f>VLOOKUP(A2232,'Job Catalog'!A:C,3,FALSE)</f>
        <v>#N/A</v>
      </c>
    </row>
    <row r="2233" spans="1:10" x14ac:dyDescent="0.15">
      <c r="A2233" s="8">
        <v>1523</v>
      </c>
      <c r="B2233" s="8" t="s">
        <v>1625</v>
      </c>
      <c r="C2233" s="7" t="s">
        <v>4</v>
      </c>
      <c r="D2233" s="39">
        <v>42144.692465277774</v>
      </c>
      <c r="E2233" s="7">
        <v>5.17</v>
      </c>
      <c r="F2233" s="7" t="s">
        <v>68</v>
      </c>
      <c r="G2233" s="7">
        <f t="shared" si="102"/>
        <v>2015</v>
      </c>
      <c r="H2233" s="7">
        <f t="shared" si="103"/>
        <v>5</v>
      </c>
      <c r="I2233" s="7" t="str">
        <f t="shared" si="104"/>
        <v>Q2</v>
      </c>
      <c r="J2233" s="7" t="e">
        <f>VLOOKUP(A2233,'Job Catalog'!A:C,3,FALSE)</f>
        <v>#N/A</v>
      </c>
    </row>
    <row r="2234" spans="1:10" x14ac:dyDescent="0.15">
      <c r="A2234" s="8">
        <v>1523</v>
      </c>
      <c r="B2234" s="8" t="s">
        <v>1625</v>
      </c>
      <c r="C2234" s="7" t="s">
        <v>4</v>
      </c>
      <c r="D2234" s="39">
        <v>42144.663564814815</v>
      </c>
      <c r="E2234" s="7">
        <v>5.13</v>
      </c>
      <c r="F2234" s="7" t="s">
        <v>68</v>
      </c>
      <c r="G2234" s="7">
        <f t="shared" si="102"/>
        <v>2015</v>
      </c>
      <c r="H2234" s="7">
        <f t="shared" si="103"/>
        <v>5</v>
      </c>
      <c r="I2234" s="7" t="str">
        <f t="shared" si="104"/>
        <v>Q2</v>
      </c>
      <c r="J2234" s="7" t="e">
        <f>VLOOKUP(A2234,'Job Catalog'!A:C,3,FALSE)</f>
        <v>#N/A</v>
      </c>
    </row>
    <row r="2235" spans="1:10" x14ac:dyDescent="0.15">
      <c r="A2235" s="8">
        <v>1523</v>
      </c>
      <c r="B2235" s="8" t="s">
        <v>1625</v>
      </c>
      <c r="C2235" s="7" t="s">
        <v>4</v>
      </c>
      <c r="D2235" s="39">
        <v>42144.393229166664</v>
      </c>
      <c r="E2235" s="7">
        <v>4.88</v>
      </c>
      <c r="F2235" s="7" t="s">
        <v>68</v>
      </c>
      <c r="G2235" s="7">
        <f t="shared" si="102"/>
        <v>2015</v>
      </c>
      <c r="H2235" s="7">
        <f t="shared" si="103"/>
        <v>5</v>
      </c>
      <c r="I2235" s="7" t="str">
        <f t="shared" si="104"/>
        <v>Q2</v>
      </c>
      <c r="J2235" s="7" t="e">
        <f>VLOOKUP(A2235,'Job Catalog'!A:C,3,FALSE)</f>
        <v>#N/A</v>
      </c>
    </row>
    <row r="2236" spans="1:10" x14ac:dyDescent="0.15">
      <c r="A2236" s="8">
        <v>1523</v>
      </c>
      <c r="B2236" s="8" t="s">
        <v>1625</v>
      </c>
      <c r="C2236" s="7" t="s">
        <v>4</v>
      </c>
      <c r="D2236" s="39">
        <v>42144.671886574077</v>
      </c>
      <c r="E2236" s="7">
        <v>5.17</v>
      </c>
      <c r="F2236" s="7" t="s">
        <v>68</v>
      </c>
      <c r="G2236" s="7">
        <f t="shared" si="102"/>
        <v>2015</v>
      </c>
      <c r="H2236" s="7">
        <f t="shared" si="103"/>
        <v>5</v>
      </c>
      <c r="I2236" s="7" t="str">
        <f t="shared" si="104"/>
        <v>Q2</v>
      </c>
      <c r="J2236" s="7" t="e">
        <f>VLOOKUP(A2236,'Job Catalog'!A:C,3,FALSE)</f>
        <v>#N/A</v>
      </c>
    </row>
    <row r="2237" spans="1:10" x14ac:dyDescent="0.15">
      <c r="A2237" s="8">
        <v>1523</v>
      </c>
      <c r="B2237" s="8" t="s">
        <v>1625</v>
      </c>
      <c r="C2237" s="7" t="s">
        <v>4</v>
      </c>
      <c r="D2237" s="39">
        <v>42159.398842592593</v>
      </c>
      <c r="E2237" s="7">
        <v>14.42</v>
      </c>
      <c r="F2237" s="7" t="s">
        <v>68</v>
      </c>
      <c r="G2237" s="7">
        <f t="shared" si="102"/>
        <v>2015</v>
      </c>
      <c r="H2237" s="7">
        <f t="shared" si="103"/>
        <v>6</v>
      </c>
      <c r="I2237" s="7" t="str">
        <f t="shared" si="104"/>
        <v>Q2</v>
      </c>
      <c r="J2237" s="7" t="e">
        <f>VLOOKUP(A2237,'Job Catalog'!A:C,3,FALSE)</f>
        <v>#N/A</v>
      </c>
    </row>
    <row r="2238" spans="1:10" x14ac:dyDescent="0.15">
      <c r="A2238" s="8">
        <v>1523</v>
      </c>
      <c r="B2238" s="8" t="s">
        <v>1625</v>
      </c>
      <c r="C2238" s="7" t="s">
        <v>4</v>
      </c>
      <c r="D2238" s="39">
        <v>42192.52412037037</v>
      </c>
      <c r="E2238" s="7">
        <v>41.88</v>
      </c>
      <c r="F2238" s="7" t="s">
        <v>68</v>
      </c>
      <c r="G2238" s="7">
        <f t="shared" si="102"/>
        <v>2015</v>
      </c>
      <c r="H2238" s="7">
        <f t="shared" si="103"/>
        <v>7</v>
      </c>
      <c r="I2238" s="7" t="str">
        <f t="shared" si="104"/>
        <v>Q3</v>
      </c>
      <c r="J2238" s="7" t="e">
        <f>VLOOKUP(A2238,'Job Catalog'!A:C,3,FALSE)</f>
        <v>#N/A</v>
      </c>
    </row>
    <row r="2239" spans="1:10" x14ac:dyDescent="0.15">
      <c r="A2239" s="8">
        <v>1523</v>
      </c>
      <c r="B2239" s="8" t="s">
        <v>1625</v>
      </c>
      <c r="C2239" s="7" t="s">
        <v>4</v>
      </c>
      <c r="D2239" s="39">
        <v>42163.520254629628</v>
      </c>
      <c r="E2239" s="7">
        <v>11</v>
      </c>
      <c r="F2239" s="7" t="s">
        <v>68</v>
      </c>
      <c r="G2239" s="7">
        <f t="shared" si="102"/>
        <v>2015</v>
      </c>
      <c r="H2239" s="7">
        <f t="shared" si="103"/>
        <v>6</v>
      </c>
      <c r="I2239" s="7" t="str">
        <f t="shared" si="104"/>
        <v>Q2</v>
      </c>
      <c r="J2239" s="7" t="e">
        <f>VLOOKUP(A2239,'Job Catalog'!A:C,3,FALSE)</f>
        <v>#N/A</v>
      </c>
    </row>
    <row r="2240" spans="1:10" x14ac:dyDescent="0.15">
      <c r="A2240" s="8">
        <v>1523</v>
      </c>
      <c r="B2240" s="8" t="s">
        <v>1625</v>
      </c>
      <c r="C2240" s="7" t="s">
        <v>4</v>
      </c>
      <c r="D2240" s="39">
        <v>42390.471412037034</v>
      </c>
      <c r="E2240" s="7">
        <v>124.92</v>
      </c>
      <c r="F2240" s="7" t="s">
        <v>68</v>
      </c>
      <c r="G2240" s="7">
        <f t="shared" si="102"/>
        <v>2016</v>
      </c>
      <c r="H2240" s="7">
        <f t="shared" si="103"/>
        <v>1</v>
      </c>
      <c r="I2240" s="7" t="str">
        <f t="shared" si="104"/>
        <v>Q1</v>
      </c>
      <c r="J2240" s="7" t="e">
        <f>VLOOKUP(A2240,'Job Catalog'!A:C,3,FALSE)</f>
        <v>#N/A</v>
      </c>
    </row>
    <row r="2241" spans="1:10" x14ac:dyDescent="0.15">
      <c r="A2241" s="8">
        <v>1523</v>
      </c>
      <c r="B2241" s="8" t="s">
        <v>1625</v>
      </c>
      <c r="C2241" s="7" t="s">
        <v>4</v>
      </c>
      <c r="D2241" s="39">
        <v>42397.371076388888</v>
      </c>
      <c r="E2241" s="7">
        <v>131.79</v>
      </c>
      <c r="F2241" s="7" t="s">
        <v>68</v>
      </c>
      <c r="G2241" s="7">
        <f t="shared" si="102"/>
        <v>2016</v>
      </c>
      <c r="H2241" s="7">
        <f t="shared" si="103"/>
        <v>1</v>
      </c>
      <c r="I2241" s="7" t="str">
        <f t="shared" si="104"/>
        <v>Q1</v>
      </c>
      <c r="J2241" s="7" t="e">
        <f>VLOOKUP(A2241,'Job Catalog'!A:C,3,FALSE)</f>
        <v>#N/A</v>
      </c>
    </row>
    <row r="2242" spans="1:10" x14ac:dyDescent="0.15">
      <c r="A2242" s="8">
        <v>1523</v>
      </c>
      <c r="B2242" s="8" t="s">
        <v>1625</v>
      </c>
      <c r="C2242" s="7" t="s">
        <v>4</v>
      </c>
      <c r="D2242" s="39">
        <v>42382.678391203706</v>
      </c>
      <c r="E2242" s="7">
        <v>99.96</v>
      </c>
      <c r="F2242" s="7" t="s">
        <v>68</v>
      </c>
      <c r="G2242" s="7">
        <f t="shared" ref="G2242:G2305" si="105">YEAR(D2242)</f>
        <v>2016</v>
      </c>
      <c r="H2242" s="7">
        <f t="shared" ref="H2242:H2305" si="106">MONTH(D2242)</f>
        <v>1</v>
      </c>
      <c r="I2242" s="7" t="str">
        <f t="shared" ref="I2242:I2305" si="107">IF(H2242&lt;=3,"Q1",IF(H2242&lt;=6,"Q2",IF(H2242&lt;=9,"Q3","Q4")))</f>
        <v>Q1</v>
      </c>
      <c r="J2242" s="7" t="e">
        <f>VLOOKUP(A2242,'Job Catalog'!A:C,3,FALSE)</f>
        <v>#N/A</v>
      </c>
    </row>
    <row r="2243" spans="1:10" x14ac:dyDescent="0.15">
      <c r="A2243" s="8">
        <v>1523</v>
      </c>
      <c r="B2243" s="8" t="s">
        <v>1625</v>
      </c>
      <c r="C2243" s="7" t="s">
        <v>4</v>
      </c>
      <c r="D2243" s="39">
        <v>42464.484178240738</v>
      </c>
      <c r="E2243" s="7">
        <v>181.75</v>
      </c>
      <c r="F2243" s="7" t="s">
        <v>68</v>
      </c>
      <c r="G2243" s="7">
        <f t="shared" si="105"/>
        <v>2016</v>
      </c>
      <c r="H2243" s="7">
        <f t="shared" si="106"/>
        <v>4</v>
      </c>
      <c r="I2243" s="7" t="str">
        <f t="shared" si="107"/>
        <v>Q2</v>
      </c>
      <c r="J2243" s="7" t="e">
        <f>VLOOKUP(A2243,'Job Catalog'!A:C,3,FALSE)</f>
        <v>#N/A</v>
      </c>
    </row>
    <row r="2244" spans="1:10" x14ac:dyDescent="0.15">
      <c r="A2244" s="8">
        <v>1523</v>
      </c>
      <c r="B2244" s="8" t="s">
        <v>1625</v>
      </c>
      <c r="C2244" s="7" t="s">
        <v>4</v>
      </c>
      <c r="D2244" s="39">
        <v>42373.453229166669</v>
      </c>
      <c r="E2244" s="7">
        <v>90.71</v>
      </c>
      <c r="F2244" s="7" t="s">
        <v>68</v>
      </c>
      <c r="G2244" s="7">
        <f t="shared" si="105"/>
        <v>2016</v>
      </c>
      <c r="H2244" s="7">
        <f t="shared" si="106"/>
        <v>1</v>
      </c>
      <c r="I2244" s="7" t="str">
        <f t="shared" si="107"/>
        <v>Q1</v>
      </c>
      <c r="J2244" s="7" t="e">
        <f>VLOOKUP(A2244,'Job Catalog'!A:C,3,FALSE)</f>
        <v>#N/A</v>
      </c>
    </row>
    <row r="2245" spans="1:10" x14ac:dyDescent="0.15">
      <c r="A2245" s="8">
        <v>1523</v>
      </c>
      <c r="B2245" s="8" t="s">
        <v>1625</v>
      </c>
      <c r="C2245" s="7" t="s">
        <v>4</v>
      </c>
      <c r="D2245" s="39">
        <v>42333.470648148148</v>
      </c>
      <c r="E2245" s="7">
        <v>42.79</v>
      </c>
      <c r="F2245" s="7" t="s">
        <v>68</v>
      </c>
      <c r="G2245" s="7">
        <f t="shared" si="105"/>
        <v>2015</v>
      </c>
      <c r="H2245" s="7">
        <f t="shared" si="106"/>
        <v>11</v>
      </c>
      <c r="I2245" s="7" t="str">
        <f t="shared" si="107"/>
        <v>Q4</v>
      </c>
      <c r="J2245" s="7" t="e">
        <f>VLOOKUP(A2245,'Job Catalog'!A:C,3,FALSE)</f>
        <v>#N/A</v>
      </c>
    </row>
    <row r="2246" spans="1:10" x14ac:dyDescent="0.15">
      <c r="A2246" s="8">
        <v>1523</v>
      </c>
      <c r="B2246" s="8" t="s">
        <v>1625</v>
      </c>
      <c r="C2246" s="7" t="s">
        <v>4</v>
      </c>
      <c r="D2246" s="39">
        <v>42319.683055555557</v>
      </c>
      <c r="E2246" s="7">
        <v>29</v>
      </c>
      <c r="F2246" s="7" t="s">
        <v>68</v>
      </c>
      <c r="G2246" s="7">
        <f t="shared" si="105"/>
        <v>2015</v>
      </c>
      <c r="H2246" s="7">
        <f t="shared" si="106"/>
        <v>11</v>
      </c>
      <c r="I2246" s="7" t="str">
        <f t="shared" si="107"/>
        <v>Q4</v>
      </c>
      <c r="J2246" s="7" t="e">
        <f>VLOOKUP(A2246,'Job Catalog'!A:C,3,FALSE)</f>
        <v>#N/A</v>
      </c>
    </row>
    <row r="2247" spans="1:10" x14ac:dyDescent="0.15">
      <c r="A2247" s="8">
        <v>1523</v>
      </c>
      <c r="B2247" s="8" t="s">
        <v>1625</v>
      </c>
      <c r="C2247" s="7" t="s">
        <v>4</v>
      </c>
      <c r="D2247" s="39">
        <v>42405.57298611111</v>
      </c>
      <c r="E2247" s="7">
        <v>108.79</v>
      </c>
      <c r="F2247" s="7" t="s">
        <v>68</v>
      </c>
      <c r="G2247" s="7">
        <f t="shared" si="105"/>
        <v>2016</v>
      </c>
      <c r="H2247" s="7">
        <f t="shared" si="106"/>
        <v>2</v>
      </c>
      <c r="I2247" s="7" t="str">
        <f t="shared" si="107"/>
        <v>Q1</v>
      </c>
      <c r="J2247" s="7" t="e">
        <f>VLOOKUP(A2247,'Job Catalog'!A:C,3,FALSE)</f>
        <v>#N/A</v>
      </c>
    </row>
    <row r="2248" spans="1:10" x14ac:dyDescent="0.15">
      <c r="A2248" s="8">
        <v>1523</v>
      </c>
      <c r="B2248" s="8" t="s">
        <v>1625</v>
      </c>
      <c r="C2248" s="7" t="s">
        <v>4</v>
      </c>
      <c r="D2248" s="39">
        <v>42474.70584490741</v>
      </c>
      <c r="E2248" s="7">
        <v>177.92</v>
      </c>
      <c r="F2248" s="7" t="s">
        <v>79</v>
      </c>
      <c r="G2248" s="7">
        <f t="shared" si="105"/>
        <v>2016</v>
      </c>
      <c r="H2248" s="7">
        <f t="shared" si="106"/>
        <v>4</v>
      </c>
      <c r="I2248" s="7" t="str">
        <f t="shared" si="107"/>
        <v>Q2</v>
      </c>
      <c r="J2248" s="7" t="e">
        <f>VLOOKUP(A2248,'Job Catalog'!A:C,3,FALSE)</f>
        <v>#N/A</v>
      </c>
    </row>
    <row r="2249" spans="1:10" x14ac:dyDescent="0.15">
      <c r="A2249" s="8">
        <v>1523</v>
      </c>
      <c r="B2249" s="8" t="s">
        <v>1625</v>
      </c>
      <c r="C2249" s="7" t="s">
        <v>4</v>
      </c>
      <c r="D2249" s="39">
        <v>42493.684629629628</v>
      </c>
      <c r="E2249" s="7">
        <v>196.92</v>
      </c>
      <c r="F2249" s="7" t="s">
        <v>79</v>
      </c>
      <c r="G2249" s="7">
        <f t="shared" si="105"/>
        <v>2016</v>
      </c>
      <c r="H2249" s="7">
        <f t="shared" si="106"/>
        <v>5</v>
      </c>
      <c r="I2249" s="7" t="str">
        <f t="shared" si="107"/>
        <v>Q2</v>
      </c>
      <c r="J2249" s="7" t="e">
        <f>VLOOKUP(A2249,'Job Catalog'!A:C,3,FALSE)</f>
        <v>#N/A</v>
      </c>
    </row>
    <row r="2250" spans="1:10" x14ac:dyDescent="0.15">
      <c r="A2250" s="8">
        <v>1523</v>
      </c>
      <c r="B2250" s="8" t="s">
        <v>1625</v>
      </c>
      <c r="C2250" s="7" t="s">
        <v>4</v>
      </c>
      <c r="D2250" s="39">
        <v>42426.417222222219</v>
      </c>
      <c r="E2250" s="7">
        <v>129.66999999999999</v>
      </c>
      <c r="F2250" s="7" t="s">
        <v>79</v>
      </c>
      <c r="G2250" s="7">
        <f t="shared" si="105"/>
        <v>2016</v>
      </c>
      <c r="H2250" s="7">
        <f t="shared" si="106"/>
        <v>2</v>
      </c>
      <c r="I2250" s="7" t="str">
        <f t="shared" si="107"/>
        <v>Q1</v>
      </c>
      <c r="J2250" s="7" t="e">
        <f>VLOOKUP(A2250,'Job Catalog'!A:C,3,FALSE)</f>
        <v>#N/A</v>
      </c>
    </row>
    <row r="2251" spans="1:10" x14ac:dyDescent="0.15">
      <c r="A2251" s="8">
        <v>1523</v>
      </c>
      <c r="B2251" s="8" t="s">
        <v>1625</v>
      </c>
      <c r="C2251" s="7" t="s">
        <v>4</v>
      </c>
      <c r="D2251" s="39">
        <v>42375.592280092591</v>
      </c>
      <c r="E2251" s="7">
        <v>78.83</v>
      </c>
      <c r="F2251" s="7" t="s">
        <v>68</v>
      </c>
      <c r="G2251" s="7">
        <f t="shared" si="105"/>
        <v>2016</v>
      </c>
      <c r="H2251" s="7">
        <f t="shared" si="106"/>
        <v>1</v>
      </c>
      <c r="I2251" s="7" t="str">
        <f t="shared" si="107"/>
        <v>Q1</v>
      </c>
      <c r="J2251" s="7" t="e">
        <f>VLOOKUP(A2251,'Job Catalog'!A:C,3,FALSE)</f>
        <v>#N/A</v>
      </c>
    </row>
    <row r="2252" spans="1:10" x14ac:dyDescent="0.15">
      <c r="A2252" s="8">
        <v>1523</v>
      </c>
      <c r="B2252" s="8" t="s">
        <v>1625</v>
      </c>
      <c r="C2252" s="7" t="s">
        <v>4</v>
      </c>
      <c r="D2252" s="39">
        <v>42319.639108796298</v>
      </c>
      <c r="E2252" s="7">
        <v>22.88</v>
      </c>
      <c r="F2252" s="7" t="s">
        <v>68</v>
      </c>
      <c r="G2252" s="7">
        <f t="shared" si="105"/>
        <v>2015</v>
      </c>
      <c r="H2252" s="7">
        <f t="shared" si="106"/>
        <v>11</v>
      </c>
      <c r="I2252" s="7" t="str">
        <f t="shared" si="107"/>
        <v>Q4</v>
      </c>
      <c r="J2252" s="7" t="e">
        <f>VLOOKUP(A2252,'Job Catalog'!A:C,3,FALSE)</f>
        <v>#N/A</v>
      </c>
    </row>
    <row r="2253" spans="1:10" x14ac:dyDescent="0.15">
      <c r="A2253" s="8">
        <v>1523</v>
      </c>
      <c r="B2253" s="8" t="s">
        <v>1625</v>
      </c>
      <c r="C2253" s="7" t="s">
        <v>4</v>
      </c>
      <c r="D2253" s="39">
        <v>42475.5315162037</v>
      </c>
      <c r="E2253" s="7">
        <v>161.91999999999999</v>
      </c>
      <c r="F2253" s="7" t="s">
        <v>25</v>
      </c>
      <c r="G2253" s="7">
        <f t="shared" si="105"/>
        <v>2016</v>
      </c>
      <c r="H2253" s="7">
        <f t="shared" si="106"/>
        <v>4</v>
      </c>
      <c r="I2253" s="7" t="str">
        <f t="shared" si="107"/>
        <v>Q2</v>
      </c>
      <c r="J2253" s="7" t="e">
        <f>VLOOKUP(A2253,'Job Catalog'!A:C,3,FALSE)</f>
        <v>#N/A</v>
      </c>
    </row>
    <row r="2254" spans="1:10" x14ac:dyDescent="0.15">
      <c r="A2254" s="8">
        <v>1523</v>
      </c>
      <c r="B2254" s="8" t="s">
        <v>1625</v>
      </c>
      <c r="C2254" s="7" t="s">
        <v>4</v>
      </c>
      <c r="D2254" s="39">
        <v>42473.701006944444</v>
      </c>
      <c r="E2254" s="7">
        <v>160.08000000000001</v>
      </c>
      <c r="F2254" s="7" t="s">
        <v>79</v>
      </c>
      <c r="G2254" s="7">
        <f t="shared" si="105"/>
        <v>2016</v>
      </c>
      <c r="H2254" s="7">
        <f t="shared" si="106"/>
        <v>4</v>
      </c>
      <c r="I2254" s="7" t="str">
        <f t="shared" si="107"/>
        <v>Q2</v>
      </c>
      <c r="J2254" s="7" t="e">
        <f>VLOOKUP(A2254,'Job Catalog'!A:C,3,FALSE)</f>
        <v>#N/A</v>
      </c>
    </row>
    <row r="2255" spans="1:10" x14ac:dyDescent="0.15">
      <c r="A2255" s="8">
        <v>1523</v>
      </c>
      <c r="B2255" s="8" t="s">
        <v>1625</v>
      </c>
      <c r="C2255" s="7" t="s">
        <v>4</v>
      </c>
      <c r="D2255" s="39">
        <v>42447.372557870367</v>
      </c>
      <c r="E2255" s="7">
        <v>126.54</v>
      </c>
      <c r="F2255" s="7" t="s">
        <v>68</v>
      </c>
      <c r="G2255" s="7">
        <f t="shared" si="105"/>
        <v>2016</v>
      </c>
      <c r="H2255" s="7">
        <f t="shared" si="106"/>
        <v>3</v>
      </c>
      <c r="I2255" s="7" t="str">
        <f t="shared" si="107"/>
        <v>Q1</v>
      </c>
      <c r="J2255" s="7" t="e">
        <f>VLOOKUP(A2255,'Job Catalog'!A:C,3,FALSE)</f>
        <v>#N/A</v>
      </c>
    </row>
    <row r="2256" spans="1:10" x14ac:dyDescent="0.15">
      <c r="A2256" s="8">
        <v>1523</v>
      </c>
      <c r="B2256" s="8" t="s">
        <v>1625</v>
      </c>
      <c r="C2256" s="7" t="s">
        <v>4</v>
      </c>
      <c r="D2256" s="39">
        <v>42475.546643518515</v>
      </c>
      <c r="E2256" s="7">
        <v>148.88</v>
      </c>
      <c r="F2256" s="7" t="s">
        <v>25</v>
      </c>
      <c r="G2256" s="7">
        <f t="shared" si="105"/>
        <v>2016</v>
      </c>
      <c r="H2256" s="7">
        <f t="shared" si="106"/>
        <v>4</v>
      </c>
      <c r="I2256" s="7" t="str">
        <f t="shared" si="107"/>
        <v>Q2</v>
      </c>
      <c r="J2256" s="7" t="e">
        <f>VLOOKUP(A2256,'Job Catalog'!A:C,3,FALSE)</f>
        <v>#N/A</v>
      </c>
    </row>
    <row r="2257" spans="1:10" x14ac:dyDescent="0.15">
      <c r="A2257" s="8">
        <v>1523</v>
      </c>
      <c r="B2257" s="8" t="s">
        <v>1625</v>
      </c>
      <c r="C2257" s="7" t="s">
        <v>5</v>
      </c>
      <c r="D2257" s="39">
        <v>42374.417569444442</v>
      </c>
      <c r="E2257" s="7">
        <v>35.79</v>
      </c>
      <c r="F2257" s="7" t="s">
        <v>79</v>
      </c>
      <c r="G2257" s="7">
        <f t="shared" si="105"/>
        <v>2016</v>
      </c>
      <c r="H2257" s="7">
        <f t="shared" si="106"/>
        <v>1</v>
      </c>
      <c r="I2257" s="7" t="str">
        <f t="shared" si="107"/>
        <v>Q1</v>
      </c>
      <c r="J2257" s="7" t="e">
        <f>VLOOKUP(A2257,'Job Catalog'!A:C,3,FALSE)</f>
        <v>#N/A</v>
      </c>
    </row>
    <row r="2258" spans="1:10" x14ac:dyDescent="0.15">
      <c r="A2258" s="8">
        <v>1523</v>
      </c>
      <c r="B2258" s="8" t="s">
        <v>1625</v>
      </c>
      <c r="C2258" s="7" t="s">
        <v>4</v>
      </c>
      <c r="D2258" s="39">
        <v>42395.606261574074</v>
      </c>
      <c r="E2258" s="7">
        <v>48.92</v>
      </c>
      <c r="F2258" s="7" t="s">
        <v>79</v>
      </c>
      <c r="G2258" s="7">
        <f t="shared" si="105"/>
        <v>2016</v>
      </c>
      <c r="H2258" s="7">
        <f t="shared" si="106"/>
        <v>1</v>
      </c>
      <c r="I2258" s="7" t="str">
        <f t="shared" si="107"/>
        <v>Q1</v>
      </c>
      <c r="J2258" s="7" t="e">
        <f>VLOOKUP(A2258,'Job Catalog'!A:C,3,FALSE)</f>
        <v>#N/A</v>
      </c>
    </row>
    <row r="2259" spans="1:10" x14ac:dyDescent="0.15">
      <c r="A2259" s="8">
        <v>1523</v>
      </c>
      <c r="B2259" s="8" t="s">
        <v>1625</v>
      </c>
      <c r="C2259" s="7" t="s">
        <v>5</v>
      </c>
      <c r="D2259" s="39">
        <v>42492.461053240739</v>
      </c>
      <c r="E2259" s="7">
        <v>60.71</v>
      </c>
      <c r="F2259" s="7" t="s">
        <v>25</v>
      </c>
      <c r="G2259" s="7">
        <f t="shared" si="105"/>
        <v>2016</v>
      </c>
      <c r="H2259" s="7">
        <f t="shared" si="106"/>
        <v>5</v>
      </c>
      <c r="I2259" s="7" t="str">
        <f t="shared" si="107"/>
        <v>Q2</v>
      </c>
      <c r="J2259" s="7" t="e">
        <f>VLOOKUP(A2259,'Job Catalog'!A:C,3,FALSE)</f>
        <v>#N/A</v>
      </c>
    </row>
    <row r="2260" spans="1:10" x14ac:dyDescent="0.15">
      <c r="A2260" s="8">
        <v>1523</v>
      </c>
      <c r="B2260" s="8" t="s">
        <v>1625</v>
      </c>
      <c r="C2260" s="7" t="s">
        <v>4</v>
      </c>
      <c r="D2260" s="39">
        <v>42500.427534722221</v>
      </c>
      <c r="E2260" s="7">
        <v>63.5</v>
      </c>
      <c r="F2260" s="7" t="s">
        <v>25</v>
      </c>
      <c r="G2260" s="7">
        <f t="shared" si="105"/>
        <v>2016</v>
      </c>
      <c r="H2260" s="7">
        <f t="shared" si="106"/>
        <v>5</v>
      </c>
      <c r="I2260" s="7" t="str">
        <f t="shared" si="107"/>
        <v>Q2</v>
      </c>
      <c r="J2260" s="7" t="e">
        <f>VLOOKUP(A2260,'Job Catalog'!A:C,3,FALSE)</f>
        <v>#N/A</v>
      </c>
    </row>
    <row r="2261" spans="1:10" x14ac:dyDescent="0.15">
      <c r="A2261" s="8">
        <v>1523</v>
      </c>
      <c r="B2261" s="8" t="s">
        <v>1625</v>
      </c>
      <c r="C2261" s="7" t="s">
        <v>4</v>
      </c>
      <c r="D2261" s="39">
        <v>42481.599988425929</v>
      </c>
      <c r="E2261" s="7">
        <v>10.039999999999999</v>
      </c>
      <c r="F2261" s="7" t="s">
        <v>25</v>
      </c>
      <c r="G2261" s="7">
        <f t="shared" si="105"/>
        <v>2016</v>
      </c>
      <c r="H2261" s="7">
        <f t="shared" si="106"/>
        <v>4</v>
      </c>
      <c r="I2261" s="7" t="str">
        <f t="shared" si="107"/>
        <v>Q2</v>
      </c>
      <c r="J2261" s="7" t="e">
        <f>VLOOKUP(A2261,'Job Catalog'!A:C,3,FALSE)</f>
        <v>#N/A</v>
      </c>
    </row>
    <row r="2262" spans="1:10" x14ac:dyDescent="0.15">
      <c r="A2262" s="8">
        <v>1523</v>
      </c>
      <c r="B2262" s="8" t="s">
        <v>1625</v>
      </c>
      <c r="C2262" s="7" t="s">
        <v>4</v>
      </c>
      <c r="D2262" s="39">
        <v>42509.645590277774</v>
      </c>
      <c r="E2262" s="7">
        <v>28.13</v>
      </c>
      <c r="F2262" s="7" t="s">
        <v>25</v>
      </c>
      <c r="G2262" s="7">
        <f t="shared" si="105"/>
        <v>2016</v>
      </c>
      <c r="H2262" s="7">
        <f t="shared" si="106"/>
        <v>5</v>
      </c>
      <c r="I2262" s="7" t="str">
        <f t="shared" si="107"/>
        <v>Q2</v>
      </c>
      <c r="J2262" s="7" t="e">
        <f>VLOOKUP(A2262,'Job Catalog'!A:C,3,FALSE)</f>
        <v>#N/A</v>
      </c>
    </row>
    <row r="2263" spans="1:10" x14ac:dyDescent="0.15">
      <c r="A2263" s="8">
        <v>1523</v>
      </c>
      <c r="B2263" s="8" t="s">
        <v>1625</v>
      </c>
      <c r="C2263" s="7" t="s">
        <v>4</v>
      </c>
      <c r="D2263" s="39">
        <v>42543.67690972222</v>
      </c>
      <c r="E2263" s="7">
        <v>40.17</v>
      </c>
      <c r="F2263" s="7" t="s">
        <v>79</v>
      </c>
      <c r="G2263" s="7">
        <f t="shared" si="105"/>
        <v>2016</v>
      </c>
      <c r="H2263" s="7">
        <f t="shared" si="106"/>
        <v>6</v>
      </c>
      <c r="I2263" s="7" t="str">
        <f t="shared" si="107"/>
        <v>Q2</v>
      </c>
      <c r="J2263" s="7" t="e">
        <f>VLOOKUP(A2263,'Job Catalog'!A:C,3,FALSE)</f>
        <v>#N/A</v>
      </c>
    </row>
    <row r="2264" spans="1:10" x14ac:dyDescent="0.15">
      <c r="A2264" s="8">
        <v>1523</v>
      </c>
      <c r="B2264" s="8" t="s">
        <v>1625</v>
      </c>
      <c r="C2264" s="7" t="s">
        <v>4</v>
      </c>
      <c r="D2264" s="39">
        <v>42592.528807870367</v>
      </c>
      <c r="E2264" s="7">
        <v>15.83</v>
      </c>
      <c r="F2264" s="7" t="s">
        <v>25</v>
      </c>
      <c r="G2264" s="7">
        <f t="shared" si="105"/>
        <v>2016</v>
      </c>
      <c r="H2264" s="7">
        <f t="shared" si="106"/>
        <v>8</v>
      </c>
      <c r="I2264" s="7" t="str">
        <f t="shared" si="107"/>
        <v>Q3</v>
      </c>
      <c r="J2264" s="7" t="e">
        <f>VLOOKUP(A2264,'Job Catalog'!A:C,3,FALSE)</f>
        <v>#N/A</v>
      </c>
    </row>
    <row r="2265" spans="1:10" x14ac:dyDescent="0.15">
      <c r="A2265" s="8">
        <v>1523</v>
      </c>
      <c r="B2265" s="8" t="s">
        <v>1625</v>
      </c>
      <c r="C2265" s="7" t="s">
        <v>4</v>
      </c>
      <c r="D2265" s="39">
        <v>42612.703726851854</v>
      </c>
      <c r="E2265" s="7">
        <v>36</v>
      </c>
      <c r="F2265" s="7" t="s">
        <v>79</v>
      </c>
      <c r="G2265" s="7">
        <f t="shared" si="105"/>
        <v>2016</v>
      </c>
      <c r="H2265" s="7">
        <f t="shared" si="106"/>
        <v>8</v>
      </c>
      <c r="I2265" s="7" t="str">
        <f t="shared" si="107"/>
        <v>Q3</v>
      </c>
      <c r="J2265" s="7" t="e">
        <f>VLOOKUP(A2265,'Job Catalog'!A:C,3,FALSE)</f>
        <v>#N/A</v>
      </c>
    </row>
    <row r="2266" spans="1:10" x14ac:dyDescent="0.15">
      <c r="A2266" s="8">
        <v>1523</v>
      </c>
      <c r="B2266" s="8" t="s">
        <v>1625</v>
      </c>
      <c r="C2266" s="7" t="s">
        <v>4</v>
      </c>
      <c r="D2266" s="39">
        <v>42605.492442129631</v>
      </c>
      <c r="E2266" s="7">
        <v>14.71</v>
      </c>
      <c r="F2266" s="7" t="s">
        <v>25</v>
      </c>
      <c r="G2266" s="7">
        <f t="shared" si="105"/>
        <v>2016</v>
      </c>
      <c r="H2266" s="7">
        <f t="shared" si="106"/>
        <v>8</v>
      </c>
      <c r="I2266" s="7" t="str">
        <f t="shared" si="107"/>
        <v>Q3</v>
      </c>
      <c r="J2266" s="7" t="e">
        <f>VLOOKUP(A2266,'Job Catalog'!A:C,3,FALSE)</f>
        <v>#N/A</v>
      </c>
    </row>
    <row r="2267" spans="1:10" x14ac:dyDescent="0.15">
      <c r="A2267" s="8">
        <v>1523</v>
      </c>
      <c r="B2267" s="8" t="s">
        <v>1625</v>
      </c>
      <c r="C2267" s="7" t="s">
        <v>4</v>
      </c>
      <c r="D2267" s="39">
        <v>42639.472800925927</v>
      </c>
      <c r="E2267" s="7">
        <v>39.92</v>
      </c>
      <c r="F2267" s="7" t="s">
        <v>79</v>
      </c>
      <c r="G2267" s="7">
        <f t="shared" si="105"/>
        <v>2016</v>
      </c>
      <c r="H2267" s="7">
        <f t="shared" si="106"/>
        <v>9</v>
      </c>
      <c r="I2267" s="7" t="str">
        <f t="shared" si="107"/>
        <v>Q3</v>
      </c>
      <c r="J2267" s="7" t="e">
        <f>VLOOKUP(A2267,'Job Catalog'!A:C,3,FALSE)</f>
        <v>#N/A</v>
      </c>
    </row>
    <row r="2268" spans="1:10" x14ac:dyDescent="0.15">
      <c r="A2268" s="8">
        <v>1523</v>
      </c>
      <c r="B2268" s="8" t="s">
        <v>1625</v>
      </c>
      <c r="C2268" s="7" t="s">
        <v>4</v>
      </c>
      <c r="D2268" s="39">
        <v>42642.609722222223</v>
      </c>
      <c r="E2268" s="7">
        <v>35.58</v>
      </c>
      <c r="F2268" s="7" t="s">
        <v>25</v>
      </c>
      <c r="G2268" s="7">
        <f t="shared" si="105"/>
        <v>2016</v>
      </c>
      <c r="H2268" s="7">
        <f t="shared" si="106"/>
        <v>9</v>
      </c>
      <c r="I2268" s="7" t="str">
        <f t="shared" si="107"/>
        <v>Q3</v>
      </c>
      <c r="J2268" s="7" t="e">
        <f>VLOOKUP(A2268,'Job Catalog'!A:C,3,FALSE)</f>
        <v>#N/A</v>
      </c>
    </row>
    <row r="2269" spans="1:10" x14ac:dyDescent="0.15">
      <c r="A2269" s="8">
        <v>1523</v>
      </c>
      <c r="B2269" s="8" t="s">
        <v>1625</v>
      </c>
      <c r="C2269" s="7" t="s">
        <v>4</v>
      </c>
      <c r="D2269" s="39">
        <v>42625.616828703707</v>
      </c>
      <c r="E2269" s="7">
        <v>4.04</v>
      </c>
      <c r="F2269" s="7" t="s">
        <v>25</v>
      </c>
      <c r="G2269" s="7">
        <f t="shared" si="105"/>
        <v>2016</v>
      </c>
      <c r="H2269" s="7">
        <f t="shared" si="106"/>
        <v>9</v>
      </c>
      <c r="I2269" s="7" t="str">
        <f t="shared" si="107"/>
        <v>Q3</v>
      </c>
      <c r="J2269" s="7" t="e">
        <f>VLOOKUP(A2269,'Job Catalog'!A:C,3,FALSE)</f>
        <v>#N/A</v>
      </c>
    </row>
    <row r="2270" spans="1:10" x14ac:dyDescent="0.15">
      <c r="A2270" s="8">
        <v>1523</v>
      </c>
      <c r="B2270" s="8" t="s">
        <v>1625</v>
      </c>
      <c r="C2270" s="7" t="s">
        <v>5</v>
      </c>
      <c r="D2270" s="39">
        <v>42746.659074074072</v>
      </c>
      <c r="E2270" s="7">
        <v>93</v>
      </c>
      <c r="F2270" s="7" t="s">
        <v>79</v>
      </c>
      <c r="G2270" s="7">
        <f t="shared" si="105"/>
        <v>2017</v>
      </c>
      <c r="H2270" s="7">
        <f t="shared" si="106"/>
        <v>1</v>
      </c>
      <c r="I2270" s="7" t="str">
        <f t="shared" si="107"/>
        <v>Q1</v>
      </c>
      <c r="J2270" s="7" t="e">
        <f>VLOOKUP(A2270,'Job Catalog'!A:C,3,FALSE)</f>
        <v>#N/A</v>
      </c>
    </row>
    <row r="2271" spans="1:10" x14ac:dyDescent="0.15">
      <c r="A2271" s="8">
        <v>1523</v>
      </c>
      <c r="B2271" s="8" t="s">
        <v>1625</v>
      </c>
      <c r="C2271" s="7" t="s">
        <v>4</v>
      </c>
      <c r="D2271" s="39">
        <v>42710.570069444446</v>
      </c>
      <c r="E2271" s="7">
        <v>41.88</v>
      </c>
      <c r="F2271" s="7" t="s">
        <v>68</v>
      </c>
      <c r="G2271" s="7">
        <f t="shared" si="105"/>
        <v>2016</v>
      </c>
      <c r="H2271" s="7">
        <f t="shared" si="106"/>
        <v>12</v>
      </c>
      <c r="I2271" s="7" t="str">
        <f t="shared" si="107"/>
        <v>Q4</v>
      </c>
      <c r="J2271" s="7" t="e">
        <f>VLOOKUP(A2271,'Job Catalog'!A:C,3,FALSE)</f>
        <v>#N/A</v>
      </c>
    </row>
    <row r="2272" spans="1:10" x14ac:dyDescent="0.15">
      <c r="A2272" s="8">
        <v>1523</v>
      </c>
      <c r="B2272" s="8" t="s">
        <v>1625</v>
      </c>
      <c r="C2272" s="7" t="s">
        <v>4</v>
      </c>
      <c r="D2272" s="39">
        <v>42839.532719907409</v>
      </c>
      <c r="E2272" s="7">
        <v>163</v>
      </c>
      <c r="F2272" s="7" t="s">
        <v>25</v>
      </c>
      <c r="G2272" s="7">
        <f t="shared" si="105"/>
        <v>2017</v>
      </c>
      <c r="H2272" s="7">
        <f t="shared" si="106"/>
        <v>4</v>
      </c>
      <c r="I2272" s="7" t="str">
        <f t="shared" si="107"/>
        <v>Q2</v>
      </c>
      <c r="J2272" s="7" t="e">
        <f>VLOOKUP(A2272,'Job Catalog'!A:C,3,FALSE)</f>
        <v>#N/A</v>
      </c>
    </row>
    <row r="2273" spans="1:10" x14ac:dyDescent="0.15">
      <c r="A2273" s="8">
        <v>1523</v>
      </c>
      <c r="B2273" s="8" t="s">
        <v>1625</v>
      </c>
      <c r="C2273" s="7" t="s">
        <v>4</v>
      </c>
      <c r="D2273" s="39">
        <v>42872.636944444443</v>
      </c>
      <c r="E2273" s="7">
        <v>196.13</v>
      </c>
      <c r="F2273" s="7" t="s">
        <v>25</v>
      </c>
      <c r="G2273" s="7">
        <f t="shared" si="105"/>
        <v>2017</v>
      </c>
      <c r="H2273" s="7">
        <f t="shared" si="106"/>
        <v>5</v>
      </c>
      <c r="I2273" s="7" t="str">
        <f t="shared" si="107"/>
        <v>Q2</v>
      </c>
      <c r="J2273" s="7" t="e">
        <f>VLOOKUP(A2273,'Job Catalog'!A:C,3,FALSE)</f>
        <v>#N/A</v>
      </c>
    </row>
    <row r="2274" spans="1:10" x14ac:dyDescent="0.15">
      <c r="A2274" s="8">
        <v>1523</v>
      </c>
      <c r="B2274" s="8" t="s">
        <v>1625</v>
      </c>
      <c r="C2274" s="7" t="s">
        <v>4</v>
      </c>
      <c r="D2274" s="39">
        <v>42866.940115740741</v>
      </c>
      <c r="E2274" s="7">
        <v>190.42</v>
      </c>
      <c r="F2274" s="7" t="s">
        <v>25</v>
      </c>
      <c r="G2274" s="7">
        <f t="shared" si="105"/>
        <v>2017</v>
      </c>
      <c r="H2274" s="7">
        <f t="shared" si="106"/>
        <v>5</v>
      </c>
      <c r="I2274" s="7" t="str">
        <f t="shared" si="107"/>
        <v>Q2</v>
      </c>
      <c r="J2274" s="7" t="e">
        <f>VLOOKUP(A2274,'Job Catalog'!A:C,3,FALSE)</f>
        <v>#N/A</v>
      </c>
    </row>
    <row r="2275" spans="1:10" x14ac:dyDescent="0.15">
      <c r="A2275" s="8">
        <v>1523</v>
      </c>
      <c r="B2275" s="8" t="s">
        <v>1625</v>
      </c>
      <c r="C2275" s="7" t="s">
        <v>4</v>
      </c>
      <c r="D2275" s="39">
        <v>42864.943969907406</v>
      </c>
      <c r="E2275" s="7">
        <v>188.42</v>
      </c>
      <c r="F2275" s="7" t="s">
        <v>25</v>
      </c>
      <c r="G2275" s="7">
        <f t="shared" si="105"/>
        <v>2017</v>
      </c>
      <c r="H2275" s="7">
        <f t="shared" si="106"/>
        <v>5</v>
      </c>
      <c r="I2275" s="7" t="str">
        <f t="shared" si="107"/>
        <v>Q2</v>
      </c>
      <c r="J2275" s="7" t="e">
        <f>VLOOKUP(A2275,'Job Catalog'!A:C,3,FALSE)</f>
        <v>#N/A</v>
      </c>
    </row>
    <row r="2276" spans="1:10" x14ac:dyDescent="0.15">
      <c r="A2276" s="8">
        <v>1523</v>
      </c>
      <c r="B2276" s="8" t="s">
        <v>1625</v>
      </c>
      <c r="C2276" s="7" t="s">
        <v>4</v>
      </c>
      <c r="D2276" s="39">
        <v>42850.603645833333</v>
      </c>
      <c r="E2276" s="7">
        <v>174.08</v>
      </c>
      <c r="F2276" s="7" t="s">
        <v>25</v>
      </c>
      <c r="G2276" s="7">
        <f t="shared" si="105"/>
        <v>2017</v>
      </c>
      <c r="H2276" s="7">
        <f t="shared" si="106"/>
        <v>4</v>
      </c>
      <c r="I2276" s="7" t="str">
        <f t="shared" si="107"/>
        <v>Q2</v>
      </c>
      <c r="J2276" s="7" t="e">
        <f>VLOOKUP(A2276,'Job Catalog'!A:C,3,FALSE)</f>
        <v>#N/A</v>
      </c>
    </row>
    <row r="2277" spans="1:10" x14ac:dyDescent="0.15">
      <c r="A2277" s="8">
        <v>1523</v>
      </c>
      <c r="B2277" s="8" t="s">
        <v>1625</v>
      </c>
      <c r="C2277" s="7" t="s">
        <v>4</v>
      </c>
      <c r="D2277" s="39">
        <v>42704.586886574078</v>
      </c>
      <c r="E2277" s="7">
        <v>20.79</v>
      </c>
      <c r="F2277" s="7" t="s">
        <v>68</v>
      </c>
      <c r="G2277" s="7">
        <f t="shared" si="105"/>
        <v>2016</v>
      </c>
      <c r="H2277" s="7">
        <f t="shared" si="106"/>
        <v>11</v>
      </c>
      <c r="I2277" s="7" t="str">
        <f t="shared" si="107"/>
        <v>Q4</v>
      </c>
      <c r="J2277" s="7" t="e">
        <f>VLOOKUP(A2277,'Job Catalog'!A:C,3,FALSE)</f>
        <v>#N/A</v>
      </c>
    </row>
    <row r="2278" spans="1:10" x14ac:dyDescent="0.15">
      <c r="A2278" s="8">
        <v>1523</v>
      </c>
      <c r="B2278" s="8" t="s">
        <v>1625</v>
      </c>
      <c r="C2278" s="7" t="s">
        <v>4</v>
      </c>
      <c r="D2278" s="39">
        <v>42704.584837962961</v>
      </c>
      <c r="E2278" s="7">
        <v>20.79</v>
      </c>
      <c r="F2278" s="7" t="s">
        <v>68</v>
      </c>
      <c r="G2278" s="7">
        <f t="shared" si="105"/>
        <v>2016</v>
      </c>
      <c r="H2278" s="7">
        <f t="shared" si="106"/>
        <v>11</v>
      </c>
      <c r="I2278" s="7" t="str">
        <f t="shared" si="107"/>
        <v>Q4</v>
      </c>
      <c r="J2278" s="7" t="e">
        <f>VLOOKUP(A2278,'Job Catalog'!A:C,3,FALSE)</f>
        <v>#N/A</v>
      </c>
    </row>
    <row r="2279" spans="1:10" x14ac:dyDescent="0.15">
      <c r="A2279" s="8">
        <v>1523</v>
      </c>
      <c r="B2279" s="8" t="s">
        <v>1625</v>
      </c>
      <c r="C2279" s="7" t="s">
        <v>4</v>
      </c>
      <c r="D2279" s="39">
        <v>42704.582442129627</v>
      </c>
      <c r="E2279" s="7">
        <v>20.75</v>
      </c>
      <c r="F2279" s="7" t="s">
        <v>68</v>
      </c>
      <c r="G2279" s="7">
        <f t="shared" si="105"/>
        <v>2016</v>
      </c>
      <c r="H2279" s="7">
        <f t="shared" si="106"/>
        <v>11</v>
      </c>
      <c r="I2279" s="7" t="str">
        <f t="shared" si="107"/>
        <v>Q4</v>
      </c>
      <c r="J2279" s="7" t="e">
        <f>VLOOKUP(A2279,'Job Catalog'!A:C,3,FALSE)</f>
        <v>#N/A</v>
      </c>
    </row>
    <row r="2280" spans="1:10" x14ac:dyDescent="0.15">
      <c r="A2280" s="8">
        <v>1523</v>
      </c>
      <c r="B2280" s="8" t="s">
        <v>1625</v>
      </c>
      <c r="C2280" s="7" t="s">
        <v>4</v>
      </c>
      <c r="D2280" s="39">
        <v>42723.468969907408</v>
      </c>
      <c r="E2280" s="7">
        <v>9.75</v>
      </c>
      <c r="F2280" s="7" t="s">
        <v>68</v>
      </c>
      <c r="G2280" s="7">
        <f t="shared" si="105"/>
        <v>2016</v>
      </c>
      <c r="H2280" s="7">
        <f t="shared" si="106"/>
        <v>12</v>
      </c>
      <c r="I2280" s="7" t="str">
        <f t="shared" si="107"/>
        <v>Q4</v>
      </c>
      <c r="J2280" s="7" t="e">
        <f>VLOOKUP(A2280,'Job Catalog'!A:C,3,FALSE)</f>
        <v>#N/A</v>
      </c>
    </row>
    <row r="2281" spans="1:10" x14ac:dyDescent="0.15">
      <c r="A2281" s="8">
        <v>1523</v>
      </c>
      <c r="B2281" s="8" t="s">
        <v>1625</v>
      </c>
      <c r="C2281" s="7" t="s">
        <v>4</v>
      </c>
      <c r="D2281" s="39">
        <v>42795.508460648147</v>
      </c>
      <c r="E2281" s="7">
        <v>40.71</v>
      </c>
      <c r="F2281" s="7" t="s">
        <v>79</v>
      </c>
      <c r="G2281" s="7">
        <f t="shared" si="105"/>
        <v>2017</v>
      </c>
      <c r="H2281" s="7">
        <f t="shared" si="106"/>
        <v>3</v>
      </c>
      <c r="I2281" s="7" t="str">
        <f t="shared" si="107"/>
        <v>Q1</v>
      </c>
      <c r="J2281" s="7" t="e">
        <f>VLOOKUP(A2281,'Job Catalog'!A:C,3,FALSE)</f>
        <v>#N/A</v>
      </c>
    </row>
    <row r="2282" spans="1:10" x14ac:dyDescent="0.15">
      <c r="A2282" s="8">
        <v>1523</v>
      </c>
      <c r="B2282" s="8" t="s">
        <v>1625</v>
      </c>
      <c r="C2282" s="7" t="s">
        <v>4</v>
      </c>
      <c r="D2282" s="39">
        <v>42838.420694444445</v>
      </c>
      <c r="E2282" s="7">
        <v>47.83</v>
      </c>
      <c r="F2282" s="7" t="s">
        <v>25</v>
      </c>
      <c r="G2282" s="7">
        <f t="shared" si="105"/>
        <v>2017</v>
      </c>
      <c r="H2282" s="7">
        <f t="shared" si="106"/>
        <v>4</v>
      </c>
      <c r="I2282" s="7" t="str">
        <f t="shared" si="107"/>
        <v>Q2</v>
      </c>
      <c r="J2282" s="7" t="e">
        <f>VLOOKUP(A2282,'Job Catalog'!A:C,3,FALSE)</f>
        <v>#N/A</v>
      </c>
    </row>
    <row r="2283" spans="1:10" x14ac:dyDescent="0.15">
      <c r="A2283" s="8">
        <v>1523</v>
      </c>
      <c r="B2283" s="8" t="s">
        <v>1625</v>
      </c>
      <c r="C2283" s="7" t="s">
        <v>4</v>
      </c>
      <c r="D2283" s="39">
        <v>42804.449803240743</v>
      </c>
      <c r="E2283" s="7">
        <v>13.83</v>
      </c>
      <c r="F2283" s="7" t="s">
        <v>79</v>
      </c>
      <c r="G2283" s="7">
        <f t="shared" si="105"/>
        <v>2017</v>
      </c>
      <c r="H2283" s="7">
        <f t="shared" si="106"/>
        <v>3</v>
      </c>
      <c r="I2283" s="7" t="str">
        <f t="shared" si="107"/>
        <v>Q1</v>
      </c>
      <c r="J2283" s="7" t="e">
        <f>VLOOKUP(A2283,'Job Catalog'!A:C,3,FALSE)</f>
        <v>#N/A</v>
      </c>
    </row>
    <row r="2284" spans="1:10" x14ac:dyDescent="0.15">
      <c r="A2284" s="8">
        <v>1523</v>
      </c>
      <c r="B2284" s="8" t="s">
        <v>1625</v>
      </c>
      <c r="C2284" s="7" t="s">
        <v>4</v>
      </c>
      <c r="D2284" s="39">
        <v>42828.745868055557</v>
      </c>
      <c r="E2284" s="7">
        <v>38.130000000000003</v>
      </c>
      <c r="F2284" s="7" t="s">
        <v>79</v>
      </c>
      <c r="G2284" s="7">
        <f t="shared" si="105"/>
        <v>2017</v>
      </c>
      <c r="H2284" s="7">
        <f t="shared" si="106"/>
        <v>4</v>
      </c>
      <c r="I2284" s="7" t="str">
        <f t="shared" si="107"/>
        <v>Q2</v>
      </c>
      <c r="J2284" s="7" t="e">
        <f>VLOOKUP(A2284,'Job Catalog'!A:C,3,FALSE)</f>
        <v>#N/A</v>
      </c>
    </row>
    <row r="2285" spans="1:10" x14ac:dyDescent="0.15">
      <c r="A2285" s="8">
        <v>1523</v>
      </c>
      <c r="B2285" s="8" t="s">
        <v>1625</v>
      </c>
      <c r="C2285" s="7" t="s">
        <v>4</v>
      </c>
      <c r="D2285" s="39">
        <v>42822.625532407408</v>
      </c>
      <c r="E2285" s="7">
        <v>32.04</v>
      </c>
      <c r="F2285" s="7" t="s">
        <v>79</v>
      </c>
      <c r="G2285" s="7">
        <f t="shared" si="105"/>
        <v>2017</v>
      </c>
      <c r="H2285" s="7">
        <f t="shared" si="106"/>
        <v>3</v>
      </c>
      <c r="I2285" s="7" t="str">
        <f t="shared" si="107"/>
        <v>Q1</v>
      </c>
      <c r="J2285" s="7" t="e">
        <f>VLOOKUP(A2285,'Job Catalog'!A:C,3,FALSE)</f>
        <v>#N/A</v>
      </c>
    </row>
    <row r="2286" spans="1:10" x14ac:dyDescent="0.15">
      <c r="A2286" s="8">
        <v>1523</v>
      </c>
      <c r="B2286" s="8" t="s">
        <v>1625</v>
      </c>
      <c r="C2286" s="7" t="s">
        <v>4</v>
      </c>
      <c r="D2286" s="39">
        <v>42817.717997685184</v>
      </c>
      <c r="E2286" s="7">
        <v>27.13</v>
      </c>
      <c r="F2286" s="7" t="s">
        <v>79</v>
      </c>
      <c r="G2286" s="7">
        <f t="shared" si="105"/>
        <v>2017</v>
      </c>
      <c r="H2286" s="7">
        <f t="shared" si="106"/>
        <v>3</v>
      </c>
      <c r="I2286" s="7" t="str">
        <f t="shared" si="107"/>
        <v>Q1</v>
      </c>
      <c r="J2286" s="7" t="e">
        <f>VLOOKUP(A2286,'Job Catalog'!A:C,3,FALSE)</f>
        <v>#N/A</v>
      </c>
    </row>
    <row r="2287" spans="1:10" x14ac:dyDescent="0.15">
      <c r="A2287" s="8">
        <v>1523</v>
      </c>
      <c r="B2287" s="8" t="s">
        <v>1625</v>
      </c>
      <c r="C2287" s="7" t="s">
        <v>4</v>
      </c>
      <c r="D2287" s="39">
        <v>42864.384201388886</v>
      </c>
      <c r="E2287" s="7">
        <v>54.67</v>
      </c>
      <c r="F2287" s="7" t="s">
        <v>79</v>
      </c>
      <c r="G2287" s="7">
        <f t="shared" si="105"/>
        <v>2017</v>
      </c>
      <c r="H2287" s="7">
        <f t="shared" si="106"/>
        <v>5</v>
      </c>
      <c r="I2287" s="7" t="str">
        <f t="shared" si="107"/>
        <v>Q2</v>
      </c>
      <c r="J2287" s="7" t="e">
        <f>VLOOKUP(A2287,'Job Catalog'!A:C,3,FALSE)</f>
        <v>#N/A</v>
      </c>
    </row>
    <row r="2288" spans="1:10" x14ac:dyDescent="0.15">
      <c r="A2288" s="8">
        <v>1523</v>
      </c>
      <c r="B2288" s="8" t="s">
        <v>1625</v>
      </c>
      <c r="C2288" s="7" t="s">
        <v>4</v>
      </c>
      <c r="D2288" s="39">
        <v>42879.883055555554</v>
      </c>
      <c r="E2288" s="7">
        <v>64.88</v>
      </c>
      <c r="F2288" s="7" t="s">
        <v>25</v>
      </c>
      <c r="G2288" s="7">
        <f t="shared" si="105"/>
        <v>2017</v>
      </c>
      <c r="H2288" s="7">
        <f t="shared" si="106"/>
        <v>5</v>
      </c>
      <c r="I2288" s="7" t="str">
        <f t="shared" si="107"/>
        <v>Q2</v>
      </c>
      <c r="J2288" s="7" t="e">
        <f>VLOOKUP(A2288,'Job Catalog'!A:C,3,FALSE)</f>
        <v>#N/A</v>
      </c>
    </row>
    <row r="2289" spans="1:10" x14ac:dyDescent="0.15">
      <c r="A2289" s="8">
        <v>1523</v>
      </c>
      <c r="B2289" s="8" t="s">
        <v>1625</v>
      </c>
      <c r="C2289" s="7" t="s">
        <v>4</v>
      </c>
      <c r="D2289" s="39">
        <v>42877.600104166668</v>
      </c>
      <c r="E2289" s="7">
        <v>48.08</v>
      </c>
      <c r="F2289" s="7" t="s">
        <v>79</v>
      </c>
      <c r="G2289" s="7">
        <f t="shared" si="105"/>
        <v>2017</v>
      </c>
      <c r="H2289" s="7">
        <f t="shared" si="106"/>
        <v>5</v>
      </c>
      <c r="I2289" s="7" t="str">
        <f t="shared" si="107"/>
        <v>Q2</v>
      </c>
      <c r="J2289" s="7" t="e">
        <f>VLOOKUP(A2289,'Job Catalog'!A:C,3,FALSE)</f>
        <v>#N/A</v>
      </c>
    </row>
    <row r="2290" spans="1:10" x14ac:dyDescent="0.15">
      <c r="A2290" s="8">
        <v>1523</v>
      </c>
      <c r="B2290" s="8" t="s">
        <v>1625</v>
      </c>
      <c r="C2290" s="7" t="s">
        <v>4</v>
      </c>
      <c r="D2290" s="39">
        <v>42849.740532407406</v>
      </c>
      <c r="E2290" s="7">
        <v>13.96</v>
      </c>
      <c r="F2290" s="7" t="s">
        <v>25</v>
      </c>
      <c r="G2290" s="7">
        <f t="shared" si="105"/>
        <v>2017</v>
      </c>
      <c r="H2290" s="7">
        <f t="shared" si="106"/>
        <v>4</v>
      </c>
      <c r="I2290" s="7" t="str">
        <f t="shared" si="107"/>
        <v>Q2</v>
      </c>
      <c r="J2290" s="7" t="e">
        <f>VLOOKUP(A2290,'Job Catalog'!A:C,3,FALSE)</f>
        <v>#N/A</v>
      </c>
    </row>
    <row r="2291" spans="1:10" x14ac:dyDescent="0.15">
      <c r="A2291" s="8">
        <v>1523</v>
      </c>
      <c r="B2291" s="8" t="s">
        <v>1625</v>
      </c>
      <c r="C2291" s="7" t="s">
        <v>4</v>
      </c>
      <c r="D2291" s="39">
        <v>42859.581921296296</v>
      </c>
      <c r="E2291" s="7">
        <v>2.88</v>
      </c>
      <c r="F2291" s="7" t="s">
        <v>25</v>
      </c>
      <c r="G2291" s="7">
        <f t="shared" si="105"/>
        <v>2017</v>
      </c>
      <c r="H2291" s="7">
        <f t="shared" si="106"/>
        <v>5</v>
      </c>
      <c r="I2291" s="7" t="str">
        <f t="shared" si="107"/>
        <v>Q2</v>
      </c>
      <c r="J2291" s="7" t="e">
        <f>VLOOKUP(A2291,'Job Catalog'!A:C,3,FALSE)</f>
        <v>#N/A</v>
      </c>
    </row>
    <row r="2292" spans="1:10" x14ac:dyDescent="0.15">
      <c r="A2292" s="8">
        <v>1523</v>
      </c>
      <c r="B2292" s="8" t="s">
        <v>1625</v>
      </c>
      <c r="C2292" s="7" t="s">
        <v>5</v>
      </c>
      <c r="D2292" s="39">
        <v>42857.67827546296</v>
      </c>
      <c r="E2292" s="7">
        <v>1</v>
      </c>
      <c r="F2292" s="7" t="s">
        <v>79</v>
      </c>
      <c r="G2292" s="7">
        <f t="shared" si="105"/>
        <v>2017</v>
      </c>
      <c r="H2292" s="7">
        <f t="shared" si="106"/>
        <v>5</v>
      </c>
      <c r="I2292" s="7" t="str">
        <f t="shared" si="107"/>
        <v>Q2</v>
      </c>
      <c r="J2292" s="7" t="e">
        <f>VLOOKUP(A2292,'Job Catalog'!A:C,3,FALSE)</f>
        <v>#N/A</v>
      </c>
    </row>
    <row r="2293" spans="1:10" x14ac:dyDescent="0.15">
      <c r="A2293" s="8">
        <v>1523</v>
      </c>
      <c r="B2293" s="8" t="s">
        <v>1625</v>
      </c>
      <c r="C2293" s="7" t="s">
        <v>4</v>
      </c>
      <c r="D2293" s="39">
        <v>42864.579768518517</v>
      </c>
      <c r="E2293" s="7">
        <v>0.08</v>
      </c>
      <c r="F2293" s="7" t="s">
        <v>79</v>
      </c>
      <c r="G2293" s="7">
        <f t="shared" si="105"/>
        <v>2017</v>
      </c>
      <c r="H2293" s="7">
        <f t="shared" si="106"/>
        <v>5</v>
      </c>
      <c r="I2293" s="7" t="str">
        <f t="shared" si="107"/>
        <v>Q2</v>
      </c>
      <c r="J2293" s="7" t="e">
        <f>VLOOKUP(A2293,'Job Catalog'!A:C,3,FALSE)</f>
        <v>#N/A</v>
      </c>
    </row>
    <row r="2294" spans="1:10" x14ac:dyDescent="0.15">
      <c r="A2294" s="8">
        <v>1523</v>
      </c>
      <c r="B2294" s="8" t="s">
        <v>1625</v>
      </c>
      <c r="C2294" s="7" t="s">
        <v>4</v>
      </c>
      <c r="D2294" s="39">
        <v>42964.708055555559</v>
      </c>
      <c r="E2294" s="7">
        <v>16.96</v>
      </c>
      <c r="F2294" s="7" t="s">
        <v>25</v>
      </c>
      <c r="G2294" s="7">
        <f t="shared" si="105"/>
        <v>2017</v>
      </c>
      <c r="H2294" s="7">
        <f t="shared" si="106"/>
        <v>8</v>
      </c>
      <c r="I2294" s="7" t="str">
        <f t="shared" si="107"/>
        <v>Q3</v>
      </c>
      <c r="J2294" s="7" t="e">
        <f>VLOOKUP(A2294,'Job Catalog'!A:C,3,FALSE)</f>
        <v>#N/A</v>
      </c>
    </row>
    <row r="2295" spans="1:10" x14ac:dyDescent="0.15">
      <c r="A2295" s="8">
        <v>1525</v>
      </c>
      <c r="B2295" s="8" t="s">
        <v>1627</v>
      </c>
      <c r="C2295" s="7" t="s">
        <v>4</v>
      </c>
      <c r="D2295" s="39">
        <v>41708.449386574073</v>
      </c>
      <c r="E2295" s="7">
        <v>56.04</v>
      </c>
      <c r="F2295" s="7" t="s">
        <v>50</v>
      </c>
      <c r="G2295" s="7">
        <f t="shared" si="105"/>
        <v>2014</v>
      </c>
      <c r="H2295" s="7">
        <f t="shared" si="106"/>
        <v>3</v>
      </c>
      <c r="I2295" s="7" t="str">
        <f t="shared" si="107"/>
        <v>Q1</v>
      </c>
      <c r="J2295" s="7" t="e">
        <f>VLOOKUP(A2295,'Job Catalog'!A:C,3,FALSE)</f>
        <v>#N/A</v>
      </c>
    </row>
    <row r="2296" spans="1:10" x14ac:dyDescent="0.15">
      <c r="A2296" s="8">
        <v>1525</v>
      </c>
      <c r="B2296" s="8" t="s">
        <v>1627</v>
      </c>
      <c r="C2296" s="7" t="s">
        <v>4</v>
      </c>
      <c r="D2296" s="39">
        <v>41659.401655092595</v>
      </c>
      <c r="E2296" s="7">
        <v>2.71</v>
      </c>
      <c r="F2296" s="7" t="s">
        <v>50</v>
      </c>
      <c r="G2296" s="7">
        <f t="shared" si="105"/>
        <v>2014</v>
      </c>
      <c r="H2296" s="7">
        <f t="shared" si="106"/>
        <v>1</v>
      </c>
      <c r="I2296" s="7" t="str">
        <f t="shared" si="107"/>
        <v>Q1</v>
      </c>
      <c r="J2296" s="7" t="e">
        <f>VLOOKUP(A2296,'Job Catalog'!A:C,3,FALSE)</f>
        <v>#N/A</v>
      </c>
    </row>
    <row r="2297" spans="1:10" x14ac:dyDescent="0.15">
      <c r="A2297" s="8">
        <v>1525</v>
      </c>
      <c r="B2297" s="8" t="s">
        <v>1627</v>
      </c>
      <c r="C2297" s="7" t="s">
        <v>4</v>
      </c>
      <c r="D2297" s="39">
        <v>41701.598437499997</v>
      </c>
      <c r="E2297" s="7">
        <v>31.92</v>
      </c>
      <c r="F2297" s="7" t="s">
        <v>45</v>
      </c>
      <c r="G2297" s="7">
        <f t="shared" si="105"/>
        <v>2014</v>
      </c>
      <c r="H2297" s="7">
        <f t="shared" si="106"/>
        <v>3</v>
      </c>
      <c r="I2297" s="7" t="str">
        <f t="shared" si="107"/>
        <v>Q1</v>
      </c>
      <c r="J2297" s="7" t="e">
        <f>VLOOKUP(A2297,'Job Catalog'!A:C,3,FALSE)</f>
        <v>#N/A</v>
      </c>
    </row>
    <row r="2298" spans="1:10" x14ac:dyDescent="0.15">
      <c r="A2298" s="8">
        <v>1525</v>
      </c>
      <c r="B2298" s="8" t="s">
        <v>1627</v>
      </c>
      <c r="C2298" s="7" t="s">
        <v>4</v>
      </c>
      <c r="D2298" s="39">
        <v>41863.407361111109</v>
      </c>
      <c r="E2298" s="7">
        <v>193.71</v>
      </c>
      <c r="F2298" s="7" t="s">
        <v>45</v>
      </c>
      <c r="G2298" s="7">
        <f t="shared" si="105"/>
        <v>2014</v>
      </c>
      <c r="H2298" s="7">
        <f t="shared" si="106"/>
        <v>8</v>
      </c>
      <c r="I2298" s="7" t="str">
        <f t="shared" si="107"/>
        <v>Q3</v>
      </c>
      <c r="J2298" s="7" t="e">
        <f>VLOOKUP(A2298,'Job Catalog'!A:C,3,FALSE)</f>
        <v>#N/A</v>
      </c>
    </row>
    <row r="2299" spans="1:10" x14ac:dyDescent="0.15">
      <c r="A2299" s="8">
        <v>1525</v>
      </c>
      <c r="B2299" s="8" t="s">
        <v>1627</v>
      </c>
      <c r="C2299" s="7" t="s">
        <v>4</v>
      </c>
      <c r="D2299" s="39">
        <v>41698.447141203702</v>
      </c>
      <c r="E2299" s="7">
        <v>16.75</v>
      </c>
      <c r="F2299" s="7" t="s">
        <v>50</v>
      </c>
      <c r="G2299" s="7">
        <f t="shared" si="105"/>
        <v>2014</v>
      </c>
      <c r="H2299" s="7">
        <f t="shared" si="106"/>
        <v>2</v>
      </c>
      <c r="I2299" s="7" t="str">
        <f t="shared" si="107"/>
        <v>Q1</v>
      </c>
      <c r="J2299" s="7" t="e">
        <f>VLOOKUP(A2299,'Job Catalog'!A:C,3,FALSE)</f>
        <v>#N/A</v>
      </c>
    </row>
    <row r="2300" spans="1:10" x14ac:dyDescent="0.15">
      <c r="A2300" s="8">
        <v>1525</v>
      </c>
      <c r="B2300" s="8" t="s">
        <v>1627</v>
      </c>
      <c r="C2300" s="7" t="s">
        <v>4</v>
      </c>
      <c r="D2300" s="39">
        <v>41708.521840277775</v>
      </c>
      <c r="E2300" s="7">
        <v>26.83</v>
      </c>
      <c r="F2300" s="7" t="s">
        <v>50</v>
      </c>
      <c r="G2300" s="7">
        <f t="shared" si="105"/>
        <v>2014</v>
      </c>
      <c r="H2300" s="7">
        <f t="shared" si="106"/>
        <v>3</v>
      </c>
      <c r="I2300" s="7" t="str">
        <f t="shared" si="107"/>
        <v>Q1</v>
      </c>
      <c r="J2300" s="7" t="e">
        <f>VLOOKUP(A2300,'Job Catalog'!A:C,3,FALSE)</f>
        <v>#N/A</v>
      </c>
    </row>
    <row r="2301" spans="1:10" x14ac:dyDescent="0.15">
      <c r="A2301" s="8">
        <v>1525</v>
      </c>
      <c r="B2301" s="8" t="s">
        <v>1627</v>
      </c>
      <c r="C2301" s="7" t="s">
        <v>4</v>
      </c>
      <c r="D2301" s="39">
        <v>41704.352407407408</v>
      </c>
      <c r="E2301" s="7">
        <v>0.71</v>
      </c>
      <c r="F2301" s="7" t="s">
        <v>45</v>
      </c>
      <c r="G2301" s="7">
        <f t="shared" si="105"/>
        <v>2014</v>
      </c>
      <c r="H2301" s="7">
        <f t="shared" si="106"/>
        <v>3</v>
      </c>
      <c r="I2301" s="7" t="str">
        <f t="shared" si="107"/>
        <v>Q1</v>
      </c>
      <c r="J2301" s="7" t="e">
        <f>VLOOKUP(A2301,'Job Catalog'!A:C,3,FALSE)</f>
        <v>#N/A</v>
      </c>
    </row>
    <row r="2302" spans="1:10" x14ac:dyDescent="0.15">
      <c r="A2302" s="8">
        <v>1525</v>
      </c>
      <c r="B2302" s="8" t="s">
        <v>1627</v>
      </c>
      <c r="C2302" s="7" t="s">
        <v>4</v>
      </c>
      <c r="D2302" s="39">
        <v>41705.309571759259</v>
      </c>
      <c r="E2302" s="7">
        <v>1.67</v>
      </c>
      <c r="F2302" s="7" t="s">
        <v>50</v>
      </c>
      <c r="G2302" s="7">
        <f t="shared" si="105"/>
        <v>2014</v>
      </c>
      <c r="H2302" s="7">
        <f t="shared" si="106"/>
        <v>3</v>
      </c>
      <c r="I2302" s="7" t="str">
        <f t="shared" si="107"/>
        <v>Q1</v>
      </c>
      <c r="J2302" s="7" t="e">
        <f>VLOOKUP(A2302,'Job Catalog'!A:C,3,FALSE)</f>
        <v>#N/A</v>
      </c>
    </row>
    <row r="2303" spans="1:10" x14ac:dyDescent="0.15">
      <c r="A2303" s="8">
        <v>1525</v>
      </c>
      <c r="B2303" s="8" t="s">
        <v>1627</v>
      </c>
      <c r="C2303" s="7" t="s">
        <v>4</v>
      </c>
      <c r="D2303" s="39">
        <v>41754.453587962962</v>
      </c>
      <c r="E2303" s="7">
        <v>50.71</v>
      </c>
      <c r="F2303" s="7" t="s">
        <v>30</v>
      </c>
      <c r="G2303" s="7">
        <f t="shared" si="105"/>
        <v>2014</v>
      </c>
      <c r="H2303" s="7">
        <f t="shared" si="106"/>
        <v>4</v>
      </c>
      <c r="I2303" s="7" t="str">
        <f t="shared" si="107"/>
        <v>Q2</v>
      </c>
      <c r="J2303" s="7" t="e">
        <f>VLOOKUP(A2303,'Job Catalog'!A:C,3,FALSE)</f>
        <v>#N/A</v>
      </c>
    </row>
    <row r="2304" spans="1:10" x14ac:dyDescent="0.15">
      <c r="A2304" s="8">
        <v>1525</v>
      </c>
      <c r="B2304" s="8" t="s">
        <v>1627</v>
      </c>
      <c r="C2304" s="7" t="s">
        <v>4</v>
      </c>
      <c r="D2304" s="39">
        <v>41722.472037037034</v>
      </c>
      <c r="E2304" s="7">
        <v>5.67</v>
      </c>
      <c r="F2304" s="7" t="s">
        <v>45</v>
      </c>
      <c r="G2304" s="7">
        <f t="shared" si="105"/>
        <v>2014</v>
      </c>
      <c r="H2304" s="7">
        <f t="shared" si="106"/>
        <v>3</v>
      </c>
      <c r="I2304" s="7" t="str">
        <f t="shared" si="107"/>
        <v>Q1</v>
      </c>
      <c r="J2304" s="7" t="e">
        <f>VLOOKUP(A2304,'Job Catalog'!A:C,3,FALSE)</f>
        <v>#N/A</v>
      </c>
    </row>
    <row r="2305" spans="1:10" x14ac:dyDescent="0.15">
      <c r="A2305" s="8">
        <v>1525</v>
      </c>
      <c r="B2305" s="8" t="s">
        <v>1627</v>
      </c>
      <c r="C2305" s="7" t="s">
        <v>4</v>
      </c>
      <c r="D2305" s="39">
        <v>41736.277766203704</v>
      </c>
      <c r="E2305" s="7">
        <v>11.75</v>
      </c>
      <c r="F2305" s="7" t="s">
        <v>50</v>
      </c>
      <c r="G2305" s="7">
        <f t="shared" si="105"/>
        <v>2014</v>
      </c>
      <c r="H2305" s="7">
        <f t="shared" si="106"/>
        <v>4</v>
      </c>
      <c r="I2305" s="7" t="str">
        <f t="shared" si="107"/>
        <v>Q2</v>
      </c>
      <c r="J2305" s="7" t="e">
        <f>VLOOKUP(A2305,'Job Catalog'!A:C,3,FALSE)</f>
        <v>#N/A</v>
      </c>
    </row>
    <row r="2306" spans="1:10" x14ac:dyDescent="0.15">
      <c r="A2306" s="8">
        <v>1525</v>
      </c>
      <c r="B2306" s="8" t="s">
        <v>1627</v>
      </c>
      <c r="C2306" s="7" t="s">
        <v>4</v>
      </c>
      <c r="D2306" s="39">
        <v>41754.600729166668</v>
      </c>
      <c r="E2306" s="7">
        <v>9.0399999999999991</v>
      </c>
      <c r="F2306" s="7" t="s">
        <v>30</v>
      </c>
      <c r="G2306" s="7">
        <f t="shared" ref="G2306:G2369" si="108">YEAR(D2306)</f>
        <v>2014</v>
      </c>
      <c r="H2306" s="7">
        <f t="shared" ref="H2306:H2369" si="109">MONTH(D2306)</f>
        <v>4</v>
      </c>
      <c r="I2306" s="7" t="str">
        <f t="shared" ref="I2306:I2369" si="110">IF(H2306&lt;=3,"Q1",IF(H2306&lt;=6,"Q2",IF(H2306&lt;=9,"Q3","Q4")))</f>
        <v>Q2</v>
      </c>
      <c r="J2306" s="7" t="e">
        <f>VLOOKUP(A2306,'Job Catalog'!A:C,3,FALSE)</f>
        <v>#N/A</v>
      </c>
    </row>
    <row r="2307" spans="1:10" x14ac:dyDescent="0.15">
      <c r="A2307" s="8">
        <v>1525</v>
      </c>
      <c r="B2307" s="8" t="s">
        <v>1627</v>
      </c>
      <c r="C2307" s="7" t="s">
        <v>4</v>
      </c>
      <c r="D2307" s="39">
        <v>41787.563194444447</v>
      </c>
      <c r="E2307" s="7">
        <v>14.04</v>
      </c>
      <c r="F2307" s="7" t="s">
        <v>30</v>
      </c>
      <c r="G2307" s="7">
        <f t="shared" si="108"/>
        <v>2014</v>
      </c>
      <c r="H2307" s="7">
        <f t="shared" si="109"/>
        <v>5</v>
      </c>
      <c r="I2307" s="7" t="str">
        <f t="shared" si="110"/>
        <v>Q2</v>
      </c>
      <c r="J2307" s="7" t="e">
        <f>VLOOKUP(A2307,'Job Catalog'!A:C,3,FALSE)</f>
        <v>#N/A</v>
      </c>
    </row>
    <row r="2308" spans="1:10" x14ac:dyDescent="0.15">
      <c r="A2308" s="8">
        <v>1525</v>
      </c>
      <c r="B2308" s="8" t="s">
        <v>1627</v>
      </c>
      <c r="C2308" s="7" t="s">
        <v>4</v>
      </c>
      <c r="D2308" s="39">
        <v>41796.335300925923</v>
      </c>
      <c r="E2308" s="7">
        <v>22.83</v>
      </c>
      <c r="F2308" s="7" t="s">
        <v>50</v>
      </c>
      <c r="G2308" s="7">
        <f t="shared" si="108"/>
        <v>2014</v>
      </c>
      <c r="H2308" s="7">
        <f t="shared" si="109"/>
        <v>6</v>
      </c>
      <c r="I2308" s="7" t="str">
        <f t="shared" si="110"/>
        <v>Q2</v>
      </c>
      <c r="J2308" s="7" t="e">
        <f>VLOOKUP(A2308,'Job Catalog'!A:C,3,FALSE)</f>
        <v>#N/A</v>
      </c>
    </row>
    <row r="2309" spans="1:10" x14ac:dyDescent="0.15">
      <c r="A2309" s="8">
        <v>1525</v>
      </c>
      <c r="B2309" s="8" t="s">
        <v>1627</v>
      </c>
      <c r="C2309" s="7" t="s">
        <v>4</v>
      </c>
      <c r="D2309" s="39">
        <v>41778.689768518518</v>
      </c>
      <c r="E2309" s="7">
        <v>3.21</v>
      </c>
      <c r="F2309" s="7" t="s">
        <v>50</v>
      </c>
      <c r="G2309" s="7">
        <f t="shared" si="108"/>
        <v>2014</v>
      </c>
      <c r="H2309" s="7">
        <f t="shared" si="109"/>
        <v>5</v>
      </c>
      <c r="I2309" s="7" t="str">
        <f t="shared" si="110"/>
        <v>Q2</v>
      </c>
      <c r="J2309" s="7" t="e">
        <f>VLOOKUP(A2309,'Job Catalog'!A:C,3,FALSE)</f>
        <v>#N/A</v>
      </c>
    </row>
    <row r="2310" spans="1:10" x14ac:dyDescent="0.15">
      <c r="A2310" s="8">
        <v>1525</v>
      </c>
      <c r="B2310" s="8" t="s">
        <v>1627</v>
      </c>
      <c r="C2310" s="7" t="s">
        <v>4</v>
      </c>
      <c r="D2310" s="39">
        <v>41787.36922453704</v>
      </c>
      <c r="E2310" s="7">
        <v>11.88</v>
      </c>
      <c r="F2310" s="7" t="s">
        <v>50</v>
      </c>
      <c r="G2310" s="7">
        <f t="shared" si="108"/>
        <v>2014</v>
      </c>
      <c r="H2310" s="7">
        <f t="shared" si="109"/>
        <v>5</v>
      </c>
      <c r="I2310" s="7" t="str">
        <f t="shared" si="110"/>
        <v>Q2</v>
      </c>
      <c r="J2310" s="7" t="e">
        <f>VLOOKUP(A2310,'Job Catalog'!A:C,3,FALSE)</f>
        <v>#N/A</v>
      </c>
    </row>
    <row r="2311" spans="1:10" x14ac:dyDescent="0.15">
      <c r="A2311" s="8">
        <v>1525</v>
      </c>
      <c r="B2311" s="8" t="s">
        <v>1627</v>
      </c>
      <c r="C2311" s="7" t="s">
        <v>4</v>
      </c>
      <c r="D2311" s="39">
        <v>41787.365763888891</v>
      </c>
      <c r="E2311" s="7">
        <v>11.88</v>
      </c>
      <c r="F2311" s="7" t="s">
        <v>50</v>
      </c>
      <c r="G2311" s="7">
        <f t="shared" si="108"/>
        <v>2014</v>
      </c>
      <c r="H2311" s="7">
        <f t="shared" si="109"/>
        <v>5</v>
      </c>
      <c r="I2311" s="7" t="str">
        <f t="shared" si="110"/>
        <v>Q2</v>
      </c>
      <c r="J2311" s="7" t="e">
        <f>VLOOKUP(A2311,'Job Catalog'!A:C,3,FALSE)</f>
        <v>#N/A</v>
      </c>
    </row>
    <row r="2312" spans="1:10" x14ac:dyDescent="0.15">
      <c r="A2312" s="8">
        <v>1525</v>
      </c>
      <c r="B2312" s="8" t="s">
        <v>1627</v>
      </c>
      <c r="C2312" s="7" t="s">
        <v>4</v>
      </c>
      <c r="D2312" s="39">
        <v>41779.558067129627</v>
      </c>
      <c r="E2312" s="7">
        <v>1.04</v>
      </c>
      <c r="F2312" s="7" t="s">
        <v>50</v>
      </c>
      <c r="G2312" s="7">
        <f t="shared" si="108"/>
        <v>2014</v>
      </c>
      <c r="H2312" s="7">
        <f t="shared" si="109"/>
        <v>5</v>
      </c>
      <c r="I2312" s="7" t="str">
        <f t="shared" si="110"/>
        <v>Q2</v>
      </c>
      <c r="J2312" s="7" t="e">
        <f>VLOOKUP(A2312,'Job Catalog'!A:C,3,FALSE)</f>
        <v>#N/A</v>
      </c>
    </row>
    <row r="2313" spans="1:10" x14ac:dyDescent="0.15">
      <c r="A2313" s="8">
        <v>1525</v>
      </c>
      <c r="B2313" s="8" t="s">
        <v>1627</v>
      </c>
      <c r="C2313" s="7" t="s">
        <v>4</v>
      </c>
      <c r="D2313" s="39">
        <v>41955.624224537038</v>
      </c>
      <c r="E2313" s="7">
        <v>175</v>
      </c>
      <c r="F2313" s="7" t="s">
        <v>68</v>
      </c>
      <c r="G2313" s="7">
        <f t="shared" si="108"/>
        <v>2014</v>
      </c>
      <c r="H2313" s="7">
        <f t="shared" si="109"/>
        <v>11</v>
      </c>
      <c r="I2313" s="7" t="str">
        <f t="shared" si="110"/>
        <v>Q4</v>
      </c>
      <c r="J2313" s="7" t="e">
        <f>VLOOKUP(A2313,'Job Catalog'!A:C,3,FALSE)</f>
        <v>#N/A</v>
      </c>
    </row>
    <row r="2314" spans="1:10" x14ac:dyDescent="0.15">
      <c r="A2314" s="8">
        <v>1525</v>
      </c>
      <c r="B2314" s="8" t="s">
        <v>1627</v>
      </c>
      <c r="C2314" s="7" t="s">
        <v>4</v>
      </c>
      <c r="D2314" s="39">
        <v>41787.381030092591</v>
      </c>
      <c r="E2314" s="7">
        <v>0.79</v>
      </c>
      <c r="F2314" s="7" t="s">
        <v>50</v>
      </c>
      <c r="G2314" s="7">
        <f t="shared" si="108"/>
        <v>2014</v>
      </c>
      <c r="H2314" s="7">
        <f t="shared" si="109"/>
        <v>5</v>
      </c>
      <c r="I2314" s="7" t="str">
        <f t="shared" si="110"/>
        <v>Q2</v>
      </c>
      <c r="J2314" s="7" t="e">
        <f>VLOOKUP(A2314,'Job Catalog'!A:C,3,FALSE)</f>
        <v>#N/A</v>
      </c>
    </row>
    <row r="2315" spans="1:10" x14ac:dyDescent="0.15">
      <c r="A2315" s="8">
        <v>1525</v>
      </c>
      <c r="B2315" s="8" t="s">
        <v>1627</v>
      </c>
      <c r="C2315" s="7" t="s">
        <v>4</v>
      </c>
      <c r="D2315" s="39">
        <v>41790.700844907406</v>
      </c>
      <c r="E2315" s="7">
        <v>0.88</v>
      </c>
      <c r="F2315" s="7" t="s">
        <v>50</v>
      </c>
      <c r="G2315" s="7">
        <f t="shared" si="108"/>
        <v>2014</v>
      </c>
      <c r="H2315" s="7">
        <f t="shared" si="109"/>
        <v>5</v>
      </c>
      <c r="I2315" s="7" t="str">
        <f t="shared" si="110"/>
        <v>Q2</v>
      </c>
      <c r="J2315" s="7" t="e">
        <f>VLOOKUP(A2315,'Job Catalog'!A:C,3,FALSE)</f>
        <v>#N/A</v>
      </c>
    </row>
    <row r="2316" spans="1:10" x14ac:dyDescent="0.15">
      <c r="A2316" s="8">
        <v>1525</v>
      </c>
      <c r="B2316" s="8" t="s">
        <v>1627</v>
      </c>
      <c r="C2316" s="7" t="s">
        <v>4</v>
      </c>
      <c r="D2316" s="39">
        <v>41929.637731481482</v>
      </c>
      <c r="E2316" s="7">
        <v>3.04</v>
      </c>
      <c r="F2316" s="7" t="s">
        <v>45</v>
      </c>
      <c r="G2316" s="7">
        <f t="shared" si="108"/>
        <v>2014</v>
      </c>
      <c r="H2316" s="7">
        <f t="shared" si="109"/>
        <v>10</v>
      </c>
      <c r="I2316" s="7" t="str">
        <f t="shared" si="110"/>
        <v>Q4</v>
      </c>
      <c r="J2316" s="7" t="e">
        <f>VLOOKUP(A2316,'Job Catalog'!A:C,3,FALSE)</f>
        <v>#N/A</v>
      </c>
    </row>
    <row r="2317" spans="1:10" x14ac:dyDescent="0.15">
      <c r="A2317" s="8">
        <v>1525</v>
      </c>
      <c r="B2317" s="8" t="s">
        <v>1627</v>
      </c>
      <c r="C2317" s="7" t="s">
        <v>4</v>
      </c>
      <c r="D2317" s="39">
        <v>41960.597754629627</v>
      </c>
      <c r="E2317" s="7">
        <v>24.08</v>
      </c>
      <c r="F2317" s="7" t="s">
        <v>50</v>
      </c>
      <c r="G2317" s="7">
        <f t="shared" si="108"/>
        <v>2014</v>
      </c>
      <c r="H2317" s="7">
        <f t="shared" si="109"/>
        <v>11</v>
      </c>
      <c r="I2317" s="7" t="str">
        <f t="shared" si="110"/>
        <v>Q4</v>
      </c>
      <c r="J2317" s="7" t="e">
        <f>VLOOKUP(A2317,'Job Catalog'!A:C,3,FALSE)</f>
        <v>#N/A</v>
      </c>
    </row>
    <row r="2318" spans="1:10" x14ac:dyDescent="0.15">
      <c r="A2318" s="8">
        <v>1525</v>
      </c>
      <c r="B2318" s="8" t="s">
        <v>1627</v>
      </c>
      <c r="C2318" s="7" t="s">
        <v>4</v>
      </c>
      <c r="D2318" s="39">
        <v>41974.60832175926</v>
      </c>
      <c r="E2318" s="7">
        <v>25.17</v>
      </c>
      <c r="F2318" s="7" t="s">
        <v>50</v>
      </c>
      <c r="G2318" s="7">
        <f t="shared" si="108"/>
        <v>2014</v>
      </c>
      <c r="H2318" s="7">
        <f t="shared" si="109"/>
        <v>12</v>
      </c>
      <c r="I2318" s="7" t="str">
        <f t="shared" si="110"/>
        <v>Q4</v>
      </c>
      <c r="J2318" s="7" t="e">
        <f>VLOOKUP(A2318,'Job Catalog'!A:C,3,FALSE)</f>
        <v>#N/A</v>
      </c>
    </row>
    <row r="2319" spans="1:10" x14ac:dyDescent="0.15">
      <c r="A2319" s="8">
        <v>1525</v>
      </c>
      <c r="B2319" s="8" t="s">
        <v>1627</v>
      </c>
      <c r="C2319" s="7" t="s">
        <v>4</v>
      </c>
      <c r="D2319" s="39">
        <v>41961.454432870371</v>
      </c>
      <c r="E2319" s="7">
        <v>0.67</v>
      </c>
      <c r="F2319" s="7" t="s">
        <v>45</v>
      </c>
      <c r="G2319" s="7">
        <f t="shared" si="108"/>
        <v>2014</v>
      </c>
      <c r="H2319" s="7">
        <f t="shared" si="109"/>
        <v>11</v>
      </c>
      <c r="I2319" s="7" t="str">
        <f t="shared" si="110"/>
        <v>Q4</v>
      </c>
      <c r="J2319" s="7" t="e">
        <f>VLOOKUP(A2319,'Job Catalog'!A:C,3,FALSE)</f>
        <v>#N/A</v>
      </c>
    </row>
    <row r="2320" spans="1:10" x14ac:dyDescent="0.15">
      <c r="A2320" s="8">
        <v>1525</v>
      </c>
      <c r="B2320" s="8" t="s">
        <v>1627</v>
      </c>
      <c r="C2320" s="7" t="s">
        <v>4</v>
      </c>
      <c r="D2320" s="39">
        <v>41961.46</v>
      </c>
      <c r="E2320" s="7">
        <v>0.71</v>
      </c>
      <c r="F2320" s="7" t="s">
        <v>45</v>
      </c>
      <c r="G2320" s="7">
        <f t="shared" si="108"/>
        <v>2014</v>
      </c>
      <c r="H2320" s="7">
        <f t="shared" si="109"/>
        <v>11</v>
      </c>
      <c r="I2320" s="7" t="str">
        <f t="shared" si="110"/>
        <v>Q4</v>
      </c>
      <c r="J2320" s="7" t="e">
        <f>VLOOKUP(A2320,'Job Catalog'!A:C,3,FALSE)</f>
        <v>#N/A</v>
      </c>
    </row>
    <row r="2321" spans="1:10" x14ac:dyDescent="0.15">
      <c r="A2321" s="8">
        <v>1525</v>
      </c>
      <c r="B2321" s="8" t="s">
        <v>1627</v>
      </c>
      <c r="C2321" s="7" t="s">
        <v>4</v>
      </c>
      <c r="D2321" s="39">
        <v>41961.701053240744</v>
      </c>
      <c r="E2321" s="7">
        <v>0.92</v>
      </c>
      <c r="F2321" s="7" t="s">
        <v>45</v>
      </c>
      <c r="G2321" s="7">
        <f t="shared" si="108"/>
        <v>2014</v>
      </c>
      <c r="H2321" s="7">
        <f t="shared" si="109"/>
        <v>11</v>
      </c>
      <c r="I2321" s="7" t="str">
        <f t="shared" si="110"/>
        <v>Q4</v>
      </c>
      <c r="J2321" s="7" t="e">
        <f>VLOOKUP(A2321,'Job Catalog'!A:C,3,FALSE)</f>
        <v>#N/A</v>
      </c>
    </row>
    <row r="2322" spans="1:10" x14ac:dyDescent="0.15">
      <c r="A2322" s="8">
        <v>1525</v>
      </c>
      <c r="B2322" s="8" t="s">
        <v>1627</v>
      </c>
      <c r="C2322" s="7" t="s">
        <v>4</v>
      </c>
      <c r="D2322" s="39">
        <v>41978.655219907407</v>
      </c>
      <c r="E2322" s="7">
        <v>1.17</v>
      </c>
      <c r="F2322" s="7" t="s">
        <v>68</v>
      </c>
      <c r="G2322" s="7">
        <f t="shared" si="108"/>
        <v>2014</v>
      </c>
      <c r="H2322" s="7">
        <f t="shared" si="109"/>
        <v>12</v>
      </c>
      <c r="I2322" s="7" t="str">
        <f t="shared" si="110"/>
        <v>Q4</v>
      </c>
      <c r="J2322" s="7" t="e">
        <f>VLOOKUP(A2322,'Job Catalog'!A:C,3,FALSE)</f>
        <v>#N/A</v>
      </c>
    </row>
    <row r="2323" spans="1:10" x14ac:dyDescent="0.15">
      <c r="A2323" s="8">
        <v>1525</v>
      </c>
      <c r="B2323" s="8" t="s">
        <v>1627</v>
      </c>
      <c r="C2323" s="7" t="s">
        <v>4</v>
      </c>
      <c r="D2323" s="39">
        <v>41975.619328703702</v>
      </c>
      <c r="E2323" s="7">
        <v>12.96</v>
      </c>
      <c r="F2323" s="7" t="s">
        <v>68</v>
      </c>
      <c r="G2323" s="7">
        <f t="shared" si="108"/>
        <v>2014</v>
      </c>
      <c r="H2323" s="7">
        <f t="shared" si="109"/>
        <v>12</v>
      </c>
      <c r="I2323" s="7" t="str">
        <f t="shared" si="110"/>
        <v>Q4</v>
      </c>
      <c r="J2323" s="7" t="e">
        <f>VLOOKUP(A2323,'Job Catalog'!A:C,3,FALSE)</f>
        <v>#N/A</v>
      </c>
    </row>
    <row r="2324" spans="1:10" x14ac:dyDescent="0.15">
      <c r="A2324" s="8">
        <v>1525</v>
      </c>
      <c r="B2324" s="8" t="s">
        <v>1627</v>
      </c>
      <c r="C2324" s="7" t="s">
        <v>4</v>
      </c>
      <c r="D2324" s="39">
        <v>41974.405810185184</v>
      </c>
      <c r="E2324" s="7">
        <v>11.63</v>
      </c>
      <c r="F2324" s="7" t="s">
        <v>50</v>
      </c>
      <c r="G2324" s="7">
        <f t="shared" si="108"/>
        <v>2014</v>
      </c>
      <c r="H2324" s="7">
        <f t="shared" si="109"/>
        <v>12</v>
      </c>
      <c r="I2324" s="7" t="str">
        <f t="shared" si="110"/>
        <v>Q4</v>
      </c>
      <c r="J2324" s="7" t="e">
        <f>VLOOKUP(A2324,'Job Catalog'!A:C,3,FALSE)</f>
        <v>#N/A</v>
      </c>
    </row>
    <row r="2325" spans="1:10" x14ac:dyDescent="0.15">
      <c r="A2325" s="8">
        <v>1525</v>
      </c>
      <c r="B2325" s="8" t="s">
        <v>1627</v>
      </c>
      <c r="C2325" s="7" t="s">
        <v>4</v>
      </c>
      <c r="D2325" s="39">
        <v>42027.454409722224</v>
      </c>
      <c r="E2325" s="7">
        <v>58.88</v>
      </c>
      <c r="F2325" s="7" t="s">
        <v>45</v>
      </c>
      <c r="G2325" s="7">
        <f t="shared" si="108"/>
        <v>2015</v>
      </c>
      <c r="H2325" s="7">
        <f t="shared" si="109"/>
        <v>1</v>
      </c>
      <c r="I2325" s="7" t="str">
        <f t="shared" si="110"/>
        <v>Q1</v>
      </c>
      <c r="J2325" s="7" t="e">
        <f>VLOOKUP(A2325,'Job Catalog'!A:C,3,FALSE)</f>
        <v>#N/A</v>
      </c>
    </row>
    <row r="2326" spans="1:10" x14ac:dyDescent="0.15">
      <c r="A2326" s="8">
        <v>1525</v>
      </c>
      <c r="B2326" s="8" t="s">
        <v>1627</v>
      </c>
      <c r="C2326" s="7" t="s">
        <v>4</v>
      </c>
      <c r="D2326" s="39">
        <v>42013.499513888892</v>
      </c>
      <c r="E2326" s="7">
        <v>37.83</v>
      </c>
      <c r="F2326" s="7" t="s">
        <v>45</v>
      </c>
      <c r="G2326" s="7">
        <f t="shared" si="108"/>
        <v>2015</v>
      </c>
      <c r="H2326" s="7">
        <f t="shared" si="109"/>
        <v>1</v>
      </c>
      <c r="I2326" s="7" t="str">
        <f t="shared" si="110"/>
        <v>Q1</v>
      </c>
      <c r="J2326" s="7" t="e">
        <f>VLOOKUP(A2326,'Job Catalog'!A:C,3,FALSE)</f>
        <v>#N/A</v>
      </c>
    </row>
    <row r="2327" spans="1:10" x14ac:dyDescent="0.15">
      <c r="A2327" s="8">
        <v>1525</v>
      </c>
      <c r="B2327" s="8" t="s">
        <v>1627</v>
      </c>
      <c r="C2327" s="7" t="s">
        <v>4</v>
      </c>
      <c r="D2327" s="39">
        <v>41981.44604166667</v>
      </c>
      <c r="E2327" s="7">
        <v>3.5</v>
      </c>
      <c r="F2327" s="7" t="s">
        <v>68</v>
      </c>
      <c r="G2327" s="7">
        <f t="shared" si="108"/>
        <v>2014</v>
      </c>
      <c r="H2327" s="7">
        <f t="shared" si="109"/>
        <v>12</v>
      </c>
      <c r="I2327" s="7" t="str">
        <f t="shared" si="110"/>
        <v>Q4</v>
      </c>
      <c r="J2327" s="7" t="e">
        <f>VLOOKUP(A2327,'Job Catalog'!A:C,3,FALSE)</f>
        <v>#N/A</v>
      </c>
    </row>
    <row r="2328" spans="1:10" x14ac:dyDescent="0.15">
      <c r="A2328" s="8">
        <v>1525</v>
      </c>
      <c r="B2328" s="8" t="s">
        <v>1627</v>
      </c>
      <c r="C2328" s="7" t="s">
        <v>5</v>
      </c>
      <c r="D2328" s="39">
        <v>42009.578206018516</v>
      </c>
      <c r="E2328" s="7">
        <v>27.88</v>
      </c>
      <c r="F2328" s="7" t="s">
        <v>45</v>
      </c>
      <c r="G2328" s="7">
        <f t="shared" si="108"/>
        <v>2015</v>
      </c>
      <c r="H2328" s="7">
        <f t="shared" si="109"/>
        <v>1</v>
      </c>
      <c r="I2328" s="7" t="str">
        <f t="shared" si="110"/>
        <v>Q1</v>
      </c>
      <c r="J2328" s="7" t="e">
        <f>VLOOKUP(A2328,'Job Catalog'!A:C,3,FALSE)</f>
        <v>#N/A</v>
      </c>
    </row>
    <row r="2329" spans="1:10" x14ac:dyDescent="0.15">
      <c r="A2329" s="8">
        <v>1525</v>
      </c>
      <c r="B2329" s="8" t="s">
        <v>1627</v>
      </c>
      <c r="C2329" s="7" t="s">
        <v>4</v>
      </c>
      <c r="D2329" s="39">
        <v>41992.655891203707</v>
      </c>
      <c r="E2329" s="7">
        <v>0</v>
      </c>
      <c r="F2329" s="7" t="s">
        <v>50</v>
      </c>
      <c r="G2329" s="7">
        <f t="shared" si="108"/>
        <v>2014</v>
      </c>
      <c r="H2329" s="7">
        <f t="shared" si="109"/>
        <v>12</v>
      </c>
      <c r="I2329" s="7" t="str">
        <f t="shared" si="110"/>
        <v>Q4</v>
      </c>
      <c r="J2329" s="7" t="e">
        <f>VLOOKUP(A2329,'Job Catalog'!A:C,3,FALSE)</f>
        <v>#N/A</v>
      </c>
    </row>
    <row r="2330" spans="1:10" x14ac:dyDescent="0.15">
      <c r="A2330" s="8">
        <v>1525</v>
      </c>
      <c r="B2330" s="8" t="s">
        <v>1627</v>
      </c>
      <c r="C2330" s="7" t="s">
        <v>4</v>
      </c>
      <c r="D2330" s="39">
        <v>42018.558263888888</v>
      </c>
      <c r="E2330" s="7">
        <v>7.79</v>
      </c>
      <c r="F2330" s="7" t="s">
        <v>68</v>
      </c>
      <c r="G2330" s="7">
        <f t="shared" si="108"/>
        <v>2015</v>
      </c>
      <c r="H2330" s="7">
        <f t="shared" si="109"/>
        <v>1</v>
      </c>
      <c r="I2330" s="7" t="str">
        <f t="shared" si="110"/>
        <v>Q1</v>
      </c>
      <c r="J2330" s="7" t="e">
        <f>VLOOKUP(A2330,'Job Catalog'!A:C,3,FALSE)</f>
        <v>#N/A</v>
      </c>
    </row>
    <row r="2331" spans="1:10" x14ac:dyDescent="0.15">
      <c r="A2331" s="8">
        <v>1525</v>
      </c>
      <c r="B2331" s="8" t="s">
        <v>1627</v>
      </c>
      <c r="C2331" s="7" t="s">
        <v>4</v>
      </c>
      <c r="D2331" s="39">
        <v>42143.65353009259</v>
      </c>
      <c r="E2331" s="7">
        <v>118</v>
      </c>
      <c r="F2331" s="7" t="s">
        <v>97</v>
      </c>
      <c r="G2331" s="7">
        <f t="shared" si="108"/>
        <v>2015</v>
      </c>
      <c r="H2331" s="7">
        <f t="shared" si="109"/>
        <v>5</v>
      </c>
      <c r="I2331" s="7" t="str">
        <f t="shared" si="110"/>
        <v>Q2</v>
      </c>
      <c r="J2331" s="7" t="e">
        <f>VLOOKUP(A2331,'Job Catalog'!A:C,3,FALSE)</f>
        <v>#N/A</v>
      </c>
    </row>
    <row r="2332" spans="1:10" x14ac:dyDescent="0.15">
      <c r="A2332" s="8">
        <v>1525</v>
      </c>
      <c r="B2332" s="8" t="s">
        <v>1627</v>
      </c>
      <c r="C2332" s="7" t="s">
        <v>4</v>
      </c>
      <c r="D2332" s="39">
        <v>42033.617638888885</v>
      </c>
      <c r="E2332" s="7">
        <v>6.96</v>
      </c>
      <c r="F2332" s="7" t="s">
        <v>50</v>
      </c>
      <c r="G2332" s="7">
        <f t="shared" si="108"/>
        <v>2015</v>
      </c>
      <c r="H2332" s="7">
        <f t="shared" si="109"/>
        <v>1</v>
      </c>
      <c r="I2332" s="7" t="str">
        <f t="shared" si="110"/>
        <v>Q1</v>
      </c>
      <c r="J2332" s="7" t="e">
        <f>VLOOKUP(A2332,'Job Catalog'!A:C,3,FALSE)</f>
        <v>#N/A</v>
      </c>
    </row>
    <row r="2333" spans="1:10" x14ac:dyDescent="0.15">
      <c r="A2333" s="8">
        <v>1525</v>
      </c>
      <c r="B2333" s="8" t="s">
        <v>1627</v>
      </c>
      <c r="C2333" s="7" t="s">
        <v>4</v>
      </c>
      <c r="D2333" s="39">
        <v>42040.706261574072</v>
      </c>
      <c r="E2333" s="7">
        <v>14.04</v>
      </c>
      <c r="F2333" s="7" t="s">
        <v>45</v>
      </c>
      <c r="G2333" s="7">
        <f t="shared" si="108"/>
        <v>2015</v>
      </c>
      <c r="H2333" s="7">
        <f t="shared" si="109"/>
        <v>2</v>
      </c>
      <c r="I2333" s="7" t="str">
        <f t="shared" si="110"/>
        <v>Q1</v>
      </c>
      <c r="J2333" s="7" t="e">
        <f>VLOOKUP(A2333,'Job Catalog'!A:C,3,FALSE)</f>
        <v>#N/A</v>
      </c>
    </row>
    <row r="2334" spans="1:10" x14ac:dyDescent="0.15">
      <c r="A2334" s="8">
        <v>1525</v>
      </c>
      <c r="B2334" s="8" t="s">
        <v>1627</v>
      </c>
      <c r="C2334" s="7" t="s">
        <v>4</v>
      </c>
      <c r="D2334" s="39">
        <v>42037.703564814816</v>
      </c>
      <c r="E2334" s="7">
        <v>11.04</v>
      </c>
      <c r="F2334" s="7" t="s">
        <v>45</v>
      </c>
      <c r="G2334" s="7">
        <f t="shared" si="108"/>
        <v>2015</v>
      </c>
      <c r="H2334" s="7">
        <f t="shared" si="109"/>
        <v>2</v>
      </c>
      <c r="I2334" s="7" t="str">
        <f t="shared" si="110"/>
        <v>Q1</v>
      </c>
      <c r="J2334" s="7" t="e">
        <f>VLOOKUP(A2334,'Job Catalog'!A:C,3,FALSE)</f>
        <v>#N/A</v>
      </c>
    </row>
    <row r="2335" spans="1:10" x14ac:dyDescent="0.15">
      <c r="A2335" s="8">
        <v>1525</v>
      </c>
      <c r="B2335" s="8" t="s">
        <v>1627</v>
      </c>
      <c r="C2335" s="7" t="s">
        <v>4</v>
      </c>
      <c r="D2335" s="39">
        <v>42033.703946759262</v>
      </c>
      <c r="E2335" s="7">
        <v>2.04</v>
      </c>
      <c r="F2335" s="7" t="s">
        <v>50</v>
      </c>
      <c r="G2335" s="7">
        <f t="shared" si="108"/>
        <v>2015</v>
      </c>
      <c r="H2335" s="7">
        <f t="shared" si="109"/>
        <v>1</v>
      </c>
      <c r="I2335" s="7" t="str">
        <f t="shared" si="110"/>
        <v>Q1</v>
      </c>
      <c r="J2335" s="7" t="e">
        <f>VLOOKUP(A2335,'Job Catalog'!A:C,3,FALSE)</f>
        <v>#N/A</v>
      </c>
    </row>
    <row r="2336" spans="1:10" x14ac:dyDescent="0.15">
      <c r="A2336" s="8">
        <v>1525</v>
      </c>
      <c r="B2336" s="8" t="s">
        <v>1627</v>
      </c>
      <c r="C2336" s="7" t="s">
        <v>4</v>
      </c>
      <c r="D2336" s="39">
        <v>42068.606238425928</v>
      </c>
      <c r="E2336" s="7">
        <v>35.08</v>
      </c>
      <c r="F2336" s="7" t="s">
        <v>45</v>
      </c>
      <c r="G2336" s="7">
        <f t="shared" si="108"/>
        <v>2015</v>
      </c>
      <c r="H2336" s="7">
        <f t="shared" si="109"/>
        <v>3</v>
      </c>
      <c r="I2336" s="7" t="str">
        <f t="shared" si="110"/>
        <v>Q1</v>
      </c>
      <c r="J2336" s="7" t="e">
        <f>VLOOKUP(A2336,'Job Catalog'!A:C,3,FALSE)</f>
        <v>#N/A</v>
      </c>
    </row>
    <row r="2337" spans="1:10" x14ac:dyDescent="0.15">
      <c r="A2337" s="8">
        <v>1525</v>
      </c>
      <c r="B2337" s="8" t="s">
        <v>1627</v>
      </c>
      <c r="C2337" s="7" t="s">
        <v>4</v>
      </c>
      <c r="D2337" s="39">
        <v>42066.661006944443</v>
      </c>
      <c r="E2337" s="7">
        <v>33.130000000000003</v>
      </c>
      <c r="F2337" s="7" t="s">
        <v>45</v>
      </c>
      <c r="G2337" s="7">
        <f t="shared" si="108"/>
        <v>2015</v>
      </c>
      <c r="H2337" s="7">
        <f t="shared" si="109"/>
        <v>3</v>
      </c>
      <c r="I2337" s="7" t="str">
        <f t="shared" si="110"/>
        <v>Q1</v>
      </c>
      <c r="J2337" s="7" t="e">
        <f>VLOOKUP(A2337,'Job Catalog'!A:C,3,FALSE)</f>
        <v>#N/A</v>
      </c>
    </row>
    <row r="2338" spans="1:10" x14ac:dyDescent="0.15">
      <c r="A2338" s="8">
        <v>1525</v>
      </c>
      <c r="B2338" s="8" t="s">
        <v>1627</v>
      </c>
      <c r="C2338" s="7" t="s">
        <v>4</v>
      </c>
      <c r="D2338" s="39">
        <v>42065.742152777777</v>
      </c>
      <c r="E2338" s="7">
        <v>32.21</v>
      </c>
      <c r="F2338" s="7" t="s">
        <v>45</v>
      </c>
      <c r="G2338" s="7">
        <f t="shared" si="108"/>
        <v>2015</v>
      </c>
      <c r="H2338" s="7">
        <f t="shared" si="109"/>
        <v>3</v>
      </c>
      <c r="I2338" s="7" t="str">
        <f t="shared" si="110"/>
        <v>Q1</v>
      </c>
      <c r="J2338" s="7" t="e">
        <f>VLOOKUP(A2338,'Job Catalog'!A:C,3,FALSE)</f>
        <v>#N/A</v>
      </c>
    </row>
    <row r="2339" spans="1:10" x14ac:dyDescent="0.15">
      <c r="A2339" s="8">
        <v>1525</v>
      </c>
      <c r="B2339" s="8" t="s">
        <v>1627</v>
      </c>
      <c r="C2339" s="7" t="s">
        <v>4</v>
      </c>
      <c r="D2339" s="39">
        <v>42039.444722222222</v>
      </c>
      <c r="E2339" s="7">
        <v>5.92</v>
      </c>
      <c r="F2339" s="7" t="s">
        <v>45</v>
      </c>
      <c r="G2339" s="7">
        <f t="shared" si="108"/>
        <v>2015</v>
      </c>
      <c r="H2339" s="7">
        <f t="shared" si="109"/>
        <v>2</v>
      </c>
      <c r="I2339" s="7" t="str">
        <f t="shared" si="110"/>
        <v>Q1</v>
      </c>
      <c r="J2339" s="7" t="e">
        <f>VLOOKUP(A2339,'Job Catalog'!A:C,3,FALSE)</f>
        <v>#N/A</v>
      </c>
    </row>
    <row r="2340" spans="1:10" x14ac:dyDescent="0.15">
      <c r="A2340" s="8">
        <v>1525</v>
      </c>
      <c r="B2340" s="8" t="s">
        <v>1627</v>
      </c>
      <c r="C2340" s="7" t="s">
        <v>4</v>
      </c>
      <c r="D2340" s="39">
        <v>42034.724259259259</v>
      </c>
      <c r="E2340" s="7">
        <v>1.21</v>
      </c>
      <c r="F2340" s="7" t="s">
        <v>45</v>
      </c>
      <c r="G2340" s="7">
        <f t="shared" si="108"/>
        <v>2015</v>
      </c>
      <c r="H2340" s="7">
        <f t="shared" si="109"/>
        <v>1</v>
      </c>
      <c r="I2340" s="7" t="str">
        <f t="shared" si="110"/>
        <v>Q1</v>
      </c>
      <c r="J2340" s="7" t="e">
        <f>VLOOKUP(A2340,'Job Catalog'!A:C,3,FALSE)</f>
        <v>#N/A</v>
      </c>
    </row>
    <row r="2341" spans="1:10" x14ac:dyDescent="0.15">
      <c r="A2341" s="8">
        <v>1525</v>
      </c>
      <c r="B2341" s="8" t="s">
        <v>1627</v>
      </c>
      <c r="C2341" s="7" t="s">
        <v>4</v>
      </c>
      <c r="D2341" s="39">
        <v>42034.782708333332</v>
      </c>
      <c r="E2341" s="7">
        <v>1.25</v>
      </c>
      <c r="F2341" s="7" t="s">
        <v>45</v>
      </c>
      <c r="G2341" s="7">
        <f t="shared" si="108"/>
        <v>2015</v>
      </c>
      <c r="H2341" s="7">
        <f t="shared" si="109"/>
        <v>1</v>
      </c>
      <c r="I2341" s="7" t="str">
        <f t="shared" si="110"/>
        <v>Q1</v>
      </c>
      <c r="J2341" s="7" t="e">
        <f>VLOOKUP(A2341,'Job Catalog'!A:C,3,FALSE)</f>
        <v>#N/A</v>
      </c>
    </row>
    <row r="2342" spans="1:10" x14ac:dyDescent="0.15">
      <c r="A2342" s="8">
        <v>1525</v>
      </c>
      <c r="B2342" s="8" t="s">
        <v>1627</v>
      </c>
      <c r="C2342" s="7" t="s">
        <v>4</v>
      </c>
      <c r="D2342" s="39">
        <v>42034.755868055552</v>
      </c>
      <c r="E2342" s="7">
        <v>1.25</v>
      </c>
      <c r="F2342" s="7" t="s">
        <v>45</v>
      </c>
      <c r="G2342" s="7">
        <f t="shared" si="108"/>
        <v>2015</v>
      </c>
      <c r="H2342" s="7">
        <f t="shared" si="109"/>
        <v>1</v>
      </c>
      <c r="I2342" s="7" t="str">
        <f t="shared" si="110"/>
        <v>Q1</v>
      </c>
      <c r="J2342" s="7" t="e">
        <f>VLOOKUP(A2342,'Job Catalog'!A:C,3,FALSE)</f>
        <v>#N/A</v>
      </c>
    </row>
    <row r="2343" spans="1:10" x14ac:dyDescent="0.15">
      <c r="A2343" s="8">
        <v>1525</v>
      </c>
      <c r="B2343" s="8" t="s">
        <v>1627</v>
      </c>
      <c r="C2343" s="7" t="s">
        <v>4</v>
      </c>
      <c r="D2343" s="39">
        <v>42034.766956018517</v>
      </c>
      <c r="E2343" s="7">
        <v>1.25</v>
      </c>
      <c r="F2343" s="7" t="s">
        <v>45</v>
      </c>
      <c r="G2343" s="7">
        <f t="shared" si="108"/>
        <v>2015</v>
      </c>
      <c r="H2343" s="7">
        <f t="shared" si="109"/>
        <v>1</v>
      </c>
      <c r="I2343" s="7" t="str">
        <f t="shared" si="110"/>
        <v>Q1</v>
      </c>
      <c r="J2343" s="7" t="e">
        <f>VLOOKUP(A2343,'Job Catalog'!A:C,3,FALSE)</f>
        <v>#N/A</v>
      </c>
    </row>
    <row r="2344" spans="1:10" x14ac:dyDescent="0.15">
      <c r="A2344" s="8">
        <v>1525</v>
      </c>
      <c r="B2344" s="8" t="s">
        <v>1627</v>
      </c>
      <c r="C2344" s="7" t="s">
        <v>4</v>
      </c>
      <c r="D2344" s="39">
        <v>42040.712500000001</v>
      </c>
      <c r="E2344" s="7">
        <v>7.21</v>
      </c>
      <c r="F2344" s="7" t="s">
        <v>45</v>
      </c>
      <c r="G2344" s="7">
        <f t="shared" si="108"/>
        <v>2015</v>
      </c>
      <c r="H2344" s="7">
        <f t="shared" si="109"/>
        <v>2</v>
      </c>
      <c r="I2344" s="7" t="str">
        <f t="shared" si="110"/>
        <v>Q1</v>
      </c>
      <c r="J2344" s="7" t="e">
        <f>VLOOKUP(A2344,'Job Catalog'!A:C,3,FALSE)</f>
        <v>#N/A</v>
      </c>
    </row>
    <row r="2345" spans="1:10" x14ac:dyDescent="0.15">
      <c r="A2345" s="8">
        <v>1525</v>
      </c>
      <c r="B2345" s="8" t="s">
        <v>1627</v>
      </c>
      <c r="C2345" s="7" t="s">
        <v>4</v>
      </c>
      <c r="D2345" s="39">
        <v>42039.774247685185</v>
      </c>
      <c r="E2345" s="7">
        <v>6.25</v>
      </c>
      <c r="F2345" s="7" t="s">
        <v>45</v>
      </c>
      <c r="G2345" s="7">
        <f t="shared" si="108"/>
        <v>2015</v>
      </c>
      <c r="H2345" s="7">
        <f t="shared" si="109"/>
        <v>2</v>
      </c>
      <c r="I2345" s="7" t="str">
        <f t="shared" si="110"/>
        <v>Q1</v>
      </c>
      <c r="J2345" s="7" t="e">
        <f>VLOOKUP(A2345,'Job Catalog'!A:C,3,FALSE)</f>
        <v>#N/A</v>
      </c>
    </row>
    <row r="2346" spans="1:10" x14ac:dyDescent="0.15">
      <c r="A2346" s="8">
        <v>1525</v>
      </c>
      <c r="B2346" s="8" t="s">
        <v>1627</v>
      </c>
      <c r="C2346" s="7" t="s">
        <v>4</v>
      </c>
      <c r="D2346" s="39">
        <v>42039.447523148148</v>
      </c>
      <c r="E2346" s="7">
        <v>5.92</v>
      </c>
      <c r="F2346" s="7" t="s">
        <v>45</v>
      </c>
      <c r="G2346" s="7">
        <f t="shared" si="108"/>
        <v>2015</v>
      </c>
      <c r="H2346" s="7">
        <f t="shared" si="109"/>
        <v>2</v>
      </c>
      <c r="I2346" s="7" t="str">
        <f t="shared" si="110"/>
        <v>Q1</v>
      </c>
      <c r="J2346" s="7" t="e">
        <f>VLOOKUP(A2346,'Job Catalog'!A:C,3,FALSE)</f>
        <v>#N/A</v>
      </c>
    </row>
    <row r="2347" spans="1:10" x14ac:dyDescent="0.15">
      <c r="A2347" s="8">
        <v>1525</v>
      </c>
      <c r="B2347" s="8" t="s">
        <v>1627</v>
      </c>
      <c r="C2347" s="7" t="s">
        <v>4</v>
      </c>
      <c r="D2347" s="39">
        <v>42034.729502314818</v>
      </c>
      <c r="E2347" s="7">
        <v>1.21</v>
      </c>
      <c r="F2347" s="7" t="s">
        <v>45</v>
      </c>
      <c r="G2347" s="7">
        <f t="shared" si="108"/>
        <v>2015</v>
      </c>
      <c r="H2347" s="7">
        <f t="shared" si="109"/>
        <v>1</v>
      </c>
      <c r="I2347" s="7" t="str">
        <f t="shared" si="110"/>
        <v>Q1</v>
      </c>
      <c r="J2347" s="7" t="e">
        <f>VLOOKUP(A2347,'Job Catalog'!A:C,3,FALSE)</f>
        <v>#N/A</v>
      </c>
    </row>
    <row r="2348" spans="1:10" x14ac:dyDescent="0.15">
      <c r="A2348" s="8">
        <v>1525</v>
      </c>
      <c r="B2348" s="8" t="s">
        <v>1627</v>
      </c>
      <c r="C2348" s="7" t="s">
        <v>4</v>
      </c>
      <c r="D2348" s="39">
        <v>42083.608807870369</v>
      </c>
      <c r="E2348" s="7">
        <v>28.92</v>
      </c>
      <c r="F2348" s="7" t="s">
        <v>68</v>
      </c>
      <c r="G2348" s="7">
        <f t="shared" si="108"/>
        <v>2015</v>
      </c>
      <c r="H2348" s="7">
        <f t="shared" si="109"/>
        <v>3</v>
      </c>
      <c r="I2348" s="7" t="str">
        <f t="shared" si="110"/>
        <v>Q1</v>
      </c>
      <c r="J2348" s="7" t="e">
        <f>VLOOKUP(A2348,'Job Catalog'!A:C,3,FALSE)</f>
        <v>#N/A</v>
      </c>
    </row>
    <row r="2349" spans="1:10" x14ac:dyDescent="0.15">
      <c r="A2349" s="8">
        <v>1525</v>
      </c>
      <c r="B2349" s="8" t="s">
        <v>1627</v>
      </c>
      <c r="C2349" s="7" t="s">
        <v>4</v>
      </c>
      <c r="D2349" s="39">
        <v>42086.725821759261</v>
      </c>
      <c r="E2349" s="7">
        <v>32.04</v>
      </c>
      <c r="F2349" s="7" t="s">
        <v>97</v>
      </c>
      <c r="G2349" s="7">
        <f t="shared" si="108"/>
        <v>2015</v>
      </c>
      <c r="H2349" s="7">
        <f t="shared" si="109"/>
        <v>3</v>
      </c>
      <c r="I2349" s="7" t="str">
        <f t="shared" si="110"/>
        <v>Q1</v>
      </c>
      <c r="J2349" s="7" t="e">
        <f>VLOOKUP(A2349,'Job Catalog'!A:C,3,FALSE)</f>
        <v>#N/A</v>
      </c>
    </row>
    <row r="2350" spans="1:10" x14ac:dyDescent="0.15">
      <c r="A2350" s="8">
        <v>1525</v>
      </c>
      <c r="B2350" s="8" t="s">
        <v>1627</v>
      </c>
      <c r="C2350" s="7" t="s">
        <v>4</v>
      </c>
      <c r="D2350" s="39">
        <v>42065.729189814818</v>
      </c>
      <c r="E2350" s="7">
        <v>3.17</v>
      </c>
      <c r="F2350" s="7" t="s">
        <v>45</v>
      </c>
      <c r="G2350" s="7">
        <f t="shared" si="108"/>
        <v>2015</v>
      </c>
      <c r="H2350" s="7">
        <f t="shared" si="109"/>
        <v>3</v>
      </c>
      <c r="I2350" s="7" t="str">
        <f t="shared" si="110"/>
        <v>Q1</v>
      </c>
      <c r="J2350" s="7" t="e">
        <f>VLOOKUP(A2350,'Job Catalog'!A:C,3,FALSE)</f>
        <v>#N/A</v>
      </c>
    </row>
    <row r="2351" spans="1:10" x14ac:dyDescent="0.15">
      <c r="A2351" s="8">
        <v>1525</v>
      </c>
      <c r="B2351" s="8" t="s">
        <v>1627</v>
      </c>
      <c r="C2351" s="7" t="s">
        <v>4</v>
      </c>
      <c r="D2351" s="39">
        <v>42100.340115740742</v>
      </c>
      <c r="E2351" s="7">
        <v>33.83</v>
      </c>
      <c r="F2351" s="7" t="s">
        <v>97</v>
      </c>
      <c r="G2351" s="7">
        <f t="shared" si="108"/>
        <v>2015</v>
      </c>
      <c r="H2351" s="7">
        <f t="shared" si="109"/>
        <v>4</v>
      </c>
      <c r="I2351" s="7" t="str">
        <f t="shared" si="110"/>
        <v>Q2</v>
      </c>
      <c r="J2351" s="7" t="e">
        <f>VLOOKUP(A2351,'Job Catalog'!A:C,3,FALSE)</f>
        <v>#N/A</v>
      </c>
    </row>
    <row r="2352" spans="1:10" x14ac:dyDescent="0.15">
      <c r="A2352" s="8">
        <v>1525</v>
      </c>
      <c r="B2352" s="8" t="s">
        <v>1627</v>
      </c>
      <c r="C2352" s="7" t="s">
        <v>4</v>
      </c>
      <c r="D2352" s="39">
        <v>42073.549571759257</v>
      </c>
      <c r="E2352" s="7">
        <v>1.58</v>
      </c>
      <c r="F2352" s="7" t="s">
        <v>45</v>
      </c>
      <c r="G2352" s="7">
        <f t="shared" si="108"/>
        <v>2015</v>
      </c>
      <c r="H2352" s="7">
        <f t="shared" si="109"/>
        <v>3</v>
      </c>
      <c r="I2352" s="7" t="str">
        <f t="shared" si="110"/>
        <v>Q1</v>
      </c>
      <c r="J2352" s="7" t="e">
        <f>VLOOKUP(A2352,'Job Catalog'!A:C,3,FALSE)</f>
        <v>#N/A</v>
      </c>
    </row>
    <row r="2353" spans="1:10" x14ac:dyDescent="0.15">
      <c r="A2353" s="8">
        <v>1525</v>
      </c>
      <c r="B2353" s="8" t="s">
        <v>1627</v>
      </c>
      <c r="C2353" s="7" t="s">
        <v>4</v>
      </c>
      <c r="D2353" s="39">
        <v>42079.629733796297</v>
      </c>
      <c r="E2353" s="7">
        <v>1</v>
      </c>
      <c r="F2353" s="7" t="s">
        <v>68</v>
      </c>
      <c r="G2353" s="7">
        <f t="shared" si="108"/>
        <v>2015</v>
      </c>
      <c r="H2353" s="7">
        <f t="shared" si="109"/>
        <v>3</v>
      </c>
      <c r="I2353" s="7" t="str">
        <f t="shared" si="110"/>
        <v>Q1</v>
      </c>
      <c r="J2353" s="7" t="e">
        <f>VLOOKUP(A2353,'Job Catalog'!A:C,3,FALSE)</f>
        <v>#N/A</v>
      </c>
    </row>
    <row r="2354" spans="1:10" x14ac:dyDescent="0.15">
      <c r="A2354" s="8">
        <v>1525</v>
      </c>
      <c r="B2354" s="8" t="s">
        <v>1627</v>
      </c>
      <c r="C2354" s="7" t="s">
        <v>4</v>
      </c>
      <c r="D2354" s="39">
        <v>42145.644594907404</v>
      </c>
      <c r="E2354" s="7">
        <v>67</v>
      </c>
      <c r="F2354" s="7" t="s">
        <v>68</v>
      </c>
      <c r="G2354" s="7">
        <f t="shared" si="108"/>
        <v>2015</v>
      </c>
      <c r="H2354" s="7">
        <f t="shared" si="109"/>
        <v>5</v>
      </c>
      <c r="I2354" s="7" t="str">
        <f t="shared" si="110"/>
        <v>Q2</v>
      </c>
      <c r="J2354" s="7" t="e">
        <f>VLOOKUP(A2354,'Job Catalog'!A:C,3,FALSE)</f>
        <v>#N/A</v>
      </c>
    </row>
    <row r="2355" spans="1:10" x14ac:dyDescent="0.15">
      <c r="A2355" s="8">
        <v>1525</v>
      </c>
      <c r="B2355" s="8" t="s">
        <v>1627</v>
      </c>
      <c r="C2355" s="7" t="s">
        <v>4</v>
      </c>
      <c r="D2355" s="39">
        <v>42123.286365740743</v>
      </c>
      <c r="E2355" s="7">
        <v>33.29</v>
      </c>
      <c r="F2355" s="7" t="s">
        <v>97</v>
      </c>
      <c r="G2355" s="7">
        <f t="shared" si="108"/>
        <v>2015</v>
      </c>
      <c r="H2355" s="7">
        <f t="shared" si="109"/>
        <v>4</v>
      </c>
      <c r="I2355" s="7" t="str">
        <f t="shared" si="110"/>
        <v>Q2</v>
      </c>
      <c r="J2355" s="7" t="e">
        <f>VLOOKUP(A2355,'Job Catalog'!A:C,3,FALSE)</f>
        <v>#N/A</v>
      </c>
    </row>
    <row r="2356" spans="1:10" x14ac:dyDescent="0.15">
      <c r="A2356" s="8">
        <v>1525</v>
      </c>
      <c r="B2356" s="8" t="s">
        <v>1627</v>
      </c>
      <c r="C2356" s="7" t="s">
        <v>5</v>
      </c>
      <c r="D2356" s="39">
        <v>42236.611666666664</v>
      </c>
      <c r="E2356" s="7">
        <v>146.54</v>
      </c>
      <c r="F2356" s="7" t="s">
        <v>68</v>
      </c>
      <c r="G2356" s="7">
        <f t="shared" si="108"/>
        <v>2015</v>
      </c>
      <c r="H2356" s="7">
        <f t="shared" si="109"/>
        <v>8</v>
      </c>
      <c r="I2356" s="7" t="str">
        <f t="shared" si="110"/>
        <v>Q3</v>
      </c>
      <c r="J2356" s="7" t="e">
        <f>VLOOKUP(A2356,'Job Catalog'!A:C,3,FALSE)</f>
        <v>#N/A</v>
      </c>
    </row>
    <row r="2357" spans="1:10" x14ac:dyDescent="0.15">
      <c r="A2357" s="8">
        <v>1525</v>
      </c>
      <c r="B2357" s="8" t="s">
        <v>1627</v>
      </c>
      <c r="C2357" s="7" t="s">
        <v>4</v>
      </c>
      <c r="D2357" s="39">
        <v>42114.822557870371</v>
      </c>
      <c r="E2357" s="7">
        <v>20.170000000000002</v>
      </c>
      <c r="F2357" s="7" t="s">
        <v>97</v>
      </c>
      <c r="G2357" s="7">
        <f t="shared" si="108"/>
        <v>2015</v>
      </c>
      <c r="H2357" s="7">
        <f t="shared" si="109"/>
        <v>4</v>
      </c>
      <c r="I2357" s="7" t="str">
        <f t="shared" si="110"/>
        <v>Q2</v>
      </c>
      <c r="J2357" s="7" t="e">
        <f>VLOOKUP(A2357,'Job Catalog'!A:C,3,FALSE)</f>
        <v>#N/A</v>
      </c>
    </row>
    <row r="2358" spans="1:10" x14ac:dyDescent="0.15">
      <c r="A2358" s="8">
        <v>1525</v>
      </c>
      <c r="B2358" s="8" t="s">
        <v>1627</v>
      </c>
      <c r="C2358" s="7" t="s">
        <v>4</v>
      </c>
      <c r="D2358" s="39">
        <v>42111.656469907408</v>
      </c>
      <c r="E2358" s="7">
        <v>15</v>
      </c>
      <c r="F2358" s="7" t="s">
        <v>97</v>
      </c>
      <c r="G2358" s="7">
        <f t="shared" si="108"/>
        <v>2015</v>
      </c>
      <c r="H2358" s="7">
        <f t="shared" si="109"/>
        <v>4</v>
      </c>
      <c r="I2358" s="7" t="str">
        <f t="shared" si="110"/>
        <v>Q2</v>
      </c>
      <c r="J2358" s="7" t="e">
        <f>VLOOKUP(A2358,'Job Catalog'!A:C,3,FALSE)</f>
        <v>#N/A</v>
      </c>
    </row>
    <row r="2359" spans="1:10" x14ac:dyDescent="0.15">
      <c r="A2359" s="8">
        <v>1525</v>
      </c>
      <c r="B2359" s="8" t="s">
        <v>1627</v>
      </c>
      <c r="C2359" s="7" t="s">
        <v>4</v>
      </c>
      <c r="D2359" s="39">
        <v>42115.643854166665</v>
      </c>
      <c r="E2359" s="7">
        <v>18.829999999999998</v>
      </c>
      <c r="F2359" s="7" t="s">
        <v>97</v>
      </c>
      <c r="G2359" s="7">
        <f t="shared" si="108"/>
        <v>2015</v>
      </c>
      <c r="H2359" s="7">
        <f t="shared" si="109"/>
        <v>4</v>
      </c>
      <c r="I2359" s="7" t="str">
        <f t="shared" si="110"/>
        <v>Q2</v>
      </c>
      <c r="J2359" s="7" t="e">
        <f>VLOOKUP(A2359,'Job Catalog'!A:C,3,FALSE)</f>
        <v>#N/A</v>
      </c>
    </row>
    <row r="2360" spans="1:10" x14ac:dyDescent="0.15">
      <c r="A2360" s="8">
        <v>1525</v>
      </c>
      <c r="B2360" s="8" t="s">
        <v>1627</v>
      </c>
      <c r="C2360" s="7" t="s">
        <v>4</v>
      </c>
      <c r="D2360" s="39">
        <v>42136.967106481483</v>
      </c>
      <c r="E2360" s="7">
        <v>36.29</v>
      </c>
      <c r="F2360" s="7" t="s">
        <v>68</v>
      </c>
      <c r="G2360" s="7">
        <f t="shared" si="108"/>
        <v>2015</v>
      </c>
      <c r="H2360" s="7">
        <f t="shared" si="109"/>
        <v>5</v>
      </c>
      <c r="I2360" s="7" t="str">
        <f t="shared" si="110"/>
        <v>Q2</v>
      </c>
      <c r="J2360" s="7" t="e">
        <f>VLOOKUP(A2360,'Job Catalog'!A:C,3,FALSE)</f>
        <v>#N/A</v>
      </c>
    </row>
    <row r="2361" spans="1:10" x14ac:dyDescent="0.15">
      <c r="A2361" s="8">
        <v>1525</v>
      </c>
      <c r="B2361" s="8" t="s">
        <v>1627</v>
      </c>
      <c r="C2361" s="7" t="s">
        <v>4</v>
      </c>
      <c r="D2361" s="39">
        <v>42163.432187500002</v>
      </c>
      <c r="E2361" s="7">
        <v>23.92</v>
      </c>
      <c r="F2361" s="7" t="s">
        <v>68</v>
      </c>
      <c r="G2361" s="7">
        <f t="shared" si="108"/>
        <v>2015</v>
      </c>
      <c r="H2361" s="7">
        <f t="shared" si="109"/>
        <v>6</v>
      </c>
      <c r="I2361" s="7" t="str">
        <f t="shared" si="110"/>
        <v>Q2</v>
      </c>
      <c r="J2361" s="7" t="e">
        <f>VLOOKUP(A2361,'Job Catalog'!A:C,3,FALSE)</f>
        <v>#N/A</v>
      </c>
    </row>
    <row r="2362" spans="1:10" x14ac:dyDescent="0.15">
      <c r="A2362" s="8">
        <v>1525</v>
      </c>
      <c r="B2362" s="8" t="s">
        <v>1627</v>
      </c>
      <c r="C2362" s="7" t="s">
        <v>4</v>
      </c>
      <c r="D2362" s="39">
        <v>42199.398935185185</v>
      </c>
      <c r="E2362" s="7">
        <v>48.75</v>
      </c>
      <c r="F2362" s="7" t="s">
        <v>68</v>
      </c>
      <c r="G2362" s="7">
        <f t="shared" si="108"/>
        <v>2015</v>
      </c>
      <c r="H2362" s="7">
        <f t="shared" si="109"/>
        <v>7</v>
      </c>
      <c r="I2362" s="7" t="str">
        <f t="shared" si="110"/>
        <v>Q3</v>
      </c>
      <c r="J2362" s="7" t="e">
        <f>VLOOKUP(A2362,'Job Catalog'!A:C,3,FALSE)</f>
        <v>#N/A</v>
      </c>
    </row>
    <row r="2363" spans="1:10" x14ac:dyDescent="0.15">
      <c r="A2363" s="8">
        <v>1525</v>
      </c>
      <c r="B2363" s="8" t="s">
        <v>1627</v>
      </c>
      <c r="C2363" s="7" t="s">
        <v>4</v>
      </c>
      <c r="D2363" s="39">
        <v>42160.460104166668</v>
      </c>
      <c r="E2363" s="7">
        <v>6.96</v>
      </c>
      <c r="F2363" s="7" t="s">
        <v>68</v>
      </c>
      <c r="G2363" s="7">
        <f t="shared" si="108"/>
        <v>2015</v>
      </c>
      <c r="H2363" s="7">
        <f t="shared" si="109"/>
        <v>6</v>
      </c>
      <c r="I2363" s="7" t="str">
        <f t="shared" si="110"/>
        <v>Q2</v>
      </c>
      <c r="J2363" s="7" t="e">
        <f>VLOOKUP(A2363,'Job Catalog'!A:C,3,FALSE)</f>
        <v>#N/A</v>
      </c>
    </row>
    <row r="2364" spans="1:10" x14ac:dyDescent="0.15">
      <c r="A2364" s="8">
        <v>1525</v>
      </c>
      <c r="B2364" s="8" t="s">
        <v>1627</v>
      </c>
      <c r="C2364" s="7" t="s">
        <v>4</v>
      </c>
      <c r="D2364" s="39">
        <v>42221.572754629633</v>
      </c>
      <c r="E2364" s="7">
        <v>47.92</v>
      </c>
      <c r="F2364" s="7" t="s">
        <v>68</v>
      </c>
      <c r="G2364" s="7">
        <f t="shared" si="108"/>
        <v>2015</v>
      </c>
      <c r="H2364" s="7">
        <f t="shared" si="109"/>
        <v>8</v>
      </c>
      <c r="I2364" s="7" t="str">
        <f t="shared" si="110"/>
        <v>Q3</v>
      </c>
      <c r="J2364" s="7" t="e">
        <f>VLOOKUP(A2364,'Job Catalog'!A:C,3,FALSE)</f>
        <v>#N/A</v>
      </c>
    </row>
    <row r="2365" spans="1:10" x14ac:dyDescent="0.15">
      <c r="A2365" s="8">
        <v>1525</v>
      </c>
      <c r="B2365" s="8" t="s">
        <v>1627</v>
      </c>
      <c r="C2365" s="7" t="s">
        <v>4</v>
      </c>
      <c r="D2365" s="39">
        <v>42243.622175925928</v>
      </c>
      <c r="E2365" s="7">
        <v>65.92</v>
      </c>
      <c r="F2365" s="7" t="s">
        <v>79</v>
      </c>
      <c r="G2365" s="7">
        <f t="shared" si="108"/>
        <v>2015</v>
      </c>
      <c r="H2365" s="7">
        <f t="shared" si="109"/>
        <v>8</v>
      </c>
      <c r="I2365" s="7" t="str">
        <f t="shared" si="110"/>
        <v>Q3</v>
      </c>
      <c r="J2365" s="7" t="e">
        <f>VLOOKUP(A2365,'Job Catalog'!A:C,3,FALSE)</f>
        <v>#N/A</v>
      </c>
    </row>
    <row r="2366" spans="1:10" x14ac:dyDescent="0.15">
      <c r="A2366" s="8">
        <v>1525</v>
      </c>
      <c r="B2366" s="8" t="s">
        <v>1627</v>
      </c>
      <c r="C2366" s="7" t="s">
        <v>4</v>
      </c>
      <c r="D2366" s="39">
        <v>42220.411724537036</v>
      </c>
      <c r="E2366" s="7">
        <v>26.83</v>
      </c>
      <c r="F2366" s="7" t="s">
        <v>79</v>
      </c>
      <c r="G2366" s="7">
        <f t="shared" si="108"/>
        <v>2015</v>
      </c>
      <c r="H2366" s="7">
        <f t="shared" si="109"/>
        <v>8</v>
      </c>
      <c r="I2366" s="7" t="str">
        <f t="shared" si="110"/>
        <v>Q3</v>
      </c>
      <c r="J2366" s="7" t="e">
        <f>VLOOKUP(A2366,'Job Catalog'!A:C,3,FALSE)</f>
        <v>#N/A</v>
      </c>
    </row>
    <row r="2367" spans="1:10" x14ac:dyDescent="0.15">
      <c r="A2367" s="8">
        <v>1525</v>
      </c>
      <c r="B2367" s="8" t="s">
        <v>1627</v>
      </c>
      <c r="C2367" s="7" t="s">
        <v>4</v>
      </c>
      <c r="D2367" s="39">
        <v>42233.508668981478</v>
      </c>
      <c r="E2367" s="7">
        <v>13.25</v>
      </c>
      <c r="F2367" s="7" t="s">
        <v>79</v>
      </c>
      <c r="G2367" s="7">
        <f t="shared" si="108"/>
        <v>2015</v>
      </c>
      <c r="H2367" s="7">
        <f t="shared" si="109"/>
        <v>8</v>
      </c>
      <c r="I2367" s="7" t="str">
        <f t="shared" si="110"/>
        <v>Q3</v>
      </c>
      <c r="J2367" s="7" t="e">
        <f>VLOOKUP(A2367,'Job Catalog'!A:C,3,FALSE)</f>
        <v>#N/A</v>
      </c>
    </row>
    <row r="2368" spans="1:10" x14ac:dyDescent="0.15">
      <c r="A2368" s="8">
        <v>1525</v>
      </c>
      <c r="B2368" s="8" t="s">
        <v>1627</v>
      </c>
      <c r="C2368" s="7" t="s">
        <v>4</v>
      </c>
      <c r="D2368" s="39">
        <v>42240.605671296296</v>
      </c>
      <c r="E2368" s="7">
        <v>19.96</v>
      </c>
      <c r="F2368" s="7" t="s">
        <v>79</v>
      </c>
      <c r="G2368" s="7">
        <f t="shared" si="108"/>
        <v>2015</v>
      </c>
      <c r="H2368" s="7">
        <f t="shared" si="109"/>
        <v>8</v>
      </c>
      <c r="I2368" s="7" t="str">
        <f t="shared" si="110"/>
        <v>Q3</v>
      </c>
      <c r="J2368" s="7" t="e">
        <f>VLOOKUP(A2368,'Job Catalog'!A:C,3,FALSE)</f>
        <v>#N/A</v>
      </c>
    </row>
    <row r="2369" spans="1:10" x14ac:dyDescent="0.15">
      <c r="A2369" s="8">
        <v>1525</v>
      </c>
      <c r="B2369" s="8" t="s">
        <v>1627</v>
      </c>
      <c r="C2369" s="7" t="s">
        <v>4</v>
      </c>
      <c r="D2369" s="39">
        <v>42262.624537037038</v>
      </c>
      <c r="E2369" s="7">
        <v>15.13</v>
      </c>
      <c r="F2369" s="7" t="s">
        <v>79</v>
      </c>
      <c r="G2369" s="7">
        <f t="shared" si="108"/>
        <v>2015</v>
      </c>
      <c r="H2369" s="7">
        <f t="shared" si="109"/>
        <v>9</v>
      </c>
      <c r="I2369" s="7" t="str">
        <f t="shared" si="110"/>
        <v>Q3</v>
      </c>
      <c r="J2369" s="7" t="e">
        <f>VLOOKUP(A2369,'Job Catalog'!A:C,3,FALSE)</f>
        <v>#N/A</v>
      </c>
    </row>
    <row r="2370" spans="1:10" x14ac:dyDescent="0.15">
      <c r="A2370" s="8">
        <v>1525</v>
      </c>
      <c r="B2370" s="8" t="s">
        <v>1627</v>
      </c>
      <c r="C2370" s="7" t="s">
        <v>4</v>
      </c>
      <c r="D2370" s="39">
        <v>42317.51122685185</v>
      </c>
      <c r="E2370" s="7">
        <v>61.58</v>
      </c>
      <c r="F2370" s="7" t="s">
        <v>79</v>
      </c>
      <c r="G2370" s="7">
        <f t="shared" ref="G2370:G2433" si="111">YEAR(D2370)</f>
        <v>2015</v>
      </c>
      <c r="H2370" s="7">
        <f t="shared" ref="H2370:H2433" si="112">MONTH(D2370)</f>
        <v>11</v>
      </c>
      <c r="I2370" s="7" t="str">
        <f t="shared" ref="I2370:I2433" si="113">IF(H2370&lt;=3,"Q1",IF(H2370&lt;=6,"Q2",IF(H2370&lt;=9,"Q3","Q4")))</f>
        <v>Q4</v>
      </c>
      <c r="J2370" s="7" t="e">
        <f>VLOOKUP(A2370,'Job Catalog'!A:C,3,FALSE)</f>
        <v>#N/A</v>
      </c>
    </row>
    <row r="2371" spans="1:10" x14ac:dyDescent="0.15">
      <c r="A2371" s="8">
        <v>1525</v>
      </c>
      <c r="B2371" s="8" t="s">
        <v>1627</v>
      </c>
      <c r="C2371" s="7" t="s">
        <v>4</v>
      </c>
      <c r="D2371" s="39">
        <v>42299.716365740744</v>
      </c>
      <c r="E2371" s="7">
        <v>34.21</v>
      </c>
      <c r="F2371" s="7" t="s">
        <v>79</v>
      </c>
      <c r="G2371" s="7">
        <f t="shared" si="111"/>
        <v>2015</v>
      </c>
      <c r="H2371" s="7">
        <f t="shared" si="112"/>
        <v>10</v>
      </c>
      <c r="I2371" s="7" t="str">
        <f t="shared" si="113"/>
        <v>Q4</v>
      </c>
      <c r="J2371" s="7" t="e">
        <f>VLOOKUP(A2371,'Job Catalog'!A:C,3,FALSE)</f>
        <v>#N/A</v>
      </c>
    </row>
    <row r="2372" spans="1:10" x14ac:dyDescent="0.15">
      <c r="A2372" s="8">
        <v>1525</v>
      </c>
      <c r="B2372" s="8" t="s">
        <v>1627</v>
      </c>
      <c r="C2372" s="7" t="s">
        <v>4</v>
      </c>
      <c r="D2372" s="39">
        <v>42305.698055555556</v>
      </c>
      <c r="E2372" s="7">
        <v>40.17</v>
      </c>
      <c r="F2372" s="7" t="s">
        <v>79</v>
      </c>
      <c r="G2372" s="7">
        <f t="shared" si="111"/>
        <v>2015</v>
      </c>
      <c r="H2372" s="7">
        <f t="shared" si="112"/>
        <v>10</v>
      </c>
      <c r="I2372" s="7" t="str">
        <f t="shared" si="113"/>
        <v>Q4</v>
      </c>
      <c r="J2372" s="7" t="e">
        <f>VLOOKUP(A2372,'Job Catalog'!A:C,3,FALSE)</f>
        <v>#N/A</v>
      </c>
    </row>
    <row r="2373" spans="1:10" x14ac:dyDescent="0.15">
      <c r="A2373" s="8">
        <v>1525</v>
      </c>
      <c r="B2373" s="8" t="s">
        <v>1627</v>
      </c>
      <c r="C2373" s="7" t="s">
        <v>4</v>
      </c>
      <c r="D2373" s="39">
        <v>42321.385752314818</v>
      </c>
      <c r="E2373" s="7">
        <v>49.92</v>
      </c>
      <c r="F2373" s="7" t="s">
        <v>79</v>
      </c>
      <c r="G2373" s="7">
        <f t="shared" si="111"/>
        <v>2015</v>
      </c>
      <c r="H2373" s="7">
        <f t="shared" si="112"/>
        <v>11</v>
      </c>
      <c r="I2373" s="7" t="str">
        <f t="shared" si="113"/>
        <v>Q4</v>
      </c>
      <c r="J2373" s="7" t="e">
        <f>VLOOKUP(A2373,'Job Catalog'!A:C,3,FALSE)</f>
        <v>#N/A</v>
      </c>
    </row>
    <row r="2374" spans="1:10" x14ac:dyDescent="0.15">
      <c r="A2374" s="8">
        <v>1525</v>
      </c>
      <c r="B2374" s="8" t="s">
        <v>1627</v>
      </c>
      <c r="C2374" s="7" t="s">
        <v>4</v>
      </c>
      <c r="D2374" s="39">
        <v>42377.594236111108</v>
      </c>
      <c r="E2374" s="7">
        <v>106.08</v>
      </c>
      <c r="F2374" s="7" t="s">
        <v>68</v>
      </c>
      <c r="G2374" s="7">
        <f t="shared" si="111"/>
        <v>2016</v>
      </c>
      <c r="H2374" s="7">
        <f t="shared" si="112"/>
        <v>1</v>
      </c>
      <c r="I2374" s="7" t="str">
        <f t="shared" si="113"/>
        <v>Q1</v>
      </c>
      <c r="J2374" s="7" t="e">
        <f>VLOOKUP(A2374,'Job Catalog'!A:C,3,FALSE)</f>
        <v>#N/A</v>
      </c>
    </row>
    <row r="2375" spans="1:10" x14ac:dyDescent="0.15">
      <c r="A2375" s="8">
        <v>1525</v>
      </c>
      <c r="B2375" s="8" t="s">
        <v>1627</v>
      </c>
      <c r="C2375" s="7" t="s">
        <v>4</v>
      </c>
      <c r="D2375" s="39">
        <v>42320.63175925926</v>
      </c>
      <c r="E2375" s="7">
        <v>45.13</v>
      </c>
      <c r="F2375" s="7" t="s">
        <v>68</v>
      </c>
      <c r="G2375" s="7">
        <f t="shared" si="111"/>
        <v>2015</v>
      </c>
      <c r="H2375" s="7">
        <f t="shared" si="112"/>
        <v>11</v>
      </c>
      <c r="I2375" s="7" t="str">
        <f t="shared" si="113"/>
        <v>Q4</v>
      </c>
      <c r="J2375" s="7" t="e">
        <f>VLOOKUP(A2375,'Job Catalog'!A:C,3,FALSE)</f>
        <v>#N/A</v>
      </c>
    </row>
    <row r="2376" spans="1:10" x14ac:dyDescent="0.15">
      <c r="A2376" s="8">
        <v>1525</v>
      </c>
      <c r="B2376" s="8" t="s">
        <v>1627</v>
      </c>
      <c r="C2376" s="7" t="s">
        <v>4</v>
      </c>
      <c r="D2376" s="39">
        <v>42320.690636574072</v>
      </c>
      <c r="E2376" s="7">
        <v>45.17</v>
      </c>
      <c r="F2376" s="7" t="s">
        <v>68</v>
      </c>
      <c r="G2376" s="7">
        <f t="shared" si="111"/>
        <v>2015</v>
      </c>
      <c r="H2376" s="7">
        <f t="shared" si="112"/>
        <v>11</v>
      </c>
      <c r="I2376" s="7" t="str">
        <f t="shared" si="113"/>
        <v>Q4</v>
      </c>
      <c r="J2376" s="7" t="e">
        <f>VLOOKUP(A2376,'Job Catalog'!A:C,3,FALSE)</f>
        <v>#N/A</v>
      </c>
    </row>
    <row r="2377" spans="1:10" x14ac:dyDescent="0.15">
      <c r="A2377" s="8">
        <v>1525</v>
      </c>
      <c r="B2377" s="8" t="s">
        <v>1627</v>
      </c>
      <c r="C2377" s="7" t="s">
        <v>4</v>
      </c>
      <c r="D2377" s="39">
        <v>42507.660833333335</v>
      </c>
      <c r="E2377" s="7">
        <v>229</v>
      </c>
      <c r="F2377" s="7" t="s">
        <v>25</v>
      </c>
      <c r="G2377" s="7">
        <f t="shared" si="111"/>
        <v>2016</v>
      </c>
      <c r="H2377" s="7">
        <f t="shared" si="112"/>
        <v>5</v>
      </c>
      <c r="I2377" s="7" t="str">
        <f t="shared" si="113"/>
        <v>Q2</v>
      </c>
      <c r="J2377" s="7" t="e">
        <f>VLOOKUP(A2377,'Job Catalog'!A:C,3,FALSE)</f>
        <v>#N/A</v>
      </c>
    </row>
    <row r="2378" spans="1:10" x14ac:dyDescent="0.15">
      <c r="A2378" s="8">
        <v>1525</v>
      </c>
      <c r="B2378" s="8" t="s">
        <v>1627</v>
      </c>
      <c r="C2378" s="7" t="s">
        <v>4</v>
      </c>
      <c r="D2378" s="39">
        <v>42482.578715277778</v>
      </c>
      <c r="E2378" s="7">
        <v>199.92</v>
      </c>
      <c r="F2378" s="7" t="s">
        <v>68</v>
      </c>
      <c r="G2378" s="7">
        <f t="shared" si="111"/>
        <v>2016</v>
      </c>
      <c r="H2378" s="7">
        <f t="shared" si="112"/>
        <v>4</v>
      </c>
      <c r="I2378" s="7" t="str">
        <f t="shared" si="113"/>
        <v>Q2</v>
      </c>
      <c r="J2378" s="7" t="e">
        <f>VLOOKUP(A2378,'Job Catalog'!A:C,3,FALSE)</f>
        <v>#N/A</v>
      </c>
    </row>
    <row r="2379" spans="1:10" x14ac:dyDescent="0.15">
      <c r="A2379" s="8">
        <v>1525</v>
      </c>
      <c r="B2379" s="8" t="s">
        <v>1627</v>
      </c>
      <c r="C2379" s="7" t="s">
        <v>4</v>
      </c>
      <c r="D2379" s="39">
        <v>42321.489236111112</v>
      </c>
      <c r="E2379" s="7">
        <v>38.83</v>
      </c>
      <c r="F2379" s="7" t="s">
        <v>68</v>
      </c>
      <c r="G2379" s="7">
        <f t="shared" si="111"/>
        <v>2015</v>
      </c>
      <c r="H2379" s="7">
        <f t="shared" si="112"/>
        <v>11</v>
      </c>
      <c r="I2379" s="7" t="str">
        <f t="shared" si="113"/>
        <v>Q4</v>
      </c>
      <c r="J2379" s="7" t="e">
        <f>VLOOKUP(A2379,'Job Catalog'!A:C,3,FALSE)</f>
        <v>#N/A</v>
      </c>
    </row>
    <row r="2380" spans="1:10" x14ac:dyDescent="0.15">
      <c r="A2380" s="8">
        <v>1525</v>
      </c>
      <c r="B2380" s="8" t="s">
        <v>1627</v>
      </c>
      <c r="C2380" s="7" t="s">
        <v>4</v>
      </c>
      <c r="D2380" s="39">
        <v>42321.685266203705</v>
      </c>
      <c r="E2380" s="7">
        <v>39.04</v>
      </c>
      <c r="F2380" s="7" t="s">
        <v>79</v>
      </c>
      <c r="G2380" s="7">
        <f t="shared" si="111"/>
        <v>2015</v>
      </c>
      <c r="H2380" s="7">
        <f t="shared" si="112"/>
        <v>11</v>
      </c>
      <c r="I2380" s="7" t="str">
        <f t="shared" si="113"/>
        <v>Q4</v>
      </c>
      <c r="J2380" s="7" t="e">
        <f>VLOOKUP(A2380,'Job Catalog'!A:C,3,FALSE)</f>
        <v>#N/A</v>
      </c>
    </row>
    <row r="2381" spans="1:10" x14ac:dyDescent="0.15">
      <c r="A2381" s="8">
        <v>1525</v>
      </c>
      <c r="B2381" s="8" t="s">
        <v>1627</v>
      </c>
      <c r="C2381" s="7" t="s">
        <v>4</v>
      </c>
      <c r="D2381" s="39">
        <v>42321.615543981483</v>
      </c>
      <c r="E2381" s="7">
        <v>38.96</v>
      </c>
      <c r="F2381" s="7" t="s">
        <v>79</v>
      </c>
      <c r="G2381" s="7">
        <f t="shared" si="111"/>
        <v>2015</v>
      </c>
      <c r="H2381" s="7">
        <f t="shared" si="112"/>
        <v>11</v>
      </c>
      <c r="I2381" s="7" t="str">
        <f t="shared" si="113"/>
        <v>Q4</v>
      </c>
      <c r="J2381" s="7" t="e">
        <f>VLOOKUP(A2381,'Job Catalog'!A:C,3,FALSE)</f>
        <v>#N/A</v>
      </c>
    </row>
    <row r="2382" spans="1:10" x14ac:dyDescent="0.15">
      <c r="A2382" s="8">
        <v>1525</v>
      </c>
      <c r="B2382" s="8" t="s">
        <v>1627</v>
      </c>
      <c r="C2382" s="7" t="s">
        <v>4</v>
      </c>
      <c r="D2382" s="39">
        <v>42321.690023148149</v>
      </c>
      <c r="E2382" s="7">
        <v>39.04</v>
      </c>
      <c r="F2382" s="7" t="s">
        <v>79</v>
      </c>
      <c r="G2382" s="7">
        <f t="shared" si="111"/>
        <v>2015</v>
      </c>
      <c r="H2382" s="7">
        <f t="shared" si="112"/>
        <v>11</v>
      </c>
      <c r="I2382" s="7" t="str">
        <f t="shared" si="113"/>
        <v>Q4</v>
      </c>
      <c r="J2382" s="7" t="e">
        <f>VLOOKUP(A2382,'Job Catalog'!A:C,3,FALSE)</f>
        <v>#N/A</v>
      </c>
    </row>
    <row r="2383" spans="1:10" x14ac:dyDescent="0.15">
      <c r="A2383" s="8">
        <v>1525</v>
      </c>
      <c r="B2383" s="8" t="s">
        <v>1627</v>
      </c>
      <c r="C2383" s="7" t="s">
        <v>4</v>
      </c>
      <c r="D2383" s="39">
        <v>42321.705416666664</v>
      </c>
      <c r="E2383" s="7">
        <v>39.04</v>
      </c>
      <c r="F2383" s="7" t="s">
        <v>79</v>
      </c>
      <c r="G2383" s="7">
        <f t="shared" si="111"/>
        <v>2015</v>
      </c>
      <c r="H2383" s="7">
        <f t="shared" si="112"/>
        <v>11</v>
      </c>
      <c r="I2383" s="7" t="str">
        <f t="shared" si="113"/>
        <v>Q4</v>
      </c>
      <c r="J2383" s="7" t="e">
        <f>VLOOKUP(A2383,'Job Catalog'!A:C,3,FALSE)</f>
        <v>#N/A</v>
      </c>
    </row>
    <row r="2384" spans="1:10" x14ac:dyDescent="0.15">
      <c r="A2384" s="8">
        <v>1525</v>
      </c>
      <c r="B2384" s="8" t="s">
        <v>1627</v>
      </c>
      <c r="C2384" s="7" t="s">
        <v>4</v>
      </c>
      <c r="D2384" s="39">
        <v>42321.67114583333</v>
      </c>
      <c r="E2384" s="7">
        <v>39.04</v>
      </c>
      <c r="F2384" s="7" t="s">
        <v>79</v>
      </c>
      <c r="G2384" s="7">
        <f t="shared" si="111"/>
        <v>2015</v>
      </c>
      <c r="H2384" s="7">
        <f t="shared" si="112"/>
        <v>11</v>
      </c>
      <c r="I2384" s="7" t="str">
        <f t="shared" si="113"/>
        <v>Q4</v>
      </c>
      <c r="J2384" s="7" t="e">
        <f>VLOOKUP(A2384,'Job Catalog'!A:C,3,FALSE)</f>
        <v>#N/A</v>
      </c>
    </row>
    <row r="2385" spans="1:10" x14ac:dyDescent="0.15">
      <c r="A2385" s="8">
        <v>1525</v>
      </c>
      <c r="B2385" s="8" t="s">
        <v>1627</v>
      </c>
      <c r="C2385" s="7" t="s">
        <v>4</v>
      </c>
      <c r="D2385" s="39">
        <v>42321.660474537035</v>
      </c>
      <c r="E2385" s="7">
        <v>39</v>
      </c>
      <c r="F2385" s="7" t="s">
        <v>79</v>
      </c>
      <c r="G2385" s="7">
        <f t="shared" si="111"/>
        <v>2015</v>
      </c>
      <c r="H2385" s="7">
        <f t="shared" si="112"/>
        <v>11</v>
      </c>
      <c r="I2385" s="7" t="str">
        <f t="shared" si="113"/>
        <v>Q4</v>
      </c>
      <c r="J2385" s="7" t="e">
        <f>VLOOKUP(A2385,'Job Catalog'!A:C,3,FALSE)</f>
        <v>#N/A</v>
      </c>
    </row>
    <row r="2386" spans="1:10" x14ac:dyDescent="0.15">
      <c r="A2386" s="8">
        <v>1525</v>
      </c>
      <c r="B2386" s="8" t="s">
        <v>1627</v>
      </c>
      <c r="C2386" s="7" t="s">
        <v>4</v>
      </c>
      <c r="D2386" s="39">
        <v>42320.666851851849</v>
      </c>
      <c r="E2386" s="7">
        <v>38.04</v>
      </c>
      <c r="F2386" s="7" t="s">
        <v>79</v>
      </c>
      <c r="G2386" s="7">
        <f t="shared" si="111"/>
        <v>2015</v>
      </c>
      <c r="H2386" s="7">
        <f t="shared" si="112"/>
        <v>11</v>
      </c>
      <c r="I2386" s="7" t="str">
        <f t="shared" si="113"/>
        <v>Q4</v>
      </c>
      <c r="J2386" s="7" t="e">
        <f>VLOOKUP(A2386,'Job Catalog'!A:C,3,FALSE)</f>
        <v>#N/A</v>
      </c>
    </row>
    <row r="2387" spans="1:10" x14ac:dyDescent="0.15">
      <c r="A2387" s="8">
        <v>1525</v>
      </c>
      <c r="B2387" s="8" t="s">
        <v>1627</v>
      </c>
      <c r="C2387" s="7" t="s">
        <v>4</v>
      </c>
      <c r="D2387" s="39">
        <v>42405.559131944443</v>
      </c>
      <c r="E2387" s="7">
        <v>122.83</v>
      </c>
      <c r="F2387" s="7" t="s">
        <v>68</v>
      </c>
      <c r="G2387" s="7">
        <f t="shared" si="111"/>
        <v>2016</v>
      </c>
      <c r="H2387" s="7">
        <f t="shared" si="112"/>
        <v>2</v>
      </c>
      <c r="I2387" s="7" t="str">
        <f t="shared" si="113"/>
        <v>Q1</v>
      </c>
      <c r="J2387" s="7" t="e">
        <f>VLOOKUP(A2387,'Job Catalog'!A:C,3,FALSE)</f>
        <v>#N/A</v>
      </c>
    </row>
    <row r="2388" spans="1:10" x14ac:dyDescent="0.15">
      <c r="A2388" s="8">
        <v>1525</v>
      </c>
      <c r="B2388" s="8" t="s">
        <v>1627</v>
      </c>
      <c r="C2388" s="7" t="s">
        <v>4</v>
      </c>
      <c r="D2388" s="39">
        <v>42320.650937500002</v>
      </c>
      <c r="E2388" s="7">
        <v>37.92</v>
      </c>
      <c r="F2388" s="7" t="s">
        <v>68</v>
      </c>
      <c r="G2388" s="7">
        <f t="shared" si="111"/>
        <v>2015</v>
      </c>
      <c r="H2388" s="7">
        <f t="shared" si="112"/>
        <v>11</v>
      </c>
      <c r="I2388" s="7" t="str">
        <f t="shared" si="113"/>
        <v>Q4</v>
      </c>
      <c r="J2388" s="7" t="e">
        <f>VLOOKUP(A2388,'Job Catalog'!A:C,3,FALSE)</f>
        <v>#N/A</v>
      </c>
    </row>
    <row r="2389" spans="1:10" x14ac:dyDescent="0.15">
      <c r="A2389" s="8">
        <v>1525</v>
      </c>
      <c r="B2389" s="8" t="s">
        <v>1627</v>
      </c>
      <c r="C2389" s="7" t="s">
        <v>4</v>
      </c>
      <c r="D2389" s="39">
        <v>42489.680879629632</v>
      </c>
      <c r="E2389" s="7">
        <v>204.25</v>
      </c>
      <c r="F2389" s="7" t="s">
        <v>79</v>
      </c>
      <c r="G2389" s="7">
        <f t="shared" si="111"/>
        <v>2016</v>
      </c>
      <c r="H2389" s="7">
        <f t="shared" si="112"/>
        <v>4</v>
      </c>
      <c r="I2389" s="7" t="str">
        <f t="shared" si="113"/>
        <v>Q2</v>
      </c>
      <c r="J2389" s="7" t="e">
        <f>VLOOKUP(A2389,'Job Catalog'!A:C,3,FALSE)</f>
        <v>#N/A</v>
      </c>
    </row>
    <row r="2390" spans="1:10" x14ac:dyDescent="0.15">
      <c r="A2390" s="8">
        <v>1525</v>
      </c>
      <c r="B2390" s="8" t="s">
        <v>1627</v>
      </c>
      <c r="C2390" s="7" t="s">
        <v>4</v>
      </c>
      <c r="D2390" s="39">
        <v>42320.704699074071</v>
      </c>
      <c r="E2390" s="7">
        <v>30.63</v>
      </c>
      <c r="F2390" s="7" t="s">
        <v>68</v>
      </c>
      <c r="G2390" s="7">
        <f t="shared" si="111"/>
        <v>2015</v>
      </c>
      <c r="H2390" s="7">
        <f t="shared" si="112"/>
        <v>11</v>
      </c>
      <c r="I2390" s="7" t="str">
        <f t="shared" si="113"/>
        <v>Q4</v>
      </c>
      <c r="J2390" s="7" t="e">
        <f>VLOOKUP(A2390,'Job Catalog'!A:C,3,FALSE)</f>
        <v>#N/A</v>
      </c>
    </row>
    <row r="2391" spans="1:10" x14ac:dyDescent="0.15">
      <c r="A2391" s="8">
        <v>1525</v>
      </c>
      <c r="B2391" s="8" t="s">
        <v>1627</v>
      </c>
      <c r="C2391" s="7" t="s">
        <v>4</v>
      </c>
      <c r="D2391" s="39">
        <v>42327.463425925926</v>
      </c>
      <c r="E2391" s="7">
        <v>36.79</v>
      </c>
      <c r="F2391" s="7" t="s">
        <v>68</v>
      </c>
      <c r="G2391" s="7">
        <f t="shared" si="111"/>
        <v>2015</v>
      </c>
      <c r="H2391" s="7">
        <f t="shared" si="112"/>
        <v>11</v>
      </c>
      <c r="I2391" s="7" t="str">
        <f t="shared" si="113"/>
        <v>Q4</v>
      </c>
      <c r="J2391" s="7" t="e">
        <f>VLOOKUP(A2391,'Job Catalog'!A:C,3,FALSE)</f>
        <v>#N/A</v>
      </c>
    </row>
    <row r="2392" spans="1:10" x14ac:dyDescent="0.15">
      <c r="A2392" s="8">
        <v>1525</v>
      </c>
      <c r="B2392" s="8" t="s">
        <v>1627</v>
      </c>
      <c r="C2392" s="7" t="s">
        <v>4</v>
      </c>
      <c r="D2392" s="39">
        <v>42320.694895833331</v>
      </c>
      <c r="E2392" s="7">
        <v>26.96</v>
      </c>
      <c r="F2392" s="7" t="s">
        <v>68</v>
      </c>
      <c r="G2392" s="7">
        <f t="shared" si="111"/>
        <v>2015</v>
      </c>
      <c r="H2392" s="7">
        <f t="shared" si="112"/>
        <v>11</v>
      </c>
      <c r="I2392" s="7" t="str">
        <f t="shared" si="113"/>
        <v>Q4</v>
      </c>
      <c r="J2392" s="7" t="e">
        <f>VLOOKUP(A2392,'Job Catalog'!A:C,3,FALSE)</f>
        <v>#N/A</v>
      </c>
    </row>
    <row r="2393" spans="1:10" x14ac:dyDescent="0.15">
      <c r="A2393" s="8">
        <v>1525</v>
      </c>
      <c r="B2393" s="8" t="s">
        <v>1627</v>
      </c>
      <c r="C2393" s="7" t="s">
        <v>4</v>
      </c>
      <c r="D2393" s="39">
        <v>42320.675335648149</v>
      </c>
      <c r="E2393" s="7">
        <v>26.96</v>
      </c>
      <c r="F2393" s="7" t="s">
        <v>68</v>
      </c>
      <c r="G2393" s="7">
        <f t="shared" si="111"/>
        <v>2015</v>
      </c>
      <c r="H2393" s="7">
        <f t="shared" si="112"/>
        <v>11</v>
      </c>
      <c r="I2393" s="7" t="str">
        <f t="shared" si="113"/>
        <v>Q4</v>
      </c>
      <c r="J2393" s="7" t="e">
        <f>VLOOKUP(A2393,'Job Catalog'!A:C,3,FALSE)</f>
        <v>#N/A</v>
      </c>
    </row>
    <row r="2394" spans="1:10" x14ac:dyDescent="0.15">
      <c r="A2394" s="8">
        <v>1525</v>
      </c>
      <c r="B2394" s="8" t="s">
        <v>1627</v>
      </c>
      <c r="C2394" s="7" t="s">
        <v>4</v>
      </c>
      <c r="D2394" s="39">
        <v>42331.423090277778</v>
      </c>
      <c r="E2394" s="7">
        <v>35.42</v>
      </c>
      <c r="F2394" s="7" t="s">
        <v>68</v>
      </c>
      <c r="G2394" s="7">
        <f t="shared" si="111"/>
        <v>2015</v>
      </c>
      <c r="H2394" s="7">
        <f t="shared" si="112"/>
        <v>11</v>
      </c>
      <c r="I2394" s="7" t="str">
        <f t="shared" si="113"/>
        <v>Q4</v>
      </c>
      <c r="J2394" s="7" t="e">
        <f>VLOOKUP(A2394,'Job Catalog'!A:C,3,FALSE)</f>
        <v>#N/A</v>
      </c>
    </row>
    <row r="2395" spans="1:10" x14ac:dyDescent="0.15">
      <c r="A2395" s="8">
        <v>1525</v>
      </c>
      <c r="B2395" s="8" t="s">
        <v>1627</v>
      </c>
      <c r="C2395" s="7" t="s">
        <v>4</v>
      </c>
      <c r="D2395" s="39">
        <v>42401.59479166667</v>
      </c>
      <c r="E2395" s="7">
        <v>104.83</v>
      </c>
      <c r="F2395" s="7" t="s">
        <v>68</v>
      </c>
      <c r="G2395" s="7">
        <f t="shared" si="111"/>
        <v>2016</v>
      </c>
      <c r="H2395" s="7">
        <f t="shared" si="112"/>
        <v>2</v>
      </c>
      <c r="I2395" s="7" t="str">
        <f t="shared" si="113"/>
        <v>Q1</v>
      </c>
      <c r="J2395" s="7" t="e">
        <f>VLOOKUP(A2395,'Job Catalog'!A:C,3,FALSE)</f>
        <v>#N/A</v>
      </c>
    </row>
    <row r="2396" spans="1:10" x14ac:dyDescent="0.15">
      <c r="A2396" s="8">
        <v>1525</v>
      </c>
      <c r="B2396" s="8" t="s">
        <v>1627</v>
      </c>
      <c r="C2396" s="7" t="s">
        <v>4</v>
      </c>
      <c r="D2396" s="39">
        <v>42319.660104166665</v>
      </c>
      <c r="E2396" s="7">
        <v>22.88</v>
      </c>
      <c r="F2396" s="7" t="s">
        <v>68</v>
      </c>
      <c r="G2396" s="7">
        <f t="shared" si="111"/>
        <v>2015</v>
      </c>
      <c r="H2396" s="7">
        <f t="shared" si="112"/>
        <v>11</v>
      </c>
      <c r="I2396" s="7" t="str">
        <f t="shared" si="113"/>
        <v>Q4</v>
      </c>
      <c r="J2396" s="7" t="e">
        <f>VLOOKUP(A2396,'Job Catalog'!A:C,3,FALSE)</f>
        <v>#N/A</v>
      </c>
    </row>
    <row r="2397" spans="1:10" x14ac:dyDescent="0.15">
      <c r="A2397" s="8">
        <v>1525</v>
      </c>
      <c r="B2397" s="8" t="s">
        <v>1627</v>
      </c>
      <c r="C2397" s="7" t="s">
        <v>4</v>
      </c>
      <c r="D2397" s="39">
        <v>42320.671238425923</v>
      </c>
      <c r="E2397" s="7">
        <v>19.21</v>
      </c>
      <c r="F2397" s="7" t="s">
        <v>68</v>
      </c>
      <c r="G2397" s="7">
        <f t="shared" si="111"/>
        <v>2015</v>
      </c>
      <c r="H2397" s="7">
        <f t="shared" si="112"/>
        <v>11</v>
      </c>
      <c r="I2397" s="7" t="str">
        <f t="shared" si="113"/>
        <v>Q4</v>
      </c>
      <c r="J2397" s="7" t="e">
        <f>VLOOKUP(A2397,'Job Catalog'!A:C,3,FALSE)</f>
        <v>#N/A</v>
      </c>
    </row>
    <row r="2398" spans="1:10" x14ac:dyDescent="0.15">
      <c r="A2398" s="8">
        <v>1525</v>
      </c>
      <c r="B2398" s="8" t="s">
        <v>1627</v>
      </c>
      <c r="C2398" s="7" t="s">
        <v>4</v>
      </c>
      <c r="D2398" s="39">
        <v>42473.674108796295</v>
      </c>
      <c r="E2398" s="7">
        <v>166.08</v>
      </c>
      <c r="F2398" s="7" t="s">
        <v>79</v>
      </c>
      <c r="G2398" s="7">
        <f t="shared" si="111"/>
        <v>2016</v>
      </c>
      <c r="H2398" s="7">
        <f t="shared" si="112"/>
        <v>4</v>
      </c>
      <c r="I2398" s="7" t="str">
        <f t="shared" si="113"/>
        <v>Q2</v>
      </c>
      <c r="J2398" s="7" t="e">
        <f>VLOOKUP(A2398,'Job Catalog'!A:C,3,FALSE)</f>
        <v>#N/A</v>
      </c>
    </row>
    <row r="2399" spans="1:10" x14ac:dyDescent="0.15">
      <c r="A2399" s="8">
        <v>1525</v>
      </c>
      <c r="B2399" s="8" t="s">
        <v>1627</v>
      </c>
      <c r="C2399" s="7" t="s">
        <v>4</v>
      </c>
      <c r="D2399" s="39">
        <v>42473.656331018516</v>
      </c>
      <c r="E2399" s="7">
        <v>166.04</v>
      </c>
      <c r="F2399" s="7" t="s">
        <v>79</v>
      </c>
      <c r="G2399" s="7">
        <f t="shared" si="111"/>
        <v>2016</v>
      </c>
      <c r="H2399" s="7">
        <f t="shared" si="112"/>
        <v>4</v>
      </c>
      <c r="I2399" s="7" t="str">
        <f t="shared" si="113"/>
        <v>Q2</v>
      </c>
      <c r="J2399" s="7" t="e">
        <f>VLOOKUP(A2399,'Job Catalog'!A:C,3,FALSE)</f>
        <v>#N/A</v>
      </c>
    </row>
    <row r="2400" spans="1:10" x14ac:dyDescent="0.15">
      <c r="A2400" s="8">
        <v>1525</v>
      </c>
      <c r="B2400" s="8" t="s">
        <v>1627</v>
      </c>
      <c r="C2400" s="7" t="s">
        <v>4</v>
      </c>
      <c r="D2400" s="39">
        <v>42507.573101851849</v>
      </c>
      <c r="E2400" s="7">
        <v>189.92</v>
      </c>
      <c r="F2400" s="7" t="s">
        <v>79</v>
      </c>
      <c r="G2400" s="7">
        <f t="shared" si="111"/>
        <v>2016</v>
      </c>
      <c r="H2400" s="7">
        <f t="shared" si="112"/>
        <v>5</v>
      </c>
      <c r="I2400" s="7" t="str">
        <f t="shared" si="113"/>
        <v>Q2</v>
      </c>
      <c r="J2400" s="7" t="e">
        <f>VLOOKUP(A2400,'Job Catalog'!A:C,3,FALSE)</f>
        <v>#N/A</v>
      </c>
    </row>
    <row r="2401" spans="1:10" x14ac:dyDescent="0.15">
      <c r="A2401" s="8">
        <v>1525</v>
      </c>
      <c r="B2401" s="8" t="s">
        <v>1627</v>
      </c>
      <c r="C2401" s="7" t="s">
        <v>4</v>
      </c>
      <c r="D2401" s="39">
        <v>42424.452951388892</v>
      </c>
      <c r="E2401" s="7">
        <v>92.71</v>
      </c>
      <c r="F2401" s="7" t="s">
        <v>79</v>
      </c>
      <c r="G2401" s="7">
        <f t="shared" si="111"/>
        <v>2016</v>
      </c>
      <c r="H2401" s="7">
        <f t="shared" si="112"/>
        <v>2</v>
      </c>
      <c r="I2401" s="7" t="str">
        <f t="shared" si="113"/>
        <v>Q1</v>
      </c>
      <c r="J2401" s="7" t="e">
        <f>VLOOKUP(A2401,'Job Catalog'!A:C,3,FALSE)</f>
        <v>#N/A</v>
      </c>
    </row>
    <row r="2402" spans="1:10" x14ac:dyDescent="0.15">
      <c r="A2402" s="8">
        <v>1525</v>
      </c>
      <c r="B2402" s="8" t="s">
        <v>1627</v>
      </c>
      <c r="C2402" s="7" t="s">
        <v>4</v>
      </c>
      <c r="D2402" s="39">
        <v>42466.530682870369</v>
      </c>
      <c r="E2402" s="7">
        <v>89.83</v>
      </c>
      <c r="F2402" s="7" t="s">
        <v>79</v>
      </c>
      <c r="G2402" s="7">
        <f t="shared" si="111"/>
        <v>2016</v>
      </c>
      <c r="H2402" s="7">
        <f t="shared" si="112"/>
        <v>4</v>
      </c>
      <c r="I2402" s="7" t="str">
        <f t="shared" si="113"/>
        <v>Q2</v>
      </c>
      <c r="J2402" s="7" t="e">
        <f>VLOOKUP(A2402,'Job Catalog'!A:C,3,FALSE)</f>
        <v>#N/A</v>
      </c>
    </row>
    <row r="2403" spans="1:10" x14ac:dyDescent="0.15">
      <c r="A2403" s="8">
        <v>1525</v>
      </c>
      <c r="B2403" s="8" t="s">
        <v>1627</v>
      </c>
      <c r="C2403" s="7" t="s">
        <v>4</v>
      </c>
      <c r="D2403" s="39">
        <v>42403.628692129627</v>
      </c>
      <c r="E2403" s="7">
        <v>26.96</v>
      </c>
      <c r="F2403" s="7" t="s">
        <v>79</v>
      </c>
      <c r="G2403" s="7">
        <f t="shared" si="111"/>
        <v>2016</v>
      </c>
      <c r="H2403" s="7">
        <f t="shared" si="112"/>
        <v>2</v>
      </c>
      <c r="I2403" s="7" t="str">
        <f t="shared" si="113"/>
        <v>Q1</v>
      </c>
      <c r="J2403" s="7" t="e">
        <f>VLOOKUP(A2403,'Job Catalog'!A:C,3,FALSE)</f>
        <v>#N/A</v>
      </c>
    </row>
    <row r="2404" spans="1:10" x14ac:dyDescent="0.15">
      <c r="A2404" s="8">
        <v>1525</v>
      </c>
      <c r="B2404" s="8" t="s">
        <v>1627</v>
      </c>
      <c r="C2404" s="7" t="s">
        <v>4</v>
      </c>
      <c r="D2404" s="39">
        <v>42458.737500000003</v>
      </c>
      <c r="E2404" s="7">
        <v>81.25</v>
      </c>
      <c r="F2404" s="7" t="s">
        <v>79</v>
      </c>
      <c r="G2404" s="7">
        <f t="shared" si="111"/>
        <v>2016</v>
      </c>
      <c r="H2404" s="7">
        <f t="shared" si="112"/>
        <v>3</v>
      </c>
      <c r="I2404" s="7" t="str">
        <f t="shared" si="113"/>
        <v>Q1</v>
      </c>
      <c r="J2404" s="7" t="e">
        <f>VLOOKUP(A2404,'Job Catalog'!A:C,3,FALSE)</f>
        <v>#N/A</v>
      </c>
    </row>
    <row r="2405" spans="1:10" x14ac:dyDescent="0.15">
      <c r="A2405" s="8">
        <v>1525</v>
      </c>
      <c r="B2405" s="8" t="s">
        <v>1627</v>
      </c>
      <c r="C2405" s="7" t="s">
        <v>4</v>
      </c>
      <c r="D2405" s="39">
        <v>42496.394861111112</v>
      </c>
      <c r="E2405" s="7">
        <v>92.92</v>
      </c>
      <c r="F2405" s="7" t="s">
        <v>79</v>
      </c>
      <c r="G2405" s="7">
        <f t="shared" si="111"/>
        <v>2016</v>
      </c>
      <c r="H2405" s="7">
        <f t="shared" si="112"/>
        <v>5</v>
      </c>
      <c r="I2405" s="7" t="str">
        <f t="shared" si="113"/>
        <v>Q2</v>
      </c>
      <c r="J2405" s="7" t="e">
        <f>VLOOKUP(A2405,'Job Catalog'!A:C,3,FALSE)</f>
        <v>#N/A</v>
      </c>
    </row>
    <row r="2406" spans="1:10" x14ac:dyDescent="0.15">
      <c r="A2406" s="8">
        <v>1525</v>
      </c>
      <c r="B2406" s="8" t="s">
        <v>1627</v>
      </c>
      <c r="C2406" s="7" t="s">
        <v>4</v>
      </c>
      <c r="D2406" s="39">
        <v>42436.680960648147</v>
      </c>
      <c r="E2406" s="7">
        <v>31.13</v>
      </c>
      <c r="F2406" s="7" t="s">
        <v>79</v>
      </c>
      <c r="G2406" s="7">
        <f t="shared" si="111"/>
        <v>2016</v>
      </c>
      <c r="H2406" s="7">
        <f t="shared" si="112"/>
        <v>3</v>
      </c>
      <c r="I2406" s="7" t="str">
        <f t="shared" si="113"/>
        <v>Q1</v>
      </c>
      <c r="J2406" s="7" t="e">
        <f>VLOOKUP(A2406,'Job Catalog'!A:C,3,FALSE)</f>
        <v>#N/A</v>
      </c>
    </row>
    <row r="2407" spans="1:10" x14ac:dyDescent="0.15">
      <c r="A2407" s="8">
        <v>1525</v>
      </c>
      <c r="B2407" s="8" t="s">
        <v>1627</v>
      </c>
      <c r="C2407" s="7" t="s">
        <v>4</v>
      </c>
      <c r="D2407" s="39">
        <v>42522.698553240742</v>
      </c>
      <c r="E2407" s="7">
        <v>112.17</v>
      </c>
      <c r="F2407" s="7" t="s">
        <v>79</v>
      </c>
      <c r="G2407" s="7">
        <f t="shared" si="111"/>
        <v>2016</v>
      </c>
      <c r="H2407" s="7">
        <f t="shared" si="112"/>
        <v>6</v>
      </c>
      <c r="I2407" s="7" t="str">
        <f t="shared" si="113"/>
        <v>Q2</v>
      </c>
      <c r="J2407" s="7" t="e">
        <f>VLOOKUP(A2407,'Job Catalog'!A:C,3,FALSE)</f>
        <v>#N/A</v>
      </c>
    </row>
    <row r="2408" spans="1:10" x14ac:dyDescent="0.15">
      <c r="A2408" s="8">
        <v>1525</v>
      </c>
      <c r="B2408" s="8" t="s">
        <v>1627</v>
      </c>
      <c r="C2408" s="7" t="s">
        <v>4</v>
      </c>
      <c r="D2408" s="39">
        <v>42509.6483912037</v>
      </c>
      <c r="E2408" s="7">
        <v>83</v>
      </c>
      <c r="F2408" s="7" t="s">
        <v>79</v>
      </c>
      <c r="G2408" s="7">
        <f t="shared" si="111"/>
        <v>2016</v>
      </c>
      <c r="H2408" s="7">
        <f t="shared" si="112"/>
        <v>5</v>
      </c>
      <c r="I2408" s="7" t="str">
        <f t="shared" si="113"/>
        <v>Q2</v>
      </c>
      <c r="J2408" s="7" t="e">
        <f>VLOOKUP(A2408,'Job Catalog'!A:C,3,FALSE)</f>
        <v>#N/A</v>
      </c>
    </row>
    <row r="2409" spans="1:10" x14ac:dyDescent="0.15">
      <c r="A2409" s="8">
        <v>1525</v>
      </c>
      <c r="B2409" s="8" t="s">
        <v>1627</v>
      </c>
      <c r="C2409" s="7" t="s">
        <v>4</v>
      </c>
      <c r="D2409" s="39">
        <v>42453.434270833335</v>
      </c>
      <c r="E2409" s="7">
        <v>26.79</v>
      </c>
      <c r="F2409" s="7" t="s">
        <v>25</v>
      </c>
      <c r="G2409" s="7">
        <f t="shared" si="111"/>
        <v>2016</v>
      </c>
      <c r="H2409" s="7">
        <f t="shared" si="112"/>
        <v>3</v>
      </c>
      <c r="I2409" s="7" t="str">
        <f t="shared" si="113"/>
        <v>Q1</v>
      </c>
      <c r="J2409" s="7" t="e">
        <f>VLOOKUP(A2409,'Job Catalog'!A:C,3,FALSE)</f>
        <v>#N/A</v>
      </c>
    </row>
    <row r="2410" spans="1:10" x14ac:dyDescent="0.15">
      <c r="A2410" s="8">
        <v>1525</v>
      </c>
      <c r="B2410" s="8" t="s">
        <v>1627</v>
      </c>
      <c r="C2410" s="7" t="s">
        <v>4</v>
      </c>
      <c r="D2410" s="39">
        <v>42516.716770833336</v>
      </c>
      <c r="E2410" s="7">
        <v>83.29</v>
      </c>
      <c r="F2410" s="7" t="s">
        <v>25</v>
      </c>
      <c r="G2410" s="7">
        <f t="shared" si="111"/>
        <v>2016</v>
      </c>
      <c r="H2410" s="7">
        <f t="shared" si="112"/>
        <v>5</v>
      </c>
      <c r="I2410" s="7" t="str">
        <f t="shared" si="113"/>
        <v>Q2</v>
      </c>
      <c r="J2410" s="7" t="e">
        <f>VLOOKUP(A2410,'Job Catalog'!A:C,3,FALSE)</f>
        <v>#N/A</v>
      </c>
    </row>
    <row r="2411" spans="1:10" x14ac:dyDescent="0.15">
      <c r="A2411" s="8">
        <v>1525</v>
      </c>
      <c r="B2411" s="8" t="s">
        <v>1627</v>
      </c>
      <c r="C2411" s="7" t="s">
        <v>4</v>
      </c>
      <c r="D2411" s="39">
        <v>42478.538495370369</v>
      </c>
      <c r="E2411" s="7">
        <v>26</v>
      </c>
      <c r="F2411" s="7" t="s">
        <v>79</v>
      </c>
      <c r="G2411" s="7">
        <f t="shared" si="111"/>
        <v>2016</v>
      </c>
      <c r="H2411" s="7">
        <f t="shared" si="112"/>
        <v>4</v>
      </c>
      <c r="I2411" s="7" t="str">
        <f t="shared" si="113"/>
        <v>Q2</v>
      </c>
      <c r="J2411" s="7" t="e">
        <f>VLOOKUP(A2411,'Job Catalog'!A:C,3,FALSE)</f>
        <v>#N/A</v>
      </c>
    </row>
    <row r="2412" spans="1:10" x14ac:dyDescent="0.15">
      <c r="A2412" s="8">
        <v>1525</v>
      </c>
      <c r="B2412" s="8" t="s">
        <v>1627</v>
      </c>
      <c r="C2412" s="7" t="s">
        <v>4</v>
      </c>
      <c r="D2412" s="39">
        <v>42479.714513888888</v>
      </c>
      <c r="E2412" s="7">
        <v>8.17</v>
      </c>
      <c r="F2412" s="7" t="s">
        <v>79</v>
      </c>
      <c r="G2412" s="7">
        <f t="shared" si="111"/>
        <v>2016</v>
      </c>
      <c r="H2412" s="7">
        <f t="shared" si="112"/>
        <v>4</v>
      </c>
      <c r="I2412" s="7" t="str">
        <f t="shared" si="113"/>
        <v>Q2</v>
      </c>
      <c r="J2412" s="7" t="e">
        <f>VLOOKUP(A2412,'Job Catalog'!A:C,3,FALSE)</f>
        <v>#N/A</v>
      </c>
    </row>
    <row r="2413" spans="1:10" x14ac:dyDescent="0.15">
      <c r="A2413" s="8">
        <v>1525</v>
      </c>
      <c r="B2413" s="8" t="s">
        <v>1627</v>
      </c>
      <c r="C2413" s="7" t="s">
        <v>4</v>
      </c>
      <c r="D2413" s="39">
        <v>42495.584768518522</v>
      </c>
      <c r="E2413" s="7">
        <v>22.96</v>
      </c>
      <c r="F2413" s="7" t="s">
        <v>25</v>
      </c>
      <c r="G2413" s="7">
        <f t="shared" si="111"/>
        <v>2016</v>
      </c>
      <c r="H2413" s="7">
        <f t="shared" si="112"/>
        <v>5</v>
      </c>
      <c r="I2413" s="7" t="str">
        <f t="shared" si="113"/>
        <v>Q2</v>
      </c>
      <c r="J2413" s="7" t="e">
        <f>VLOOKUP(A2413,'Job Catalog'!A:C,3,FALSE)</f>
        <v>#N/A</v>
      </c>
    </row>
    <row r="2414" spans="1:10" x14ac:dyDescent="0.15">
      <c r="A2414" s="8">
        <v>1525</v>
      </c>
      <c r="B2414" s="8" t="s">
        <v>1627</v>
      </c>
      <c r="C2414" s="7" t="s">
        <v>4</v>
      </c>
      <c r="D2414" s="39">
        <v>42508.605740740742</v>
      </c>
      <c r="E2414" s="7">
        <v>29.67</v>
      </c>
      <c r="F2414" s="7" t="s">
        <v>79</v>
      </c>
      <c r="G2414" s="7">
        <f t="shared" si="111"/>
        <v>2016</v>
      </c>
      <c r="H2414" s="7">
        <f t="shared" si="112"/>
        <v>5</v>
      </c>
      <c r="I2414" s="7" t="str">
        <f t="shared" si="113"/>
        <v>Q2</v>
      </c>
      <c r="J2414" s="7" t="e">
        <f>VLOOKUP(A2414,'Job Catalog'!A:C,3,FALSE)</f>
        <v>#N/A</v>
      </c>
    </row>
    <row r="2415" spans="1:10" x14ac:dyDescent="0.15">
      <c r="A2415" s="8">
        <v>1525</v>
      </c>
      <c r="B2415" s="8" t="s">
        <v>1627</v>
      </c>
      <c r="C2415" s="7" t="s">
        <v>4</v>
      </c>
      <c r="D2415" s="39">
        <v>42531.312638888892</v>
      </c>
      <c r="E2415" s="7">
        <v>52.38</v>
      </c>
      <c r="F2415" s="7" t="s">
        <v>79</v>
      </c>
      <c r="G2415" s="7">
        <f t="shared" si="111"/>
        <v>2016</v>
      </c>
      <c r="H2415" s="7">
        <f t="shared" si="112"/>
        <v>6</v>
      </c>
      <c r="I2415" s="7" t="str">
        <f t="shared" si="113"/>
        <v>Q2</v>
      </c>
      <c r="J2415" s="7" t="e">
        <f>VLOOKUP(A2415,'Job Catalog'!A:C,3,FALSE)</f>
        <v>#N/A</v>
      </c>
    </row>
    <row r="2416" spans="1:10" x14ac:dyDescent="0.15">
      <c r="A2416" s="8">
        <v>1525</v>
      </c>
      <c r="B2416" s="8" t="s">
        <v>1627</v>
      </c>
      <c r="C2416" s="7" t="s">
        <v>4</v>
      </c>
      <c r="D2416" s="39">
        <v>42523.621631944443</v>
      </c>
      <c r="E2416" s="7">
        <v>42.08</v>
      </c>
      <c r="F2416" s="7" t="s">
        <v>79</v>
      </c>
      <c r="G2416" s="7">
        <f t="shared" si="111"/>
        <v>2016</v>
      </c>
      <c r="H2416" s="7">
        <f t="shared" si="112"/>
        <v>6</v>
      </c>
      <c r="I2416" s="7" t="str">
        <f t="shared" si="113"/>
        <v>Q2</v>
      </c>
      <c r="J2416" s="7" t="e">
        <f>VLOOKUP(A2416,'Job Catalog'!A:C,3,FALSE)</f>
        <v>#N/A</v>
      </c>
    </row>
    <row r="2417" spans="1:10" x14ac:dyDescent="0.15">
      <c r="A2417" s="8">
        <v>1525</v>
      </c>
      <c r="B2417" s="8" t="s">
        <v>1627</v>
      </c>
      <c r="C2417" s="7" t="s">
        <v>4</v>
      </c>
      <c r="D2417" s="39">
        <v>42495.568657407406</v>
      </c>
      <c r="E2417" s="7">
        <v>7.63</v>
      </c>
      <c r="F2417" s="7" t="s">
        <v>25</v>
      </c>
      <c r="G2417" s="7">
        <f t="shared" si="111"/>
        <v>2016</v>
      </c>
      <c r="H2417" s="7">
        <f t="shared" si="112"/>
        <v>5</v>
      </c>
      <c r="I2417" s="7" t="str">
        <f t="shared" si="113"/>
        <v>Q2</v>
      </c>
      <c r="J2417" s="7" t="e">
        <f>VLOOKUP(A2417,'Job Catalog'!A:C,3,FALSE)</f>
        <v>#N/A</v>
      </c>
    </row>
    <row r="2418" spans="1:10" x14ac:dyDescent="0.15">
      <c r="A2418" s="8">
        <v>1525</v>
      </c>
      <c r="B2418" s="8" t="s">
        <v>1627</v>
      </c>
      <c r="C2418" s="7" t="s">
        <v>4</v>
      </c>
      <c r="D2418" s="39">
        <v>42541.57603009259</v>
      </c>
      <c r="E2418" s="7">
        <v>40.880000000000003</v>
      </c>
      <c r="F2418" s="7" t="s">
        <v>79</v>
      </c>
      <c r="G2418" s="7">
        <f t="shared" si="111"/>
        <v>2016</v>
      </c>
      <c r="H2418" s="7">
        <f t="shared" si="112"/>
        <v>6</v>
      </c>
      <c r="I2418" s="7" t="str">
        <f t="shared" si="113"/>
        <v>Q2</v>
      </c>
      <c r="J2418" s="7" t="e">
        <f>VLOOKUP(A2418,'Job Catalog'!A:C,3,FALSE)</f>
        <v>#N/A</v>
      </c>
    </row>
    <row r="2419" spans="1:10" x14ac:dyDescent="0.15">
      <c r="A2419" s="8">
        <v>1525</v>
      </c>
      <c r="B2419" s="8" t="s">
        <v>1627</v>
      </c>
      <c r="C2419" s="7" t="s">
        <v>4</v>
      </c>
      <c r="D2419" s="39">
        <v>42537.433668981481</v>
      </c>
      <c r="E2419" s="7">
        <v>36.75</v>
      </c>
      <c r="F2419" s="7" t="s">
        <v>25</v>
      </c>
      <c r="G2419" s="7">
        <f t="shared" si="111"/>
        <v>2016</v>
      </c>
      <c r="H2419" s="7">
        <f t="shared" si="112"/>
        <v>6</v>
      </c>
      <c r="I2419" s="7" t="str">
        <f t="shared" si="113"/>
        <v>Q2</v>
      </c>
      <c r="J2419" s="7" t="e">
        <f>VLOOKUP(A2419,'Job Catalog'!A:C,3,FALSE)</f>
        <v>#N/A</v>
      </c>
    </row>
    <row r="2420" spans="1:10" x14ac:dyDescent="0.15">
      <c r="A2420" s="8">
        <v>1525</v>
      </c>
      <c r="B2420" s="8" t="s">
        <v>1627</v>
      </c>
      <c r="C2420" s="7" t="s">
        <v>4</v>
      </c>
      <c r="D2420" s="39">
        <v>42536.615254629629</v>
      </c>
      <c r="E2420" s="7">
        <v>35.83</v>
      </c>
      <c r="F2420" s="7" t="s">
        <v>79</v>
      </c>
      <c r="G2420" s="7">
        <f t="shared" si="111"/>
        <v>2016</v>
      </c>
      <c r="H2420" s="7">
        <f t="shared" si="112"/>
        <v>6</v>
      </c>
      <c r="I2420" s="7" t="str">
        <f t="shared" si="113"/>
        <v>Q2</v>
      </c>
      <c r="J2420" s="7" t="e">
        <f>VLOOKUP(A2420,'Job Catalog'!A:C,3,FALSE)</f>
        <v>#N/A</v>
      </c>
    </row>
    <row r="2421" spans="1:10" x14ac:dyDescent="0.15">
      <c r="A2421" s="8">
        <v>1525</v>
      </c>
      <c r="B2421" s="8" t="s">
        <v>1627</v>
      </c>
      <c r="C2421" s="7" t="s">
        <v>4</v>
      </c>
      <c r="D2421" s="39">
        <v>42536.554791666669</v>
      </c>
      <c r="E2421" s="7">
        <v>35.79</v>
      </c>
      <c r="F2421" s="7" t="s">
        <v>79</v>
      </c>
      <c r="G2421" s="7">
        <f t="shared" si="111"/>
        <v>2016</v>
      </c>
      <c r="H2421" s="7">
        <f t="shared" si="112"/>
        <v>6</v>
      </c>
      <c r="I2421" s="7" t="str">
        <f t="shared" si="113"/>
        <v>Q2</v>
      </c>
      <c r="J2421" s="7" t="e">
        <f>VLOOKUP(A2421,'Job Catalog'!A:C,3,FALSE)</f>
        <v>#N/A</v>
      </c>
    </row>
    <row r="2422" spans="1:10" x14ac:dyDescent="0.15">
      <c r="A2422" s="8">
        <v>1525</v>
      </c>
      <c r="B2422" s="8" t="s">
        <v>1627</v>
      </c>
      <c r="C2422" s="7" t="s">
        <v>4</v>
      </c>
      <c r="D2422" s="39">
        <v>42515.6403587963</v>
      </c>
      <c r="E2422" s="7">
        <v>12.13</v>
      </c>
      <c r="F2422" s="7" t="s">
        <v>25</v>
      </c>
      <c r="G2422" s="7">
        <f t="shared" si="111"/>
        <v>2016</v>
      </c>
      <c r="H2422" s="7">
        <f t="shared" si="112"/>
        <v>5</v>
      </c>
      <c r="I2422" s="7" t="str">
        <f t="shared" si="113"/>
        <v>Q2</v>
      </c>
      <c r="J2422" s="7" t="e">
        <f>VLOOKUP(A2422,'Job Catalog'!A:C,3,FALSE)</f>
        <v>#N/A</v>
      </c>
    </row>
    <row r="2423" spans="1:10" x14ac:dyDescent="0.15">
      <c r="A2423" s="8">
        <v>1525</v>
      </c>
      <c r="B2423" s="8" t="s">
        <v>1627</v>
      </c>
      <c r="C2423" s="7" t="s">
        <v>4</v>
      </c>
      <c r="D2423" s="39">
        <v>42521.55364583333</v>
      </c>
      <c r="E2423" s="7">
        <v>18.04</v>
      </c>
      <c r="F2423" s="7" t="s">
        <v>25</v>
      </c>
      <c r="G2423" s="7">
        <f t="shared" si="111"/>
        <v>2016</v>
      </c>
      <c r="H2423" s="7">
        <f t="shared" si="112"/>
        <v>5</v>
      </c>
      <c r="I2423" s="7" t="str">
        <f t="shared" si="113"/>
        <v>Q2</v>
      </c>
      <c r="J2423" s="7" t="e">
        <f>VLOOKUP(A2423,'Job Catalog'!A:C,3,FALSE)</f>
        <v>#N/A</v>
      </c>
    </row>
    <row r="2424" spans="1:10" x14ac:dyDescent="0.15">
      <c r="A2424" s="8">
        <v>1525</v>
      </c>
      <c r="B2424" s="8" t="s">
        <v>1627</v>
      </c>
      <c r="C2424" s="7" t="s">
        <v>4</v>
      </c>
      <c r="D2424" s="39">
        <v>42515.634236111109</v>
      </c>
      <c r="E2424" s="7">
        <v>12.13</v>
      </c>
      <c r="F2424" s="7" t="s">
        <v>79</v>
      </c>
      <c r="G2424" s="7">
        <f t="shared" si="111"/>
        <v>2016</v>
      </c>
      <c r="H2424" s="7">
        <f t="shared" si="112"/>
        <v>5</v>
      </c>
      <c r="I2424" s="7" t="str">
        <f t="shared" si="113"/>
        <v>Q2</v>
      </c>
      <c r="J2424" s="7" t="e">
        <f>VLOOKUP(A2424,'Job Catalog'!A:C,3,FALSE)</f>
        <v>#N/A</v>
      </c>
    </row>
    <row r="2425" spans="1:10" x14ac:dyDescent="0.15">
      <c r="A2425" s="8">
        <v>1525</v>
      </c>
      <c r="B2425" s="8" t="s">
        <v>1627</v>
      </c>
      <c r="C2425" s="7" t="s">
        <v>4</v>
      </c>
      <c r="D2425" s="39">
        <v>42515.668553240743</v>
      </c>
      <c r="E2425" s="7">
        <v>12.17</v>
      </c>
      <c r="F2425" s="7" t="s">
        <v>79</v>
      </c>
      <c r="G2425" s="7">
        <f t="shared" si="111"/>
        <v>2016</v>
      </c>
      <c r="H2425" s="7">
        <f t="shared" si="112"/>
        <v>5</v>
      </c>
      <c r="I2425" s="7" t="str">
        <f t="shared" si="113"/>
        <v>Q2</v>
      </c>
      <c r="J2425" s="7" t="e">
        <f>VLOOKUP(A2425,'Job Catalog'!A:C,3,FALSE)</f>
        <v>#N/A</v>
      </c>
    </row>
    <row r="2426" spans="1:10" x14ac:dyDescent="0.15">
      <c r="A2426" s="8">
        <v>1525</v>
      </c>
      <c r="B2426" s="8" t="s">
        <v>1627</v>
      </c>
      <c r="C2426" s="7" t="s">
        <v>4</v>
      </c>
      <c r="D2426" s="39">
        <v>42527.56490740741</v>
      </c>
      <c r="E2426" s="7">
        <v>24.04</v>
      </c>
      <c r="F2426" s="7" t="s">
        <v>79</v>
      </c>
      <c r="G2426" s="7">
        <f t="shared" si="111"/>
        <v>2016</v>
      </c>
      <c r="H2426" s="7">
        <f t="shared" si="112"/>
        <v>6</v>
      </c>
      <c r="I2426" s="7" t="str">
        <f t="shared" si="113"/>
        <v>Q2</v>
      </c>
      <c r="J2426" s="7" t="e">
        <f>VLOOKUP(A2426,'Job Catalog'!A:C,3,FALSE)</f>
        <v>#N/A</v>
      </c>
    </row>
    <row r="2427" spans="1:10" x14ac:dyDescent="0.15">
      <c r="A2427" s="8">
        <v>1525</v>
      </c>
      <c r="B2427" s="8" t="s">
        <v>1627</v>
      </c>
      <c r="C2427" s="7" t="s">
        <v>4</v>
      </c>
      <c r="D2427" s="39">
        <v>42507.658229166664</v>
      </c>
      <c r="E2427" s="7">
        <v>4.13</v>
      </c>
      <c r="F2427" s="7" t="s">
        <v>25</v>
      </c>
      <c r="G2427" s="7">
        <f t="shared" si="111"/>
        <v>2016</v>
      </c>
      <c r="H2427" s="7">
        <f t="shared" si="112"/>
        <v>5</v>
      </c>
      <c r="I2427" s="7" t="str">
        <f t="shared" si="113"/>
        <v>Q2</v>
      </c>
      <c r="J2427" s="7" t="e">
        <f>VLOOKUP(A2427,'Job Catalog'!A:C,3,FALSE)</f>
        <v>#N/A</v>
      </c>
    </row>
    <row r="2428" spans="1:10" x14ac:dyDescent="0.15">
      <c r="A2428" s="8">
        <v>1525</v>
      </c>
      <c r="B2428" s="8" t="s">
        <v>1627</v>
      </c>
      <c r="C2428" s="7" t="s">
        <v>4</v>
      </c>
      <c r="D2428" s="39">
        <v>42517.576550925929</v>
      </c>
      <c r="E2428" s="7">
        <v>7</v>
      </c>
      <c r="F2428" s="7" t="s">
        <v>25</v>
      </c>
      <c r="G2428" s="7">
        <f t="shared" si="111"/>
        <v>2016</v>
      </c>
      <c r="H2428" s="7">
        <f t="shared" si="112"/>
        <v>5</v>
      </c>
      <c r="I2428" s="7" t="str">
        <f t="shared" si="113"/>
        <v>Q2</v>
      </c>
      <c r="J2428" s="7" t="e">
        <f>VLOOKUP(A2428,'Job Catalog'!A:C,3,FALSE)</f>
        <v>#N/A</v>
      </c>
    </row>
    <row r="2429" spans="1:10" x14ac:dyDescent="0.15">
      <c r="A2429" s="8">
        <v>1525</v>
      </c>
      <c r="B2429" s="8" t="s">
        <v>1627</v>
      </c>
      <c r="C2429" s="7" t="s">
        <v>4</v>
      </c>
      <c r="D2429" s="39">
        <v>42542.683483796296</v>
      </c>
      <c r="E2429" s="7">
        <v>28.17</v>
      </c>
      <c r="F2429" s="7" t="s">
        <v>79</v>
      </c>
      <c r="G2429" s="7">
        <f t="shared" si="111"/>
        <v>2016</v>
      </c>
      <c r="H2429" s="7">
        <f t="shared" si="112"/>
        <v>6</v>
      </c>
      <c r="I2429" s="7" t="str">
        <f t="shared" si="113"/>
        <v>Q2</v>
      </c>
      <c r="J2429" s="7" t="e">
        <f>VLOOKUP(A2429,'Job Catalog'!A:C,3,FALSE)</f>
        <v>#N/A</v>
      </c>
    </row>
    <row r="2430" spans="1:10" x14ac:dyDescent="0.15">
      <c r="A2430" s="8">
        <v>1525</v>
      </c>
      <c r="B2430" s="8" t="s">
        <v>1627</v>
      </c>
      <c r="C2430" s="7" t="s">
        <v>4</v>
      </c>
      <c r="D2430" s="39">
        <v>42536.500937500001</v>
      </c>
      <c r="E2430" s="7">
        <v>14.04</v>
      </c>
      <c r="F2430" s="7" t="s">
        <v>79</v>
      </c>
      <c r="G2430" s="7">
        <f t="shared" si="111"/>
        <v>2016</v>
      </c>
      <c r="H2430" s="7">
        <f t="shared" si="112"/>
        <v>6</v>
      </c>
      <c r="I2430" s="7" t="str">
        <f t="shared" si="113"/>
        <v>Q2</v>
      </c>
      <c r="J2430" s="7" t="e">
        <f>VLOOKUP(A2430,'Job Catalog'!A:C,3,FALSE)</f>
        <v>#N/A</v>
      </c>
    </row>
    <row r="2431" spans="1:10" x14ac:dyDescent="0.15">
      <c r="A2431" s="8">
        <v>1525</v>
      </c>
      <c r="B2431" s="8" t="s">
        <v>1627</v>
      </c>
      <c r="C2431" s="7" t="s">
        <v>4</v>
      </c>
      <c r="D2431" s="39">
        <v>42536.567442129628</v>
      </c>
      <c r="E2431" s="7">
        <v>2</v>
      </c>
      <c r="F2431" s="7" t="s">
        <v>79</v>
      </c>
      <c r="G2431" s="7">
        <f t="shared" si="111"/>
        <v>2016</v>
      </c>
      <c r="H2431" s="7">
        <f t="shared" si="112"/>
        <v>6</v>
      </c>
      <c r="I2431" s="7" t="str">
        <f t="shared" si="113"/>
        <v>Q2</v>
      </c>
      <c r="J2431" s="7" t="e">
        <f>VLOOKUP(A2431,'Job Catalog'!A:C,3,FALSE)</f>
        <v>#N/A</v>
      </c>
    </row>
    <row r="2432" spans="1:10" x14ac:dyDescent="0.15">
      <c r="A2432" s="8">
        <v>1525</v>
      </c>
      <c r="B2432" s="8" t="s">
        <v>1627</v>
      </c>
      <c r="C2432" s="7" t="s">
        <v>4</v>
      </c>
      <c r="D2432" s="39">
        <v>42571.557337962964</v>
      </c>
      <c r="E2432" s="7">
        <v>5.96</v>
      </c>
      <c r="F2432" s="7" t="s">
        <v>25</v>
      </c>
      <c r="G2432" s="7">
        <f t="shared" si="111"/>
        <v>2016</v>
      </c>
      <c r="H2432" s="7">
        <f t="shared" si="112"/>
        <v>7</v>
      </c>
      <c r="I2432" s="7" t="str">
        <f t="shared" si="113"/>
        <v>Q3</v>
      </c>
      <c r="J2432" s="7" t="e">
        <f>VLOOKUP(A2432,'Job Catalog'!A:C,3,FALSE)</f>
        <v>#N/A</v>
      </c>
    </row>
    <row r="2433" spans="1:10" x14ac:dyDescent="0.15">
      <c r="A2433" s="8">
        <v>1525</v>
      </c>
      <c r="B2433" s="8" t="s">
        <v>1627</v>
      </c>
      <c r="C2433" s="7" t="s">
        <v>4</v>
      </c>
      <c r="D2433" s="39">
        <v>42584.576921296299</v>
      </c>
      <c r="E2433" s="7">
        <v>7.88</v>
      </c>
      <c r="F2433" s="7" t="s">
        <v>25</v>
      </c>
      <c r="G2433" s="7">
        <f t="shared" si="111"/>
        <v>2016</v>
      </c>
      <c r="H2433" s="7">
        <f t="shared" si="112"/>
        <v>8</v>
      </c>
      <c r="I2433" s="7" t="str">
        <f t="shared" si="113"/>
        <v>Q3</v>
      </c>
      <c r="J2433" s="7" t="e">
        <f>VLOOKUP(A2433,'Job Catalog'!A:C,3,FALSE)</f>
        <v>#N/A</v>
      </c>
    </row>
    <row r="2434" spans="1:10" x14ac:dyDescent="0.15">
      <c r="A2434" s="8">
        <v>1525</v>
      </c>
      <c r="B2434" s="8" t="s">
        <v>1627</v>
      </c>
      <c r="C2434" s="7" t="s">
        <v>4</v>
      </c>
      <c r="D2434" s="39">
        <v>42611.715115740742</v>
      </c>
      <c r="E2434" s="7">
        <v>33.96</v>
      </c>
      <c r="F2434" s="7" t="s">
        <v>79</v>
      </c>
      <c r="G2434" s="7">
        <f t="shared" ref="G2434:G2497" si="114">YEAR(D2434)</f>
        <v>2016</v>
      </c>
      <c r="H2434" s="7">
        <f t="shared" ref="H2434:H2497" si="115">MONTH(D2434)</f>
        <v>8</v>
      </c>
      <c r="I2434" s="7" t="str">
        <f t="shared" ref="I2434:I2497" si="116">IF(H2434&lt;=3,"Q1",IF(H2434&lt;=6,"Q2",IF(H2434&lt;=9,"Q3","Q4")))</f>
        <v>Q3</v>
      </c>
      <c r="J2434" s="7" t="e">
        <f>VLOOKUP(A2434,'Job Catalog'!A:C,3,FALSE)</f>
        <v>#N/A</v>
      </c>
    </row>
    <row r="2435" spans="1:10" x14ac:dyDescent="0.15">
      <c r="A2435" s="8">
        <v>1525</v>
      </c>
      <c r="B2435" s="8" t="s">
        <v>1627</v>
      </c>
      <c r="C2435" s="7" t="s">
        <v>4</v>
      </c>
      <c r="D2435" s="39">
        <v>42612.647766203707</v>
      </c>
      <c r="E2435" s="7">
        <v>21.88</v>
      </c>
      <c r="F2435" s="7" t="s">
        <v>79</v>
      </c>
      <c r="G2435" s="7">
        <f t="shared" si="114"/>
        <v>2016</v>
      </c>
      <c r="H2435" s="7">
        <f t="shared" si="115"/>
        <v>8</v>
      </c>
      <c r="I2435" s="7" t="str">
        <f t="shared" si="116"/>
        <v>Q3</v>
      </c>
      <c r="J2435" s="7" t="e">
        <f>VLOOKUP(A2435,'Job Catalog'!A:C,3,FALSE)</f>
        <v>#N/A</v>
      </c>
    </row>
    <row r="2436" spans="1:10" x14ac:dyDescent="0.15">
      <c r="A2436" s="8">
        <v>1525</v>
      </c>
      <c r="B2436" s="8" t="s">
        <v>1627</v>
      </c>
      <c r="C2436" s="7" t="s">
        <v>4</v>
      </c>
      <c r="D2436" s="39">
        <v>42621.611805555556</v>
      </c>
      <c r="E2436" s="7">
        <v>22.04</v>
      </c>
      <c r="F2436" s="7" t="s">
        <v>79</v>
      </c>
      <c r="G2436" s="7">
        <f t="shared" si="114"/>
        <v>2016</v>
      </c>
      <c r="H2436" s="7">
        <f t="shared" si="115"/>
        <v>9</v>
      </c>
      <c r="I2436" s="7" t="str">
        <f t="shared" si="116"/>
        <v>Q3</v>
      </c>
      <c r="J2436" s="7" t="e">
        <f>VLOOKUP(A2436,'Job Catalog'!A:C,3,FALSE)</f>
        <v>#N/A</v>
      </c>
    </row>
    <row r="2437" spans="1:10" x14ac:dyDescent="0.15">
      <c r="A2437" s="8">
        <v>1525</v>
      </c>
      <c r="B2437" s="8" t="s">
        <v>1627</v>
      </c>
      <c r="C2437" s="7" t="s">
        <v>4</v>
      </c>
      <c r="D2437" s="39">
        <v>42683.424791666665</v>
      </c>
      <c r="E2437" s="7">
        <v>79.459999999999994</v>
      </c>
      <c r="F2437" s="7" t="s">
        <v>79</v>
      </c>
      <c r="G2437" s="7">
        <f t="shared" si="114"/>
        <v>2016</v>
      </c>
      <c r="H2437" s="7">
        <f t="shared" si="115"/>
        <v>11</v>
      </c>
      <c r="I2437" s="7" t="str">
        <f t="shared" si="116"/>
        <v>Q4</v>
      </c>
      <c r="J2437" s="7" t="e">
        <f>VLOOKUP(A2437,'Job Catalog'!A:C,3,FALSE)</f>
        <v>#N/A</v>
      </c>
    </row>
    <row r="2438" spans="1:10" x14ac:dyDescent="0.15">
      <c r="A2438" s="8">
        <v>1525</v>
      </c>
      <c r="B2438" s="8" t="s">
        <v>1627</v>
      </c>
      <c r="C2438" s="7" t="s">
        <v>4</v>
      </c>
      <c r="D2438" s="39">
        <v>42639.610497685186</v>
      </c>
      <c r="E2438" s="7">
        <v>5.88</v>
      </c>
      <c r="F2438" s="7" t="s">
        <v>79</v>
      </c>
      <c r="G2438" s="7">
        <f t="shared" si="114"/>
        <v>2016</v>
      </c>
      <c r="H2438" s="7">
        <f t="shared" si="115"/>
        <v>9</v>
      </c>
      <c r="I2438" s="7" t="str">
        <f t="shared" si="116"/>
        <v>Q3</v>
      </c>
      <c r="J2438" s="7" t="e">
        <f>VLOOKUP(A2438,'Job Catalog'!A:C,3,FALSE)</f>
        <v>#N/A</v>
      </c>
    </row>
    <row r="2439" spans="1:10" x14ac:dyDescent="0.15">
      <c r="A2439" s="8">
        <v>1525</v>
      </c>
      <c r="B2439" s="8" t="s">
        <v>1627</v>
      </c>
      <c r="C2439" s="7" t="s">
        <v>4</v>
      </c>
      <c r="D2439" s="39">
        <v>42685.484722222223</v>
      </c>
      <c r="E2439" s="7">
        <v>31.83</v>
      </c>
      <c r="F2439" s="7" t="s">
        <v>79</v>
      </c>
      <c r="G2439" s="7">
        <f t="shared" si="114"/>
        <v>2016</v>
      </c>
      <c r="H2439" s="7">
        <f t="shared" si="115"/>
        <v>11</v>
      </c>
      <c r="I2439" s="7" t="str">
        <f t="shared" si="116"/>
        <v>Q4</v>
      </c>
      <c r="J2439" s="7" t="e">
        <f>VLOOKUP(A2439,'Job Catalog'!A:C,3,FALSE)</f>
        <v>#N/A</v>
      </c>
    </row>
    <row r="2440" spans="1:10" x14ac:dyDescent="0.15">
      <c r="A2440" s="8">
        <v>1525</v>
      </c>
      <c r="B2440" s="8" t="s">
        <v>1627</v>
      </c>
      <c r="C2440" s="7" t="s">
        <v>4</v>
      </c>
      <c r="D2440" s="39">
        <v>42717.509571759256</v>
      </c>
      <c r="E2440" s="7">
        <v>48.83</v>
      </c>
      <c r="F2440" s="7" t="s">
        <v>68</v>
      </c>
      <c r="G2440" s="7">
        <f t="shared" si="114"/>
        <v>2016</v>
      </c>
      <c r="H2440" s="7">
        <f t="shared" si="115"/>
        <v>12</v>
      </c>
      <c r="I2440" s="7" t="str">
        <f t="shared" si="116"/>
        <v>Q4</v>
      </c>
      <c r="J2440" s="7" t="e">
        <f>VLOOKUP(A2440,'Job Catalog'!A:C,3,FALSE)</f>
        <v>#N/A</v>
      </c>
    </row>
    <row r="2441" spans="1:10" x14ac:dyDescent="0.15">
      <c r="A2441" s="8">
        <v>1525</v>
      </c>
      <c r="B2441" s="8" t="s">
        <v>1627</v>
      </c>
      <c r="C2441" s="7" t="s">
        <v>4</v>
      </c>
      <c r="D2441" s="39">
        <v>42723.472326388888</v>
      </c>
      <c r="E2441" s="7">
        <v>54.79</v>
      </c>
      <c r="F2441" s="7" t="s">
        <v>68</v>
      </c>
      <c r="G2441" s="7">
        <f t="shared" si="114"/>
        <v>2016</v>
      </c>
      <c r="H2441" s="7">
        <f t="shared" si="115"/>
        <v>12</v>
      </c>
      <c r="I2441" s="7" t="str">
        <f t="shared" si="116"/>
        <v>Q4</v>
      </c>
      <c r="J2441" s="7" t="e">
        <f>VLOOKUP(A2441,'Job Catalog'!A:C,3,FALSE)</f>
        <v>#N/A</v>
      </c>
    </row>
    <row r="2442" spans="1:10" x14ac:dyDescent="0.15">
      <c r="A2442" s="8">
        <v>1525</v>
      </c>
      <c r="B2442" s="8" t="s">
        <v>1627</v>
      </c>
      <c r="C2442" s="7" t="s">
        <v>4</v>
      </c>
      <c r="D2442" s="39">
        <v>42837.631249999999</v>
      </c>
      <c r="E2442" s="7">
        <v>161.13</v>
      </c>
      <c r="F2442" s="7" t="s">
        <v>25</v>
      </c>
      <c r="G2442" s="7">
        <f t="shared" si="114"/>
        <v>2017</v>
      </c>
      <c r="H2442" s="7">
        <f t="shared" si="115"/>
        <v>4</v>
      </c>
      <c r="I2442" s="7" t="str">
        <f t="shared" si="116"/>
        <v>Q2</v>
      </c>
      <c r="J2442" s="7" t="e">
        <f>VLOOKUP(A2442,'Job Catalog'!A:C,3,FALSE)</f>
        <v>#N/A</v>
      </c>
    </row>
    <row r="2443" spans="1:10" x14ac:dyDescent="0.15">
      <c r="A2443" s="8">
        <v>1525</v>
      </c>
      <c r="B2443" s="8" t="s">
        <v>1627</v>
      </c>
      <c r="C2443" s="7" t="s">
        <v>4</v>
      </c>
      <c r="D2443" s="39">
        <v>42879.595243055555</v>
      </c>
      <c r="E2443" s="7">
        <v>203.08</v>
      </c>
      <c r="F2443" s="7" t="s">
        <v>25</v>
      </c>
      <c r="G2443" s="7">
        <f t="shared" si="114"/>
        <v>2017</v>
      </c>
      <c r="H2443" s="7">
        <f t="shared" si="115"/>
        <v>5</v>
      </c>
      <c r="I2443" s="7" t="str">
        <f t="shared" si="116"/>
        <v>Q2</v>
      </c>
      <c r="J2443" s="7" t="e">
        <f>VLOOKUP(A2443,'Job Catalog'!A:C,3,FALSE)</f>
        <v>#N/A</v>
      </c>
    </row>
    <row r="2444" spans="1:10" x14ac:dyDescent="0.15">
      <c r="A2444" s="8">
        <v>1525</v>
      </c>
      <c r="B2444" s="8" t="s">
        <v>1627</v>
      </c>
      <c r="C2444" s="7" t="s">
        <v>4</v>
      </c>
      <c r="D2444" s="39">
        <v>42845.626354166663</v>
      </c>
      <c r="E2444" s="7">
        <v>169.13</v>
      </c>
      <c r="F2444" s="7" t="s">
        <v>25</v>
      </c>
      <c r="G2444" s="7">
        <f t="shared" si="114"/>
        <v>2017</v>
      </c>
      <c r="H2444" s="7">
        <f t="shared" si="115"/>
        <v>4</v>
      </c>
      <c r="I2444" s="7" t="str">
        <f t="shared" si="116"/>
        <v>Q2</v>
      </c>
      <c r="J2444" s="7" t="e">
        <f>VLOOKUP(A2444,'Job Catalog'!A:C,3,FALSE)</f>
        <v>#N/A</v>
      </c>
    </row>
    <row r="2445" spans="1:10" x14ac:dyDescent="0.15">
      <c r="A2445" s="8">
        <v>1525</v>
      </c>
      <c r="B2445" s="8" t="s">
        <v>1627</v>
      </c>
      <c r="C2445" s="7" t="s">
        <v>4</v>
      </c>
      <c r="D2445" s="39">
        <v>42902.47792824074</v>
      </c>
      <c r="E2445" s="7">
        <v>225.96</v>
      </c>
      <c r="F2445" s="7" t="s">
        <v>25</v>
      </c>
      <c r="G2445" s="7">
        <f t="shared" si="114"/>
        <v>2017</v>
      </c>
      <c r="H2445" s="7">
        <f t="shared" si="115"/>
        <v>6</v>
      </c>
      <c r="I2445" s="7" t="str">
        <f t="shared" si="116"/>
        <v>Q2</v>
      </c>
      <c r="J2445" s="7" t="e">
        <f>VLOOKUP(A2445,'Job Catalog'!A:C,3,FALSE)</f>
        <v>#N/A</v>
      </c>
    </row>
    <row r="2446" spans="1:10" x14ac:dyDescent="0.15">
      <c r="A2446" s="8">
        <v>1525</v>
      </c>
      <c r="B2446" s="8" t="s">
        <v>1627</v>
      </c>
      <c r="C2446" s="7" t="s">
        <v>4</v>
      </c>
      <c r="D2446" s="39">
        <v>42832.646909722222</v>
      </c>
      <c r="E2446" s="7">
        <v>148.83000000000001</v>
      </c>
      <c r="F2446" s="7" t="s">
        <v>79</v>
      </c>
      <c r="G2446" s="7">
        <f t="shared" si="114"/>
        <v>2017</v>
      </c>
      <c r="H2446" s="7">
        <f t="shared" si="115"/>
        <v>4</v>
      </c>
      <c r="I2446" s="7" t="str">
        <f t="shared" si="116"/>
        <v>Q2</v>
      </c>
      <c r="J2446" s="7" t="e">
        <f>VLOOKUP(A2446,'Job Catalog'!A:C,3,FALSE)</f>
        <v>#N/A</v>
      </c>
    </row>
    <row r="2447" spans="1:10" x14ac:dyDescent="0.15">
      <c r="A2447" s="8">
        <v>1525</v>
      </c>
      <c r="B2447" s="8" t="s">
        <v>1627</v>
      </c>
      <c r="C2447" s="7" t="s">
        <v>4</v>
      </c>
      <c r="D2447" s="39">
        <v>42858.771504629629</v>
      </c>
      <c r="E2447" s="7">
        <v>174.96</v>
      </c>
      <c r="F2447" s="7" t="s">
        <v>79</v>
      </c>
      <c r="G2447" s="7">
        <f t="shared" si="114"/>
        <v>2017</v>
      </c>
      <c r="H2447" s="7">
        <f t="shared" si="115"/>
        <v>5</v>
      </c>
      <c r="I2447" s="7" t="str">
        <f t="shared" si="116"/>
        <v>Q2</v>
      </c>
      <c r="J2447" s="7" t="e">
        <f>VLOOKUP(A2447,'Job Catalog'!A:C,3,FALSE)</f>
        <v>#N/A</v>
      </c>
    </row>
    <row r="2448" spans="1:10" x14ac:dyDescent="0.15">
      <c r="A2448" s="8">
        <v>1525</v>
      </c>
      <c r="B2448" s="8" t="s">
        <v>1627</v>
      </c>
      <c r="C2448" s="7" t="s">
        <v>4</v>
      </c>
      <c r="D2448" s="39">
        <v>42706.718124999999</v>
      </c>
      <c r="E2448" s="7">
        <v>22.25</v>
      </c>
      <c r="F2448" s="7" t="s">
        <v>79</v>
      </c>
      <c r="G2448" s="7">
        <f t="shared" si="114"/>
        <v>2016</v>
      </c>
      <c r="H2448" s="7">
        <f t="shared" si="115"/>
        <v>12</v>
      </c>
      <c r="I2448" s="7" t="str">
        <f t="shared" si="116"/>
        <v>Q4</v>
      </c>
      <c r="J2448" s="7" t="e">
        <f>VLOOKUP(A2448,'Job Catalog'!A:C,3,FALSE)</f>
        <v>#N/A</v>
      </c>
    </row>
    <row r="2449" spans="1:10" x14ac:dyDescent="0.15">
      <c r="A2449" s="8">
        <v>1525</v>
      </c>
      <c r="B2449" s="8" t="s">
        <v>1627</v>
      </c>
      <c r="C2449" s="7" t="s">
        <v>4</v>
      </c>
      <c r="D2449" s="39">
        <v>42690.686585648145</v>
      </c>
      <c r="E2449" s="7">
        <v>6.21</v>
      </c>
      <c r="F2449" s="7" t="s">
        <v>79</v>
      </c>
      <c r="G2449" s="7">
        <f t="shared" si="114"/>
        <v>2016</v>
      </c>
      <c r="H2449" s="7">
        <f t="shared" si="115"/>
        <v>11</v>
      </c>
      <c r="I2449" s="7" t="str">
        <f t="shared" si="116"/>
        <v>Q4</v>
      </c>
      <c r="J2449" s="7" t="e">
        <f>VLOOKUP(A2449,'Job Catalog'!A:C,3,FALSE)</f>
        <v>#N/A</v>
      </c>
    </row>
    <row r="2450" spans="1:10" x14ac:dyDescent="0.15">
      <c r="A2450" s="8">
        <v>1525</v>
      </c>
      <c r="B2450" s="8" t="s">
        <v>1627</v>
      </c>
      <c r="C2450" s="7" t="s">
        <v>4</v>
      </c>
      <c r="D2450" s="39">
        <v>42690.680821759262</v>
      </c>
      <c r="E2450" s="7">
        <v>6.21</v>
      </c>
      <c r="F2450" s="7" t="s">
        <v>79</v>
      </c>
      <c r="G2450" s="7">
        <f t="shared" si="114"/>
        <v>2016</v>
      </c>
      <c r="H2450" s="7">
        <f t="shared" si="115"/>
        <v>11</v>
      </c>
      <c r="I2450" s="7" t="str">
        <f t="shared" si="116"/>
        <v>Q4</v>
      </c>
      <c r="J2450" s="7" t="e">
        <f>VLOOKUP(A2450,'Job Catalog'!A:C,3,FALSE)</f>
        <v>#N/A</v>
      </c>
    </row>
    <row r="2451" spans="1:10" x14ac:dyDescent="0.15">
      <c r="A2451" s="8">
        <v>1525</v>
      </c>
      <c r="B2451" s="8" t="s">
        <v>1627</v>
      </c>
      <c r="C2451" s="7" t="s">
        <v>4</v>
      </c>
      <c r="D2451" s="39">
        <v>42720.637546296297</v>
      </c>
      <c r="E2451" s="7">
        <v>23.17</v>
      </c>
      <c r="F2451" s="7" t="s">
        <v>25</v>
      </c>
      <c r="G2451" s="7">
        <f t="shared" si="114"/>
        <v>2016</v>
      </c>
      <c r="H2451" s="7">
        <f t="shared" si="115"/>
        <v>12</v>
      </c>
      <c r="I2451" s="7" t="str">
        <f t="shared" si="116"/>
        <v>Q4</v>
      </c>
      <c r="J2451" s="7" t="e">
        <f>VLOOKUP(A2451,'Job Catalog'!A:C,3,FALSE)</f>
        <v>#N/A</v>
      </c>
    </row>
    <row r="2452" spans="1:10" x14ac:dyDescent="0.15">
      <c r="A2452" s="8">
        <v>1525</v>
      </c>
      <c r="B2452" s="8" t="s">
        <v>1627</v>
      </c>
      <c r="C2452" s="7" t="s">
        <v>4</v>
      </c>
      <c r="D2452" s="39">
        <v>42716.676006944443</v>
      </c>
      <c r="E2452" s="7">
        <v>14</v>
      </c>
      <c r="F2452" s="7" t="s">
        <v>68</v>
      </c>
      <c r="G2452" s="7">
        <f t="shared" si="114"/>
        <v>2016</v>
      </c>
      <c r="H2452" s="7">
        <f t="shared" si="115"/>
        <v>12</v>
      </c>
      <c r="I2452" s="7" t="str">
        <f t="shared" si="116"/>
        <v>Q4</v>
      </c>
      <c r="J2452" s="7" t="e">
        <f>VLOOKUP(A2452,'Job Catalog'!A:C,3,FALSE)</f>
        <v>#N/A</v>
      </c>
    </row>
    <row r="2453" spans="1:10" x14ac:dyDescent="0.15">
      <c r="A2453" s="8">
        <v>1525</v>
      </c>
      <c r="B2453" s="8" t="s">
        <v>1627</v>
      </c>
      <c r="C2453" s="7" t="s">
        <v>4</v>
      </c>
      <c r="D2453" s="39">
        <v>42717.51185185185</v>
      </c>
      <c r="E2453" s="7">
        <v>3.79</v>
      </c>
      <c r="F2453" s="7" t="s">
        <v>68</v>
      </c>
      <c r="G2453" s="7">
        <f t="shared" si="114"/>
        <v>2016</v>
      </c>
      <c r="H2453" s="7">
        <f t="shared" si="115"/>
        <v>12</v>
      </c>
      <c r="I2453" s="7" t="str">
        <f t="shared" si="116"/>
        <v>Q4</v>
      </c>
      <c r="J2453" s="7" t="e">
        <f>VLOOKUP(A2453,'Job Catalog'!A:C,3,FALSE)</f>
        <v>#N/A</v>
      </c>
    </row>
    <row r="2454" spans="1:10" x14ac:dyDescent="0.15">
      <c r="A2454" s="8">
        <v>1525</v>
      </c>
      <c r="B2454" s="8" t="s">
        <v>1627</v>
      </c>
      <c r="C2454" s="7" t="s">
        <v>4</v>
      </c>
      <c r="D2454" s="39">
        <v>42716.610601851855</v>
      </c>
      <c r="E2454" s="7">
        <v>2.88</v>
      </c>
      <c r="F2454" s="7" t="s">
        <v>68</v>
      </c>
      <c r="G2454" s="7">
        <f t="shared" si="114"/>
        <v>2016</v>
      </c>
      <c r="H2454" s="7">
        <f t="shared" si="115"/>
        <v>12</v>
      </c>
      <c r="I2454" s="7" t="str">
        <f t="shared" si="116"/>
        <v>Q4</v>
      </c>
      <c r="J2454" s="7" t="e">
        <f>VLOOKUP(A2454,'Job Catalog'!A:C,3,FALSE)</f>
        <v>#N/A</v>
      </c>
    </row>
    <row r="2455" spans="1:10" x14ac:dyDescent="0.15">
      <c r="A2455" s="8">
        <v>1525</v>
      </c>
      <c r="B2455" s="8" t="s">
        <v>1627</v>
      </c>
      <c r="C2455" s="7" t="s">
        <v>4</v>
      </c>
      <c r="D2455" s="39">
        <v>42718.614131944443</v>
      </c>
      <c r="E2455" s="7">
        <v>4.88</v>
      </c>
      <c r="F2455" s="7" t="s">
        <v>68</v>
      </c>
      <c r="G2455" s="7">
        <f t="shared" si="114"/>
        <v>2016</v>
      </c>
      <c r="H2455" s="7">
        <f t="shared" si="115"/>
        <v>12</v>
      </c>
      <c r="I2455" s="7" t="str">
        <f t="shared" si="116"/>
        <v>Q4</v>
      </c>
      <c r="J2455" s="7" t="e">
        <f>VLOOKUP(A2455,'Job Catalog'!A:C,3,FALSE)</f>
        <v>#N/A</v>
      </c>
    </row>
    <row r="2456" spans="1:10" x14ac:dyDescent="0.15">
      <c r="A2456" s="8">
        <v>1525</v>
      </c>
      <c r="B2456" s="8" t="s">
        <v>1627</v>
      </c>
      <c r="C2456" s="7" t="s">
        <v>4</v>
      </c>
      <c r="D2456" s="39">
        <v>42717.507638888892</v>
      </c>
      <c r="E2456" s="7">
        <v>3.79</v>
      </c>
      <c r="F2456" s="7" t="s">
        <v>68</v>
      </c>
      <c r="G2456" s="7">
        <f t="shared" si="114"/>
        <v>2016</v>
      </c>
      <c r="H2456" s="7">
        <f t="shared" si="115"/>
        <v>12</v>
      </c>
      <c r="I2456" s="7" t="str">
        <f t="shared" si="116"/>
        <v>Q4</v>
      </c>
      <c r="J2456" s="7" t="e">
        <f>VLOOKUP(A2456,'Job Catalog'!A:C,3,FALSE)</f>
        <v>#N/A</v>
      </c>
    </row>
    <row r="2457" spans="1:10" x14ac:dyDescent="0.15">
      <c r="A2457" s="8">
        <v>1525</v>
      </c>
      <c r="B2457" s="8" t="s">
        <v>1627</v>
      </c>
      <c r="C2457" s="7" t="s">
        <v>4</v>
      </c>
      <c r="D2457" s="39">
        <v>42808.45888888889</v>
      </c>
      <c r="E2457" s="7">
        <v>91.88</v>
      </c>
      <c r="F2457" s="7" t="s">
        <v>79</v>
      </c>
      <c r="G2457" s="7">
        <f t="shared" si="114"/>
        <v>2017</v>
      </c>
      <c r="H2457" s="7">
        <f t="shared" si="115"/>
        <v>3</v>
      </c>
      <c r="I2457" s="7" t="str">
        <f t="shared" si="116"/>
        <v>Q1</v>
      </c>
      <c r="J2457" s="7" t="e">
        <f>VLOOKUP(A2457,'Job Catalog'!A:C,3,FALSE)</f>
        <v>#N/A</v>
      </c>
    </row>
    <row r="2458" spans="1:10" x14ac:dyDescent="0.15">
      <c r="A2458" s="8">
        <v>1525</v>
      </c>
      <c r="B2458" s="8" t="s">
        <v>1627</v>
      </c>
      <c r="C2458" s="7" t="s">
        <v>4</v>
      </c>
      <c r="D2458" s="39">
        <v>42748.421655092592</v>
      </c>
      <c r="E2458" s="7">
        <v>9</v>
      </c>
      <c r="F2458" s="7" t="s">
        <v>25</v>
      </c>
      <c r="G2458" s="7">
        <f t="shared" si="114"/>
        <v>2017</v>
      </c>
      <c r="H2458" s="7">
        <f t="shared" si="115"/>
        <v>1</v>
      </c>
      <c r="I2458" s="7" t="str">
        <f t="shared" si="116"/>
        <v>Q1</v>
      </c>
      <c r="J2458" s="7" t="e">
        <f>VLOOKUP(A2458,'Job Catalog'!A:C,3,FALSE)</f>
        <v>#N/A</v>
      </c>
    </row>
    <row r="2459" spans="1:10" x14ac:dyDescent="0.15">
      <c r="A2459" s="8">
        <v>1525</v>
      </c>
      <c r="B2459" s="8" t="s">
        <v>1627</v>
      </c>
      <c r="C2459" s="7" t="s">
        <v>4</v>
      </c>
      <c r="D2459" s="39">
        <v>42814.47625</v>
      </c>
      <c r="E2459" s="7">
        <v>62</v>
      </c>
      <c r="F2459" s="7" t="s">
        <v>25</v>
      </c>
      <c r="G2459" s="7">
        <f t="shared" si="114"/>
        <v>2017</v>
      </c>
      <c r="H2459" s="7">
        <f t="shared" si="115"/>
        <v>3</v>
      </c>
      <c r="I2459" s="7" t="str">
        <f t="shared" si="116"/>
        <v>Q1</v>
      </c>
      <c r="J2459" s="7" t="e">
        <f>VLOOKUP(A2459,'Job Catalog'!A:C,3,FALSE)</f>
        <v>#N/A</v>
      </c>
    </row>
    <row r="2460" spans="1:10" x14ac:dyDescent="0.15">
      <c r="A2460" s="8">
        <v>1525</v>
      </c>
      <c r="B2460" s="8" t="s">
        <v>1627</v>
      </c>
      <c r="C2460" s="7" t="s">
        <v>4</v>
      </c>
      <c r="D2460" s="39">
        <v>42800.718877314815</v>
      </c>
      <c r="E2460" s="7">
        <v>45.92</v>
      </c>
      <c r="F2460" s="7" t="s">
        <v>79</v>
      </c>
      <c r="G2460" s="7">
        <f t="shared" si="114"/>
        <v>2017</v>
      </c>
      <c r="H2460" s="7">
        <f t="shared" si="115"/>
        <v>3</v>
      </c>
      <c r="I2460" s="7" t="str">
        <f t="shared" si="116"/>
        <v>Q1</v>
      </c>
      <c r="J2460" s="7" t="e">
        <f>VLOOKUP(A2460,'Job Catalog'!A:C,3,FALSE)</f>
        <v>#N/A</v>
      </c>
    </row>
    <row r="2461" spans="1:10" x14ac:dyDescent="0.15">
      <c r="A2461" s="8">
        <v>1525</v>
      </c>
      <c r="B2461" s="8" t="s">
        <v>1627</v>
      </c>
      <c r="C2461" s="7" t="s">
        <v>4</v>
      </c>
      <c r="D2461" s="39">
        <v>42846.589548611111</v>
      </c>
      <c r="E2461" s="7">
        <v>56</v>
      </c>
      <c r="F2461" s="7" t="s">
        <v>25</v>
      </c>
      <c r="G2461" s="7">
        <f t="shared" si="114"/>
        <v>2017</v>
      </c>
      <c r="H2461" s="7">
        <f t="shared" si="115"/>
        <v>4</v>
      </c>
      <c r="I2461" s="7" t="str">
        <f t="shared" si="116"/>
        <v>Q2</v>
      </c>
      <c r="J2461" s="7" t="e">
        <f>VLOOKUP(A2461,'Job Catalog'!A:C,3,FALSE)</f>
        <v>#N/A</v>
      </c>
    </row>
    <row r="2462" spans="1:10" x14ac:dyDescent="0.15">
      <c r="A2462" s="8">
        <v>1525</v>
      </c>
      <c r="B2462" s="8" t="s">
        <v>1627</v>
      </c>
      <c r="C2462" s="7" t="s">
        <v>4</v>
      </c>
      <c r="D2462" s="39">
        <v>42817.715960648151</v>
      </c>
      <c r="E2462" s="7">
        <v>27.13</v>
      </c>
      <c r="F2462" s="7" t="s">
        <v>25</v>
      </c>
      <c r="G2462" s="7">
        <f t="shared" si="114"/>
        <v>2017</v>
      </c>
      <c r="H2462" s="7">
        <f t="shared" si="115"/>
        <v>3</v>
      </c>
      <c r="I2462" s="7" t="str">
        <f t="shared" si="116"/>
        <v>Q1</v>
      </c>
      <c r="J2462" s="7" t="e">
        <f>VLOOKUP(A2462,'Job Catalog'!A:C,3,FALSE)</f>
        <v>#N/A</v>
      </c>
    </row>
    <row r="2463" spans="1:10" x14ac:dyDescent="0.15">
      <c r="A2463" s="8">
        <v>1525</v>
      </c>
      <c r="B2463" s="8" t="s">
        <v>1627</v>
      </c>
      <c r="C2463" s="7" t="s">
        <v>5</v>
      </c>
      <c r="D2463" s="39">
        <v>42829.49559027778</v>
      </c>
      <c r="E2463" s="7">
        <v>38.880000000000003</v>
      </c>
      <c r="F2463" s="7" t="s">
        <v>25</v>
      </c>
      <c r="G2463" s="7">
        <f t="shared" si="114"/>
        <v>2017</v>
      </c>
      <c r="H2463" s="7">
        <f t="shared" si="115"/>
        <v>4</v>
      </c>
      <c r="I2463" s="7" t="str">
        <f t="shared" si="116"/>
        <v>Q2</v>
      </c>
      <c r="J2463" s="7" t="e">
        <f>VLOOKUP(A2463,'Job Catalog'!A:C,3,FALSE)</f>
        <v>#N/A</v>
      </c>
    </row>
    <row r="2464" spans="1:10" x14ac:dyDescent="0.15">
      <c r="A2464" s="8">
        <v>1525</v>
      </c>
      <c r="B2464" s="8" t="s">
        <v>1627</v>
      </c>
      <c r="C2464" s="7" t="s">
        <v>4</v>
      </c>
      <c r="D2464" s="39">
        <v>42829.596608796295</v>
      </c>
      <c r="E2464" s="7">
        <v>39</v>
      </c>
      <c r="F2464" s="7" t="s">
        <v>79</v>
      </c>
      <c r="G2464" s="7">
        <f t="shared" si="114"/>
        <v>2017</v>
      </c>
      <c r="H2464" s="7">
        <f t="shared" si="115"/>
        <v>4</v>
      </c>
      <c r="I2464" s="7" t="str">
        <f t="shared" si="116"/>
        <v>Q2</v>
      </c>
      <c r="J2464" s="7" t="e">
        <f>VLOOKUP(A2464,'Job Catalog'!A:C,3,FALSE)</f>
        <v>#N/A</v>
      </c>
    </row>
    <row r="2465" spans="1:10" x14ac:dyDescent="0.15">
      <c r="A2465" s="8">
        <v>1525</v>
      </c>
      <c r="B2465" s="8" t="s">
        <v>1627</v>
      </c>
      <c r="C2465" s="7" t="s">
        <v>4</v>
      </c>
      <c r="D2465" s="39">
        <v>42811.431759259256</v>
      </c>
      <c r="E2465" s="7">
        <v>20.83</v>
      </c>
      <c r="F2465" s="7" t="s">
        <v>79</v>
      </c>
      <c r="G2465" s="7">
        <f t="shared" si="114"/>
        <v>2017</v>
      </c>
      <c r="H2465" s="7">
        <f t="shared" si="115"/>
        <v>3</v>
      </c>
      <c r="I2465" s="7" t="str">
        <f t="shared" si="116"/>
        <v>Q1</v>
      </c>
      <c r="J2465" s="7" t="e">
        <f>VLOOKUP(A2465,'Job Catalog'!A:C,3,FALSE)</f>
        <v>#N/A</v>
      </c>
    </row>
    <row r="2466" spans="1:10" x14ac:dyDescent="0.15">
      <c r="A2466" s="8">
        <v>1525</v>
      </c>
      <c r="B2466" s="8" t="s">
        <v>1627</v>
      </c>
      <c r="C2466" s="7" t="s">
        <v>4</v>
      </c>
      <c r="D2466" s="39">
        <v>42829.680474537039</v>
      </c>
      <c r="E2466" s="7">
        <v>39.08</v>
      </c>
      <c r="F2466" s="7" t="s">
        <v>79</v>
      </c>
      <c r="G2466" s="7">
        <f t="shared" si="114"/>
        <v>2017</v>
      </c>
      <c r="H2466" s="7">
        <f t="shared" si="115"/>
        <v>4</v>
      </c>
      <c r="I2466" s="7" t="str">
        <f t="shared" si="116"/>
        <v>Q2</v>
      </c>
      <c r="J2466" s="7" t="e">
        <f>VLOOKUP(A2466,'Job Catalog'!A:C,3,FALSE)</f>
        <v>#N/A</v>
      </c>
    </row>
    <row r="2467" spans="1:10" x14ac:dyDescent="0.15">
      <c r="A2467" s="8">
        <v>1525</v>
      </c>
      <c r="B2467" s="8" t="s">
        <v>1627</v>
      </c>
      <c r="C2467" s="7" t="s">
        <v>4</v>
      </c>
      <c r="D2467" s="39">
        <v>42810.505057870374</v>
      </c>
      <c r="E2467" s="7">
        <v>19.829999999999998</v>
      </c>
      <c r="F2467" s="7" t="s">
        <v>79</v>
      </c>
      <c r="G2467" s="7">
        <f t="shared" si="114"/>
        <v>2017</v>
      </c>
      <c r="H2467" s="7">
        <f t="shared" si="115"/>
        <v>3</v>
      </c>
      <c r="I2467" s="7" t="str">
        <f t="shared" si="116"/>
        <v>Q1</v>
      </c>
      <c r="J2467" s="7" t="e">
        <f>VLOOKUP(A2467,'Job Catalog'!A:C,3,FALSE)</f>
        <v>#N/A</v>
      </c>
    </row>
    <row r="2468" spans="1:10" x14ac:dyDescent="0.15">
      <c r="A2468" s="8">
        <v>1525</v>
      </c>
      <c r="B2468" s="8" t="s">
        <v>1627</v>
      </c>
      <c r="C2468" s="7" t="s">
        <v>4</v>
      </c>
      <c r="D2468" s="39">
        <v>42814.484652777777</v>
      </c>
      <c r="E2468" s="7">
        <v>5.96</v>
      </c>
      <c r="F2468" s="7" t="s">
        <v>25</v>
      </c>
      <c r="G2468" s="7">
        <f t="shared" si="114"/>
        <v>2017</v>
      </c>
      <c r="H2468" s="7">
        <f t="shared" si="115"/>
        <v>3</v>
      </c>
      <c r="I2468" s="7" t="str">
        <f t="shared" si="116"/>
        <v>Q1</v>
      </c>
      <c r="J2468" s="7" t="e">
        <f>VLOOKUP(A2468,'Job Catalog'!A:C,3,FALSE)</f>
        <v>#N/A</v>
      </c>
    </row>
    <row r="2469" spans="1:10" x14ac:dyDescent="0.15">
      <c r="A2469" s="8">
        <v>1525</v>
      </c>
      <c r="B2469" s="8" t="s">
        <v>1627</v>
      </c>
      <c r="C2469" s="7" t="s">
        <v>4</v>
      </c>
      <c r="D2469" s="39">
        <v>42843.689050925925</v>
      </c>
      <c r="E2469" s="7">
        <v>33.96</v>
      </c>
      <c r="F2469" s="7" t="s">
        <v>79</v>
      </c>
      <c r="G2469" s="7">
        <f t="shared" si="114"/>
        <v>2017</v>
      </c>
      <c r="H2469" s="7">
        <f t="shared" si="115"/>
        <v>4</v>
      </c>
      <c r="I2469" s="7" t="str">
        <f t="shared" si="116"/>
        <v>Q2</v>
      </c>
      <c r="J2469" s="7" t="e">
        <f>VLOOKUP(A2469,'Job Catalog'!A:C,3,FALSE)</f>
        <v>#N/A</v>
      </c>
    </row>
    <row r="2470" spans="1:10" x14ac:dyDescent="0.15">
      <c r="A2470" s="8">
        <v>1525</v>
      </c>
      <c r="B2470" s="8" t="s">
        <v>1627</v>
      </c>
      <c r="C2470" s="7" t="s">
        <v>4</v>
      </c>
      <c r="D2470" s="39">
        <v>42839.690023148149</v>
      </c>
      <c r="E2470" s="7">
        <v>10.17</v>
      </c>
      <c r="F2470" s="7" t="s">
        <v>79</v>
      </c>
      <c r="G2470" s="7">
        <f t="shared" si="114"/>
        <v>2017</v>
      </c>
      <c r="H2470" s="7">
        <f t="shared" si="115"/>
        <v>4</v>
      </c>
      <c r="I2470" s="7" t="str">
        <f t="shared" si="116"/>
        <v>Q2</v>
      </c>
      <c r="J2470" s="7" t="e">
        <f>VLOOKUP(A2470,'Job Catalog'!A:C,3,FALSE)</f>
        <v>#N/A</v>
      </c>
    </row>
    <row r="2471" spans="1:10" x14ac:dyDescent="0.15">
      <c r="A2471" s="8">
        <v>1525</v>
      </c>
      <c r="B2471" s="8" t="s">
        <v>1627</v>
      </c>
      <c r="C2471" s="7" t="s">
        <v>4</v>
      </c>
      <c r="D2471" s="39">
        <v>42863.592442129629</v>
      </c>
      <c r="E2471" s="7">
        <v>11.79</v>
      </c>
      <c r="F2471" s="7" t="s">
        <v>25</v>
      </c>
      <c r="G2471" s="7">
        <f t="shared" si="114"/>
        <v>2017</v>
      </c>
      <c r="H2471" s="7">
        <f t="shared" si="115"/>
        <v>5</v>
      </c>
      <c r="I2471" s="7" t="str">
        <f t="shared" si="116"/>
        <v>Q2</v>
      </c>
      <c r="J2471" s="7" t="e">
        <f>VLOOKUP(A2471,'Job Catalog'!A:C,3,FALSE)</f>
        <v>#N/A</v>
      </c>
    </row>
    <row r="2472" spans="1:10" x14ac:dyDescent="0.15">
      <c r="A2472" s="8">
        <v>1525</v>
      </c>
      <c r="B2472" s="8" t="s">
        <v>1627</v>
      </c>
      <c r="C2472" s="7" t="s">
        <v>4</v>
      </c>
      <c r="D2472" s="39">
        <v>42954.778715277775</v>
      </c>
      <c r="E2472" s="7">
        <v>26.75</v>
      </c>
      <c r="F2472" s="7" t="s">
        <v>25</v>
      </c>
      <c r="G2472" s="7">
        <f t="shared" si="114"/>
        <v>2017</v>
      </c>
      <c r="H2472" s="7">
        <f t="shared" si="115"/>
        <v>8</v>
      </c>
      <c r="I2472" s="7" t="str">
        <f t="shared" si="116"/>
        <v>Q3</v>
      </c>
      <c r="J2472" s="7" t="e">
        <f>VLOOKUP(A2472,'Job Catalog'!A:C,3,FALSE)</f>
        <v>#N/A</v>
      </c>
    </row>
    <row r="2473" spans="1:10" x14ac:dyDescent="0.15">
      <c r="A2473" s="8">
        <v>1525</v>
      </c>
      <c r="B2473" s="8" t="s">
        <v>1627</v>
      </c>
      <c r="C2473" s="7" t="s">
        <v>4</v>
      </c>
      <c r="D2473" s="39">
        <v>42961.932303240741</v>
      </c>
      <c r="E2473" s="7">
        <v>12.21</v>
      </c>
      <c r="F2473" s="7" t="s">
        <v>25</v>
      </c>
      <c r="G2473" s="7">
        <f t="shared" si="114"/>
        <v>2017</v>
      </c>
      <c r="H2473" s="7">
        <f t="shared" si="115"/>
        <v>8</v>
      </c>
      <c r="I2473" s="7" t="str">
        <f t="shared" si="116"/>
        <v>Q3</v>
      </c>
      <c r="J2473" s="7" t="e">
        <f>VLOOKUP(A2473,'Job Catalog'!A:C,3,FALSE)</f>
        <v>#N/A</v>
      </c>
    </row>
    <row r="2474" spans="1:10" x14ac:dyDescent="0.15">
      <c r="A2474" s="8">
        <v>1525</v>
      </c>
      <c r="B2474" s="8" t="s">
        <v>1627</v>
      </c>
      <c r="C2474" s="7" t="s">
        <v>4</v>
      </c>
      <c r="D2474" s="39">
        <v>42976.536909722221</v>
      </c>
      <c r="E2474" s="7">
        <v>20.83</v>
      </c>
      <c r="F2474" s="7" t="s">
        <v>25</v>
      </c>
      <c r="G2474" s="7">
        <f t="shared" si="114"/>
        <v>2017</v>
      </c>
      <c r="H2474" s="7">
        <f t="shared" si="115"/>
        <v>8</v>
      </c>
      <c r="I2474" s="7" t="str">
        <f t="shared" si="116"/>
        <v>Q3</v>
      </c>
      <c r="J2474" s="7" t="e">
        <f>VLOOKUP(A2474,'Job Catalog'!A:C,3,FALSE)</f>
        <v>#N/A</v>
      </c>
    </row>
    <row r="2475" spans="1:10" x14ac:dyDescent="0.15">
      <c r="A2475" s="8">
        <v>1526</v>
      </c>
      <c r="B2475" s="8" t="s">
        <v>1628</v>
      </c>
      <c r="C2475" s="7" t="s">
        <v>4</v>
      </c>
      <c r="D2475" s="39">
        <v>42429.349907407406</v>
      </c>
      <c r="E2475" s="7">
        <v>6.04</v>
      </c>
      <c r="F2475" s="7" t="s">
        <v>92</v>
      </c>
      <c r="G2475" s="7">
        <f t="shared" si="114"/>
        <v>2016</v>
      </c>
      <c r="H2475" s="7">
        <f t="shared" si="115"/>
        <v>2</v>
      </c>
      <c r="I2475" s="7" t="str">
        <f t="shared" si="116"/>
        <v>Q1</v>
      </c>
      <c r="J2475" s="7" t="e">
        <f>VLOOKUP(A2475,'Job Catalog'!A:C,3,FALSE)</f>
        <v>#N/A</v>
      </c>
    </row>
    <row r="2476" spans="1:10" x14ac:dyDescent="0.15">
      <c r="A2476" s="8">
        <v>1526</v>
      </c>
      <c r="B2476" s="8" t="s">
        <v>1628</v>
      </c>
      <c r="C2476" s="7" t="s">
        <v>4</v>
      </c>
      <c r="D2476" s="39">
        <v>42424.468541666669</v>
      </c>
      <c r="E2476" s="7">
        <v>1.17</v>
      </c>
      <c r="F2476" s="7" t="s">
        <v>92</v>
      </c>
      <c r="G2476" s="7">
        <f t="shared" si="114"/>
        <v>2016</v>
      </c>
      <c r="H2476" s="7">
        <f t="shared" si="115"/>
        <v>2</v>
      </c>
      <c r="I2476" s="7" t="str">
        <f t="shared" si="116"/>
        <v>Q1</v>
      </c>
      <c r="J2476" s="7" t="e">
        <f>VLOOKUP(A2476,'Job Catalog'!A:C,3,FALSE)</f>
        <v>#N/A</v>
      </c>
    </row>
    <row r="2477" spans="1:10" x14ac:dyDescent="0.15">
      <c r="A2477" s="8">
        <v>1526</v>
      </c>
      <c r="B2477" s="8" t="s">
        <v>1628</v>
      </c>
      <c r="C2477" s="7" t="s">
        <v>4</v>
      </c>
      <c r="D2477" s="39">
        <v>42425.140231481484</v>
      </c>
      <c r="E2477" s="7">
        <v>1.83</v>
      </c>
      <c r="F2477" s="7" t="s">
        <v>92</v>
      </c>
      <c r="G2477" s="7">
        <f t="shared" si="114"/>
        <v>2016</v>
      </c>
      <c r="H2477" s="7">
        <f t="shared" si="115"/>
        <v>2</v>
      </c>
      <c r="I2477" s="7" t="str">
        <f t="shared" si="116"/>
        <v>Q1</v>
      </c>
      <c r="J2477" s="7" t="e">
        <f>VLOOKUP(A2477,'Job Catalog'!A:C,3,FALSE)</f>
        <v>#N/A</v>
      </c>
    </row>
    <row r="2478" spans="1:10" x14ac:dyDescent="0.15">
      <c r="A2478" s="8">
        <v>1526</v>
      </c>
      <c r="B2478" s="8" t="s">
        <v>1628</v>
      </c>
      <c r="C2478" s="7" t="s">
        <v>4</v>
      </c>
      <c r="D2478" s="39">
        <v>42424.46361111111</v>
      </c>
      <c r="E2478" s="7">
        <v>1.17</v>
      </c>
      <c r="F2478" s="7" t="s">
        <v>92</v>
      </c>
      <c r="G2478" s="7">
        <f t="shared" si="114"/>
        <v>2016</v>
      </c>
      <c r="H2478" s="7">
        <f t="shared" si="115"/>
        <v>2</v>
      </c>
      <c r="I2478" s="7" t="str">
        <f t="shared" si="116"/>
        <v>Q1</v>
      </c>
      <c r="J2478" s="7" t="e">
        <f>VLOOKUP(A2478,'Job Catalog'!A:C,3,FALSE)</f>
        <v>#N/A</v>
      </c>
    </row>
    <row r="2479" spans="1:10" x14ac:dyDescent="0.15">
      <c r="A2479" s="8">
        <v>1526</v>
      </c>
      <c r="B2479" s="8" t="s">
        <v>1628</v>
      </c>
      <c r="C2479" s="7" t="s">
        <v>4</v>
      </c>
      <c r="D2479" s="39">
        <v>42425.269282407404</v>
      </c>
      <c r="E2479" s="7">
        <v>1.96</v>
      </c>
      <c r="F2479" s="7" t="s">
        <v>92</v>
      </c>
      <c r="G2479" s="7">
        <f t="shared" si="114"/>
        <v>2016</v>
      </c>
      <c r="H2479" s="7">
        <f t="shared" si="115"/>
        <v>2</v>
      </c>
      <c r="I2479" s="7" t="str">
        <f t="shared" si="116"/>
        <v>Q1</v>
      </c>
      <c r="J2479" s="7" t="e">
        <f>VLOOKUP(A2479,'Job Catalog'!A:C,3,FALSE)</f>
        <v>#N/A</v>
      </c>
    </row>
    <row r="2480" spans="1:10" x14ac:dyDescent="0.15">
      <c r="A2480" s="8">
        <v>1526</v>
      </c>
      <c r="B2480" s="8" t="s">
        <v>1628</v>
      </c>
      <c r="C2480" s="7" t="s">
        <v>4</v>
      </c>
      <c r="D2480" s="39">
        <v>42424.207905092589</v>
      </c>
      <c r="E2480" s="7">
        <v>0.88</v>
      </c>
      <c r="F2480" s="7" t="s">
        <v>92</v>
      </c>
      <c r="G2480" s="7">
        <f t="shared" si="114"/>
        <v>2016</v>
      </c>
      <c r="H2480" s="7">
        <f t="shared" si="115"/>
        <v>2</v>
      </c>
      <c r="I2480" s="7" t="str">
        <f t="shared" si="116"/>
        <v>Q1</v>
      </c>
      <c r="J2480" s="7" t="e">
        <f>VLOOKUP(A2480,'Job Catalog'!A:C,3,FALSE)</f>
        <v>#N/A</v>
      </c>
    </row>
    <row r="2481" spans="1:10" x14ac:dyDescent="0.15">
      <c r="A2481" s="8">
        <v>1526</v>
      </c>
      <c r="B2481" s="8" t="s">
        <v>1628</v>
      </c>
      <c r="C2481" s="7" t="s">
        <v>4</v>
      </c>
      <c r="D2481" s="39">
        <v>42429.342881944445</v>
      </c>
      <c r="E2481" s="7">
        <v>6.04</v>
      </c>
      <c r="F2481" s="7" t="s">
        <v>92</v>
      </c>
      <c r="G2481" s="7">
        <f t="shared" si="114"/>
        <v>2016</v>
      </c>
      <c r="H2481" s="7">
        <f t="shared" si="115"/>
        <v>2</v>
      </c>
      <c r="I2481" s="7" t="str">
        <f t="shared" si="116"/>
        <v>Q1</v>
      </c>
      <c r="J2481" s="7" t="e">
        <f>VLOOKUP(A2481,'Job Catalog'!A:C,3,FALSE)</f>
        <v>#N/A</v>
      </c>
    </row>
    <row r="2482" spans="1:10" x14ac:dyDescent="0.15">
      <c r="A2482" s="8">
        <v>1526</v>
      </c>
      <c r="B2482" s="8" t="s">
        <v>1628</v>
      </c>
      <c r="C2482" s="7" t="s">
        <v>4</v>
      </c>
      <c r="D2482" s="39">
        <v>42801.244259259256</v>
      </c>
      <c r="E2482" s="7">
        <v>7.79</v>
      </c>
      <c r="F2482" s="7" t="s">
        <v>92</v>
      </c>
      <c r="G2482" s="7">
        <f t="shared" si="114"/>
        <v>2017</v>
      </c>
      <c r="H2482" s="7">
        <f t="shared" si="115"/>
        <v>3</v>
      </c>
      <c r="I2482" s="7" t="str">
        <f t="shared" si="116"/>
        <v>Q1</v>
      </c>
      <c r="J2482" s="7" t="e">
        <f>VLOOKUP(A2482,'Job Catalog'!A:C,3,FALSE)</f>
        <v>#N/A</v>
      </c>
    </row>
    <row r="2483" spans="1:10" x14ac:dyDescent="0.15">
      <c r="A2483" s="8">
        <v>1526</v>
      </c>
      <c r="B2483" s="8" t="s">
        <v>1628</v>
      </c>
      <c r="C2483" s="7" t="s">
        <v>4</v>
      </c>
      <c r="D2483" s="39">
        <v>42801.207060185188</v>
      </c>
      <c r="E2483" s="7">
        <v>7.75</v>
      </c>
      <c r="F2483" s="7" t="s">
        <v>92</v>
      </c>
      <c r="G2483" s="7">
        <f t="shared" si="114"/>
        <v>2017</v>
      </c>
      <c r="H2483" s="7">
        <f t="shared" si="115"/>
        <v>3</v>
      </c>
      <c r="I2483" s="7" t="str">
        <f t="shared" si="116"/>
        <v>Q1</v>
      </c>
      <c r="J2483" s="7" t="e">
        <f>VLOOKUP(A2483,'Job Catalog'!A:C,3,FALSE)</f>
        <v>#N/A</v>
      </c>
    </row>
    <row r="2484" spans="1:10" x14ac:dyDescent="0.15">
      <c r="A2484" s="8">
        <v>1526</v>
      </c>
      <c r="B2484" s="8" t="s">
        <v>1628</v>
      </c>
      <c r="C2484" s="7" t="s">
        <v>4</v>
      </c>
      <c r="D2484" s="39">
        <v>42801.39340277778</v>
      </c>
      <c r="E2484" s="7">
        <v>7.96</v>
      </c>
      <c r="F2484" s="7" t="s">
        <v>92</v>
      </c>
      <c r="G2484" s="7">
        <f t="shared" si="114"/>
        <v>2017</v>
      </c>
      <c r="H2484" s="7">
        <f t="shared" si="115"/>
        <v>3</v>
      </c>
      <c r="I2484" s="7" t="str">
        <f t="shared" si="116"/>
        <v>Q1</v>
      </c>
      <c r="J2484" s="7" t="e">
        <f>VLOOKUP(A2484,'Job Catalog'!A:C,3,FALSE)</f>
        <v>#N/A</v>
      </c>
    </row>
    <row r="2485" spans="1:10" x14ac:dyDescent="0.15">
      <c r="A2485" s="8">
        <v>1526</v>
      </c>
      <c r="B2485" s="8" t="s">
        <v>1628</v>
      </c>
      <c r="C2485" s="7" t="s">
        <v>4</v>
      </c>
      <c r="D2485" s="39">
        <v>42801.235150462962</v>
      </c>
      <c r="E2485" s="7">
        <v>7.79</v>
      </c>
      <c r="F2485" s="7" t="s">
        <v>92</v>
      </c>
      <c r="G2485" s="7">
        <f t="shared" si="114"/>
        <v>2017</v>
      </c>
      <c r="H2485" s="7">
        <f t="shared" si="115"/>
        <v>3</v>
      </c>
      <c r="I2485" s="7" t="str">
        <f t="shared" si="116"/>
        <v>Q1</v>
      </c>
      <c r="J2485" s="7" t="e">
        <f>VLOOKUP(A2485,'Job Catalog'!A:C,3,FALSE)</f>
        <v>#N/A</v>
      </c>
    </row>
    <row r="2486" spans="1:10" x14ac:dyDescent="0.15">
      <c r="A2486" s="8">
        <v>1527</v>
      </c>
      <c r="B2486" s="8" t="s">
        <v>1629</v>
      </c>
      <c r="C2486" s="7" t="s">
        <v>4</v>
      </c>
      <c r="D2486" s="39">
        <v>41655.332939814813</v>
      </c>
      <c r="E2486" s="7">
        <v>2.92</v>
      </c>
      <c r="F2486" s="7" t="s">
        <v>69</v>
      </c>
      <c r="G2486" s="7">
        <f t="shared" si="114"/>
        <v>2014</v>
      </c>
      <c r="H2486" s="7">
        <f t="shared" si="115"/>
        <v>1</v>
      </c>
      <c r="I2486" s="7" t="str">
        <f t="shared" si="116"/>
        <v>Q1</v>
      </c>
      <c r="J2486" s="7" t="e">
        <f>VLOOKUP(A2486,'Job Catalog'!A:C,3,FALSE)</f>
        <v>#N/A</v>
      </c>
    </row>
    <row r="2487" spans="1:10" x14ac:dyDescent="0.15">
      <c r="A2487" s="8">
        <v>1527</v>
      </c>
      <c r="B2487" s="8" t="s">
        <v>1629</v>
      </c>
      <c r="C2487" s="7" t="s">
        <v>4</v>
      </c>
      <c r="D2487" s="39">
        <v>41690.349351851852</v>
      </c>
      <c r="E2487" s="7">
        <v>20.67</v>
      </c>
      <c r="F2487" s="7" t="s">
        <v>30</v>
      </c>
      <c r="G2487" s="7">
        <f t="shared" si="114"/>
        <v>2014</v>
      </c>
      <c r="H2487" s="7">
        <f t="shared" si="115"/>
        <v>2</v>
      </c>
      <c r="I2487" s="7" t="str">
        <f t="shared" si="116"/>
        <v>Q1</v>
      </c>
      <c r="J2487" s="7" t="e">
        <f>VLOOKUP(A2487,'Job Catalog'!A:C,3,FALSE)</f>
        <v>#N/A</v>
      </c>
    </row>
    <row r="2488" spans="1:10" x14ac:dyDescent="0.15">
      <c r="A2488" s="8">
        <v>1527</v>
      </c>
      <c r="B2488" s="8" t="s">
        <v>1629</v>
      </c>
      <c r="C2488" s="7" t="s">
        <v>4</v>
      </c>
      <c r="D2488" s="39">
        <v>41722.491261574076</v>
      </c>
      <c r="E2488" s="7">
        <v>40.79</v>
      </c>
      <c r="F2488" s="7" t="s">
        <v>50</v>
      </c>
      <c r="G2488" s="7">
        <f t="shared" si="114"/>
        <v>2014</v>
      </c>
      <c r="H2488" s="7">
        <f t="shared" si="115"/>
        <v>3</v>
      </c>
      <c r="I2488" s="7" t="str">
        <f t="shared" si="116"/>
        <v>Q1</v>
      </c>
      <c r="J2488" s="7" t="e">
        <f>VLOOKUP(A2488,'Job Catalog'!A:C,3,FALSE)</f>
        <v>#N/A</v>
      </c>
    </row>
    <row r="2489" spans="1:10" x14ac:dyDescent="0.15">
      <c r="A2489" s="8">
        <v>1527</v>
      </c>
      <c r="B2489" s="8" t="s">
        <v>1629</v>
      </c>
      <c r="C2489" s="7" t="s">
        <v>4</v>
      </c>
      <c r="D2489" s="39">
        <v>41701.591585648152</v>
      </c>
      <c r="E2489" s="7">
        <v>10.96</v>
      </c>
      <c r="F2489" s="7" t="s">
        <v>50</v>
      </c>
      <c r="G2489" s="7">
        <f t="shared" si="114"/>
        <v>2014</v>
      </c>
      <c r="H2489" s="7">
        <f t="shared" si="115"/>
        <v>3</v>
      </c>
      <c r="I2489" s="7" t="str">
        <f t="shared" si="116"/>
        <v>Q1</v>
      </c>
      <c r="J2489" s="7" t="e">
        <f>VLOOKUP(A2489,'Job Catalog'!A:C,3,FALSE)</f>
        <v>#N/A</v>
      </c>
    </row>
    <row r="2490" spans="1:10" x14ac:dyDescent="0.15">
      <c r="A2490" s="8">
        <v>1527</v>
      </c>
      <c r="B2490" s="8" t="s">
        <v>1629</v>
      </c>
      <c r="C2490" s="7" t="s">
        <v>4</v>
      </c>
      <c r="D2490" s="39">
        <v>41717.481365740743</v>
      </c>
      <c r="E2490" s="7">
        <v>13.96</v>
      </c>
      <c r="F2490" s="7" t="s">
        <v>30</v>
      </c>
      <c r="G2490" s="7">
        <f t="shared" si="114"/>
        <v>2014</v>
      </c>
      <c r="H2490" s="7">
        <f t="shared" si="115"/>
        <v>3</v>
      </c>
      <c r="I2490" s="7" t="str">
        <f t="shared" si="116"/>
        <v>Q1</v>
      </c>
      <c r="J2490" s="7" t="e">
        <f>VLOOKUP(A2490,'Job Catalog'!A:C,3,FALSE)</f>
        <v>#N/A</v>
      </c>
    </row>
    <row r="2491" spans="1:10" x14ac:dyDescent="0.15">
      <c r="A2491" s="8">
        <v>1527</v>
      </c>
      <c r="B2491" s="8" t="s">
        <v>1629</v>
      </c>
      <c r="C2491" s="7" t="s">
        <v>4</v>
      </c>
      <c r="D2491" s="39">
        <v>41708.38548611111</v>
      </c>
      <c r="E2491" s="7">
        <v>3.83</v>
      </c>
      <c r="F2491" s="7" t="s">
        <v>70</v>
      </c>
      <c r="G2491" s="7">
        <f t="shared" si="114"/>
        <v>2014</v>
      </c>
      <c r="H2491" s="7">
        <f t="shared" si="115"/>
        <v>3</v>
      </c>
      <c r="I2491" s="7" t="str">
        <f t="shared" si="116"/>
        <v>Q1</v>
      </c>
      <c r="J2491" s="7" t="e">
        <f>VLOOKUP(A2491,'Job Catalog'!A:C,3,FALSE)</f>
        <v>#N/A</v>
      </c>
    </row>
    <row r="2492" spans="1:10" x14ac:dyDescent="0.15">
      <c r="A2492" s="8">
        <v>1527</v>
      </c>
      <c r="B2492" s="8" t="s">
        <v>1629</v>
      </c>
      <c r="C2492" s="7" t="s">
        <v>4</v>
      </c>
      <c r="D2492" s="39">
        <v>41729.352118055554</v>
      </c>
      <c r="E2492" s="7">
        <v>3.58</v>
      </c>
      <c r="F2492" s="7" t="s">
        <v>45</v>
      </c>
      <c r="G2492" s="7">
        <f t="shared" si="114"/>
        <v>2014</v>
      </c>
      <c r="H2492" s="7">
        <f t="shared" si="115"/>
        <v>3</v>
      </c>
      <c r="I2492" s="7" t="str">
        <f t="shared" si="116"/>
        <v>Q1</v>
      </c>
      <c r="J2492" s="7" t="e">
        <f>VLOOKUP(A2492,'Job Catalog'!A:C,3,FALSE)</f>
        <v>#N/A</v>
      </c>
    </row>
    <row r="2493" spans="1:10" x14ac:dyDescent="0.15">
      <c r="A2493" s="8">
        <v>1527</v>
      </c>
      <c r="B2493" s="8" t="s">
        <v>1629</v>
      </c>
      <c r="C2493" s="7" t="s">
        <v>4</v>
      </c>
      <c r="D2493" s="39">
        <v>41736.271041666667</v>
      </c>
      <c r="E2493" s="7">
        <v>6.54</v>
      </c>
      <c r="F2493" s="7" t="s">
        <v>45</v>
      </c>
      <c r="G2493" s="7">
        <f t="shared" si="114"/>
        <v>2014</v>
      </c>
      <c r="H2493" s="7">
        <f t="shared" si="115"/>
        <v>4</v>
      </c>
      <c r="I2493" s="7" t="str">
        <f t="shared" si="116"/>
        <v>Q2</v>
      </c>
      <c r="J2493" s="7" t="e">
        <f>VLOOKUP(A2493,'Job Catalog'!A:C,3,FALSE)</f>
        <v>#N/A</v>
      </c>
    </row>
    <row r="2494" spans="1:10" x14ac:dyDescent="0.15">
      <c r="A2494" s="8">
        <v>1527</v>
      </c>
      <c r="B2494" s="8" t="s">
        <v>1629</v>
      </c>
      <c r="C2494" s="7" t="s">
        <v>4</v>
      </c>
      <c r="D2494" s="39">
        <v>41781.456377314818</v>
      </c>
      <c r="E2494" s="7">
        <v>50.67</v>
      </c>
      <c r="F2494" s="7" t="s">
        <v>30</v>
      </c>
      <c r="G2494" s="7">
        <f t="shared" si="114"/>
        <v>2014</v>
      </c>
      <c r="H2494" s="7">
        <f t="shared" si="115"/>
        <v>5</v>
      </c>
      <c r="I2494" s="7" t="str">
        <f t="shared" si="116"/>
        <v>Q2</v>
      </c>
      <c r="J2494" s="7" t="e">
        <f>VLOOKUP(A2494,'Job Catalog'!A:C,3,FALSE)</f>
        <v>#N/A</v>
      </c>
    </row>
    <row r="2495" spans="1:10" x14ac:dyDescent="0.15">
      <c r="A2495" s="8">
        <v>1527</v>
      </c>
      <c r="B2495" s="8" t="s">
        <v>1629</v>
      </c>
      <c r="C2495" s="7" t="s">
        <v>4</v>
      </c>
      <c r="D2495" s="39">
        <v>41754.590763888889</v>
      </c>
      <c r="E2495" s="7">
        <v>9.0399999999999991</v>
      </c>
      <c r="F2495" s="7" t="s">
        <v>30</v>
      </c>
      <c r="G2495" s="7">
        <f t="shared" si="114"/>
        <v>2014</v>
      </c>
      <c r="H2495" s="7">
        <f t="shared" si="115"/>
        <v>4</v>
      </c>
      <c r="I2495" s="7" t="str">
        <f t="shared" si="116"/>
        <v>Q2</v>
      </c>
      <c r="J2495" s="7" t="e">
        <f>VLOOKUP(A2495,'Job Catalog'!A:C,3,FALSE)</f>
        <v>#N/A</v>
      </c>
    </row>
    <row r="2496" spans="1:10" x14ac:dyDescent="0.15">
      <c r="A2496" s="8">
        <v>1527</v>
      </c>
      <c r="B2496" s="8" t="s">
        <v>1629</v>
      </c>
      <c r="C2496" s="7" t="s">
        <v>4</v>
      </c>
      <c r="D2496" s="39">
        <v>41775.320300925923</v>
      </c>
      <c r="E2496" s="7">
        <v>1.79</v>
      </c>
      <c r="F2496" s="7" t="s">
        <v>50</v>
      </c>
      <c r="G2496" s="7">
        <f t="shared" si="114"/>
        <v>2014</v>
      </c>
      <c r="H2496" s="7">
        <f t="shared" si="115"/>
        <v>5</v>
      </c>
      <c r="I2496" s="7" t="str">
        <f t="shared" si="116"/>
        <v>Q2</v>
      </c>
      <c r="J2496" s="7" t="e">
        <f>VLOOKUP(A2496,'Job Catalog'!A:C,3,FALSE)</f>
        <v>#N/A</v>
      </c>
    </row>
    <row r="2497" spans="1:10" x14ac:dyDescent="0.15">
      <c r="A2497" s="8">
        <v>1527</v>
      </c>
      <c r="B2497" s="8" t="s">
        <v>1629</v>
      </c>
      <c r="C2497" s="7" t="s">
        <v>4</v>
      </c>
      <c r="D2497" s="39">
        <v>41775.370312500003</v>
      </c>
      <c r="E2497" s="7">
        <v>1.83</v>
      </c>
      <c r="F2497" s="7" t="s">
        <v>50</v>
      </c>
      <c r="G2497" s="7">
        <f t="shared" si="114"/>
        <v>2014</v>
      </c>
      <c r="H2497" s="7">
        <f t="shared" si="115"/>
        <v>5</v>
      </c>
      <c r="I2497" s="7" t="str">
        <f t="shared" si="116"/>
        <v>Q2</v>
      </c>
      <c r="J2497" s="7" t="e">
        <f>VLOOKUP(A2497,'Job Catalog'!A:C,3,FALSE)</f>
        <v>#N/A</v>
      </c>
    </row>
    <row r="2498" spans="1:10" x14ac:dyDescent="0.15">
      <c r="A2498" s="8">
        <v>1527</v>
      </c>
      <c r="B2498" s="8" t="s">
        <v>1629</v>
      </c>
      <c r="C2498" s="7" t="s">
        <v>4</v>
      </c>
      <c r="D2498" s="39">
        <v>41775.318541666667</v>
      </c>
      <c r="E2498" s="7">
        <v>1.79</v>
      </c>
      <c r="F2498" s="7" t="s">
        <v>50</v>
      </c>
      <c r="G2498" s="7">
        <f t="shared" ref="G2498:G2561" si="117">YEAR(D2498)</f>
        <v>2014</v>
      </c>
      <c r="H2498" s="7">
        <f t="shared" ref="H2498:H2561" si="118">MONTH(D2498)</f>
        <v>5</v>
      </c>
      <c r="I2498" s="7" t="str">
        <f t="shared" ref="I2498:I2561" si="119">IF(H2498&lt;=3,"Q1",IF(H2498&lt;=6,"Q2",IF(H2498&lt;=9,"Q3","Q4")))</f>
        <v>Q2</v>
      </c>
      <c r="J2498" s="7" t="e">
        <f>VLOOKUP(A2498,'Job Catalog'!A:C,3,FALSE)</f>
        <v>#N/A</v>
      </c>
    </row>
    <row r="2499" spans="1:10" x14ac:dyDescent="0.15">
      <c r="A2499" s="8">
        <v>1527</v>
      </c>
      <c r="B2499" s="8" t="s">
        <v>1629</v>
      </c>
      <c r="C2499" s="7" t="s">
        <v>4</v>
      </c>
      <c r="D2499" s="39">
        <v>41778.580659722225</v>
      </c>
      <c r="E2499" s="7">
        <v>5.04</v>
      </c>
      <c r="F2499" s="7" t="s">
        <v>50</v>
      </c>
      <c r="G2499" s="7">
        <f t="shared" si="117"/>
        <v>2014</v>
      </c>
      <c r="H2499" s="7">
        <f t="shared" si="118"/>
        <v>5</v>
      </c>
      <c r="I2499" s="7" t="str">
        <f t="shared" si="119"/>
        <v>Q2</v>
      </c>
      <c r="J2499" s="7" t="e">
        <f>VLOOKUP(A2499,'Job Catalog'!A:C,3,FALSE)</f>
        <v>#N/A</v>
      </c>
    </row>
    <row r="2500" spans="1:10" x14ac:dyDescent="0.15">
      <c r="A2500" s="8">
        <v>1527</v>
      </c>
      <c r="B2500" s="8" t="s">
        <v>1629</v>
      </c>
      <c r="C2500" s="7" t="s">
        <v>4</v>
      </c>
      <c r="D2500" s="39">
        <v>41787.375358796293</v>
      </c>
      <c r="E2500" s="7">
        <v>11.92</v>
      </c>
      <c r="F2500" s="7" t="s">
        <v>50</v>
      </c>
      <c r="G2500" s="7">
        <f t="shared" si="117"/>
        <v>2014</v>
      </c>
      <c r="H2500" s="7">
        <f t="shared" si="118"/>
        <v>5</v>
      </c>
      <c r="I2500" s="7" t="str">
        <f t="shared" si="119"/>
        <v>Q2</v>
      </c>
      <c r="J2500" s="7" t="e">
        <f>VLOOKUP(A2500,'Job Catalog'!A:C,3,FALSE)</f>
        <v>#N/A</v>
      </c>
    </row>
    <row r="2501" spans="1:10" x14ac:dyDescent="0.15">
      <c r="A2501" s="8">
        <v>1527</v>
      </c>
      <c r="B2501" s="8" t="s">
        <v>1629</v>
      </c>
      <c r="C2501" s="7" t="s">
        <v>4</v>
      </c>
      <c r="D2501" s="39">
        <v>41775.482858796298</v>
      </c>
      <c r="E2501" s="7">
        <v>0</v>
      </c>
      <c r="F2501" s="7" t="s">
        <v>50</v>
      </c>
      <c r="G2501" s="7">
        <f t="shared" si="117"/>
        <v>2014</v>
      </c>
      <c r="H2501" s="7">
        <f t="shared" si="118"/>
        <v>5</v>
      </c>
      <c r="I2501" s="7" t="str">
        <f t="shared" si="119"/>
        <v>Q2</v>
      </c>
      <c r="J2501" s="7" t="e">
        <f>VLOOKUP(A2501,'Job Catalog'!A:C,3,FALSE)</f>
        <v>#N/A</v>
      </c>
    </row>
    <row r="2502" spans="1:10" x14ac:dyDescent="0.15">
      <c r="A2502" s="8">
        <v>1527</v>
      </c>
      <c r="B2502" s="8" t="s">
        <v>1629</v>
      </c>
      <c r="C2502" s="7" t="s">
        <v>4</v>
      </c>
      <c r="D2502" s="39">
        <v>41831.343969907408</v>
      </c>
      <c r="E2502" s="7">
        <v>35.54</v>
      </c>
      <c r="F2502" s="7" t="s">
        <v>50</v>
      </c>
      <c r="G2502" s="7">
        <f t="shared" si="117"/>
        <v>2014</v>
      </c>
      <c r="H2502" s="7">
        <f t="shared" si="118"/>
        <v>7</v>
      </c>
      <c r="I2502" s="7" t="str">
        <f t="shared" si="119"/>
        <v>Q3</v>
      </c>
      <c r="J2502" s="7" t="e">
        <f>VLOOKUP(A2502,'Job Catalog'!A:C,3,FALSE)</f>
        <v>#N/A</v>
      </c>
    </row>
    <row r="2503" spans="1:10" x14ac:dyDescent="0.15">
      <c r="A2503" s="8">
        <v>1527</v>
      </c>
      <c r="B2503" s="8" t="s">
        <v>1629</v>
      </c>
      <c r="C2503" s="7" t="s">
        <v>4</v>
      </c>
      <c r="D2503" s="39">
        <v>41823.427442129629</v>
      </c>
      <c r="E2503" s="7">
        <v>1.96</v>
      </c>
      <c r="F2503" s="7" t="s">
        <v>45</v>
      </c>
      <c r="G2503" s="7">
        <f t="shared" si="117"/>
        <v>2014</v>
      </c>
      <c r="H2503" s="7">
        <f t="shared" si="118"/>
        <v>7</v>
      </c>
      <c r="I2503" s="7" t="str">
        <f t="shared" si="119"/>
        <v>Q3</v>
      </c>
      <c r="J2503" s="7" t="e">
        <f>VLOOKUP(A2503,'Job Catalog'!A:C,3,FALSE)</f>
        <v>#N/A</v>
      </c>
    </row>
    <row r="2504" spans="1:10" x14ac:dyDescent="0.15">
      <c r="A2504" s="8">
        <v>1527</v>
      </c>
      <c r="B2504" s="8" t="s">
        <v>1629</v>
      </c>
      <c r="C2504" s="7" t="s">
        <v>4</v>
      </c>
      <c r="D2504" s="39">
        <v>41915.524606481478</v>
      </c>
      <c r="E2504" s="7">
        <v>43.75</v>
      </c>
      <c r="F2504" s="7" t="s">
        <v>50</v>
      </c>
      <c r="G2504" s="7">
        <f t="shared" si="117"/>
        <v>2014</v>
      </c>
      <c r="H2504" s="7">
        <f t="shared" si="118"/>
        <v>10</v>
      </c>
      <c r="I2504" s="7" t="str">
        <f t="shared" si="119"/>
        <v>Q4</v>
      </c>
      <c r="J2504" s="7" t="e">
        <f>VLOOKUP(A2504,'Job Catalog'!A:C,3,FALSE)</f>
        <v>#N/A</v>
      </c>
    </row>
    <row r="2505" spans="1:10" x14ac:dyDescent="0.15">
      <c r="A2505" s="8">
        <v>1527</v>
      </c>
      <c r="B2505" s="8" t="s">
        <v>1629</v>
      </c>
      <c r="C2505" s="7" t="s">
        <v>4</v>
      </c>
      <c r="D2505" s="39">
        <v>41904.577175925922</v>
      </c>
      <c r="E2505" s="7">
        <v>32.79</v>
      </c>
      <c r="F2505" s="7" t="s">
        <v>50</v>
      </c>
      <c r="G2505" s="7">
        <f t="shared" si="117"/>
        <v>2014</v>
      </c>
      <c r="H2505" s="7">
        <f t="shared" si="118"/>
        <v>9</v>
      </c>
      <c r="I2505" s="7" t="str">
        <f t="shared" si="119"/>
        <v>Q3</v>
      </c>
      <c r="J2505" s="7" t="e">
        <f>VLOOKUP(A2505,'Job Catalog'!A:C,3,FALSE)</f>
        <v>#N/A</v>
      </c>
    </row>
    <row r="2506" spans="1:10" x14ac:dyDescent="0.15">
      <c r="A2506" s="8">
        <v>1527</v>
      </c>
      <c r="B2506" s="8" t="s">
        <v>1629</v>
      </c>
      <c r="C2506" s="7" t="s">
        <v>4</v>
      </c>
      <c r="D2506" s="39">
        <v>41901.570486111108</v>
      </c>
      <c r="E2506" s="7">
        <v>1.96</v>
      </c>
      <c r="F2506" s="7" t="s">
        <v>50</v>
      </c>
      <c r="G2506" s="7">
        <f t="shared" si="117"/>
        <v>2014</v>
      </c>
      <c r="H2506" s="7">
        <f t="shared" si="118"/>
        <v>9</v>
      </c>
      <c r="I2506" s="7" t="str">
        <f t="shared" si="119"/>
        <v>Q3</v>
      </c>
      <c r="J2506" s="7" t="e">
        <f>VLOOKUP(A2506,'Job Catalog'!A:C,3,FALSE)</f>
        <v>#N/A</v>
      </c>
    </row>
    <row r="2507" spans="1:10" x14ac:dyDescent="0.15">
      <c r="A2507" s="8">
        <v>1527</v>
      </c>
      <c r="B2507" s="8" t="s">
        <v>1629</v>
      </c>
      <c r="C2507" s="7" t="s">
        <v>4</v>
      </c>
      <c r="D2507" s="39">
        <v>41901.588576388887</v>
      </c>
      <c r="E2507" s="7">
        <v>2</v>
      </c>
      <c r="F2507" s="7" t="s">
        <v>50</v>
      </c>
      <c r="G2507" s="7">
        <f t="shared" si="117"/>
        <v>2014</v>
      </c>
      <c r="H2507" s="7">
        <f t="shared" si="118"/>
        <v>9</v>
      </c>
      <c r="I2507" s="7" t="str">
        <f t="shared" si="119"/>
        <v>Q3</v>
      </c>
      <c r="J2507" s="7" t="e">
        <f>VLOOKUP(A2507,'Job Catalog'!A:C,3,FALSE)</f>
        <v>#N/A</v>
      </c>
    </row>
    <row r="2508" spans="1:10" x14ac:dyDescent="0.15">
      <c r="A2508" s="8">
        <v>1527</v>
      </c>
      <c r="B2508" s="8" t="s">
        <v>1629</v>
      </c>
      <c r="C2508" s="7" t="s">
        <v>4</v>
      </c>
      <c r="D2508" s="39">
        <v>41964.693379629629</v>
      </c>
      <c r="E2508" s="7">
        <v>2.08</v>
      </c>
      <c r="F2508" s="7" t="s">
        <v>68</v>
      </c>
      <c r="G2508" s="7">
        <f t="shared" si="117"/>
        <v>2014</v>
      </c>
      <c r="H2508" s="7">
        <f t="shared" si="118"/>
        <v>11</v>
      </c>
      <c r="I2508" s="7" t="str">
        <f t="shared" si="119"/>
        <v>Q4</v>
      </c>
      <c r="J2508" s="7" t="e">
        <f>VLOOKUP(A2508,'Job Catalog'!A:C,3,FALSE)</f>
        <v>#N/A</v>
      </c>
    </row>
    <row r="2509" spans="1:10" x14ac:dyDescent="0.15">
      <c r="A2509" s="8">
        <v>1527</v>
      </c>
      <c r="B2509" s="8" t="s">
        <v>1629</v>
      </c>
      <c r="C2509" s="7" t="s">
        <v>4</v>
      </c>
      <c r="D2509" s="39">
        <v>41976.558425925927</v>
      </c>
      <c r="E2509" s="7">
        <v>13.96</v>
      </c>
      <c r="F2509" s="7" t="s">
        <v>68</v>
      </c>
      <c r="G2509" s="7">
        <f t="shared" si="117"/>
        <v>2014</v>
      </c>
      <c r="H2509" s="7">
        <f t="shared" si="118"/>
        <v>12</v>
      </c>
      <c r="I2509" s="7" t="str">
        <f t="shared" si="119"/>
        <v>Q4</v>
      </c>
      <c r="J2509" s="7" t="e">
        <f>VLOOKUP(A2509,'Job Catalog'!A:C,3,FALSE)</f>
        <v>#N/A</v>
      </c>
    </row>
    <row r="2510" spans="1:10" x14ac:dyDescent="0.15">
      <c r="A2510" s="8">
        <v>1527</v>
      </c>
      <c r="B2510" s="8" t="s">
        <v>1629</v>
      </c>
      <c r="C2510" s="7" t="s">
        <v>4</v>
      </c>
      <c r="D2510" s="39">
        <v>41964.653657407405</v>
      </c>
      <c r="E2510" s="7">
        <v>2</v>
      </c>
      <c r="F2510" s="7" t="s">
        <v>68</v>
      </c>
      <c r="G2510" s="7">
        <f t="shared" si="117"/>
        <v>2014</v>
      </c>
      <c r="H2510" s="7">
        <f t="shared" si="118"/>
        <v>11</v>
      </c>
      <c r="I2510" s="7" t="str">
        <f t="shared" si="119"/>
        <v>Q4</v>
      </c>
      <c r="J2510" s="7" t="e">
        <f>VLOOKUP(A2510,'Job Catalog'!A:C,3,FALSE)</f>
        <v>#N/A</v>
      </c>
    </row>
    <row r="2511" spans="1:10" x14ac:dyDescent="0.15">
      <c r="A2511" s="8">
        <v>1527</v>
      </c>
      <c r="B2511" s="8" t="s">
        <v>1629</v>
      </c>
      <c r="C2511" s="7" t="s">
        <v>4</v>
      </c>
      <c r="D2511" s="39">
        <v>41976.544317129628</v>
      </c>
      <c r="E2511" s="7">
        <v>8</v>
      </c>
      <c r="F2511" s="7" t="s">
        <v>68</v>
      </c>
      <c r="G2511" s="7">
        <f t="shared" si="117"/>
        <v>2014</v>
      </c>
      <c r="H2511" s="7">
        <f t="shared" si="118"/>
        <v>12</v>
      </c>
      <c r="I2511" s="7" t="str">
        <f t="shared" si="119"/>
        <v>Q4</v>
      </c>
      <c r="J2511" s="7" t="e">
        <f>VLOOKUP(A2511,'Job Catalog'!A:C,3,FALSE)</f>
        <v>#N/A</v>
      </c>
    </row>
    <row r="2512" spans="1:10" x14ac:dyDescent="0.15">
      <c r="A2512" s="8">
        <v>1527</v>
      </c>
      <c r="B2512" s="8" t="s">
        <v>1629</v>
      </c>
      <c r="C2512" s="7" t="s">
        <v>4</v>
      </c>
      <c r="D2512" s="39">
        <v>42048.404618055552</v>
      </c>
      <c r="E2512" s="7">
        <v>22.75</v>
      </c>
      <c r="F2512" s="7" t="s">
        <v>45</v>
      </c>
      <c r="G2512" s="7">
        <f t="shared" si="117"/>
        <v>2015</v>
      </c>
      <c r="H2512" s="7">
        <f t="shared" si="118"/>
        <v>2</v>
      </c>
      <c r="I2512" s="7" t="str">
        <f t="shared" si="119"/>
        <v>Q1</v>
      </c>
      <c r="J2512" s="7" t="e">
        <f>VLOOKUP(A2512,'Job Catalog'!A:C,3,FALSE)</f>
        <v>#N/A</v>
      </c>
    </row>
    <row r="2513" spans="1:10" x14ac:dyDescent="0.15">
      <c r="A2513" s="8">
        <v>1527</v>
      </c>
      <c r="B2513" s="8" t="s">
        <v>1629</v>
      </c>
      <c r="C2513" s="7" t="s">
        <v>4</v>
      </c>
      <c r="D2513" s="39">
        <v>42066.655300925922</v>
      </c>
      <c r="E2513" s="7">
        <v>33.130000000000003</v>
      </c>
      <c r="F2513" s="7" t="s">
        <v>45</v>
      </c>
      <c r="G2513" s="7">
        <f t="shared" si="117"/>
        <v>2015</v>
      </c>
      <c r="H2513" s="7">
        <f t="shared" si="118"/>
        <v>3</v>
      </c>
      <c r="I2513" s="7" t="str">
        <f t="shared" si="119"/>
        <v>Q1</v>
      </c>
      <c r="J2513" s="7" t="e">
        <f>VLOOKUP(A2513,'Job Catalog'!A:C,3,FALSE)</f>
        <v>#N/A</v>
      </c>
    </row>
    <row r="2514" spans="1:10" x14ac:dyDescent="0.15">
      <c r="A2514" s="8">
        <v>1527</v>
      </c>
      <c r="B2514" s="8" t="s">
        <v>1629</v>
      </c>
      <c r="C2514" s="7" t="s">
        <v>4</v>
      </c>
      <c r="D2514" s="39">
        <v>42066.48982638889</v>
      </c>
      <c r="E2514" s="7">
        <v>32.96</v>
      </c>
      <c r="F2514" s="7" t="s">
        <v>45</v>
      </c>
      <c r="G2514" s="7">
        <f t="shared" si="117"/>
        <v>2015</v>
      </c>
      <c r="H2514" s="7">
        <f t="shared" si="118"/>
        <v>3</v>
      </c>
      <c r="I2514" s="7" t="str">
        <f t="shared" si="119"/>
        <v>Q1</v>
      </c>
      <c r="J2514" s="7" t="e">
        <f>VLOOKUP(A2514,'Job Catalog'!A:C,3,FALSE)</f>
        <v>#N/A</v>
      </c>
    </row>
    <row r="2515" spans="1:10" x14ac:dyDescent="0.15">
      <c r="A2515" s="8">
        <v>1527</v>
      </c>
      <c r="B2515" s="8" t="s">
        <v>1629</v>
      </c>
      <c r="C2515" s="7" t="s">
        <v>4</v>
      </c>
      <c r="D2515" s="39">
        <v>42041.681342592594</v>
      </c>
      <c r="E2515" s="7">
        <v>8.17</v>
      </c>
      <c r="F2515" s="7" t="s">
        <v>45</v>
      </c>
      <c r="G2515" s="7">
        <f t="shared" si="117"/>
        <v>2015</v>
      </c>
      <c r="H2515" s="7">
        <f t="shared" si="118"/>
        <v>2</v>
      </c>
      <c r="I2515" s="7" t="str">
        <f t="shared" si="119"/>
        <v>Q1</v>
      </c>
      <c r="J2515" s="7" t="e">
        <f>VLOOKUP(A2515,'Job Catalog'!A:C,3,FALSE)</f>
        <v>#N/A</v>
      </c>
    </row>
    <row r="2516" spans="1:10" x14ac:dyDescent="0.15">
      <c r="A2516" s="8">
        <v>1527</v>
      </c>
      <c r="B2516" s="8" t="s">
        <v>1629</v>
      </c>
      <c r="C2516" s="7" t="s">
        <v>4</v>
      </c>
      <c r="D2516" s="39">
        <v>42034.763252314813</v>
      </c>
      <c r="E2516" s="7">
        <v>1.25</v>
      </c>
      <c r="F2516" s="7" t="s">
        <v>45</v>
      </c>
      <c r="G2516" s="7">
        <f t="shared" si="117"/>
        <v>2015</v>
      </c>
      <c r="H2516" s="7">
        <f t="shared" si="118"/>
        <v>1</v>
      </c>
      <c r="I2516" s="7" t="str">
        <f t="shared" si="119"/>
        <v>Q1</v>
      </c>
      <c r="J2516" s="7" t="e">
        <f>VLOOKUP(A2516,'Job Catalog'!A:C,3,FALSE)</f>
        <v>#N/A</v>
      </c>
    </row>
    <row r="2517" spans="1:10" x14ac:dyDescent="0.15">
      <c r="A2517" s="8">
        <v>1527</v>
      </c>
      <c r="B2517" s="8" t="s">
        <v>1629</v>
      </c>
      <c r="C2517" s="7" t="s">
        <v>4</v>
      </c>
      <c r="D2517" s="39">
        <v>42041.67359953704</v>
      </c>
      <c r="E2517" s="7">
        <v>8.17</v>
      </c>
      <c r="F2517" s="7" t="s">
        <v>45</v>
      </c>
      <c r="G2517" s="7">
        <f t="shared" si="117"/>
        <v>2015</v>
      </c>
      <c r="H2517" s="7">
        <f t="shared" si="118"/>
        <v>2</v>
      </c>
      <c r="I2517" s="7" t="str">
        <f t="shared" si="119"/>
        <v>Q1</v>
      </c>
      <c r="J2517" s="7" t="e">
        <f>VLOOKUP(A2517,'Job Catalog'!A:C,3,FALSE)</f>
        <v>#N/A</v>
      </c>
    </row>
    <row r="2518" spans="1:10" x14ac:dyDescent="0.15">
      <c r="A2518" s="8">
        <v>1527</v>
      </c>
      <c r="B2518" s="8" t="s">
        <v>1629</v>
      </c>
      <c r="C2518" s="7" t="s">
        <v>4</v>
      </c>
      <c r="D2518" s="39">
        <v>42039.779282407406</v>
      </c>
      <c r="E2518" s="7">
        <v>6.25</v>
      </c>
      <c r="F2518" s="7" t="s">
        <v>45</v>
      </c>
      <c r="G2518" s="7">
        <f t="shared" si="117"/>
        <v>2015</v>
      </c>
      <c r="H2518" s="7">
        <f t="shared" si="118"/>
        <v>2</v>
      </c>
      <c r="I2518" s="7" t="str">
        <f t="shared" si="119"/>
        <v>Q1</v>
      </c>
      <c r="J2518" s="7" t="e">
        <f>VLOOKUP(A2518,'Job Catalog'!A:C,3,FALSE)</f>
        <v>#N/A</v>
      </c>
    </row>
    <row r="2519" spans="1:10" x14ac:dyDescent="0.15">
      <c r="A2519" s="8">
        <v>1527</v>
      </c>
      <c r="B2519" s="8" t="s">
        <v>1629</v>
      </c>
      <c r="C2519" s="7" t="s">
        <v>4</v>
      </c>
      <c r="D2519" s="39">
        <v>42040.415000000001</v>
      </c>
      <c r="E2519" s="7">
        <v>6.88</v>
      </c>
      <c r="F2519" s="7" t="s">
        <v>45</v>
      </c>
      <c r="G2519" s="7">
        <f t="shared" si="117"/>
        <v>2015</v>
      </c>
      <c r="H2519" s="7">
        <f t="shared" si="118"/>
        <v>2</v>
      </c>
      <c r="I2519" s="7" t="str">
        <f t="shared" si="119"/>
        <v>Q1</v>
      </c>
      <c r="J2519" s="7" t="e">
        <f>VLOOKUP(A2519,'Job Catalog'!A:C,3,FALSE)</f>
        <v>#N/A</v>
      </c>
    </row>
    <row r="2520" spans="1:10" x14ac:dyDescent="0.15">
      <c r="A2520" s="8">
        <v>1527</v>
      </c>
      <c r="B2520" s="8" t="s">
        <v>1629</v>
      </c>
      <c r="C2520" s="7" t="s">
        <v>4</v>
      </c>
      <c r="D2520" s="39">
        <v>42041.677395833336</v>
      </c>
      <c r="E2520" s="7">
        <v>8.17</v>
      </c>
      <c r="F2520" s="7" t="s">
        <v>45</v>
      </c>
      <c r="G2520" s="7">
        <f t="shared" si="117"/>
        <v>2015</v>
      </c>
      <c r="H2520" s="7">
        <f t="shared" si="118"/>
        <v>2</v>
      </c>
      <c r="I2520" s="7" t="str">
        <f t="shared" si="119"/>
        <v>Q1</v>
      </c>
      <c r="J2520" s="7" t="e">
        <f>VLOOKUP(A2520,'Job Catalog'!A:C,3,FALSE)</f>
        <v>#N/A</v>
      </c>
    </row>
    <row r="2521" spans="1:10" x14ac:dyDescent="0.15">
      <c r="A2521" s="8">
        <v>1527</v>
      </c>
      <c r="B2521" s="8" t="s">
        <v>1629</v>
      </c>
      <c r="C2521" s="7" t="s">
        <v>4</v>
      </c>
      <c r="D2521" s="39">
        <v>42034.759004629632</v>
      </c>
      <c r="E2521" s="7">
        <v>1.25</v>
      </c>
      <c r="F2521" s="7" t="s">
        <v>45</v>
      </c>
      <c r="G2521" s="7">
        <f t="shared" si="117"/>
        <v>2015</v>
      </c>
      <c r="H2521" s="7">
        <f t="shared" si="118"/>
        <v>1</v>
      </c>
      <c r="I2521" s="7" t="str">
        <f t="shared" si="119"/>
        <v>Q1</v>
      </c>
      <c r="J2521" s="7" t="e">
        <f>VLOOKUP(A2521,'Job Catalog'!A:C,3,FALSE)</f>
        <v>#N/A</v>
      </c>
    </row>
    <row r="2522" spans="1:10" x14ac:dyDescent="0.15">
      <c r="A2522" s="8">
        <v>1527</v>
      </c>
      <c r="B2522" s="8" t="s">
        <v>1629</v>
      </c>
      <c r="C2522" s="7" t="s">
        <v>4</v>
      </c>
      <c r="D2522" s="39">
        <v>42034.779675925929</v>
      </c>
      <c r="E2522" s="7">
        <v>1.25</v>
      </c>
      <c r="F2522" s="7" t="s">
        <v>45</v>
      </c>
      <c r="G2522" s="7">
        <f t="shared" si="117"/>
        <v>2015</v>
      </c>
      <c r="H2522" s="7">
        <f t="shared" si="118"/>
        <v>1</v>
      </c>
      <c r="I2522" s="7" t="str">
        <f t="shared" si="119"/>
        <v>Q1</v>
      </c>
      <c r="J2522" s="7" t="e">
        <f>VLOOKUP(A2522,'Job Catalog'!A:C,3,FALSE)</f>
        <v>#N/A</v>
      </c>
    </row>
    <row r="2523" spans="1:10" x14ac:dyDescent="0.15">
      <c r="A2523" s="8">
        <v>1527</v>
      </c>
      <c r="B2523" s="8" t="s">
        <v>1629</v>
      </c>
      <c r="C2523" s="7" t="s">
        <v>4</v>
      </c>
      <c r="D2523" s="39">
        <v>42086.728368055556</v>
      </c>
      <c r="E2523" s="7">
        <v>40.96</v>
      </c>
      <c r="F2523" s="7" t="s">
        <v>97</v>
      </c>
      <c r="G2523" s="7">
        <f t="shared" si="117"/>
        <v>2015</v>
      </c>
      <c r="H2523" s="7">
        <f t="shared" si="118"/>
        <v>3</v>
      </c>
      <c r="I2523" s="7" t="str">
        <f t="shared" si="119"/>
        <v>Q1</v>
      </c>
      <c r="J2523" s="7" t="e">
        <f>VLOOKUP(A2523,'Job Catalog'!A:C,3,FALSE)</f>
        <v>#N/A</v>
      </c>
    </row>
    <row r="2524" spans="1:10" x14ac:dyDescent="0.15">
      <c r="A2524" s="8">
        <v>1527</v>
      </c>
      <c r="B2524" s="8" t="s">
        <v>1629</v>
      </c>
      <c r="C2524" s="7" t="s">
        <v>4</v>
      </c>
      <c r="D2524" s="39">
        <v>42065.754490740743</v>
      </c>
      <c r="E2524" s="7">
        <v>10.130000000000001</v>
      </c>
      <c r="F2524" s="7" t="s">
        <v>45</v>
      </c>
      <c r="G2524" s="7">
        <f t="shared" si="117"/>
        <v>2015</v>
      </c>
      <c r="H2524" s="7">
        <f t="shared" si="118"/>
        <v>3</v>
      </c>
      <c r="I2524" s="7" t="str">
        <f t="shared" si="119"/>
        <v>Q1</v>
      </c>
      <c r="J2524" s="7" t="e">
        <f>VLOOKUP(A2524,'Job Catalog'!A:C,3,FALSE)</f>
        <v>#N/A</v>
      </c>
    </row>
    <row r="2525" spans="1:10" x14ac:dyDescent="0.15">
      <c r="A2525" s="8">
        <v>1527</v>
      </c>
      <c r="B2525" s="8" t="s">
        <v>1629</v>
      </c>
      <c r="C2525" s="7" t="s">
        <v>4</v>
      </c>
      <c r="D2525" s="39">
        <v>42060.688750000001</v>
      </c>
      <c r="E2525" s="7">
        <v>5.04</v>
      </c>
      <c r="F2525" s="7" t="s">
        <v>45</v>
      </c>
      <c r="G2525" s="7">
        <f t="shared" si="117"/>
        <v>2015</v>
      </c>
      <c r="H2525" s="7">
        <f t="shared" si="118"/>
        <v>2</v>
      </c>
      <c r="I2525" s="7" t="str">
        <f t="shared" si="119"/>
        <v>Q1</v>
      </c>
      <c r="J2525" s="7" t="e">
        <f>VLOOKUP(A2525,'Job Catalog'!A:C,3,FALSE)</f>
        <v>#N/A</v>
      </c>
    </row>
    <row r="2526" spans="1:10" x14ac:dyDescent="0.15">
      <c r="A2526" s="8">
        <v>1527</v>
      </c>
      <c r="B2526" s="8" t="s">
        <v>1629</v>
      </c>
      <c r="C2526" s="7" t="s">
        <v>4</v>
      </c>
      <c r="D2526" s="39">
        <v>42067.66978009259</v>
      </c>
      <c r="E2526" s="7">
        <v>7.08</v>
      </c>
      <c r="F2526" s="7" t="s">
        <v>45</v>
      </c>
      <c r="G2526" s="7">
        <f t="shared" si="117"/>
        <v>2015</v>
      </c>
      <c r="H2526" s="7">
        <f t="shared" si="118"/>
        <v>3</v>
      </c>
      <c r="I2526" s="7" t="str">
        <f t="shared" si="119"/>
        <v>Q1</v>
      </c>
      <c r="J2526" s="7" t="e">
        <f>VLOOKUP(A2526,'Job Catalog'!A:C,3,FALSE)</f>
        <v>#N/A</v>
      </c>
    </row>
    <row r="2527" spans="1:10" x14ac:dyDescent="0.15">
      <c r="A2527" s="8">
        <v>1527</v>
      </c>
      <c r="B2527" s="8" t="s">
        <v>1629</v>
      </c>
      <c r="C2527" s="7" t="s">
        <v>4</v>
      </c>
      <c r="D2527" s="39">
        <v>42156.538738425923</v>
      </c>
      <c r="E2527" s="7">
        <v>66.540000000000006</v>
      </c>
      <c r="F2527" s="7" t="s">
        <v>97</v>
      </c>
      <c r="G2527" s="7">
        <f t="shared" si="117"/>
        <v>2015</v>
      </c>
      <c r="H2527" s="7">
        <f t="shared" si="118"/>
        <v>6</v>
      </c>
      <c r="I2527" s="7" t="str">
        <f t="shared" si="119"/>
        <v>Q2</v>
      </c>
      <c r="J2527" s="7" t="e">
        <f>VLOOKUP(A2527,'Job Catalog'!A:C,3,FALSE)</f>
        <v>#N/A</v>
      </c>
    </row>
    <row r="2528" spans="1:10" x14ac:dyDescent="0.15">
      <c r="A2528" s="8">
        <v>1527</v>
      </c>
      <c r="B2528" s="8" t="s">
        <v>1629</v>
      </c>
      <c r="C2528" s="7" t="s">
        <v>4</v>
      </c>
      <c r="D2528" s="39">
        <v>42121.582905092589</v>
      </c>
      <c r="E2528" s="7">
        <v>15.08</v>
      </c>
      <c r="F2528" s="7" t="s">
        <v>68</v>
      </c>
      <c r="G2528" s="7">
        <f t="shared" si="117"/>
        <v>2015</v>
      </c>
      <c r="H2528" s="7">
        <f t="shared" si="118"/>
        <v>4</v>
      </c>
      <c r="I2528" s="7" t="str">
        <f t="shared" si="119"/>
        <v>Q2</v>
      </c>
      <c r="J2528" s="7" t="e">
        <f>VLOOKUP(A2528,'Job Catalog'!A:C,3,FALSE)</f>
        <v>#N/A</v>
      </c>
    </row>
    <row r="2529" spans="1:10" x14ac:dyDescent="0.15">
      <c r="A2529" s="8">
        <v>1527</v>
      </c>
      <c r="B2529" s="8" t="s">
        <v>1629</v>
      </c>
      <c r="C2529" s="7" t="s">
        <v>4</v>
      </c>
      <c r="D2529" s="39">
        <v>42121.620046296295</v>
      </c>
      <c r="E2529" s="7">
        <v>10.92</v>
      </c>
      <c r="F2529" s="7" t="s">
        <v>50</v>
      </c>
      <c r="G2529" s="7">
        <f t="shared" si="117"/>
        <v>2015</v>
      </c>
      <c r="H2529" s="7">
        <f t="shared" si="118"/>
        <v>4</v>
      </c>
      <c r="I2529" s="7" t="str">
        <f t="shared" si="119"/>
        <v>Q2</v>
      </c>
      <c r="J2529" s="7" t="e">
        <f>VLOOKUP(A2529,'Job Catalog'!A:C,3,FALSE)</f>
        <v>#N/A</v>
      </c>
    </row>
    <row r="2530" spans="1:10" x14ac:dyDescent="0.15">
      <c r="A2530" s="8">
        <v>1527</v>
      </c>
      <c r="B2530" s="8" t="s">
        <v>1629</v>
      </c>
      <c r="C2530" s="7" t="s">
        <v>4</v>
      </c>
      <c r="D2530" s="39">
        <v>42192.52857638889</v>
      </c>
      <c r="E2530" s="7">
        <v>28.88</v>
      </c>
      <c r="F2530" s="7" t="s">
        <v>68</v>
      </c>
      <c r="G2530" s="7">
        <f t="shared" si="117"/>
        <v>2015</v>
      </c>
      <c r="H2530" s="7">
        <f t="shared" si="118"/>
        <v>7</v>
      </c>
      <c r="I2530" s="7" t="str">
        <f t="shared" si="119"/>
        <v>Q3</v>
      </c>
      <c r="J2530" s="7" t="e">
        <f>VLOOKUP(A2530,'Job Catalog'!A:C,3,FALSE)</f>
        <v>#N/A</v>
      </c>
    </row>
    <row r="2531" spans="1:10" x14ac:dyDescent="0.15">
      <c r="A2531" s="8">
        <v>1527</v>
      </c>
      <c r="B2531" s="8" t="s">
        <v>1629</v>
      </c>
      <c r="C2531" s="7" t="s">
        <v>4</v>
      </c>
      <c r="D2531" s="39">
        <v>42327.475138888891</v>
      </c>
      <c r="E2531" s="7">
        <v>61.96</v>
      </c>
      <c r="F2531" s="7" t="s">
        <v>79</v>
      </c>
      <c r="G2531" s="7">
        <f t="shared" si="117"/>
        <v>2015</v>
      </c>
      <c r="H2531" s="7">
        <f t="shared" si="118"/>
        <v>11</v>
      </c>
      <c r="I2531" s="7" t="str">
        <f t="shared" si="119"/>
        <v>Q4</v>
      </c>
      <c r="J2531" s="7" t="e">
        <f>VLOOKUP(A2531,'Job Catalog'!A:C,3,FALSE)</f>
        <v>#N/A</v>
      </c>
    </row>
    <row r="2532" spans="1:10" x14ac:dyDescent="0.15">
      <c r="A2532" s="8">
        <v>1527</v>
      </c>
      <c r="B2532" s="8" t="s">
        <v>1629</v>
      </c>
      <c r="C2532" s="7" t="s">
        <v>4</v>
      </c>
      <c r="D2532" s="39">
        <v>42283.723032407404</v>
      </c>
      <c r="E2532" s="7">
        <v>18.21</v>
      </c>
      <c r="F2532" s="7" t="s">
        <v>79</v>
      </c>
      <c r="G2532" s="7">
        <f t="shared" si="117"/>
        <v>2015</v>
      </c>
      <c r="H2532" s="7">
        <f t="shared" si="118"/>
        <v>10</v>
      </c>
      <c r="I2532" s="7" t="str">
        <f t="shared" si="119"/>
        <v>Q4</v>
      </c>
      <c r="J2532" s="7" t="e">
        <f>VLOOKUP(A2532,'Job Catalog'!A:C,3,FALSE)</f>
        <v>#N/A</v>
      </c>
    </row>
    <row r="2533" spans="1:10" x14ac:dyDescent="0.15">
      <c r="A2533" s="8">
        <v>1527</v>
      </c>
      <c r="B2533" s="8" t="s">
        <v>1629</v>
      </c>
      <c r="C2533" s="7" t="s">
        <v>4</v>
      </c>
      <c r="D2533" s="39">
        <v>42320.708379629628</v>
      </c>
      <c r="E2533" s="7">
        <v>38.08</v>
      </c>
      <c r="F2533" s="7" t="s">
        <v>79</v>
      </c>
      <c r="G2533" s="7">
        <f t="shared" si="117"/>
        <v>2015</v>
      </c>
      <c r="H2533" s="7">
        <f t="shared" si="118"/>
        <v>11</v>
      </c>
      <c r="I2533" s="7" t="str">
        <f t="shared" si="119"/>
        <v>Q4</v>
      </c>
      <c r="J2533" s="7" t="e">
        <f>VLOOKUP(A2533,'Job Catalog'!A:C,3,FALSE)</f>
        <v>#N/A</v>
      </c>
    </row>
    <row r="2534" spans="1:10" x14ac:dyDescent="0.15">
      <c r="A2534" s="8">
        <v>1527</v>
      </c>
      <c r="B2534" s="8" t="s">
        <v>1629</v>
      </c>
      <c r="C2534" s="7" t="s">
        <v>4</v>
      </c>
      <c r="D2534" s="39">
        <v>42425.740451388891</v>
      </c>
      <c r="E2534" s="7">
        <v>143.08000000000001</v>
      </c>
      <c r="F2534" s="7" t="s">
        <v>68</v>
      </c>
      <c r="G2534" s="7">
        <f t="shared" si="117"/>
        <v>2016</v>
      </c>
      <c r="H2534" s="7">
        <f t="shared" si="118"/>
        <v>2</v>
      </c>
      <c r="I2534" s="7" t="str">
        <f t="shared" si="119"/>
        <v>Q1</v>
      </c>
      <c r="J2534" s="7" t="e">
        <f>VLOOKUP(A2534,'Job Catalog'!A:C,3,FALSE)</f>
        <v>#N/A</v>
      </c>
    </row>
    <row r="2535" spans="1:10" x14ac:dyDescent="0.15">
      <c r="A2535" s="8">
        <v>1527</v>
      </c>
      <c r="B2535" s="8" t="s">
        <v>1629</v>
      </c>
      <c r="C2535" s="7" t="s">
        <v>4</v>
      </c>
      <c r="D2535" s="39">
        <v>42321.391446759262</v>
      </c>
      <c r="E2535" s="7">
        <v>38.75</v>
      </c>
      <c r="F2535" s="7" t="s">
        <v>79</v>
      </c>
      <c r="G2535" s="7">
        <f t="shared" si="117"/>
        <v>2015</v>
      </c>
      <c r="H2535" s="7">
        <f t="shared" si="118"/>
        <v>11</v>
      </c>
      <c r="I2535" s="7" t="str">
        <f t="shared" si="119"/>
        <v>Q4</v>
      </c>
      <c r="J2535" s="7" t="e">
        <f>VLOOKUP(A2535,'Job Catalog'!A:C,3,FALSE)</f>
        <v>#N/A</v>
      </c>
    </row>
    <row r="2536" spans="1:10" x14ac:dyDescent="0.15">
      <c r="A2536" s="8">
        <v>1527</v>
      </c>
      <c r="B2536" s="8" t="s">
        <v>1629</v>
      </c>
      <c r="C2536" s="7" t="s">
        <v>4</v>
      </c>
      <c r="D2536" s="39">
        <v>42320.619976851849</v>
      </c>
      <c r="E2536" s="7">
        <v>37.96</v>
      </c>
      <c r="F2536" s="7" t="s">
        <v>79</v>
      </c>
      <c r="G2536" s="7">
        <f t="shared" si="117"/>
        <v>2015</v>
      </c>
      <c r="H2536" s="7">
        <f t="shared" si="118"/>
        <v>11</v>
      </c>
      <c r="I2536" s="7" t="str">
        <f t="shared" si="119"/>
        <v>Q4</v>
      </c>
      <c r="J2536" s="7" t="e">
        <f>VLOOKUP(A2536,'Job Catalog'!A:C,3,FALSE)</f>
        <v>#N/A</v>
      </c>
    </row>
    <row r="2537" spans="1:10" x14ac:dyDescent="0.15">
      <c r="A2537" s="8">
        <v>1527</v>
      </c>
      <c r="B2537" s="8" t="s">
        <v>1629</v>
      </c>
      <c r="C2537" s="7" t="s">
        <v>4</v>
      </c>
      <c r="D2537" s="39">
        <v>42320.714212962965</v>
      </c>
      <c r="E2537" s="7">
        <v>38.08</v>
      </c>
      <c r="F2537" s="7" t="s">
        <v>79</v>
      </c>
      <c r="G2537" s="7">
        <f t="shared" si="117"/>
        <v>2015</v>
      </c>
      <c r="H2537" s="7">
        <f t="shared" si="118"/>
        <v>11</v>
      </c>
      <c r="I2537" s="7" t="str">
        <f t="shared" si="119"/>
        <v>Q4</v>
      </c>
      <c r="J2537" s="7" t="e">
        <f>VLOOKUP(A2537,'Job Catalog'!A:C,3,FALSE)</f>
        <v>#N/A</v>
      </c>
    </row>
    <row r="2538" spans="1:10" x14ac:dyDescent="0.15">
      <c r="A2538" s="8">
        <v>1527</v>
      </c>
      <c r="B2538" s="8" t="s">
        <v>1629</v>
      </c>
      <c r="C2538" s="7" t="s">
        <v>4</v>
      </c>
      <c r="D2538" s="39">
        <v>42321.556284722225</v>
      </c>
      <c r="E2538" s="7">
        <v>38.92</v>
      </c>
      <c r="F2538" s="7" t="s">
        <v>79</v>
      </c>
      <c r="G2538" s="7">
        <f t="shared" si="117"/>
        <v>2015</v>
      </c>
      <c r="H2538" s="7">
        <f t="shared" si="118"/>
        <v>11</v>
      </c>
      <c r="I2538" s="7" t="str">
        <f t="shared" si="119"/>
        <v>Q4</v>
      </c>
      <c r="J2538" s="7" t="e">
        <f>VLOOKUP(A2538,'Job Catalog'!A:C,3,FALSE)</f>
        <v>#N/A</v>
      </c>
    </row>
    <row r="2539" spans="1:10" x14ac:dyDescent="0.15">
      <c r="A2539" s="8">
        <v>1527</v>
      </c>
      <c r="B2539" s="8" t="s">
        <v>1629</v>
      </c>
      <c r="C2539" s="7" t="s">
        <v>4</v>
      </c>
      <c r="D2539" s="39">
        <v>42321.702928240738</v>
      </c>
      <c r="E2539" s="7">
        <v>39.04</v>
      </c>
      <c r="F2539" s="7" t="s">
        <v>79</v>
      </c>
      <c r="G2539" s="7">
        <f t="shared" si="117"/>
        <v>2015</v>
      </c>
      <c r="H2539" s="7">
        <f t="shared" si="118"/>
        <v>11</v>
      </c>
      <c r="I2539" s="7" t="str">
        <f t="shared" si="119"/>
        <v>Q4</v>
      </c>
      <c r="J2539" s="7" t="e">
        <f>VLOOKUP(A2539,'Job Catalog'!A:C,3,FALSE)</f>
        <v>#N/A</v>
      </c>
    </row>
    <row r="2540" spans="1:10" x14ac:dyDescent="0.15">
      <c r="A2540" s="8">
        <v>1527</v>
      </c>
      <c r="B2540" s="8" t="s">
        <v>1629</v>
      </c>
      <c r="C2540" s="7" t="s">
        <v>4</v>
      </c>
      <c r="D2540" s="39">
        <v>42321.53229166667</v>
      </c>
      <c r="E2540" s="7">
        <v>38.880000000000003</v>
      </c>
      <c r="F2540" s="7" t="s">
        <v>79</v>
      </c>
      <c r="G2540" s="7">
        <f t="shared" si="117"/>
        <v>2015</v>
      </c>
      <c r="H2540" s="7">
        <f t="shared" si="118"/>
        <v>11</v>
      </c>
      <c r="I2540" s="7" t="str">
        <f t="shared" si="119"/>
        <v>Q4</v>
      </c>
      <c r="J2540" s="7" t="e">
        <f>VLOOKUP(A2540,'Job Catalog'!A:C,3,FALSE)</f>
        <v>#N/A</v>
      </c>
    </row>
    <row r="2541" spans="1:10" x14ac:dyDescent="0.15">
      <c r="A2541" s="8">
        <v>1527</v>
      </c>
      <c r="B2541" s="8" t="s">
        <v>1629</v>
      </c>
      <c r="C2541" s="7" t="s">
        <v>4</v>
      </c>
      <c r="D2541" s="39">
        <v>42321.681111111109</v>
      </c>
      <c r="E2541" s="7">
        <v>39.04</v>
      </c>
      <c r="F2541" s="7" t="s">
        <v>79</v>
      </c>
      <c r="G2541" s="7">
        <f t="shared" si="117"/>
        <v>2015</v>
      </c>
      <c r="H2541" s="7">
        <f t="shared" si="118"/>
        <v>11</v>
      </c>
      <c r="I2541" s="7" t="str">
        <f t="shared" si="119"/>
        <v>Q4</v>
      </c>
      <c r="J2541" s="7" t="e">
        <f>VLOOKUP(A2541,'Job Catalog'!A:C,3,FALSE)</f>
        <v>#N/A</v>
      </c>
    </row>
    <row r="2542" spans="1:10" x14ac:dyDescent="0.15">
      <c r="A2542" s="8">
        <v>1527</v>
      </c>
      <c r="B2542" s="8" t="s">
        <v>1629</v>
      </c>
      <c r="C2542" s="7" t="s">
        <v>4</v>
      </c>
      <c r="D2542" s="39">
        <v>42321.694745370369</v>
      </c>
      <c r="E2542" s="7">
        <v>39.04</v>
      </c>
      <c r="F2542" s="7" t="s">
        <v>79</v>
      </c>
      <c r="G2542" s="7">
        <f t="shared" si="117"/>
        <v>2015</v>
      </c>
      <c r="H2542" s="7">
        <f t="shared" si="118"/>
        <v>11</v>
      </c>
      <c r="I2542" s="7" t="str">
        <f t="shared" si="119"/>
        <v>Q4</v>
      </c>
      <c r="J2542" s="7" t="e">
        <f>VLOOKUP(A2542,'Job Catalog'!A:C,3,FALSE)</f>
        <v>#N/A</v>
      </c>
    </row>
    <row r="2543" spans="1:10" x14ac:dyDescent="0.15">
      <c r="A2543" s="8">
        <v>1527</v>
      </c>
      <c r="B2543" s="8" t="s">
        <v>1629</v>
      </c>
      <c r="C2543" s="7" t="s">
        <v>4</v>
      </c>
      <c r="D2543" s="39">
        <v>42296.534166666665</v>
      </c>
      <c r="E2543" s="7">
        <v>13.79</v>
      </c>
      <c r="F2543" s="7" t="s">
        <v>79</v>
      </c>
      <c r="G2543" s="7">
        <f t="shared" si="117"/>
        <v>2015</v>
      </c>
      <c r="H2543" s="7">
        <f t="shared" si="118"/>
        <v>10</v>
      </c>
      <c r="I2543" s="7" t="str">
        <f t="shared" si="119"/>
        <v>Q4</v>
      </c>
      <c r="J2543" s="7" t="e">
        <f>VLOOKUP(A2543,'Job Catalog'!A:C,3,FALSE)</f>
        <v>#N/A</v>
      </c>
    </row>
    <row r="2544" spans="1:10" x14ac:dyDescent="0.15">
      <c r="A2544" s="8">
        <v>1527</v>
      </c>
      <c r="B2544" s="8" t="s">
        <v>1629</v>
      </c>
      <c r="C2544" s="7" t="s">
        <v>4</v>
      </c>
      <c r="D2544" s="39">
        <v>42327.457060185188</v>
      </c>
      <c r="E2544" s="7">
        <v>44.71</v>
      </c>
      <c r="F2544" s="7" t="s">
        <v>68</v>
      </c>
      <c r="G2544" s="7">
        <f t="shared" si="117"/>
        <v>2015</v>
      </c>
      <c r="H2544" s="7">
        <f t="shared" si="118"/>
        <v>11</v>
      </c>
      <c r="I2544" s="7" t="str">
        <f t="shared" si="119"/>
        <v>Q4</v>
      </c>
      <c r="J2544" s="7" t="e">
        <f>VLOOKUP(A2544,'Job Catalog'!A:C,3,FALSE)</f>
        <v>#N/A</v>
      </c>
    </row>
    <row r="2545" spans="1:10" x14ac:dyDescent="0.15">
      <c r="A2545" s="8">
        <v>1527</v>
      </c>
      <c r="B2545" s="8" t="s">
        <v>1629</v>
      </c>
      <c r="C2545" s="7" t="s">
        <v>4</v>
      </c>
      <c r="D2545" s="39">
        <v>42320.637719907405</v>
      </c>
      <c r="E2545" s="7">
        <v>30.58</v>
      </c>
      <c r="F2545" s="7" t="s">
        <v>68</v>
      </c>
      <c r="G2545" s="7">
        <f t="shared" si="117"/>
        <v>2015</v>
      </c>
      <c r="H2545" s="7">
        <f t="shared" si="118"/>
        <v>11</v>
      </c>
      <c r="I2545" s="7" t="str">
        <f t="shared" si="119"/>
        <v>Q4</v>
      </c>
      <c r="J2545" s="7" t="e">
        <f>VLOOKUP(A2545,'Job Catalog'!A:C,3,FALSE)</f>
        <v>#N/A</v>
      </c>
    </row>
    <row r="2546" spans="1:10" x14ac:dyDescent="0.15">
      <c r="A2546" s="8">
        <v>1527</v>
      </c>
      <c r="B2546" s="8" t="s">
        <v>1629</v>
      </c>
      <c r="C2546" s="7" t="s">
        <v>4</v>
      </c>
      <c r="D2546" s="39">
        <v>42443.542303240742</v>
      </c>
      <c r="E2546" s="7">
        <v>129.96</v>
      </c>
      <c r="F2546" s="7" t="s">
        <v>79</v>
      </c>
      <c r="G2546" s="7">
        <f t="shared" si="117"/>
        <v>2016</v>
      </c>
      <c r="H2546" s="7">
        <f t="shared" si="118"/>
        <v>3</v>
      </c>
      <c r="I2546" s="7" t="str">
        <f t="shared" si="119"/>
        <v>Q1</v>
      </c>
      <c r="J2546" s="7" t="e">
        <f>VLOOKUP(A2546,'Job Catalog'!A:C,3,FALSE)</f>
        <v>#N/A</v>
      </c>
    </row>
    <row r="2547" spans="1:10" x14ac:dyDescent="0.15">
      <c r="A2547" s="8">
        <v>1527</v>
      </c>
      <c r="B2547" s="8" t="s">
        <v>1629</v>
      </c>
      <c r="C2547" s="7" t="s">
        <v>4</v>
      </c>
      <c r="D2547" s="39">
        <v>42475.452337962961</v>
      </c>
      <c r="E2547" s="7">
        <v>157.79</v>
      </c>
      <c r="F2547" s="7" t="s">
        <v>25</v>
      </c>
      <c r="G2547" s="7">
        <f t="shared" si="117"/>
        <v>2016</v>
      </c>
      <c r="H2547" s="7">
        <f t="shared" si="118"/>
        <v>4</v>
      </c>
      <c r="I2547" s="7" t="str">
        <f t="shared" si="119"/>
        <v>Q2</v>
      </c>
      <c r="J2547" s="7" t="e">
        <f>VLOOKUP(A2547,'Job Catalog'!A:C,3,FALSE)</f>
        <v>#N/A</v>
      </c>
    </row>
    <row r="2548" spans="1:10" x14ac:dyDescent="0.15">
      <c r="A2548" s="8">
        <v>1527</v>
      </c>
      <c r="B2548" s="8" t="s">
        <v>1629</v>
      </c>
      <c r="C2548" s="7" t="s">
        <v>4</v>
      </c>
      <c r="D2548" s="39">
        <v>42475.566759259258</v>
      </c>
      <c r="E2548" s="7">
        <v>156.96</v>
      </c>
      <c r="F2548" s="7" t="s">
        <v>25</v>
      </c>
      <c r="G2548" s="7">
        <f t="shared" si="117"/>
        <v>2016</v>
      </c>
      <c r="H2548" s="7">
        <f t="shared" si="118"/>
        <v>4</v>
      </c>
      <c r="I2548" s="7" t="str">
        <f t="shared" si="119"/>
        <v>Q2</v>
      </c>
      <c r="J2548" s="7" t="e">
        <f>VLOOKUP(A2548,'Job Catalog'!A:C,3,FALSE)</f>
        <v>#N/A</v>
      </c>
    </row>
    <row r="2549" spans="1:10" x14ac:dyDescent="0.15">
      <c r="A2549" s="8">
        <v>1527</v>
      </c>
      <c r="B2549" s="8" t="s">
        <v>1629</v>
      </c>
      <c r="C2549" s="7" t="s">
        <v>4</v>
      </c>
      <c r="D2549" s="39">
        <v>42478.611145833333</v>
      </c>
      <c r="E2549" s="7">
        <v>160</v>
      </c>
      <c r="F2549" s="7" t="s">
        <v>25</v>
      </c>
      <c r="G2549" s="7">
        <f t="shared" si="117"/>
        <v>2016</v>
      </c>
      <c r="H2549" s="7">
        <f t="shared" si="118"/>
        <v>4</v>
      </c>
      <c r="I2549" s="7" t="str">
        <f t="shared" si="119"/>
        <v>Q2</v>
      </c>
      <c r="J2549" s="7" t="e">
        <f>VLOOKUP(A2549,'Job Catalog'!A:C,3,FALSE)</f>
        <v>#N/A</v>
      </c>
    </row>
    <row r="2550" spans="1:10" x14ac:dyDescent="0.15">
      <c r="A2550" s="8">
        <v>1527</v>
      </c>
      <c r="B2550" s="8" t="s">
        <v>1629</v>
      </c>
      <c r="C2550" s="7" t="s">
        <v>4</v>
      </c>
      <c r="D2550" s="39">
        <v>42475.55568287037</v>
      </c>
      <c r="E2550" s="7">
        <v>156.96</v>
      </c>
      <c r="F2550" s="7" t="s">
        <v>25</v>
      </c>
      <c r="G2550" s="7">
        <f t="shared" si="117"/>
        <v>2016</v>
      </c>
      <c r="H2550" s="7">
        <f t="shared" si="118"/>
        <v>4</v>
      </c>
      <c r="I2550" s="7" t="str">
        <f t="shared" si="119"/>
        <v>Q2</v>
      </c>
      <c r="J2550" s="7" t="e">
        <f>VLOOKUP(A2550,'Job Catalog'!A:C,3,FALSE)</f>
        <v>#N/A</v>
      </c>
    </row>
    <row r="2551" spans="1:10" x14ac:dyDescent="0.15">
      <c r="A2551" s="8">
        <v>1527</v>
      </c>
      <c r="B2551" s="8" t="s">
        <v>1629</v>
      </c>
      <c r="C2551" s="7" t="s">
        <v>4</v>
      </c>
      <c r="D2551" s="39">
        <v>42459.716273148151</v>
      </c>
      <c r="E2551" s="7">
        <v>60.96</v>
      </c>
      <c r="F2551" s="7" t="s">
        <v>79</v>
      </c>
      <c r="G2551" s="7">
        <f t="shared" si="117"/>
        <v>2016</v>
      </c>
      <c r="H2551" s="7">
        <f t="shared" si="118"/>
        <v>3</v>
      </c>
      <c r="I2551" s="7" t="str">
        <f t="shared" si="119"/>
        <v>Q1</v>
      </c>
      <c r="J2551" s="7" t="e">
        <f>VLOOKUP(A2551,'Job Catalog'!A:C,3,FALSE)</f>
        <v>#N/A</v>
      </c>
    </row>
    <row r="2552" spans="1:10" x14ac:dyDescent="0.15">
      <c r="A2552" s="8">
        <v>1527</v>
      </c>
      <c r="B2552" s="8" t="s">
        <v>1629</v>
      </c>
      <c r="C2552" s="7" t="s">
        <v>4</v>
      </c>
      <c r="D2552" s="39">
        <v>42453.520046296297</v>
      </c>
      <c r="E2552" s="7">
        <v>41.88</v>
      </c>
      <c r="F2552" s="7" t="s">
        <v>79</v>
      </c>
      <c r="G2552" s="7">
        <f t="shared" si="117"/>
        <v>2016</v>
      </c>
      <c r="H2552" s="7">
        <f t="shared" si="118"/>
        <v>3</v>
      </c>
      <c r="I2552" s="7" t="str">
        <f t="shared" si="119"/>
        <v>Q1</v>
      </c>
      <c r="J2552" s="7" t="e">
        <f>VLOOKUP(A2552,'Job Catalog'!A:C,3,FALSE)</f>
        <v>#N/A</v>
      </c>
    </row>
    <row r="2553" spans="1:10" x14ac:dyDescent="0.15">
      <c r="A2553" s="8">
        <v>1527</v>
      </c>
      <c r="B2553" s="8" t="s">
        <v>1629</v>
      </c>
      <c r="C2553" s="7" t="s">
        <v>4</v>
      </c>
      <c r="D2553" s="39">
        <v>42457.611921296295</v>
      </c>
      <c r="E2553" s="7">
        <v>20.67</v>
      </c>
      <c r="F2553" s="7" t="s">
        <v>25</v>
      </c>
      <c r="G2553" s="7">
        <f t="shared" si="117"/>
        <v>2016</v>
      </c>
      <c r="H2553" s="7">
        <f t="shared" si="118"/>
        <v>3</v>
      </c>
      <c r="I2553" s="7" t="str">
        <f t="shared" si="119"/>
        <v>Q1</v>
      </c>
      <c r="J2553" s="7" t="e">
        <f>VLOOKUP(A2553,'Job Catalog'!A:C,3,FALSE)</f>
        <v>#N/A</v>
      </c>
    </row>
    <row r="2554" spans="1:10" x14ac:dyDescent="0.15">
      <c r="A2554" s="8">
        <v>1527</v>
      </c>
      <c r="B2554" s="8" t="s">
        <v>1629</v>
      </c>
      <c r="C2554" s="7" t="s">
        <v>4</v>
      </c>
      <c r="D2554" s="39">
        <v>42488.598865740743</v>
      </c>
      <c r="E2554" s="7">
        <v>9.67</v>
      </c>
      <c r="F2554" s="7" t="s">
        <v>25</v>
      </c>
      <c r="G2554" s="7">
        <f t="shared" si="117"/>
        <v>2016</v>
      </c>
      <c r="H2554" s="7">
        <f t="shared" si="118"/>
        <v>4</v>
      </c>
      <c r="I2554" s="7" t="str">
        <f t="shared" si="119"/>
        <v>Q2</v>
      </c>
      <c r="J2554" s="7" t="e">
        <f>VLOOKUP(A2554,'Job Catalog'!A:C,3,FALSE)</f>
        <v>#N/A</v>
      </c>
    </row>
    <row r="2555" spans="1:10" x14ac:dyDescent="0.15">
      <c r="A2555" s="8">
        <v>1527</v>
      </c>
      <c r="B2555" s="8" t="s">
        <v>1629</v>
      </c>
      <c r="C2555" s="7" t="s">
        <v>4</v>
      </c>
      <c r="D2555" s="39">
        <v>42489.611273148148</v>
      </c>
      <c r="E2555" s="7">
        <v>6.83</v>
      </c>
      <c r="F2555" s="7" t="s">
        <v>25</v>
      </c>
      <c r="G2555" s="7">
        <f t="shared" si="117"/>
        <v>2016</v>
      </c>
      <c r="H2555" s="7">
        <f t="shared" si="118"/>
        <v>4</v>
      </c>
      <c r="I2555" s="7" t="str">
        <f t="shared" si="119"/>
        <v>Q2</v>
      </c>
      <c r="J2555" s="7" t="e">
        <f>VLOOKUP(A2555,'Job Catalog'!A:C,3,FALSE)</f>
        <v>#N/A</v>
      </c>
    </row>
    <row r="2556" spans="1:10" x14ac:dyDescent="0.15">
      <c r="A2556" s="8">
        <v>1527</v>
      </c>
      <c r="B2556" s="8" t="s">
        <v>1629</v>
      </c>
      <c r="C2556" s="7" t="s">
        <v>4</v>
      </c>
      <c r="D2556" s="39">
        <v>42499.647233796299</v>
      </c>
      <c r="E2556" s="7">
        <v>6.83</v>
      </c>
      <c r="F2556" s="7" t="s">
        <v>79</v>
      </c>
      <c r="G2556" s="7">
        <f t="shared" si="117"/>
        <v>2016</v>
      </c>
      <c r="H2556" s="7">
        <f t="shared" si="118"/>
        <v>5</v>
      </c>
      <c r="I2556" s="7" t="str">
        <f t="shared" si="119"/>
        <v>Q2</v>
      </c>
      <c r="J2556" s="7" t="e">
        <f>VLOOKUP(A2556,'Job Catalog'!A:C,3,FALSE)</f>
        <v>#N/A</v>
      </c>
    </row>
    <row r="2557" spans="1:10" x14ac:dyDescent="0.15">
      <c r="A2557" s="8">
        <v>1527</v>
      </c>
      <c r="B2557" s="8" t="s">
        <v>1629</v>
      </c>
      <c r="C2557" s="7" t="s">
        <v>4</v>
      </c>
      <c r="D2557" s="39">
        <v>42506.475891203707</v>
      </c>
      <c r="E2557" s="7">
        <v>9.7100000000000009</v>
      </c>
      <c r="F2557" s="7" t="s">
        <v>25</v>
      </c>
      <c r="G2557" s="7">
        <f t="shared" si="117"/>
        <v>2016</v>
      </c>
      <c r="H2557" s="7">
        <f t="shared" si="118"/>
        <v>5</v>
      </c>
      <c r="I2557" s="7" t="str">
        <f t="shared" si="119"/>
        <v>Q2</v>
      </c>
      <c r="J2557" s="7" t="e">
        <f>VLOOKUP(A2557,'Job Catalog'!A:C,3,FALSE)</f>
        <v>#N/A</v>
      </c>
    </row>
    <row r="2558" spans="1:10" x14ac:dyDescent="0.15">
      <c r="A2558" s="8">
        <v>1527</v>
      </c>
      <c r="B2558" s="8" t="s">
        <v>1629</v>
      </c>
      <c r="C2558" s="7" t="s">
        <v>4</v>
      </c>
      <c r="D2558" s="39">
        <v>42508.473877314813</v>
      </c>
      <c r="E2558" s="7">
        <v>4.96</v>
      </c>
      <c r="F2558" s="7" t="s">
        <v>25</v>
      </c>
      <c r="G2558" s="7">
        <f t="shared" si="117"/>
        <v>2016</v>
      </c>
      <c r="H2558" s="7">
        <f t="shared" si="118"/>
        <v>5</v>
      </c>
      <c r="I2558" s="7" t="str">
        <f t="shared" si="119"/>
        <v>Q2</v>
      </c>
      <c r="J2558" s="7" t="e">
        <f>VLOOKUP(A2558,'Job Catalog'!A:C,3,FALSE)</f>
        <v>#N/A</v>
      </c>
    </row>
    <row r="2559" spans="1:10" x14ac:dyDescent="0.15">
      <c r="A2559" s="8">
        <v>1527</v>
      </c>
      <c r="B2559" s="8" t="s">
        <v>1629</v>
      </c>
      <c r="C2559" s="7" t="s">
        <v>4</v>
      </c>
      <c r="D2559" s="39">
        <v>42667.665752314817</v>
      </c>
      <c r="E2559" s="7">
        <v>26.92</v>
      </c>
      <c r="F2559" s="7" t="s">
        <v>25</v>
      </c>
      <c r="G2559" s="7">
        <f t="shared" si="117"/>
        <v>2016</v>
      </c>
      <c r="H2559" s="7">
        <f t="shared" si="118"/>
        <v>10</v>
      </c>
      <c r="I2559" s="7" t="str">
        <f t="shared" si="119"/>
        <v>Q4</v>
      </c>
      <c r="J2559" s="7" t="e">
        <f>VLOOKUP(A2559,'Job Catalog'!A:C,3,FALSE)</f>
        <v>#N/A</v>
      </c>
    </row>
    <row r="2560" spans="1:10" x14ac:dyDescent="0.15">
      <c r="A2560" s="8">
        <v>1527</v>
      </c>
      <c r="B2560" s="8" t="s">
        <v>1629</v>
      </c>
      <c r="C2560" s="7" t="s">
        <v>4</v>
      </c>
      <c r="D2560" s="39">
        <v>42657.414675925924</v>
      </c>
      <c r="E2560" s="7">
        <v>16.670000000000002</v>
      </c>
      <c r="F2560" s="7" t="s">
        <v>25</v>
      </c>
      <c r="G2560" s="7">
        <f t="shared" si="117"/>
        <v>2016</v>
      </c>
      <c r="H2560" s="7">
        <f t="shared" si="118"/>
        <v>10</v>
      </c>
      <c r="I2560" s="7" t="str">
        <f t="shared" si="119"/>
        <v>Q4</v>
      </c>
      <c r="J2560" s="7" t="e">
        <f>VLOOKUP(A2560,'Job Catalog'!A:C,3,FALSE)</f>
        <v>#N/A</v>
      </c>
    </row>
    <row r="2561" spans="1:10" x14ac:dyDescent="0.15">
      <c r="A2561" s="8">
        <v>1527</v>
      </c>
      <c r="B2561" s="8" t="s">
        <v>1629</v>
      </c>
      <c r="C2561" s="7" t="s">
        <v>4</v>
      </c>
      <c r="D2561" s="39">
        <v>42669.634895833333</v>
      </c>
      <c r="E2561" s="7">
        <v>15.13</v>
      </c>
      <c r="F2561" s="7" t="s">
        <v>25</v>
      </c>
      <c r="G2561" s="7">
        <f t="shared" si="117"/>
        <v>2016</v>
      </c>
      <c r="H2561" s="7">
        <f t="shared" si="118"/>
        <v>10</v>
      </c>
      <c r="I2561" s="7" t="str">
        <f t="shared" si="119"/>
        <v>Q4</v>
      </c>
      <c r="J2561" s="7" t="e">
        <f>VLOOKUP(A2561,'Job Catalog'!A:C,3,FALSE)</f>
        <v>#N/A</v>
      </c>
    </row>
    <row r="2562" spans="1:10" x14ac:dyDescent="0.15">
      <c r="A2562" s="8">
        <v>1527</v>
      </c>
      <c r="B2562" s="8" t="s">
        <v>1629</v>
      </c>
      <c r="C2562" s="7" t="s">
        <v>4</v>
      </c>
      <c r="D2562" s="39">
        <v>42710.572291666664</v>
      </c>
      <c r="E2562" s="7">
        <v>41.88</v>
      </c>
      <c r="F2562" s="7" t="s">
        <v>68</v>
      </c>
      <c r="G2562" s="7">
        <f t="shared" ref="G2562:G2625" si="120">YEAR(D2562)</f>
        <v>2016</v>
      </c>
      <c r="H2562" s="7">
        <f t="shared" ref="H2562:H2625" si="121">MONTH(D2562)</f>
        <v>12</v>
      </c>
      <c r="I2562" s="7" t="str">
        <f t="shared" ref="I2562:I2625" si="122">IF(H2562&lt;=3,"Q1",IF(H2562&lt;=6,"Q2",IF(H2562&lt;=9,"Q3","Q4")))</f>
        <v>Q4</v>
      </c>
      <c r="J2562" s="7" t="e">
        <f>VLOOKUP(A2562,'Job Catalog'!A:C,3,FALSE)</f>
        <v>#N/A</v>
      </c>
    </row>
    <row r="2563" spans="1:10" x14ac:dyDescent="0.15">
      <c r="A2563" s="8">
        <v>1527</v>
      </c>
      <c r="B2563" s="8" t="s">
        <v>1629</v>
      </c>
      <c r="C2563" s="7" t="s">
        <v>4</v>
      </c>
      <c r="D2563" s="39">
        <v>42719.662268518521</v>
      </c>
      <c r="E2563" s="7">
        <v>5.92</v>
      </c>
      <c r="F2563" s="7" t="s">
        <v>68</v>
      </c>
      <c r="G2563" s="7">
        <f t="shared" si="120"/>
        <v>2016</v>
      </c>
      <c r="H2563" s="7">
        <f t="shared" si="121"/>
        <v>12</v>
      </c>
      <c r="I2563" s="7" t="str">
        <f t="shared" si="122"/>
        <v>Q4</v>
      </c>
      <c r="J2563" s="7" t="e">
        <f>VLOOKUP(A2563,'Job Catalog'!A:C,3,FALSE)</f>
        <v>#N/A</v>
      </c>
    </row>
    <row r="2564" spans="1:10" x14ac:dyDescent="0.15">
      <c r="A2564" s="8">
        <v>1527</v>
      </c>
      <c r="B2564" s="8" t="s">
        <v>1629</v>
      </c>
      <c r="C2564" s="7" t="s">
        <v>4</v>
      </c>
      <c r="D2564" s="39">
        <v>42723.465902777774</v>
      </c>
      <c r="E2564" s="7">
        <v>9.75</v>
      </c>
      <c r="F2564" s="7" t="s">
        <v>68</v>
      </c>
      <c r="G2564" s="7">
        <f t="shared" si="120"/>
        <v>2016</v>
      </c>
      <c r="H2564" s="7">
        <f t="shared" si="121"/>
        <v>12</v>
      </c>
      <c r="I2564" s="7" t="str">
        <f t="shared" si="122"/>
        <v>Q4</v>
      </c>
      <c r="J2564" s="7" t="e">
        <f>VLOOKUP(A2564,'Job Catalog'!A:C,3,FALSE)</f>
        <v>#N/A</v>
      </c>
    </row>
    <row r="2565" spans="1:10" x14ac:dyDescent="0.15">
      <c r="A2565" s="8">
        <v>1527</v>
      </c>
      <c r="B2565" s="8" t="s">
        <v>1629</v>
      </c>
      <c r="C2565" s="7" t="s">
        <v>4</v>
      </c>
      <c r="D2565" s="39">
        <v>42817.72042824074</v>
      </c>
      <c r="E2565" s="7">
        <v>27.13</v>
      </c>
      <c r="F2565" s="7" t="s">
        <v>25</v>
      </c>
      <c r="G2565" s="7">
        <f t="shared" si="120"/>
        <v>2017</v>
      </c>
      <c r="H2565" s="7">
        <f t="shared" si="121"/>
        <v>3</v>
      </c>
      <c r="I2565" s="7" t="str">
        <f t="shared" si="122"/>
        <v>Q1</v>
      </c>
      <c r="J2565" s="7" t="e">
        <f>VLOOKUP(A2565,'Job Catalog'!A:C,3,FALSE)</f>
        <v>#N/A</v>
      </c>
    </row>
    <row r="2566" spans="1:10" x14ac:dyDescent="0.15">
      <c r="A2566" s="8">
        <v>1527</v>
      </c>
      <c r="B2566" s="8" t="s">
        <v>1629</v>
      </c>
      <c r="C2566" s="7" t="s">
        <v>4</v>
      </c>
      <c r="D2566" s="39">
        <v>42831.463796296295</v>
      </c>
      <c r="E2566" s="7">
        <v>40.880000000000003</v>
      </c>
      <c r="F2566" s="7" t="s">
        <v>25</v>
      </c>
      <c r="G2566" s="7">
        <f t="shared" si="120"/>
        <v>2017</v>
      </c>
      <c r="H2566" s="7">
        <f t="shared" si="121"/>
        <v>4</v>
      </c>
      <c r="I2566" s="7" t="str">
        <f t="shared" si="122"/>
        <v>Q2</v>
      </c>
      <c r="J2566" s="7" t="e">
        <f>VLOOKUP(A2566,'Job Catalog'!A:C,3,FALSE)</f>
        <v>#N/A</v>
      </c>
    </row>
    <row r="2567" spans="1:10" x14ac:dyDescent="0.15">
      <c r="A2567" s="8">
        <v>1527</v>
      </c>
      <c r="B2567" s="8" t="s">
        <v>1629</v>
      </c>
      <c r="C2567" s="7" t="s">
        <v>4</v>
      </c>
      <c r="D2567" s="39">
        <v>42850.771539351852</v>
      </c>
      <c r="E2567" s="7">
        <v>21.25</v>
      </c>
      <c r="F2567" s="7" t="s">
        <v>79</v>
      </c>
      <c r="G2567" s="7">
        <f t="shared" si="120"/>
        <v>2017</v>
      </c>
      <c r="H2567" s="7">
        <f t="shared" si="121"/>
        <v>4</v>
      </c>
      <c r="I2567" s="7" t="str">
        <f t="shared" si="122"/>
        <v>Q2</v>
      </c>
      <c r="J2567" s="7" t="e">
        <f>VLOOKUP(A2567,'Job Catalog'!A:C,3,FALSE)</f>
        <v>#N/A</v>
      </c>
    </row>
    <row r="2568" spans="1:10" x14ac:dyDescent="0.15">
      <c r="A2568" s="8">
        <v>1527</v>
      </c>
      <c r="B2568" s="8" t="s">
        <v>1629</v>
      </c>
      <c r="C2568" s="7" t="s">
        <v>4</v>
      </c>
      <c r="D2568" s="39">
        <v>42927.614189814813</v>
      </c>
      <c r="E2568" s="7">
        <v>0.08</v>
      </c>
      <c r="F2568" s="7" t="s">
        <v>50</v>
      </c>
      <c r="G2568" s="7">
        <f t="shared" si="120"/>
        <v>2017</v>
      </c>
      <c r="H2568" s="7">
        <f t="shared" si="121"/>
        <v>7</v>
      </c>
      <c r="I2568" s="7" t="str">
        <f t="shared" si="122"/>
        <v>Q3</v>
      </c>
      <c r="J2568" s="7" t="e">
        <f>VLOOKUP(A2568,'Job Catalog'!A:C,3,FALSE)</f>
        <v>#N/A</v>
      </c>
    </row>
    <row r="2569" spans="1:10" x14ac:dyDescent="0.15">
      <c r="A2569" s="8">
        <v>1531</v>
      </c>
      <c r="B2569" s="8" t="s">
        <v>1633</v>
      </c>
      <c r="C2569" s="7" t="s">
        <v>4</v>
      </c>
      <c r="D2569" s="39">
        <v>42814.547743055555</v>
      </c>
      <c r="E2569" s="7">
        <v>60.08</v>
      </c>
      <c r="F2569" s="7" t="s">
        <v>92</v>
      </c>
      <c r="G2569" s="7">
        <f t="shared" si="120"/>
        <v>2017</v>
      </c>
      <c r="H2569" s="7">
        <f t="shared" si="121"/>
        <v>3</v>
      </c>
      <c r="I2569" s="7" t="str">
        <f t="shared" si="122"/>
        <v>Q1</v>
      </c>
      <c r="J2569" s="7">
        <f>VLOOKUP(A2569,'Job Catalog'!A:C,3,FALSE)</f>
        <v>7</v>
      </c>
    </row>
    <row r="2570" spans="1:10" x14ac:dyDescent="0.15">
      <c r="A2570" s="8">
        <v>1532</v>
      </c>
      <c r="B2570" s="8" t="s">
        <v>1634</v>
      </c>
      <c r="C2570" s="7" t="s">
        <v>4</v>
      </c>
      <c r="D2570" s="39">
        <v>41850.105069444442</v>
      </c>
      <c r="E2570" s="7">
        <v>63.46</v>
      </c>
      <c r="F2570" s="7" t="s">
        <v>94</v>
      </c>
      <c r="G2570" s="7">
        <f t="shared" si="120"/>
        <v>2014</v>
      </c>
      <c r="H2570" s="7">
        <f t="shared" si="121"/>
        <v>7</v>
      </c>
      <c r="I2570" s="7" t="str">
        <f t="shared" si="122"/>
        <v>Q3</v>
      </c>
      <c r="J2570" s="7">
        <f>VLOOKUP(A2570,'Job Catalog'!A:C,3,FALSE)</f>
        <v>1</v>
      </c>
    </row>
    <row r="2571" spans="1:10" x14ac:dyDescent="0.15">
      <c r="A2571" s="8">
        <v>1540</v>
      </c>
      <c r="B2571" s="8" t="s">
        <v>1642</v>
      </c>
      <c r="C2571" s="7" t="s">
        <v>5</v>
      </c>
      <c r="D2571" s="39">
        <v>41774.332002314812</v>
      </c>
      <c r="E2571" s="7">
        <v>0.83</v>
      </c>
      <c r="F2571" s="7" t="s">
        <v>86</v>
      </c>
      <c r="G2571" s="7">
        <f t="shared" si="120"/>
        <v>2014</v>
      </c>
      <c r="H2571" s="7">
        <f t="shared" si="121"/>
        <v>5</v>
      </c>
      <c r="I2571" s="7" t="str">
        <f t="shared" si="122"/>
        <v>Q2</v>
      </c>
      <c r="J2571" s="7">
        <f>VLOOKUP(A2571,'Job Catalog'!A:C,3,FALSE)</f>
        <v>5</v>
      </c>
    </row>
    <row r="2572" spans="1:10" x14ac:dyDescent="0.15">
      <c r="A2572" s="8">
        <v>1541</v>
      </c>
      <c r="B2572" s="8" t="s">
        <v>1643</v>
      </c>
      <c r="C2572" s="7" t="s">
        <v>4</v>
      </c>
      <c r="D2572" s="39">
        <v>41921.461701388886</v>
      </c>
      <c r="E2572" s="7">
        <v>30.88</v>
      </c>
      <c r="F2572" s="7" t="s">
        <v>63</v>
      </c>
      <c r="G2572" s="7">
        <f t="shared" si="120"/>
        <v>2014</v>
      </c>
      <c r="H2572" s="7">
        <f t="shared" si="121"/>
        <v>10</v>
      </c>
      <c r="I2572" s="7" t="str">
        <f t="shared" si="122"/>
        <v>Q4</v>
      </c>
      <c r="J2572" s="7">
        <f>VLOOKUP(A2572,'Job Catalog'!A:C,3,FALSE)</f>
        <v>7</v>
      </c>
    </row>
    <row r="2573" spans="1:10" x14ac:dyDescent="0.15">
      <c r="A2573" s="8">
        <v>1541</v>
      </c>
      <c r="B2573" s="8" t="s">
        <v>1643</v>
      </c>
      <c r="C2573" s="7" t="s">
        <v>4</v>
      </c>
      <c r="D2573" s="39">
        <v>42076.563032407408</v>
      </c>
      <c r="E2573" s="7">
        <v>1.04</v>
      </c>
      <c r="F2573" s="7" t="s">
        <v>63</v>
      </c>
      <c r="G2573" s="7">
        <f t="shared" si="120"/>
        <v>2015</v>
      </c>
      <c r="H2573" s="7">
        <f t="shared" si="121"/>
        <v>3</v>
      </c>
      <c r="I2573" s="7" t="str">
        <f t="shared" si="122"/>
        <v>Q1</v>
      </c>
      <c r="J2573" s="7">
        <f>VLOOKUP(A2573,'Job Catalog'!A:C,3,FALSE)</f>
        <v>7</v>
      </c>
    </row>
    <row r="2574" spans="1:10" x14ac:dyDescent="0.15">
      <c r="A2574" s="8">
        <v>1541</v>
      </c>
      <c r="B2574" s="8" t="s">
        <v>1643</v>
      </c>
      <c r="C2574" s="7" t="s">
        <v>4</v>
      </c>
      <c r="D2574" s="39">
        <v>42227.659131944441</v>
      </c>
      <c r="E2574" s="7">
        <v>106.13</v>
      </c>
      <c r="F2574" s="7" t="s">
        <v>79</v>
      </c>
      <c r="G2574" s="7">
        <f t="shared" si="120"/>
        <v>2015</v>
      </c>
      <c r="H2574" s="7">
        <f t="shared" si="121"/>
        <v>8</v>
      </c>
      <c r="I2574" s="7" t="str">
        <f t="shared" si="122"/>
        <v>Q3</v>
      </c>
      <c r="J2574" s="7">
        <f>VLOOKUP(A2574,'Job Catalog'!A:C,3,FALSE)</f>
        <v>7</v>
      </c>
    </row>
    <row r="2575" spans="1:10" x14ac:dyDescent="0.15">
      <c r="A2575" s="8">
        <v>1541</v>
      </c>
      <c r="B2575" s="8" t="s">
        <v>1643</v>
      </c>
      <c r="C2575" s="7" t="s">
        <v>4</v>
      </c>
      <c r="D2575" s="39">
        <v>42233.550023148149</v>
      </c>
      <c r="E2575" s="7">
        <v>110.88</v>
      </c>
      <c r="F2575" s="7" t="s">
        <v>79</v>
      </c>
      <c r="G2575" s="7">
        <f t="shared" si="120"/>
        <v>2015</v>
      </c>
      <c r="H2575" s="7">
        <f t="shared" si="121"/>
        <v>8</v>
      </c>
      <c r="I2575" s="7" t="str">
        <f t="shared" si="122"/>
        <v>Q3</v>
      </c>
      <c r="J2575" s="7">
        <f>VLOOKUP(A2575,'Job Catalog'!A:C,3,FALSE)</f>
        <v>7</v>
      </c>
    </row>
    <row r="2576" spans="1:10" x14ac:dyDescent="0.15">
      <c r="A2576" s="8">
        <v>1541</v>
      </c>
      <c r="B2576" s="8" t="s">
        <v>1643</v>
      </c>
      <c r="C2576" s="7" t="s">
        <v>4</v>
      </c>
      <c r="D2576" s="39">
        <v>42279.56077546296</v>
      </c>
      <c r="E2576" s="7">
        <v>1.63</v>
      </c>
      <c r="F2576" s="7" t="s">
        <v>30</v>
      </c>
      <c r="G2576" s="7">
        <f t="shared" si="120"/>
        <v>2015</v>
      </c>
      <c r="H2576" s="7">
        <f t="shared" si="121"/>
        <v>10</v>
      </c>
      <c r="I2576" s="7" t="str">
        <f t="shared" si="122"/>
        <v>Q4</v>
      </c>
      <c r="J2576" s="7">
        <f>VLOOKUP(A2576,'Job Catalog'!A:C,3,FALSE)</f>
        <v>7</v>
      </c>
    </row>
    <row r="2577" spans="1:10" x14ac:dyDescent="0.15">
      <c r="A2577" s="8">
        <v>1541</v>
      </c>
      <c r="B2577" s="8" t="s">
        <v>1643</v>
      </c>
      <c r="C2577" s="7" t="s">
        <v>4</v>
      </c>
      <c r="D2577" s="39">
        <v>42647.68953703704</v>
      </c>
      <c r="E2577" s="7">
        <v>8.1300000000000008</v>
      </c>
      <c r="F2577" s="7" t="s">
        <v>63</v>
      </c>
      <c r="G2577" s="7">
        <f t="shared" si="120"/>
        <v>2016</v>
      </c>
      <c r="H2577" s="7">
        <f t="shared" si="121"/>
        <v>10</v>
      </c>
      <c r="I2577" s="7" t="str">
        <f t="shared" si="122"/>
        <v>Q4</v>
      </c>
      <c r="J2577" s="7">
        <f>VLOOKUP(A2577,'Job Catalog'!A:C,3,FALSE)</f>
        <v>7</v>
      </c>
    </row>
    <row r="2578" spans="1:10" x14ac:dyDescent="0.15">
      <c r="A2578" s="8">
        <v>1541</v>
      </c>
      <c r="B2578" s="8" t="s">
        <v>1643</v>
      </c>
      <c r="C2578" s="7" t="s">
        <v>4</v>
      </c>
      <c r="D2578" s="39">
        <v>42677.571770833332</v>
      </c>
      <c r="E2578" s="7">
        <v>15.88</v>
      </c>
      <c r="F2578" s="7" t="s">
        <v>23</v>
      </c>
      <c r="G2578" s="7">
        <f t="shared" si="120"/>
        <v>2016</v>
      </c>
      <c r="H2578" s="7">
        <f t="shared" si="121"/>
        <v>11</v>
      </c>
      <c r="I2578" s="7" t="str">
        <f t="shared" si="122"/>
        <v>Q4</v>
      </c>
      <c r="J2578" s="7">
        <f>VLOOKUP(A2578,'Job Catalog'!A:C,3,FALSE)</f>
        <v>7</v>
      </c>
    </row>
    <row r="2579" spans="1:10" x14ac:dyDescent="0.15">
      <c r="A2579" s="8">
        <v>1542</v>
      </c>
      <c r="B2579" s="8" t="s">
        <v>1644</v>
      </c>
      <c r="C2579" s="7" t="s">
        <v>4</v>
      </c>
      <c r="D2579" s="39">
        <v>41779.466064814813</v>
      </c>
      <c r="E2579" s="7">
        <v>21.25</v>
      </c>
      <c r="F2579" s="7" t="s">
        <v>86</v>
      </c>
      <c r="G2579" s="7">
        <f t="shared" si="120"/>
        <v>2014</v>
      </c>
      <c r="H2579" s="7">
        <f t="shared" si="121"/>
        <v>5</v>
      </c>
      <c r="I2579" s="7" t="str">
        <f t="shared" si="122"/>
        <v>Q2</v>
      </c>
      <c r="J2579" s="7">
        <f>VLOOKUP(A2579,'Job Catalog'!A:C,3,FALSE)</f>
        <v>3</v>
      </c>
    </row>
    <row r="2580" spans="1:10" x14ac:dyDescent="0.15">
      <c r="A2580" s="8">
        <v>1542</v>
      </c>
      <c r="B2580" s="8" t="s">
        <v>1644</v>
      </c>
      <c r="C2580" s="7" t="s">
        <v>4</v>
      </c>
      <c r="D2580" s="39">
        <v>41872.33494212963</v>
      </c>
      <c r="E2580" s="7">
        <v>17.04</v>
      </c>
      <c r="F2580" s="7" t="s">
        <v>86</v>
      </c>
      <c r="G2580" s="7">
        <f t="shared" si="120"/>
        <v>2014</v>
      </c>
      <c r="H2580" s="7">
        <f t="shared" si="121"/>
        <v>8</v>
      </c>
      <c r="I2580" s="7" t="str">
        <f t="shared" si="122"/>
        <v>Q3</v>
      </c>
      <c r="J2580" s="7">
        <f>VLOOKUP(A2580,'Job Catalog'!A:C,3,FALSE)</f>
        <v>3</v>
      </c>
    </row>
    <row r="2581" spans="1:10" x14ac:dyDescent="0.15">
      <c r="A2581" s="8">
        <v>1542</v>
      </c>
      <c r="B2581" s="8" t="s">
        <v>1644</v>
      </c>
      <c r="C2581" s="7" t="s">
        <v>4</v>
      </c>
      <c r="D2581" s="39">
        <v>42020.3440162037</v>
      </c>
      <c r="E2581" s="7">
        <v>58.08</v>
      </c>
      <c r="F2581" s="7" t="s">
        <v>86</v>
      </c>
      <c r="G2581" s="7">
        <f t="shared" si="120"/>
        <v>2015</v>
      </c>
      <c r="H2581" s="7">
        <f t="shared" si="121"/>
        <v>1</v>
      </c>
      <c r="I2581" s="7" t="str">
        <f t="shared" si="122"/>
        <v>Q1</v>
      </c>
      <c r="J2581" s="7">
        <f>VLOOKUP(A2581,'Job Catalog'!A:C,3,FALSE)</f>
        <v>3</v>
      </c>
    </row>
    <row r="2582" spans="1:10" x14ac:dyDescent="0.15">
      <c r="A2582" s="8">
        <v>1542</v>
      </c>
      <c r="B2582" s="8" t="s">
        <v>1644</v>
      </c>
      <c r="C2582" s="7" t="s">
        <v>4</v>
      </c>
      <c r="D2582" s="39">
        <v>42089.434942129628</v>
      </c>
      <c r="E2582" s="7">
        <v>125.08</v>
      </c>
      <c r="F2582" s="7" t="s">
        <v>92</v>
      </c>
      <c r="G2582" s="7">
        <f t="shared" si="120"/>
        <v>2015</v>
      </c>
      <c r="H2582" s="7">
        <f t="shared" si="121"/>
        <v>3</v>
      </c>
      <c r="I2582" s="7" t="str">
        <f t="shared" si="122"/>
        <v>Q1</v>
      </c>
      <c r="J2582" s="7">
        <f>VLOOKUP(A2582,'Job Catalog'!A:C,3,FALSE)</f>
        <v>3</v>
      </c>
    </row>
    <row r="2583" spans="1:10" x14ac:dyDescent="0.15">
      <c r="A2583" s="8">
        <v>1542</v>
      </c>
      <c r="B2583" s="8" t="s">
        <v>1644</v>
      </c>
      <c r="C2583" s="7" t="s">
        <v>4</v>
      </c>
      <c r="D2583" s="39">
        <v>42020.250173611108</v>
      </c>
      <c r="E2583" s="7">
        <v>55.92</v>
      </c>
      <c r="F2583" s="7" t="s">
        <v>86</v>
      </c>
      <c r="G2583" s="7">
        <f t="shared" si="120"/>
        <v>2015</v>
      </c>
      <c r="H2583" s="7">
        <f t="shared" si="121"/>
        <v>1</v>
      </c>
      <c r="I2583" s="7" t="str">
        <f t="shared" si="122"/>
        <v>Q1</v>
      </c>
      <c r="J2583" s="7">
        <f>VLOOKUP(A2583,'Job Catalog'!A:C,3,FALSE)</f>
        <v>3</v>
      </c>
    </row>
    <row r="2584" spans="1:10" x14ac:dyDescent="0.15">
      <c r="A2584" s="8">
        <v>1542</v>
      </c>
      <c r="B2584" s="8" t="s">
        <v>1644</v>
      </c>
      <c r="C2584" s="7" t="s">
        <v>4</v>
      </c>
      <c r="D2584" s="39">
        <v>41978.204583333332</v>
      </c>
      <c r="E2584" s="7">
        <v>13.83</v>
      </c>
      <c r="F2584" s="7" t="s">
        <v>86</v>
      </c>
      <c r="G2584" s="7">
        <f t="shared" si="120"/>
        <v>2014</v>
      </c>
      <c r="H2584" s="7">
        <f t="shared" si="121"/>
        <v>12</v>
      </c>
      <c r="I2584" s="7" t="str">
        <f t="shared" si="122"/>
        <v>Q4</v>
      </c>
      <c r="J2584" s="7">
        <f>VLOOKUP(A2584,'Job Catalog'!A:C,3,FALSE)</f>
        <v>3</v>
      </c>
    </row>
    <row r="2585" spans="1:10" x14ac:dyDescent="0.15">
      <c r="A2585" s="8">
        <v>1542</v>
      </c>
      <c r="B2585" s="8" t="s">
        <v>1644</v>
      </c>
      <c r="C2585" s="7" t="s">
        <v>4</v>
      </c>
      <c r="D2585" s="39">
        <v>42135.436932870369</v>
      </c>
      <c r="E2585" s="7">
        <v>5.88</v>
      </c>
      <c r="F2585" s="7" t="s">
        <v>92</v>
      </c>
      <c r="G2585" s="7">
        <f t="shared" si="120"/>
        <v>2015</v>
      </c>
      <c r="H2585" s="7">
        <f t="shared" si="121"/>
        <v>5</v>
      </c>
      <c r="I2585" s="7" t="str">
        <f t="shared" si="122"/>
        <v>Q2</v>
      </c>
      <c r="J2585" s="7">
        <f>VLOOKUP(A2585,'Job Catalog'!A:C,3,FALSE)</f>
        <v>3</v>
      </c>
    </row>
    <row r="2586" spans="1:10" x14ac:dyDescent="0.15">
      <c r="A2586" s="8">
        <v>1542</v>
      </c>
      <c r="B2586" s="8" t="s">
        <v>1644</v>
      </c>
      <c r="C2586" s="7" t="s">
        <v>4</v>
      </c>
      <c r="D2586" s="39">
        <v>42164.514293981483</v>
      </c>
      <c r="E2586" s="7">
        <v>21.04</v>
      </c>
      <c r="F2586" s="7" t="s">
        <v>92</v>
      </c>
      <c r="G2586" s="7">
        <f t="shared" si="120"/>
        <v>2015</v>
      </c>
      <c r="H2586" s="7">
        <f t="shared" si="121"/>
        <v>6</v>
      </c>
      <c r="I2586" s="7" t="str">
        <f t="shared" si="122"/>
        <v>Q2</v>
      </c>
      <c r="J2586" s="7">
        <f>VLOOKUP(A2586,'Job Catalog'!A:C,3,FALSE)</f>
        <v>3</v>
      </c>
    </row>
    <row r="2587" spans="1:10" x14ac:dyDescent="0.15">
      <c r="A2587" s="8">
        <v>1542</v>
      </c>
      <c r="B2587" s="8" t="s">
        <v>1644</v>
      </c>
      <c r="C2587" s="7" t="s">
        <v>4</v>
      </c>
      <c r="D2587" s="39">
        <v>42173.502615740741</v>
      </c>
      <c r="E2587" s="7">
        <v>30.04</v>
      </c>
      <c r="F2587" s="7" t="s">
        <v>92</v>
      </c>
      <c r="G2587" s="7">
        <f t="shared" si="120"/>
        <v>2015</v>
      </c>
      <c r="H2587" s="7">
        <f t="shared" si="121"/>
        <v>6</v>
      </c>
      <c r="I2587" s="7" t="str">
        <f t="shared" si="122"/>
        <v>Q2</v>
      </c>
      <c r="J2587" s="7">
        <f>VLOOKUP(A2587,'Job Catalog'!A:C,3,FALSE)</f>
        <v>3</v>
      </c>
    </row>
    <row r="2588" spans="1:10" x14ac:dyDescent="0.15">
      <c r="A2588" s="8">
        <v>1542</v>
      </c>
      <c r="B2588" s="8" t="s">
        <v>1644</v>
      </c>
      <c r="C2588" s="7" t="s">
        <v>4</v>
      </c>
      <c r="D2588" s="39">
        <v>42289.487453703703</v>
      </c>
      <c r="E2588" s="7">
        <v>35.17</v>
      </c>
      <c r="F2588" s="7" t="s">
        <v>92</v>
      </c>
      <c r="G2588" s="7">
        <f t="shared" si="120"/>
        <v>2015</v>
      </c>
      <c r="H2588" s="7">
        <f t="shared" si="121"/>
        <v>10</v>
      </c>
      <c r="I2588" s="7" t="str">
        <f t="shared" si="122"/>
        <v>Q4</v>
      </c>
      <c r="J2588" s="7">
        <f>VLOOKUP(A2588,'Job Catalog'!A:C,3,FALSE)</f>
        <v>3</v>
      </c>
    </row>
    <row r="2589" spans="1:10" x14ac:dyDescent="0.15">
      <c r="A2589" s="8">
        <v>1542</v>
      </c>
      <c r="B2589" s="8" t="s">
        <v>1644</v>
      </c>
      <c r="C2589" s="7" t="s">
        <v>4</v>
      </c>
      <c r="D2589" s="39">
        <v>42279.165567129632</v>
      </c>
      <c r="E2589" s="7">
        <v>24.83</v>
      </c>
      <c r="F2589" s="7" t="s">
        <v>92</v>
      </c>
      <c r="G2589" s="7">
        <f t="shared" si="120"/>
        <v>2015</v>
      </c>
      <c r="H2589" s="7">
        <f t="shared" si="121"/>
        <v>10</v>
      </c>
      <c r="I2589" s="7" t="str">
        <f t="shared" si="122"/>
        <v>Q4</v>
      </c>
      <c r="J2589" s="7">
        <f>VLOOKUP(A2589,'Job Catalog'!A:C,3,FALSE)</f>
        <v>3</v>
      </c>
    </row>
    <row r="2590" spans="1:10" x14ac:dyDescent="0.15">
      <c r="A2590" s="8">
        <v>1542</v>
      </c>
      <c r="B2590" s="8" t="s">
        <v>1644</v>
      </c>
      <c r="C2590" s="7" t="s">
        <v>4</v>
      </c>
      <c r="D2590" s="39">
        <v>42263.46125</v>
      </c>
      <c r="E2590" s="7">
        <v>9.17</v>
      </c>
      <c r="F2590" s="7" t="s">
        <v>92</v>
      </c>
      <c r="G2590" s="7">
        <f t="shared" si="120"/>
        <v>2015</v>
      </c>
      <c r="H2590" s="7">
        <f t="shared" si="121"/>
        <v>9</v>
      </c>
      <c r="I2590" s="7" t="str">
        <f t="shared" si="122"/>
        <v>Q3</v>
      </c>
      <c r="J2590" s="7">
        <f>VLOOKUP(A2590,'Job Catalog'!A:C,3,FALSE)</f>
        <v>3</v>
      </c>
    </row>
    <row r="2591" spans="1:10" x14ac:dyDescent="0.15">
      <c r="A2591" s="8">
        <v>1542</v>
      </c>
      <c r="B2591" s="8" t="s">
        <v>1644</v>
      </c>
      <c r="C2591" s="7" t="s">
        <v>4</v>
      </c>
      <c r="D2591" s="39">
        <v>42368.351226851853</v>
      </c>
      <c r="E2591" s="7">
        <v>37.130000000000003</v>
      </c>
      <c r="F2591" s="7" t="s">
        <v>92</v>
      </c>
      <c r="G2591" s="7">
        <f t="shared" si="120"/>
        <v>2015</v>
      </c>
      <c r="H2591" s="7">
        <f t="shared" si="121"/>
        <v>12</v>
      </c>
      <c r="I2591" s="7" t="str">
        <f t="shared" si="122"/>
        <v>Q4</v>
      </c>
      <c r="J2591" s="7">
        <f>VLOOKUP(A2591,'Job Catalog'!A:C,3,FALSE)</f>
        <v>3</v>
      </c>
    </row>
    <row r="2592" spans="1:10" x14ac:dyDescent="0.15">
      <c r="A2592" s="8">
        <v>1542</v>
      </c>
      <c r="B2592" s="8" t="s">
        <v>1644</v>
      </c>
      <c r="C2592" s="7" t="s">
        <v>4</v>
      </c>
      <c r="D2592" s="39">
        <v>42468.389282407406</v>
      </c>
      <c r="E2592" s="7">
        <v>22.83</v>
      </c>
      <c r="F2592" s="7" t="s">
        <v>92</v>
      </c>
      <c r="G2592" s="7">
        <f t="shared" si="120"/>
        <v>2016</v>
      </c>
      <c r="H2592" s="7">
        <f t="shared" si="121"/>
        <v>4</v>
      </c>
      <c r="I2592" s="7" t="str">
        <f t="shared" si="122"/>
        <v>Q2</v>
      </c>
      <c r="J2592" s="7">
        <f>VLOOKUP(A2592,'Job Catalog'!A:C,3,FALSE)</f>
        <v>3</v>
      </c>
    </row>
    <row r="2593" spans="1:10" x14ac:dyDescent="0.15">
      <c r="A2593" s="8">
        <v>1542</v>
      </c>
      <c r="B2593" s="8" t="s">
        <v>1644</v>
      </c>
      <c r="C2593" s="7" t="s">
        <v>4</v>
      </c>
      <c r="D2593" s="39">
        <v>42598.147997685184</v>
      </c>
      <c r="E2593" s="7">
        <v>33.75</v>
      </c>
      <c r="F2593" s="7" t="s">
        <v>92</v>
      </c>
      <c r="G2593" s="7">
        <f t="shared" si="120"/>
        <v>2016</v>
      </c>
      <c r="H2593" s="7">
        <f t="shared" si="121"/>
        <v>8</v>
      </c>
      <c r="I2593" s="7" t="str">
        <f t="shared" si="122"/>
        <v>Q3</v>
      </c>
      <c r="J2593" s="7">
        <f>VLOOKUP(A2593,'Job Catalog'!A:C,3,FALSE)</f>
        <v>3</v>
      </c>
    </row>
    <row r="2594" spans="1:10" x14ac:dyDescent="0.15">
      <c r="A2594" s="8">
        <v>1542</v>
      </c>
      <c r="B2594" s="8" t="s">
        <v>1644</v>
      </c>
      <c r="C2594" s="7" t="s">
        <v>4</v>
      </c>
      <c r="D2594" s="39">
        <v>42726.154953703706</v>
      </c>
      <c r="E2594" s="7">
        <v>35.75</v>
      </c>
      <c r="F2594" s="7" t="s">
        <v>92</v>
      </c>
      <c r="G2594" s="7">
        <f t="shared" si="120"/>
        <v>2016</v>
      </c>
      <c r="H2594" s="7">
        <f t="shared" si="121"/>
        <v>12</v>
      </c>
      <c r="I2594" s="7" t="str">
        <f t="shared" si="122"/>
        <v>Q4</v>
      </c>
      <c r="J2594" s="7">
        <f>VLOOKUP(A2594,'Job Catalog'!A:C,3,FALSE)</f>
        <v>3</v>
      </c>
    </row>
    <row r="2595" spans="1:10" x14ac:dyDescent="0.15">
      <c r="A2595" s="8">
        <v>1543</v>
      </c>
      <c r="B2595" s="8" t="s">
        <v>1645</v>
      </c>
      <c r="C2595" s="7" t="s">
        <v>4</v>
      </c>
      <c r="D2595" s="39">
        <v>41689.524780092594</v>
      </c>
      <c r="E2595" s="7">
        <v>22</v>
      </c>
      <c r="F2595" s="7" t="s">
        <v>63</v>
      </c>
      <c r="G2595" s="7">
        <f t="shared" si="120"/>
        <v>2014</v>
      </c>
      <c r="H2595" s="7">
        <f t="shared" si="121"/>
        <v>2</v>
      </c>
      <c r="I2595" s="7" t="str">
        <f t="shared" si="122"/>
        <v>Q1</v>
      </c>
      <c r="J2595" s="7">
        <f>VLOOKUP(A2595,'Job Catalog'!A:C,3,FALSE)</f>
        <v>5</v>
      </c>
    </row>
    <row r="2596" spans="1:10" x14ac:dyDescent="0.15">
      <c r="A2596" s="8">
        <v>1543</v>
      </c>
      <c r="B2596" s="8" t="s">
        <v>1645</v>
      </c>
      <c r="C2596" s="7" t="s">
        <v>4</v>
      </c>
      <c r="D2596" s="39">
        <v>41774.507789351854</v>
      </c>
      <c r="E2596" s="7">
        <v>30</v>
      </c>
      <c r="F2596" s="7" t="s">
        <v>63</v>
      </c>
      <c r="G2596" s="7">
        <f t="shared" si="120"/>
        <v>2014</v>
      </c>
      <c r="H2596" s="7">
        <f t="shared" si="121"/>
        <v>5</v>
      </c>
      <c r="I2596" s="7" t="str">
        <f t="shared" si="122"/>
        <v>Q2</v>
      </c>
      <c r="J2596" s="7">
        <f>VLOOKUP(A2596,'Job Catalog'!A:C,3,FALSE)</f>
        <v>5</v>
      </c>
    </row>
    <row r="2597" spans="1:10" x14ac:dyDescent="0.15">
      <c r="A2597" s="8">
        <v>1543</v>
      </c>
      <c r="B2597" s="8" t="s">
        <v>1645</v>
      </c>
      <c r="C2597" s="7" t="s">
        <v>4</v>
      </c>
      <c r="D2597" s="39">
        <v>41817.332453703704</v>
      </c>
      <c r="E2597" s="7">
        <v>29.75</v>
      </c>
      <c r="F2597" s="7" t="s">
        <v>30</v>
      </c>
      <c r="G2597" s="7">
        <f t="shared" si="120"/>
        <v>2014</v>
      </c>
      <c r="H2597" s="7">
        <f t="shared" si="121"/>
        <v>6</v>
      </c>
      <c r="I2597" s="7" t="str">
        <f t="shared" si="122"/>
        <v>Q2</v>
      </c>
      <c r="J2597" s="7">
        <f>VLOOKUP(A2597,'Job Catalog'!A:C,3,FALSE)</f>
        <v>5</v>
      </c>
    </row>
    <row r="2598" spans="1:10" x14ac:dyDescent="0.15">
      <c r="A2598" s="8">
        <v>1543</v>
      </c>
      <c r="B2598" s="8" t="s">
        <v>1645</v>
      </c>
      <c r="C2598" s="7" t="s">
        <v>4</v>
      </c>
      <c r="D2598" s="39">
        <v>41807.624305555553</v>
      </c>
      <c r="E2598" s="7">
        <v>6.96</v>
      </c>
      <c r="F2598" s="7" t="s">
        <v>30</v>
      </c>
      <c r="G2598" s="7">
        <f t="shared" si="120"/>
        <v>2014</v>
      </c>
      <c r="H2598" s="7">
        <f t="shared" si="121"/>
        <v>6</v>
      </c>
      <c r="I2598" s="7" t="str">
        <f t="shared" si="122"/>
        <v>Q2</v>
      </c>
      <c r="J2598" s="7">
        <f>VLOOKUP(A2598,'Job Catalog'!A:C,3,FALSE)</f>
        <v>5</v>
      </c>
    </row>
    <row r="2599" spans="1:10" x14ac:dyDescent="0.15">
      <c r="A2599" s="8">
        <v>1543</v>
      </c>
      <c r="B2599" s="8" t="s">
        <v>1645</v>
      </c>
      <c r="C2599" s="7" t="s">
        <v>4</v>
      </c>
      <c r="D2599" s="39">
        <v>41808.40865740741</v>
      </c>
      <c r="E2599" s="7">
        <v>0.92</v>
      </c>
      <c r="F2599" s="7" t="s">
        <v>30</v>
      </c>
      <c r="G2599" s="7">
        <f t="shared" si="120"/>
        <v>2014</v>
      </c>
      <c r="H2599" s="7">
        <f t="shared" si="121"/>
        <v>6</v>
      </c>
      <c r="I2599" s="7" t="str">
        <f t="shared" si="122"/>
        <v>Q2</v>
      </c>
      <c r="J2599" s="7">
        <f>VLOOKUP(A2599,'Job Catalog'!A:C,3,FALSE)</f>
        <v>5</v>
      </c>
    </row>
    <row r="2600" spans="1:10" x14ac:dyDescent="0.15">
      <c r="A2600" s="8">
        <v>1543</v>
      </c>
      <c r="B2600" s="8" t="s">
        <v>1645</v>
      </c>
      <c r="C2600" s="7" t="s">
        <v>4</v>
      </c>
      <c r="D2600" s="39">
        <v>41870.620671296296</v>
      </c>
      <c r="E2600" s="7">
        <v>63.13</v>
      </c>
      <c r="F2600" s="7" t="s">
        <v>30</v>
      </c>
      <c r="G2600" s="7">
        <f t="shared" si="120"/>
        <v>2014</v>
      </c>
      <c r="H2600" s="7">
        <f t="shared" si="121"/>
        <v>8</v>
      </c>
      <c r="I2600" s="7" t="str">
        <f t="shared" si="122"/>
        <v>Q3</v>
      </c>
      <c r="J2600" s="7">
        <f>VLOOKUP(A2600,'Job Catalog'!A:C,3,FALSE)</f>
        <v>5</v>
      </c>
    </row>
    <row r="2601" spans="1:10" x14ac:dyDescent="0.15">
      <c r="A2601" s="8">
        <v>1543</v>
      </c>
      <c r="B2601" s="8" t="s">
        <v>1645</v>
      </c>
      <c r="C2601" s="7" t="s">
        <v>4</v>
      </c>
      <c r="D2601" s="39">
        <v>42058.430115740739</v>
      </c>
      <c r="E2601" s="7">
        <v>3.71</v>
      </c>
      <c r="F2601" s="7" t="s">
        <v>63</v>
      </c>
      <c r="G2601" s="7">
        <f t="shared" si="120"/>
        <v>2015</v>
      </c>
      <c r="H2601" s="7">
        <f t="shared" si="121"/>
        <v>2</v>
      </c>
      <c r="I2601" s="7" t="str">
        <f t="shared" si="122"/>
        <v>Q1</v>
      </c>
      <c r="J2601" s="7">
        <f>VLOOKUP(A2601,'Job Catalog'!A:C,3,FALSE)</f>
        <v>5</v>
      </c>
    </row>
    <row r="2602" spans="1:10" x14ac:dyDescent="0.15">
      <c r="A2602" s="8">
        <v>1543</v>
      </c>
      <c r="B2602" s="8" t="s">
        <v>1645</v>
      </c>
      <c r="C2602" s="7" t="s">
        <v>4</v>
      </c>
      <c r="D2602" s="39">
        <v>42111.597407407404</v>
      </c>
      <c r="E2602" s="7">
        <v>56.88</v>
      </c>
      <c r="F2602" s="7" t="s">
        <v>30</v>
      </c>
      <c r="G2602" s="7">
        <f t="shared" si="120"/>
        <v>2015</v>
      </c>
      <c r="H2602" s="7">
        <f t="shared" si="121"/>
        <v>4</v>
      </c>
      <c r="I2602" s="7" t="str">
        <f t="shared" si="122"/>
        <v>Q2</v>
      </c>
      <c r="J2602" s="7">
        <f>VLOOKUP(A2602,'Job Catalog'!A:C,3,FALSE)</f>
        <v>5</v>
      </c>
    </row>
    <row r="2603" spans="1:10" x14ac:dyDescent="0.15">
      <c r="A2603" s="8">
        <v>1543</v>
      </c>
      <c r="B2603" s="8" t="s">
        <v>1645</v>
      </c>
      <c r="C2603" s="7" t="s">
        <v>4</v>
      </c>
      <c r="D2603" s="39">
        <v>42223.434224537035</v>
      </c>
      <c r="E2603" s="7">
        <v>24.58</v>
      </c>
      <c r="F2603" s="7" t="s">
        <v>79</v>
      </c>
      <c r="G2603" s="7">
        <f t="shared" si="120"/>
        <v>2015</v>
      </c>
      <c r="H2603" s="7">
        <f t="shared" si="121"/>
        <v>8</v>
      </c>
      <c r="I2603" s="7" t="str">
        <f t="shared" si="122"/>
        <v>Q3</v>
      </c>
      <c r="J2603" s="7">
        <f>VLOOKUP(A2603,'Job Catalog'!A:C,3,FALSE)</f>
        <v>5</v>
      </c>
    </row>
    <row r="2604" spans="1:10" x14ac:dyDescent="0.15">
      <c r="A2604" s="8">
        <v>1543</v>
      </c>
      <c r="B2604" s="8" t="s">
        <v>1645</v>
      </c>
      <c r="C2604" s="7" t="s">
        <v>4</v>
      </c>
      <c r="D2604" s="39">
        <v>42349.44767361111</v>
      </c>
      <c r="E2604" s="7">
        <v>44.71</v>
      </c>
      <c r="F2604" s="7" t="s">
        <v>30</v>
      </c>
      <c r="G2604" s="7">
        <f t="shared" si="120"/>
        <v>2015</v>
      </c>
      <c r="H2604" s="7">
        <f t="shared" si="121"/>
        <v>12</v>
      </c>
      <c r="I2604" s="7" t="str">
        <f t="shared" si="122"/>
        <v>Q4</v>
      </c>
      <c r="J2604" s="7">
        <f>VLOOKUP(A2604,'Job Catalog'!A:C,3,FALSE)</f>
        <v>5</v>
      </c>
    </row>
    <row r="2605" spans="1:10" x14ac:dyDescent="0.15">
      <c r="A2605" s="8">
        <v>1543</v>
      </c>
      <c r="B2605" s="8" t="s">
        <v>1645</v>
      </c>
      <c r="C2605" s="7" t="s">
        <v>4</v>
      </c>
      <c r="D2605" s="39">
        <v>42349.431932870371</v>
      </c>
      <c r="E2605" s="7">
        <v>44.71</v>
      </c>
      <c r="F2605" s="7" t="s">
        <v>30</v>
      </c>
      <c r="G2605" s="7">
        <f t="shared" si="120"/>
        <v>2015</v>
      </c>
      <c r="H2605" s="7">
        <f t="shared" si="121"/>
        <v>12</v>
      </c>
      <c r="I2605" s="7" t="str">
        <f t="shared" si="122"/>
        <v>Q4</v>
      </c>
      <c r="J2605" s="7">
        <f>VLOOKUP(A2605,'Job Catalog'!A:C,3,FALSE)</f>
        <v>5</v>
      </c>
    </row>
    <row r="2606" spans="1:10" x14ac:dyDescent="0.15">
      <c r="A2606" s="8">
        <v>1543</v>
      </c>
      <c r="B2606" s="8" t="s">
        <v>1645</v>
      </c>
      <c r="C2606" s="7" t="s">
        <v>4</v>
      </c>
      <c r="D2606" s="39">
        <v>42412.619745370372</v>
      </c>
      <c r="E2606" s="7">
        <v>107.88</v>
      </c>
      <c r="F2606" s="7" t="s">
        <v>30</v>
      </c>
      <c r="G2606" s="7">
        <f t="shared" si="120"/>
        <v>2016</v>
      </c>
      <c r="H2606" s="7">
        <f t="shared" si="121"/>
        <v>2</v>
      </c>
      <c r="I2606" s="7" t="str">
        <f t="shared" si="122"/>
        <v>Q1</v>
      </c>
      <c r="J2606" s="7">
        <f>VLOOKUP(A2606,'Job Catalog'!A:C,3,FALSE)</f>
        <v>5</v>
      </c>
    </row>
    <row r="2607" spans="1:10" x14ac:dyDescent="0.15">
      <c r="A2607" s="8">
        <v>1543</v>
      </c>
      <c r="B2607" s="8" t="s">
        <v>1645</v>
      </c>
      <c r="C2607" s="7" t="s">
        <v>4</v>
      </c>
      <c r="D2607" s="39">
        <v>42415.549467592595</v>
      </c>
      <c r="E2607" s="7">
        <v>110.83</v>
      </c>
      <c r="F2607" s="7" t="s">
        <v>30</v>
      </c>
      <c r="G2607" s="7">
        <f t="shared" si="120"/>
        <v>2016</v>
      </c>
      <c r="H2607" s="7">
        <f t="shared" si="121"/>
        <v>2</v>
      </c>
      <c r="I2607" s="7" t="str">
        <f t="shared" si="122"/>
        <v>Q1</v>
      </c>
      <c r="J2607" s="7">
        <f>VLOOKUP(A2607,'Job Catalog'!A:C,3,FALSE)</f>
        <v>5</v>
      </c>
    </row>
    <row r="2608" spans="1:10" x14ac:dyDescent="0.15">
      <c r="A2608" s="8">
        <v>1543</v>
      </c>
      <c r="B2608" s="8" t="s">
        <v>1645</v>
      </c>
      <c r="C2608" s="7" t="s">
        <v>4</v>
      </c>
      <c r="D2608" s="39">
        <v>42410.698530092595</v>
      </c>
      <c r="E2608" s="7">
        <v>105.96</v>
      </c>
      <c r="F2608" s="7" t="s">
        <v>30</v>
      </c>
      <c r="G2608" s="7">
        <f t="shared" si="120"/>
        <v>2016</v>
      </c>
      <c r="H2608" s="7">
        <f t="shared" si="121"/>
        <v>2</v>
      </c>
      <c r="I2608" s="7" t="str">
        <f t="shared" si="122"/>
        <v>Q1</v>
      </c>
      <c r="J2608" s="7">
        <f>VLOOKUP(A2608,'Job Catalog'!A:C,3,FALSE)</f>
        <v>5</v>
      </c>
    </row>
    <row r="2609" spans="1:10" x14ac:dyDescent="0.15">
      <c r="A2609" s="8">
        <v>1543</v>
      </c>
      <c r="B2609" s="8" t="s">
        <v>1645</v>
      </c>
      <c r="C2609" s="7" t="s">
        <v>4</v>
      </c>
      <c r="D2609" s="39">
        <v>42349.421365740738</v>
      </c>
      <c r="E2609" s="7">
        <v>44.71</v>
      </c>
      <c r="F2609" s="7" t="s">
        <v>30</v>
      </c>
      <c r="G2609" s="7">
        <f t="shared" si="120"/>
        <v>2015</v>
      </c>
      <c r="H2609" s="7">
        <f t="shared" si="121"/>
        <v>12</v>
      </c>
      <c r="I2609" s="7" t="str">
        <f t="shared" si="122"/>
        <v>Q4</v>
      </c>
      <c r="J2609" s="7">
        <f>VLOOKUP(A2609,'Job Catalog'!A:C,3,FALSE)</f>
        <v>5</v>
      </c>
    </row>
    <row r="2610" spans="1:10" x14ac:dyDescent="0.15">
      <c r="A2610" s="8">
        <v>1543</v>
      </c>
      <c r="B2610" s="8" t="s">
        <v>1645</v>
      </c>
      <c r="C2610" s="7" t="s">
        <v>4</v>
      </c>
      <c r="D2610" s="39">
        <v>42410.67459490741</v>
      </c>
      <c r="E2610" s="7">
        <v>26.13</v>
      </c>
      <c r="F2610" s="7" t="s">
        <v>30</v>
      </c>
      <c r="G2610" s="7">
        <f t="shared" si="120"/>
        <v>2016</v>
      </c>
      <c r="H2610" s="7">
        <f t="shared" si="121"/>
        <v>2</v>
      </c>
      <c r="I2610" s="7" t="str">
        <f t="shared" si="122"/>
        <v>Q1</v>
      </c>
      <c r="J2610" s="7">
        <f>VLOOKUP(A2610,'Job Catalog'!A:C,3,FALSE)</f>
        <v>5</v>
      </c>
    </row>
    <row r="2611" spans="1:10" x14ac:dyDescent="0.15">
      <c r="A2611" s="8">
        <v>1543</v>
      </c>
      <c r="B2611" s="8" t="s">
        <v>1645</v>
      </c>
      <c r="C2611" s="7" t="s">
        <v>4</v>
      </c>
      <c r="D2611" s="39">
        <v>42416.444490740738</v>
      </c>
      <c r="E2611" s="7">
        <v>0.92</v>
      </c>
      <c r="F2611" s="7" t="s">
        <v>30</v>
      </c>
      <c r="G2611" s="7">
        <f t="shared" si="120"/>
        <v>2016</v>
      </c>
      <c r="H2611" s="7">
        <f t="shared" si="121"/>
        <v>2</v>
      </c>
      <c r="I2611" s="7" t="str">
        <f t="shared" si="122"/>
        <v>Q1</v>
      </c>
      <c r="J2611" s="7">
        <f>VLOOKUP(A2611,'Job Catalog'!A:C,3,FALSE)</f>
        <v>5</v>
      </c>
    </row>
    <row r="2612" spans="1:10" x14ac:dyDescent="0.15">
      <c r="A2612" s="8">
        <v>1543</v>
      </c>
      <c r="B2612" s="8" t="s">
        <v>1645</v>
      </c>
      <c r="C2612" s="7" t="s">
        <v>4</v>
      </c>
      <c r="D2612" s="39">
        <v>42527.702696759261</v>
      </c>
      <c r="E2612" s="7">
        <v>17</v>
      </c>
      <c r="F2612" s="7" t="s">
        <v>30</v>
      </c>
      <c r="G2612" s="7">
        <f t="shared" si="120"/>
        <v>2016</v>
      </c>
      <c r="H2612" s="7">
        <f t="shared" si="121"/>
        <v>6</v>
      </c>
      <c r="I2612" s="7" t="str">
        <f t="shared" si="122"/>
        <v>Q2</v>
      </c>
      <c r="J2612" s="7">
        <f>VLOOKUP(A2612,'Job Catalog'!A:C,3,FALSE)</f>
        <v>5</v>
      </c>
    </row>
    <row r="2613" spans="1:10" x14ac:dyDescent="0.15">
      <c r="A2613" s="8">
        <v>1543</v>
      </c>
      <c r="B2613" s="8" t="s">
        <v>1645</v>
      </c>
      <c r="C2613" s="7" t="s">
        <v>4</v>
      </c>
      <c r="D2613" s="39">
        <v>42597.433923611112</v>
      </c>
      <c r="E2613" s="7">
        <v>27.83</v>
      </c>
      <c r="F2613" s="7" t="s">
        <v>23</v>
      </c>
      <c r="G2613" s="7">
        <f t="shared" si="120"/>
        <v>2016</v>
      </c>
      <c r="H2613" s="7">
        <f t="shared" si="121"/>
        <v>8</v>
      </c>
      <c r="I2613" s="7" t="str">
        <f t="shared" si="122"/>
        <v>Q3</v>
      </c>
      <c r="J2613" s="7">
        <f>VLOOKUP(A2613,'Job Catalog'!A:C,3,FALSE)</f>
        <v>5</v>
      </c>
    </row>
    <row r="2614" spans="1:10" x14ac:dyDescent="0.15">
      <c r="A2614" s="8">
        <v>1543</v>
      </c>
      <c r="B2614" s="8" t="s">
        <v>1645</v>
      </c>
      <c r="C2614" s="7" t="s">
        <v>4</v>
      </c>
      <c r="D2614" s="39">
        <v>42583.623576388891</v>
      </c>
      <c r="E2614" s="7">
        <v>4.92</v>
      </c>
      <c r="F2614" s="7" t="s">
        <v>30</v>
      </c>
      <c r="G2614" s="7">
        <f t="shared" si="120"/>
        <v>2016</v>
      </c>
      <c r="H2614" s="7">
        <f t="shared" si="121"/>
        <v>8</v>
      </c>
      <c r="I2614" s="7" t="str">
        <f t="shared" si="122"/>
        <v>Q3</v>
      </c>
      <c r="J2614" s="7">
        <f>VLOOKUP(A2614,'Job Catalog'!A:C,3,FALSE)</f>
        <v>5</v>
      </c>
    </row>
    <row r="2615" spans="1:10" x14ac:dyDescent="0.15">
      <c r="A2615" s="8">
        <v>1543</v>
      </c>
      <c r="B2615" s="8" t="s">
        <v>1645</v>
      </c>
      <c r="C2615" s="7" t="s">
        <v>4</v>
      </c>
      <c r="D2615" s="39">
        <v>42691.480115740742</v>
      </c>
      <c r="E2615" s="7">
        <v>30.96</v>
      </c>
      <c r="F2615" s="7" t="s">
        <v>23</v>
      </c>
      <c r="G2615" s="7">
        <f t="shared" si="120"/>
        <v>2016</v>
      </c>
      <c r="H2615" s="7">
        <f t="shared" si="121"/>
        <v>11</v>
      </c>
      <c r="I2615" s="7" t="str">
        <f t="shared" si="122"/>
        <v>Q4</v>
      </c>
      <c r="J2615" s="7">
        <f>VLOOKUP(A2615,'Job Catalog'!A:C,3,FALSE)</f>
        <v>5</v>
      </c>
    </row>
    <row r="2616" spans="1:10" x14ac:dyDescent="0.15">
      <c r="A2616" s="8">
        <v>1543</v>
      </c>
      <c r="B2616" s="8" t="s">
        <v>1645</v>
      </c>
      <c r="C2616" s="7" t="s">
        <v>4</v>
      </c>
      <c r="D2616" s="39">
        <v>42726.415995370371</v>
      </c>
      <c r="E2616" s="7">
        <v>19.829999999999998</v>
      </c>
      <c r="F2616" s="7" t="s">
        <v>63</v>
      </c>
      <c r="G2616" s="7">
        <f t="shared" si="120"/>
        <v>2016</v>
      </c>
      <c r="H2616" s="7">
        <f t="shared" si="121"/>
        <v>12</v>
      </c>
      <c r="I2616" s="7" t="str">
        <f t="shared" si="122"/>
        <v>Q4</v>
      </c>
      <c r="J2616" s="7">
        <f>VLOOKUP(A2616,'Job Catalog'!A:C,3,FALSE)</f>
        <v>5</v>
      </c>
    </row>
    <row r="2617" spans="1:10" x14ac:dyDescent="0.15">
      <c r="A2617" s="8">
        <v>1545</v>
      </c>
      <c r="B2617" s="8" t="s">
        <v>1647</v>
      </c>
      <c r="C2617" s="7" t="s">
        <v>4</v>
      </c>
      <c r="D2617" s="39">
        <v>42095.439421296294</v>
      </c>
      <c r="E2617" s="7">
        <v>117.92</v>
      </c>
      <c r="F2617" s="7" t="s">
        <v>86</v>
      </c>
      <c r="G2617" s="7">
        <f t="shared" si="120"/>
        <v>2015</v>
      </c>
      <c r="H2617" s="7">
        <f t="shared" si="121"/>
        <v>4</v>
      </c>
      <c r="I2617" s="7" t="str">
        <f t="shared" si="122"/>
        <v>Q2</v>
      </c>
      <c r="J2617" s="7">
        <f>VLOOKUP(A2617,'Job Catalog'!A:C,3,FALSE)</f>
        <v>13</v>
      </c>
    </row>
    <row r="2618" spans="1:10" x14ac:dyDescent="0.15">
      <c r="A2618" s="8">
        <v>1546</v>
      </c>
      <c r="B2618" s="8" t="s">
        <v>1648</v>
      </c>
      <c r="C2618" s="7" t="s">
        <v>5</v>
      </c>
      <c r="D2618" s="39">
        <v>42048.248611111114</v>
      </c>
      <c r="E2618" s="7">
        <v>31.92</v>
      </c>
      <c r="F2618" s="7" t="s">
        <v>86</v>
      </c>
      <c r="G2618" s="7">
        <f t="shared" si="120"/>
        <v>2015</v>
      </c>
      <c r="H2618" s="7">
        <f t="shared" si="121"/>
        <v>2</v>
      </c>
      <c r="I2618" s="7" t="str">
        <f t="shared" si="122"/>
        <v>Q1</v>
      </c>
      <c r="J2618" s="7">
        <f>VLOOKUP(A2618,'Job Catalog'!A:C,3,FALSE)</f>
        <v>10</v>
      </c>
    </row>
    <row r="2619" spans="1:10" x14ac:dyDescent="0.15">
      <c r="A2619" s="8">
        <v>1547</v>
      </c>
      <c r="B2619" s="8" t="s">
        <v>1649</v>
      </c>
      <c r="C2619" s="7" t="s">
        <v>5</v>
      </c>
      <c r="D2619" s="39">
        <v>42020.365451388891</v>
      </c>
      <c r="E2619" s="7">
        <v>63.71</v>
      </c>
      <c r="F2619" s="7" t="s">
        <v>65</v>
      </c>
      <c r="G2619" s="7">
        <f t="shared" si="120"/>
        <v>2015</v>
      </c>
      <c r="H2619" s="7">
        <f t="shared" si="121"/>
        <v>1</v>
      </c>
      <c r="I2619" s="7" t="str">
        <f t="shared" si="122"/>
        <v>Q1</v>
      </c>
      <c r="J2619" s="7">
        <f>VLOOKUP(A2619,'Job Catalog'!A:C,3,FALSE)</f>
        <v>13</v>
      </c>
    </row>
    <row r="2620" spans="1:10" x14ac:dyDescent="0.15">
      <c r="A2620" s="8">
        <v>1547</v>
      </c>
      <c r="B2620" s="8" t="s">
        <v>1649</v>
      </c>
      <c r="C2620" s="7" t="s">
        <v>5</v>
      </c>
      <c r="D2620" s="39">
        <v>42416.654942129629</v>
      </c>
      <c r="E2620" s="7">
        <v>106.04</v>
      </c>
      <c r="F2620" s="7" t="s">
        <v>65</v>
      </c>
      <c r="G2620" s="7">
        <f t="shared" si="120"/>
        <v>2016</v>
      </c>
      <c r="H2620" s="7">
        <f t="shared" si="121"/>
        <v>2</v>
      </c>
      <c r="I2620" s="7" t="str">
        <f t="shared" si="122"/>
        <v>Q1</v>
      </c>
      <c r="J2620" s="7">
        <f>VLOOKUP(A2620,'Job Catalog'!A:C,3,FALSE)</f>
        <v>13</v>
      </c>
    </row>
    <row r="2621" spans="1:10" x14ac:dyDescent="0.15">
      <c r="A2621" s="8">
        <v>1547</v>
      </c>
      <c r="B2621" s="8" t="s">
        <v>1649</v>
      </c>
      <c r="C2621" s="7" t="s">
        <v>5</v>
      </c>
      <c r="D2621" s="39">
        <v>42459.569201388891</v>
      </c>
      <c r="E2621" s="7">
        <v>9.08</v>
      </c>
      <c r="F2621" s="7" t="s">
        <v>65</v>
      </c>
      <c r="G2621" s="7">
        <f t="shared" si="120"/>
        <v>2016</v>
      </c>
      <c r="H2621" s="7">
        <f t="shared" si="121"/>
        <v>3</v>
      </c>
      <c r="I2621" s="7" t="str">
        <f t="shared" si="122"/>
        <v>Q1</v>
      </c>
      <c r="J2621" s="7">
        <f>VLOOKUP(A2621,'Job Catalog'!A:C,3,FALSE)</f>
        <v>13</v>
      </c>
    </row>
    <row r="2622" spans="1:10" x14ac:dyDescent="0.15">
      <c r="A2622" s="8">
        <v>1547</v>
      </c>
      <c r="B2622" s="8" t="s">
        <v>1649</v>
      </c>
      <c r="C2622" s="7" t="s">
        <v>5</v>
      </c>
      <c r="D2622" s="39">
        <v>42510.563067129631</v>
      </c>
      <c r="E2622" s="7">
        <v>7.79</v>
      </c>
      <c r="F2622" s="7" t="s">
        <v>65</v>
      </c>
      <c r="G2622" s="7">
        <f t="shared" si="120"/>
        <v>2016</v>
      </c>
      <c r="H2622" s="7">
        <f t="shared" si="121"/>
        <v>5</v>
      </c>
      <c r="I2622" s="7" t="str">
        <f t="shared" si="122"/>
        <v>Q2</v>
      </c>
      <c r="J2622" s="7">
        <f>VLOOKUP(A2622,'Job Catalog'!A:C,3,FALSE)</f>
        <v>13</v>
      </c>
    </row>
    <row r="2623" spans="1:10" x14ac:dyDescent="0.15">
      <c r="A2623" s="8">
        <v>1555</v>
      </c>
      <c r="B2623" s="8" t="s">
        <v>1657</v>
      </c>
      <c r="C2623" s="7" t="s">
        <v>4</v>
      </c>
      <c r="D2623" s="39">
        <v>42886.509340277778</v>
      </c>
      <c r="E2623" s="7">
        <v>7.96</v>
      </c>
      <c r="F2623" s="7" t="s">
        <v>14</v>
      </c>
      <c r="G2623" s="7">
        <f t="shared" si="120"/>
        <v>2017</v>
      </c>
      <c r="H2623" s="7">
        <f t="shared" si="121"/>
        <v>5</v>
      </c>
      <c r="I2623" s="7" t="str">
        <f t="shared" si="122"/>
        <v>Q2</v>
      </c>
      <c r="J2623" s="7">
        <f>VLOOKUP(A2623,'Job Catalog'!A:C,3,FALSE)</f>
        <v>11</v>
      </c>
    </row>
    <row r="2624" spans="1:10" x14ac:dyDescent="0.15">
      <c r="A2624" s="8">
        <v>1560</v>
      </c>
      <c r="B2624" s="8" t="s">
        <v>1662</v>
      </c>
      <c r="C2624" s="7" t="s">
        <v>5</v>
      </c>
      <c r="D2624" s="39">
        <v>42403.395775462966</v>
      </c>
      <c r="E2624" s="7">
        <v>22.79</v>
      </c>
      <c r="F2624" s="7" t="s">
        <v>65</v>
      </c>
      <c r="G2624" s="7">
        <f t="shared" si="120"/>
        <v>2016</v>
      </c>
      <c r="H2624" s="7">
        <f t="shared" si="121"/>
        <v>2</v>
      </c>
      <c r="I2624" s="7" t="str">
        <f t="shared" si="122"/>
        <v>Q1</v>
      </c>
      <c r="J2624" s="7">
        <f>VLOOKUP(A2624,'Job Catalog'!A:C,3,FALSE)</f>
        <v>14</v>
      </c>
    </row>
    <row r="2625" spans="1:10" x14ac:dyDescent="0.15">
      <c r="A2625" s="8">
        <v>1565</v>
      </c>
      <c r="B2625" s="8" t="s">
        <v>1667</v>
      </c>
      <c r="C2625" s="7" t="s">
        <v>5</v>
      </c>
      <c r="D2625" s="39">
        <v>42130.515648148146</v>
      </c>
      <c r="E2625" s="7">
        <v>51.13</v>
      </c>
      <c r="F2625" s="7" t="s">
        <v>72</v>
      </c>
      <c r="G2625" s="7">
        <f t="shared" si="120"/>
        <v>2015</v>
      </c>
      <c r="H2625" s="7">
        <f t="shared" si="121"/>
        <v>5</v>
      </c>
      <c r="I2625" s="7" t="str">
        <f t="shared" si="122"/>
        <v>Q2</v>
      </c>
      <c r="J2625" s="7">
        <f>VLOOKUP(A2625,'Job Catalog'!A:C,3,FALSE)</f>
        <v>15</v>
      </c>
    </row>
    <row r="2626" spans="1:10" x14ac:dyDescent="0.15">
      <c r="A2626" s="8">
        <v>1566</v>
      </c>
      <c r="B2626" s="8" t="s">
        <v>1668</v>
      </c>
      <c r="C2626" s="7" t="s">
        <v>5</v>
      </c>
      <c r="D2626" s="39">
        <v>42101.222442129627</v>
      </c>
      <c r="E2626" s="7">
        <v>21.83</v>
      </c>
      <c r="F2626" s="7" t="s">
        <v>92</v>
      </c>
      <c r="G2626" s="7">
        <f t="shared" ref="G2626:G2689" si="123">YEAR(D2626)</f>
        <v>2015</v>
      </c>
      <c r="H2626" s="7">
        <f t="shared" ref="H2626:H2689" si="124">MONTH(D2626)</f>
        <v>4</v>
      </c>
      <c r="I2626" s="7" t="str">
        <f t="shared" ref="I2626:I2689" si="125">IF(H2626&lt;=3,"Q1",IF(H2626&lt;=6,"Q2",IF(H2626&lt;=9,"Q3","Q4")))</f>
        <v>Q2</v>
      </c>
      <c r="J2626" s="7">
        <f>VLOOKUP(A2626,'Job Catalog'!A:C,3,FALSE)</f>
        <v>12</v>
      </c>
    </row>
    <row r="2627" spans="1:10" x14ac:dyDescent="0.15">
      <c r="A2627" s="8">
        <v>1571</v>
      </c>
      <c r="B2627" s="8" t="s">
        <v>1673</v>
      </c>
      <c r="C2627" s="7" t="s">
        <v>5</v>
      </c>
      <c r="D2627" s="39">
        <v>41892.544027777774</v>
      </c>
      <c r="E2627" s="7">
        <v>20.079999999999998</v>
      </c>
      <c r="F2627" s="7" t="s">
        <v>65</v>
      </c>
      <c r="G2627" s="7">
        <f t="shared" si="123"/>
        <v>2014</v>
      </c>
      <c r="H2627" s="7">
        <f t="shared" si="124"/>
        <v>9</v>
      </c>
      <c r="I2627" s="7" t="str">
        <f t="shared" si="125"/>
        <v>Q3</v>
      </c>
      <c r="J2627" s="7">
        <f>VLOOKUP(A2627,'Job Catalog'!A:C,3,FALSE)</f>
        <v>12</v>
      </c>
    </row>
    <row r="2628" spans="1:10" x14ac:dyDescent="0.15">
      <c r="A2628" s="8">
        <v>1572</v>
      </c>
      <c r="B2628" s="8" t="s">
        <v>1674</v>
      </c>
      <c r="C2628" s="7" t="s">
        <v>5</v>
      </c>
      <c r="D2628" s="39">
        <v>41764.6172337963</v>
      </c>
      <c r="E2628" s="7">
        <v>28.13</v>
      </c>
      <c r="F2628" s="7" t="s">
        <v>15</v>
      </c>
      <c r="G2628" s="7">
        <f t="shared" si="123"/>
        <v>2014</v>
      </c>
      <c r="H2628" s="7">
        <f t="shared" si="124"/>
        <v>5</v>
      </c>
      <c r="I2628" s="7" t="str">
        <f t="shared" si="125"/>
        <v>Q2</v>
      </c>
      <c r="J2628" s="7">
        <f>VLOOKUP(A2628,'Job Catalog'!A:C,3,FALSE)</f>
        <v>10</v>
      </c>
    </row>
    <row r="2629" spans="1:10" x14ac:dyDescent="0.15">
      <c r="A2629" s="8">
        <v>1572</v>
      </c>
      <c r="B2629" s="8" t="s">
        <v>1674</v>
      </c>
      <c r="C2629" s="7" t="s">
        <v>5</v>
      </c>
      <c r="D2629" s="39">
        <v>41775.39880787037</v>
      </c>
      <c r="E2629" s="7">
        <v>38.92</v>
      </c>
      <c r="F2629" s="7" t="s">
        <v>15</v>
      </c>
      <c r="G2629" s="7">
        <f t="shared" si="123"/>
        <v>2014</v>
      </c>
      <c r="H2629" s="7">
        <f t="shared" si="124"/>
        <v>5</v>
      </c>
      <c r="I2629" s="7" t="str">
        <f t="shared" si="125"/>
        <v>Q2</v>
      </c>
      <c r="J2629" s="7">
        <f>VLOOKUP(A2629,'Job Catalog'!A:C,3,FALSE)</f>
        <v>10</v>
      </c>
    </row>
    <row r="2630" spans="1:10" x14ac:dyDescent="0.15">
      <c r="A2630" s="8">
        <v>1572</v>
      </c>
      <c r="B2630" s="8" t="s">
        <v>1674</v>
      </c>
      <c r="C2630" s="7" t="s">
        <v>4</v>
      </c>
      <c r="D2630" s="39">
        <v>42108.803530092591</v>
      </c>
      <c r="E2630" s="7">
        <v>36.04</v>
      </c>
      <c r="F2630" s="7" t="s">
        <v>60</v>
      </c>
      <c r="G2630" s="7">
        <f t="shared" si="123"/>
        <v>2015</v>
      </c>
      <c r="H2630" s="7">
        <f t="shared" si="124"/>
        <v>4</v>
      </c>
      <c r="I2630" s="7" t="str">
        <f t="shared" si="125"/>
        <v>Q2</v>
      </c>
      <c r="J2630" s="7">
        <f>VLOOKUP(A2630,'Job Catalog'!A:C,3,FALSE)</f>
        <v>10</v>
      </c>
    </row>
    <row r="2631" spans="1:10" x14ac:dyDescent="0.15">
      <c r="A2631" s="8">
        <v>1572</v>
      </c>
      <c r="B2631" s="8" t="s">
        <v>1674</v>
      </c>
      <c r="C2631" s="7" t="s">
        <v>5</v>
      </c>
      <c r="D2631" s="39">
        <v>42471.382141203707</v>
      </c>
      <c r="E2631" s="7">
        <v>46.54</v>
      </c>
      <c r="F2631" s="7" t="s">
        <v>20</v>
      </c>
      <c r="G2631" s="7">
        <f t="shared" si="123"/>
        <v>2016</v>
      </c>
      <c r="H2631" s="7">
        <f t="shared" si="124"/>
        <v>4</v>
      </c>
      <c r="I2631" s="7" t="str">
        <f t="shared" si="125"/>
        <v>Q2</v>
      </c>
      <c r="J2631" s="7">
        <f>VLOOKUP(A2631,'Job Catalog'!A:C,3,FALSE)</f>
        <v>10</v>
      </c>
    </row>
    <row r="2632" spans="1:10" x14ac:dyDescent="0.15">
      <c r="A2632" s="8">
        <v>1572</v>
      </c>
      <c r="B2632" s="8" t="s">
        <v>1674</v>
      </c>
      <c r="C2632" s="7" t="s">
        <v>5</v>
      </c>
      <c r="D2632" s="39">
        <v>42628.630879629629</v>
      </c>
      <c r="E2632" s="7">
        <v>13.08</v>
      </c>
      <c r="F2632" s="7" t="s">
        <v>20</v>
      </c>
      <c r="G2632" s="7">
        <f t="shared" si="123"/>
        <v>2016</v>
      </c>
      <c r="H2632" s="7">
        <f t="shared" si="124"/>
        <v>9</v>
      </c>
      <c r="I2632" s="7" t="str">
        <f t="shared" si="125"/>
        <v>Q3</v>
      </c>
      <c r="J2632" s="7">
        <f>VLOOKUP(A2632,'Job Catalog'!A:C,3,FALSE)</f>
        <v>10</v>
      </c>
    </row>
    <row r="2633" spans="1:10" x14ac:dyDescent="0.15">
      <c r="A2633" s="8">
        <v>1572</v>
      </c>
      <c r="B2633" s="8" t="s">
        <v>1674</v>
      </c>
      <c r="C2633" s="7" t="s">
        <v>5</v>
      </c>
      <c r="D2633" s="39">
        <v>42629.70039351852</v>
      </c>
      <c r="E2633" s="7">
        <v>14.13</v>
      </c>
      <c r="F2633" s="7" t="s">
        <v>20</v>
      </c>
      <c r="G2633" s="7">
        <f t="shared" si="123"/>
        <v>2016</v>
      </c>
      <c r="H2633" s="7">
        <f t="shared" si="124"/>
        <v>9</v>
      </c>
      <c r="I2633" s="7" t="str">
        <f t="shared" si="125"/>
        <v>Q3</v>
      </c>
      <c r="J2633" s="7">
        <f>VLOOKUP(A2633,'Job Catalog'!A:C,3,FALSE)</f>
        <v>10</v>
      </c>
    </row>
    <row r="2634" spans="1:10" x14ac:dyDescent="0.15">
      <c r="A2634" s="8">
        <v>1572</v>
      </c>
      <c r="B2634" s="8" t="s">
        <v>1674</v>
      </c>
      <c r="C2634" s="7" t="s">
        <v>5</v>
      </c>
      <c r="D2634" s="39">
        <v>42628.649027777778</v>
      </c>
      <c r="E2634" s="7">
        <v>13.08</v>
      </c>
      <c r="F2634" s="7" t="s">
        <v>20</v>
      </c>
      <c r="G2634" s="7">
        <f t="shared" si="123"/>
        <v>2016</v>
      </c>
      <c r="H2634" s="7">
        <f t="shared" si="124"/>
        <v>9</v>
      </c>
      <c r="I2634" s="7" t="str">
        <f t="shared" si="125"/>
        <v>Q3</v>
      </c>
      <c r="J2634" s="7">
        <f>VLOOKUP(A2634,'Job Catalog'!A:C,3,FALSE)</f>
        <v>10</v>
      </c>
    </row>
    <row r="2635" spans="1:10" x14ac:dyDescent="0.15">
      <c r="A2635" s="8">
        <v>1574</v>
      </c>
      <c r="B2635" s="8" t="s">
        <v>1676</v>
      </c>
      <c r="C2635" s="7" t="s">
        <v>4</v>
      </c>
      <c r="D2635" s="39">
        <v>41736.635995370372</v>
      </c>
      <c r="E2635" s="7">
        <v>48.92</v>
      </c>
      <c r="F2635" s="7" t="s">
        <v>73</v>
      </c>
      <c r="G2635" s="7">
        <f t="shared" si="123"/>
        <v>2014</v>
      </c>
      <c r="H2635" s="7">
        <f t="shared" si="124"/>
        <v>4</v>
      </c>
      <c r="I2635" s="7" t="str">
        <f t="shared" si="125"/>
        <v>Q2</v>
      </c>
      <c r="J2635" s="7">
        <f>VLOOKUP(A2635,'Job Catalog'!A:C,3,FALSE)</f>
        <v>5</v>
      </c>
    </row>
    <row r="2636" spans="1:10" x14ac:dyDescent="0.15">
      <c r="A2636" s="8">
        <v>1574</v>
      </c>
      <c r="B2636" s="8" t="s">
        <v>1676</v>
      </c>
      <c r="C2636" s="7" t="s">
        <v>4</v>
      </c>
      <c r="D2636" s="39">
        <v>41733.446597222224</v>
      </c>
      <c r="E2636" s="7">
        <v>30.67</v>
      </c>
      <c r="F2636" s="7" t="s">
        <v>73</v>
      </c>
      <c r="G2636" s="7">
        <f t="shared" si="123"/>
        <v>2014</v>
      </c>
      <c r="H2636" s="7">
        <f t="shared" si="124"/>
        <v>4</v>
      </c>
      <c r="I2636" s="7" t="str">
        <f t="shared" si="125"/>
        <v>Q2</v>
      </c>
      <c r="J2636" s="7">
        <f>VLOOKUP(A2636,'Job Catalog'!A:C,3,FALSE)</f>
        <v>5</v>
      </c>
    </row>
    <row r="2637" spans="1:10" x14ac:dyDescent="0.15">
      <c r="A2637" s="8">
        <v>1574</v>
      </c>
      <c r="B2637" s="8" t="s">
        <v>1676</v>
      </c>
      <c r="C2637" s="7" t="s">
        <v>4</v>
      </c>
      <c r="D2637" s="39">
        <v>41870.632395833331</v>
      </c>
      <c r="E2637" s="7">
        <v>60.04</v>
      </c>
      <c r="F2637" s="7" t="s">
        <v>37</v>
      </c>
      <c r="G2637" s="7">
        <f t="shared" si="123"/>
        <v>2014</v>
      </c>
      <c r="H2637" s="7">
        <f t="shared" si="124"/>
        <v>8</v>
      </c>
      <c r="I2637" s="7" t="str">
        <f t="shared" si="125"/>
        <v>Q3</v>
      </c>
      <c r="J2637" s="7">
        <f>VLOOKUP(A2637,'Job Catalog'!A:C,3,FALSE)</f>
        <v>5</v>
      </c>
    </row>
    <row r="2638" spans="1:10" x14ac:dyDescent="0.15">
      <c r="A2638" s="8">
        <v>1579</v>
      </c>
      <c r="B2638" s="8" t="s">
        <v>1681</v>
      </c>
      <c r="C2638" s="7" t="s">
        <v>5</v>
      </c>
      <c r="D2638" s="39">
        <v>41808.432974537034</v>
      </c>
      <c r="E2638" s="7">
        <v>34.79</v>
      </c>
      <c r="F2638" s="7" t="s">
        <v>10</v>
      </c>
      <c r="G2638" s="7">
        <f t="shared" si="123"/>
        <v>2014</v>
      </c>
      <c r="H2638" s="7">
        <f t="shared" si="124"/>
        <v>6</v>
      </c>
      <c r="I2638" s="7" t="str">
        <f t="shared" si="125"/>
        <v>Q2</v>
      </c>
      <c r="J2638" s="7">
        <f>VLOOKUP(A2638,'Job Catalog'!A:C,3,FALSE)</f>
        <v>19</v>
      </c>
    </row>
    <row r="2639" spans="1:10" x14ac:dyDescent="0.15">
      <c r="A2639" s="8">
        <v>1580</v>
      </c>
      <c r="B2639" s="8" t="s">
        <v>1682</v>
      </c>
      <c r="C2639" s="7" t="s">
        <v>5</v>
      </c>
      <c r="D2639" s="39">
        <v>42048.758321759262</v>
      </c>
      <c r="E2639" s="7">
        <v>3.04</v>
      </c>
      <c r="F2639" s="7" t="s">
        <v>65</v>
      </c>
      <c r="G2639" s="7">
        <f t="shared" si="123"/>
        <v>2015</v>
      </c>
      <c r="H2639" s="7">
        <f t="shared" si="124"/>
        <v>2</v>
      </c>
      <c r="I2639" s="7" t="str">
        <f t="shared" si="125"/>
        <v>Q1</v>
      </c>
      <c r="J2639" s="7">
        <f>VLOOKUP(A2639,'Job Catalog'!A:C,3,FALSE)</f>
        <v>16</v>
      </c>
    </row>
    <row r="2640" spans="1:10" x14ac:dyDescent="0.15">
      <c r="A2640" s="8">
        <v>1585</v>
      </c>
      <c r="B2640" s="8" t="s">
        <v>1687</v>
      </c>
      <c r="C2640" s="7" t="s">
        <v>5</v>
      </c>
      <c r="D2640" s="39">
        <v>42936.488715277781</v>
      </c>
      <c r="E2640" s="7">
        <v>43.96</v>
      </c>
      <c r="F2640" s="7" t="s">
        <v>14</v>
      </c>
      <c r="G2640" s="7">
        <f t="shared" si="123"/>
        <v>2017</v>
      </c>
      <c r="H2640" s="7">
        <f t="shared" si="124"/>
        <v>7</v>
      </c>
      <c r="I2640" s="7" t="str">
        <f t="shared" si="125"/>
        <v>Q3</v>
      </c>
      <c r="J2640" s="7">
        <f>VLOOKUP(A2640,'Job Catalog'!A:C,3,FALSE)</f>
        <v>17</v>
      </c>
    </row>
    <row r="2641" spans="1:10" x14ac:dyDescent="0.15">
      <c r="A2641" s="8">
        <v>1587</v>
      </c>
      <c r="B2641" s="8" t="s">
        <v>1689</v>
      </c>
      <c r="C2641" s="7" t="s">
        <v>4</v>
      </c>
      <c r="D2641" s="39">
        <v>41978.194039351853</v>
      </c>
      <c r="E2641" s="7">
        <v>111.83</v>
      </c>
      <c r="F2641" s="7" t="s">
        <v>94</v>
      </c>
      <c r="G2641" s="7">
        <f t="shared" si="123"/>
        <v>2014</v>
      </c>
      <c r="H2641" s="7">
        <f t="shared" si="124"/>
        <v>12</v>
      </c>
      <c r="I2641" s="7" t="str">
        <f t="shared" si="125"/>
        <v>Q4</v>
      </c>
      <c r="J2641" s="7">
        <f>VLOOKUP(A2641,'Job Catalog'!A:C,3,FALSE)</f>
        <v>17</v>
      </c>
    </row>
    <row r="2642" spans="1:10" x14ac:dyDescent="0.15">
      <c r="A2642" s="8">
        <v>1587</v>
      </c>
      <c r="B2642" s="8" t="s">
        <v>1689</v>
      </c>
      <c r="C2642" s="7" t="s">
        <v>4</v>
      </c>
      <c r="D2642" s="39">
        <v>42524.410486111112</v>
      </c>
      <c r="E2642" s="7">
        <v>37.79</v>
      </c>
      <c r="F2642" s="7" t="s">
        <v>72</v>
      </c>
      <c r="G2642" s="7">
        <f t="shared" si="123"/>
        <v>2016</v>
      </c>
      <c r="H2642" s="7">
        <f t="shared" si="124"/>
        <v>6</v>
      </c>
      <c r="I2642" s="7" t="str">
        <f t="shared" si="125"/>
        <v>Q2</v>
      </c>
      <c r="J2642" s="7">
        <f>VLOOKUP(A2642,'Job Catalog'!A:C,3,FALSE)</f>
        <v>17</v>
      </c>
    </row>
    <row r="2643" spans="1:10" x14ac:dyDescent="0.15">
      <c r="A2643" s="8">
        <v>1597</v>
      </c>
      <c r="B2643" s="8" t="s">
        <v>1699</v>
      </c>
      <c r="C2643" s="7" t="s">
        <v>4</v>
      </c>
      <c r="D2643" s="39">
        <v>42781.748726851853</v>
      </c>
      <c r="E2643" s="7">
        <v>175.13</v>
      </c>
      <c r="F2643" s="7" t="s">
        <v>78</v>
      </c>
      <c r="G2643" s="7">
        <f t="shared" si="123"/>
        <v>2017</v>
      </c>
      <c r="H2643" s="7">
        <f t="shared" si="124"/>
        <v>2</v>
      </c>
      <c r="I2643" s="7" t="str">
        <f t="shared" si="125"/>
        <v>Q1</v>
      </c>
      <c r="J2643" s="7">
        <f>VLOOKUP(A2643,'Job Catalog'!A:C,3,FALSE)</f>
        <v>21</v>
      </c>
    </row>
    <row r="2644" spans="1:10" x14ac:dyDescent="0.15">
      <c r="A2644" s="8">
        <v>1598</v>
      </c>
      <c r="B2644" s="8" t="s">
        <v>1700</v>
      </c>
      <c r="C2644" s="7" t="s">
        <v>5</v>
      </c>
      <c r="D2644" s="39">
        <v>41666.411805555559</v>
      </c>
      <c r="E2644" s="7">
        <v>4.92</v>
      </c>
      <c r="F2644" s="7" t="s">
        <v>15</v>
      </c>
      <c r="G2644" s="7">
        <f t="shared" si="123"/>
        <v>2014</v>
      </c>
      <c r="H2644" s="7">
        <f t="shared" si="124"/>
        <v>1</v>
      </c>
      <c r="I2644" s="7" t="str">
        <f t="shared" si="125"/>
        <v>Q1</v>
      </c>
      <c r="J2644" s="7">
        <f>VLOOKUP(A2644,'Job Catalog'!A:C,3,FALSE)</f>
        <v>8</v>
      </c>
    </row>
    <row r="2645" spans="1:10" x14ac:dyDescent="0.15">
      <c r="A2645" s="8">
        <v>1598</v>
      </c>
      <c r="B2645" s="8" t="s">
        <v>1700</v>
      </c>
      <c r="C2645" s="7" t="s">
        <v>5</v>
      </c>
      <c r="D2645" s="39">
        <v>41666.408055555556</v>
      </c>
      <c r="E2645" s="7">
        <v>4.92</v>
      </c>
      <c r="F2645" s="7" t="s">
        <v>15</v>
      </c>
      <c r="G2645" s="7">
        <f t="shared" si="123"/>
        <v>2014</v>
      </c>
      <c r="H2645" s="7">
        <f t="shared" si="124"/>
        <v>1</v>
      </c>
      <c r="I2645" s="7" t="str">
        <f t="shared" si="125"/>
        <v>Q1</v>
      </c>
      <c r="J2645" s="7">
        <f>VLOOKUP(A2645,'Job Catalog'!A:C,3,FALSE)</f>
        <v>8</v>
      </c>
    </row>
    <row r="2646" spans="1:10" x14ac:dyDescent="0.15">
      <c r="A2646" s="8">
        <v>1598</v>
      </c>
      <c r="B2646" s="8" t="s">
        <v>1700</v>
      </c>
      <c r="C2646" s="7" t="s">
        <v>5</v>
      </c>
      <c r="D2646" s="39">
        <v>41801.327824074076</v>
      </c>
      <c r="E2646" s="7">
        <v>11.67</v>
      </c>
      <c r="F2646" s="7" t="s">
        <v>65</v>
      </c>
      <c r="G2646" s="7">
        <f t="shared" si="123"/>
        <v>2014</v>
      </c>
      <c r="H2646" s="7">
        <f t="shared" si="124"/>
        <v>6</v>
      </c>
      <c r="I2646" s="7" t="str">
        <f t="shared" si="125"/>
        <v>Q2</v>
      </c>
      <c r="J2646" s="7">
        <f>VLOOKUP(A2646,'Job Catalog'!A:C,3,FALSE)</f>
        <v>8</v>
      </c>
    </row>
    <row r="2647" spans="1:10" x14ac:dyDescent="0.15">
      <c r="A2647" s="8">
        <v>1598</v>
      </c>
      <c r="B2647" s="8" t="s">
        <v>1700</v>
      </c>
      <c r="C2647" s="7" t="s">
        <v>5</v>
      </c>
      <c r="D2647" s="39">
        <v>41808.437106481484</v>
      </c>
      <c r="E2647" s="7">
        <v>1.54</v>
      </c>
      <c r="F2647" s="7" t="s">
        <v>65</v>
      </c>
      <c r="G2647" s="7">
        <f t="shared" si="123"/>
        <v>2014</v>
      </c>
      <c r="H2647" s="7">
        <f t="shared" si="124"/>
        <v>6</v>
      </c>
      <c r="I2647" s="7" t="str">
        <f t="shared" si="125"/>
        <v>Q2</v>
      </c>
      <c r="J2647" s="7">
        <f>VLOOKUP(A2647,'Job Catalog'!A:C,3,FALSE)</f>
        <v>8</v>
      </c>
    </row>
    <row r="2648" spans="1:10" x14ac:dyDescent="0.15">
      <c r="A2648" s="8">
        <v>1598</v>
      </c>
      <c r="B2648" s="8" t="s">
        <v>1700</v>
      </c>
      <c r="C2648" s="7" t="s">
        <v>5</v>
      </c>
      <c r="D2648" s="39">
        <v>41871.464502314811</v>
      </c>
      <c r="E2648" s="7">
        <v>33.75</v>
      </c>
      <c r="F2648" s="7" t="s">
        <v>65</v>
      </c>
      <c r="G2648" s="7">
        <f t="shared" si="123"/>
        <v>2014</v>
      </c>
      <c r="H2648" s="7">
        <f t="shared" si="124"/>
        <v>8</v>
      </c>
      <c r="I2648" s="7" t="str">
        <f t="shared" si="125"/>
        <v>Q3</v>
      </c>
      <c r="J2648" s="7">
        <f>VLOOKUP(A2648,'Job Catalog'!A:C,3,FALSE)</f>
        <v>8</v>
      </c>
    </row>
    <row r="2649" spans="1:10" x14ac:dyDescent="0.15">
      <c r="A2649" s="8">
        <v>1600</v>
      </c>
      <c r="B2649" s="8" t="s">
        <v>1702</v>
      </c>
      <c r="C2649" s="7" t="s">
        <v>5</v>
      </c>
      <c r="D2649" s="39">
        <v>41892.544999999998</v>
      </c>
      <c r="E2649" s="7">
        <v>56</v>
      </c>
      <c r="F2649" s="7" t="s">
        <v>65</v>
      </c>
      <c r="G2649" s="7">
        <f t="shared" si="123"/>
        <v>2014</v>
      </c>
      <c r="H2649" s="7">
        <f t="shared" si="124"/>
        <v>9</v>
      </c>
      <c r="I2649" s="7" t="str">
        <f t="shared" si="125"/>
        <v>Q3</v>
      </c>
      <c r="J2649" s="7">
        <f>VLOOKUP(A2649,'Job Catalog'!A:C,3,FALSE)</f>
        <v>12</v>
      </c>
    </row>
    <row r="2650" spans="1:10" x14ac:dyDescent="0.15">
      <c r="A2650" s="8">
        <v>1600</v>
      </c>
      <c r="B2650" s="8" t="s">
        <v>1702</v>
      </c>
      <c r="C2650" s="7" t="s">
        <v>5</v>
      </c>
      <c r="D2650" s="39">
        <v>41878.456655092596</v>
      </c>
      <c r="E2650" s="7">
        <v>12.75</v>
      </c>
      <c r="F2650" s="7" t="s">
        <v>65</v>
      </c>
      <c r="G2650" s="7">
        <f t="shared" si="123"/>
        <v>2014</v>
      </c>
      <c r="H2650" s="7">
        <f t="shared" si="124"/>
        <v>8</v>
      </c>
      <c r="I2650" s="7" t="str">
        <f t="shared" si="125"/>
        <v>Q3</v>
      </c>
      <c r="J2650" s="7">
        <f>VLOOKUP(A2650,'Job Catalog'!A:C,3,FALSE)</f>
        <v>12</v>
      </c>
    </row>
    <row r="2651" spans="1:10" x14ac:dyDescent="0.15">
      <c r="A2651" s="8">
        <v>1600</v>
      </c>
      <c r="B2651" s="8" t="s">
        <v>1702</v>
      </c>
      <c r="C2651" s="7" t="s">
        <v>5</v>
      </c>
      <c r="D2651" s="39">
        <v>41961.611909722225</v>
      </c>
      <c r="E2651" s="7">
        <v>19.170000000000002</v>
      </c>
      <c r="F2651" s="7" t="s">
        <v>65</v>
      </c>
      <c r="G2651" s="7">
        <f t="shared" si="123"/>
        <v>2014</v>
      </c>
      <c r="H2651" s="7">
        <f t="shared" si="124"/>
        <v>11</v>
      </c>
      <c r="I2651" s="7" t="str">
        <f t="shared" si="125"/>
        <v>Q4</v>
      </c>
      <c r="J2651" s="7">
        <f>VLOOKUP(A2651,'Job Catalog'!A:C,3,FALSE)</f>
        <v>12</v>
      </c>
    </row>
    <row r="2652" spans="1:10" x14ac:dyDescent="0.15">
      <c r="A2652" s="8">
        <v>1600</v>
      </c>
      <c r="B2652" s="8" t="s">
        <v>1702</v>
      </c>
      <c r="C2652" s="7" t="s">
        <v>5</v>
      </c>
      <c r="D2652" s="39">
        <v>42125.3434837963</v>
      </c>
      <c r="E2652" s="7">
        <v>13.67</v>
      </c>
      <c r="F2652" s="7" t="s">
        <v>65</v>
      </c>
      <c r="G2652" s="7">
        <f t="shared" si="123"/>
        <v>2015</v>
      </c>
      <c r="H2652" s="7">
        <f t="shared" si="124"/>
        <v>5</v>
      </c>
      <c r="I2652" s="7" t="str">
        <f t="shared" si="125"/>
        <v>Q2</v>
      </c>
      <c r="J2652" s="7">
        <f>VLOOKUP(A2652,'Job Catalog'!A:C,3,FALSE)</f>
        <v>12</v>
      </c>
    </row>
    <row r="2653" spans="1:10" x14ac:dyDescent="0.15">
      <c r="A2653" s="8">
        <v>1600</v>
      </c>
      <c r="B2653" s="8" t="s">
        <v>1702</v>
      </c>
      <c r="C2653" s="7" t="s">
        <v>5</v>
      </c>
      <c r="D2653" s="39">
        <v>42139.349247685182</v>
      </c>
      <c r="E2653" s="7">
        <v>6.79</v>
      </c>
      <c r="F2653" s="7" t="s">
        <v>65</v>
      </c>
      <c r="G2653" s="7">
        <f t="shared" si="123"/>
        <v>2015</v>
      </c>
      <c r="H2653" s="7">
        <f t="shared" si="124"/>
        <v>5</v>
      </c>
      <c r="I2653" s="7" t="str">
        <f t="shared" si="125"/>
        <v>Q2</v>
      </c>
      <c r="J2653" s="7">
        <f>VLOOKUP(A2653,'Job Catalog'!A:C,3,FALSE)</f>
        <v>12</v>
      </c>
    </row>
    <row r="2654" spans="1:10" x14ac:dyDescent="0.15">
      <c r="A2654" s="8">
        <v>1600</v>
      </c>
      <c r="B2654" s="8" t="s">
        <v>1702</v>
      </c>
      <c r="C2654" s="7" t="s">
        <v>5</v>
      </c>
      <c r="D2654" s="39">
        <v>42221.619756944441</v>
      </c>
      <c r="E2654" s="7">
        <v>34.04</v>
      </c>
      <c r="F2654" s="7" t="s">
        <v>65</v>
      </c>
      <c r="G2654" s="7">
        <f t="shared" si="123"/>
        <v>2015</v>
      </c>
      <c r="H2654" s="7">
        <f t="shared" si="124"/>
        <v>8</v>
      </c>
      <c r="I2654" s="7" t="str">
        <f t="shared" si="125"/>
        <v>Q3</v>
      </c>
      <c r="J2654" s="7">
        <f>VLOOKUP(A2654,'Job Catalog'!A:C,3,FALSE)</f>
        <v>12</v>
      </c>
    </row>
    <row r="2655" spans="1:10" x14ac:dyDescent="0.15">
      <c r="A2655" s="8">
        <v>1600</v>
      </c>
      <c r="B2655" s="8" t="s">
        <v>1702</v>
      </c>
      <c r="C2655" s="7" t="s">
        <v>5</v>
      </c>
      <c r="D2655" s="39">
        <v>42221.616203703707</v>
      </c>
      <c r="E2655" s="7">
        <v>34.04</v>
      </c>
      <c r="F2655" s="7" t="s">
        <v>65</v>
      </c>
      <c r="G2655" s="7">
        <f t="shared" si="123"/>
        <v>2015</v>
      </c>
      <c r="H2655" s="7">
        <f t="shared" si="124"/>
        <v>8</v>
      </c>
      <c r="I2655" s="7" t="str">
        <f t="shared" si="125"/>
        <v>Q3</v>
      </c>
      <c r="J2655" s="7">
        <f>VLOOKUP(A2655,'Job Catalog'!A:C,3,FALSE)</f>
        <v>12</v>
      </c>
    </row>
    <row r="2656" spans="1:10" x14ac:dyDescent="0.15">
      <c r="A2656" s="8">
        <v>1600</v>
      </c>
      <c r="B2656" s="8" t="s">
        <v>1702</v>
      </c>
      <c r="C2656" s="7" t="s">
        <v>5</v>
      </c>
      <c r="D2656" s="39">
        <v>42361.87572916667</v>
      </c>
      <c r="E2656" s="7">
        <v>5.21</v>
      </c>
      <c r="F2656" s="7" t="s">
        <v>65</v>
      </c>
      <c r="G2656" s="7">
        <f t="shared" si="123"/>
        <v>2015</v>
      </c>
      <c r="H2656" s="7">
        <f t="shared" si="124"/>
        <v>12</v>
      </c>
      <c r="I2656" s="7" t="str">
        <f t="shared" si="125"/>
        <v>Q4</v>
      </c>
      <c r="J2656" s="7">
        <f>VLOOKUP(A2656,'Job Catalog'!A:C,3,FALSE)</f>
        <v>12</v>
      </c>
    </row>
    <row r="2657" spans="1:10" x14ac:dyDescent="0.15">
      <c r="A2657" s="8">
        <v>1600</v>
      </c>
      <c r="B2657" s="8" t="s">
        <v>1702</v>
      </c>
      <c r="C2657" s="7" t="s">
        <v>5</v>
      </c>
      <c r="D2657" s="39">
        <v>42465.47420138889</v>
      </c>
      <c r="E2657" s="7">
        <v>35.71</v>
      </c>
      <c r="F2657" s="7" t="s">
        <v>20</v>
      </c>
      <c r="G2657" s="7">
        <f t="shared" si="123"/>
        <v>2016</v>
      </c>
      <c r="H2657" s="7">
        <f t="shared" si="124"/>
        <v>4</v>
      </c>
      <c r="I2657" s="7" t="str">
        <f t="shared" si="125"/>
        <v>Q2</v>
      </c>
      <c r="J2657" s="7">
        <f>VLOOKUP(A2657,'Job Catalog'!A:C,3,FALSE)</f>
        <v>12</v>
      </c>
    </row>
    <row r="2658" spans="1:10" x14ac:dyDescent="0.15">
      <c r="A2658" s="8">
        <v>1600</v>
      </c>
      <c r="B2658" s="8" t="s">
        <v>1702</v>
      </c>
      <c r="C2658" s="7" t="s">
        <v>5</v>
      </c>
      <c r="D2658" s="39">
        <v>42465.437581018516</v>
      </c>
      <c r="E2658" s="7">
        <v>35.67</v>
      </c>
      <c r="F2658" s="7" t="s">
        <v>20</v>
      </c>
      <c r="G2658" s="7">
        <f t="shared" si="123"/>
        <v>2016</v>
      </c>
      <c r="H2658" s="7">
        <f t="shared" si="124"/>
        <v>4</v>
      </c>
      <c r="I2658" s="7" t="str">
        <f t="shared" si="125"/>
        <v>Q2</v>
      </c>
      <c r="J2658" s="7">
        <f>VLOOKUP(A2658,'Job Catalog'!A:C,3,FALSE)</f>
        <v>12</v>
      </c>
    </row>
    <row r="2659" spans="1:10" x14ac:dyDescent="0.15">
      <c r="A2659" s="8">
        <v>1600</v>
      </c>
      <c r="B2659" s="8" t="s">
        <v>1702</v>
      </c>
      <c r="C2659" s="7" t="s">
        <v>5</v>
      </c>
      <c r="D2659" s="39">
        <v>42646.389479166668</v>
      </c>
      <c r="E2659" s="7">
        <v>48.63</v>
      </c>
      <c r="F2659" s="7" t="s">
        <v>20</v>
      </c>
      <c r="G2659" s="7">
        <f t="shared" si="123"/>
        <v>2016</v>
      </c>
      <c r="H2659" s="7">
        <f t="shared" si="124"/>
        <v>10</v>
      </c>
      <c r="I2659" s="7" t="str">
        <f t="shared" si="125"/>
        <v>Q4</v>
      </c>
      <c r="J2659" s="7">
        <f>VLOOKUP(A2659,'Job Catalog'!A:C,3,FALSE)</f>
        <v>12</v>
      </c>
    </row>
    <row r="2660" spans="1:10" x14ac:dyDescent="0.15">
      <c r="A2660" s="8">
        <v>1600</v>
      </c>
      <c r="B2660" s="8" t="s">
        <v>1702</v>
      </c>
      <c r="C2660" s="7" t="s">
        <v>5</v>
      </c>
      <c r="D2660" s="39">
        <v>42663.380462962959</v>
      </c>
      <c r="E2660" s="7">
        <v>65.63</v>
      </c>
      <c r="F2660" s="7" t="s">
        <v>20</v>
      </c>
      <c r="G2660" s="7">
        <f t="shared" si="123"/>
        <v>2016</v>
      </c>
      <c r="H2660" s="7">
        <f t="shared" si="124"/>
        <v>10</v>
      </c>
      <c r="I2660" s="7" t="str">
        <f t="shared" si="125"/>
        <v>Q4</v>
      </c>
      <c r="J2660" s="7">
        <f>VLOOKUP(A2660,'Job Catalog'!A:C,3,FALSE)</f>
        <v>12</v>
      </c>
    </row>
    <row r="2661" spans="1:10" x14ac:dyDescent="0.15">
      <c r="A2661" s="8">
        <v>1600</v>
      </c>
      <c r="B2661" s="8" t="s">
        <v>1702</v>
      </c>
      <c r="C2661" s="7" t="s">
        <v>5</v>
      </c>
      <c r="D2661" s="39">
        <v>42842.444085648145</v>
      </c>
      <c r="E2661" s="7">
        <v>32.58</v>
      </c>
      <c r="F2661" s="7" t="s">
        <v>65</v>
      </c>
      <c r="G2661" s="7">
        <f t="shared" si="123"/>
        <v>2017</v>
      </c>
      <c r="H2661" s="7">
        <f t="shared" si="124"/>
        <v>4</v>
      </c>
      <c r="I2661" s="7" t="str">
        <f t="shared" si="125"/>
        <v>Q2</v>
      </c>
      <c r="J2661" s="7">
        <f>VLOOKUP(A2661,'Job Catalog'!A:C,3,FALSE)</f>
        <v>12</v>
      </c>
    </row>
    <row r="2662" spans="1:10" x14ac:dyDescent="0.15">
      <c r="A2662" s="8">
        <v>1600</v>
      </c>
      <c r="B2662" s="8" t="s">
        <v>1702</v>
      </c>
      <c r="C2662" s="7" t="s">
        <v>5</v>
      </c>
      <c r="D2662" s="39">
        <v>42842.417060185187</v>
      </c>
      <c r="E2662" s="7">
        <v>23.88</v>
      </c>
      <c r="F2662" s="7" t="s">
        <v>65</v>
      </c>
      <c r="G2662" s="7">
        <f t="shared" si="123"/>
        <v>2017</v>
      </c>
      <c r="H2662" s="7">
        <f t="shared" si="124"/>
        <v>4</v>
      </c>
      <c r="I2662" s="7" t="str">
        <f t="shared" si="125"/>
        <v>Q2</v>
      </c>
      <c r="J2662" s="7">
        <f>VLOOKUP(A2662,'Job Catalog'!A:C,3,FALSE)</f>
        <v>12</v>
      </c>
    </row>
    <row r="2663" spans="1:10" x14ac:dyDescent="0.15">
      <c r="A2663" s="8">
        <v>1605</v>
      </c>
      <c r="B2663" s="8" t="s">
        <v>1707</v>
      </c>
      <c r="C2663" s="7" t="s">
        <v>4</v>
      </c>
      <c r="D2663" s="39">
        <v>41751.292222222219</v>
      </c>
      <c r="E2663" s="7">
        <v>3.88</v>
      </c>
      <c r="F2663" s="7" t="s">
        <v>38</v>
      </c>
      <c r="G2663" s="7">
        <f t="shared" si="123"/>
        <v>2014</v>
      </c>
      <c r="H2663" s="7">
        <f t="shared" si="124"/>
        <v>4</v>
      </c>
      <c r="I2663" s="7" t="str">
        <f t="shared" si="125"/>
        <v>Q2</v>
      </c>
      <c r="J2663" s="7">
        <f>VLOOKUP(A2663,'Job Catalog'!A:C,3,FALSE)</f>
        <v>8</v>
      </c>
    </row>
    <row r="2664" spans="1:10" x14ac:dyDescent="0.15">
      <c r="A2664" s="8">
        <v>1608</v>
      </c>
      <c r="B2664" s="8" t="s">
        <v>1710</v>
      </c>
      <c r="C2664" s="7" t="s">
        <v>4</v>
      </c>
      <c r="D2664" s="39">
        <v>42618.05945601852</v>
      </c>
      <c r="E2664" s="7">
        <v>55.13</v>
      </c>
      <c r="F2664" s="7" t="s">
        <v>87</v>
      </c>
      <c r="G2664" s="7">
        <f t="shared" si="123"/>
        <v>2016</v>
      </c>
      <c r="H2664" s="7">
        <f t="shared" si="124"/>
        <v>9</v>
      </c>
      <c r="I2664" s="7" t="str">
        <f t="shared" si="125"/>
        <v>Q3</v>
      </c>
      <c r="J2664" s="7">
        <f>VLOOKUP(A2664,'Job Catalog'!A:C,3,FALSE)</f>
        <v>23</v>
      </c>
    </row>
    <row r="2665" spans="1:10" x14ac:dyDescent="0.15">
      <c r="A2665" s="8">
        <v>1609</v>
      </c>
      <c r="B2665" s="8" t="s">
        <v>1711</v>
      </c>
      <c r="C2665" s="7" t="s">
        <v>5</v>
      </c>
      <c r="D2665" s="39">
        <v>41994.827488425923</v>
      </c>
      <c r="E2665" s="7">
        <v>69.5</v>
      </c>
      <c r="F2665" s="7" t="s">
        <v>47</v>
      </c>
      <c r="G2665" s="7">
        <f t="shared" si="123"/>
        <v>2014</v>
      </c>
      <c r="H2665" s="7">
        <f t="shared" si="124"/>
        <v>12</v>
      </c>
      <c r="I2665" s="7" t="str">
        <f t="shared" si="125"/>
        <v>Q4</v>
      </c>
      <c r="J2665" s="7">
        <f>VLOOKUP(A2665,'Job Catalog'!A:C,3,FALSE)</f>
        <v>16</v>
      </c>
    </row>
    <row r="2666" spans="1:10" x14ac:dyDescent="0.15">
      <c r="A2666" s="8">
        <v>1611</v>
      </c>
      <c r="B2666" s="8" t="s">
        <v>1713</v>
      </c>
      <c r="C2666" s="7" t="s">
        <v>5</v>
      </c>
      <c r="D2666" s="39">
        <v>41689.292118055557</v>
      </c>
      <c r="E2666" s="7">
        <v>90.71</v>
      </c>
      <c r="F2666" s="7" t="s">
        <v>72</v>
      </c>
      <c r="G2666" s="7">
        <f t="shared" si="123"/>
        <v>2014</v>
      </c>
      <c r="H2666" s="7">
        <f t="shared" si="124"/>
        <v>2</v>
      </c>
      <c r="I2666" s="7" t="str">
        <f t="shared" si="125"/>
        <v>Q1</v>
      </c>
      <c r="J2666" s="7">
        <f>VLOOKUP(A2666,'Job Catalog'!A:C,3,FALSE)</f>
        <v>20</v>
      </c>
    </row>
    <row r="2667" spans="1:10" x14ac:dyDescent="0.15">
      <c r="A2667" s="8">
        <v>1611</v>
      </c>
      <c r="B2667" s="8" t="s">
        <v>1713</v>
      </c>
      <c r="C2667" s="7" t="s">
        <v>4</v>
      </c>
      <c r="D2667" s="39">
        <v>41878.332280092596</v>
      </c>
      <c r="E2667" s="7">
        <v>169.92</v>
      </c>
      <c r="F2667" s="7" t="s">
        <v>17</v>
      </c>
      <c r="G2667" s="7">
        <f t="shared" si="123"/>
        <v>2014</v>
      </c>
      <c r="H2667" s="7">
        <f t="shared" si="124"/>
        <v>8</v>
      </c>
      <c r="I2667" s="7" t="str">
        <f t="shared" si="125"/>
        <v>Q3</v>
      </c>
      <c r="J2667" s="7">
        <f>VLOOKUP(A2667,'Job Catalog'!A:C,3,FALSE)</f>
        <v>20</v>
      </c>
    </row>
    <row r="2668" spans="1:10" x14ac:dyDescent="0.15">
      <c r="A2668" s="8">
        <v>1611</v>
      </c>
      <c r="B2668" s="8" t="s">
        <v>1713</v>
      </c>
      <c r="C2668" s="7" t="s">
        <v>4</v>
      </c>
      <c r="D2668" s="39">
        <v>41968.38722222222</v>
      </c>
      <c r="E2668" s="7">
        <v>126.13</v>
      </c>
      <c r="F2668" s="7" t="s">
        <v>17</v>
      </c>
      <c r="G2668" s="7">
        <f t="shared" si="123"/>
        <v>2014</v>
      </c>
      <c r="H2668" s="7">
        <f t="shared" si="124"/>
        <v>11</v>
      </c>
      <c r="I2668" s="7" t="str">
        <f t="shared" si="125"/>
        <v>Q4</v>
      </c>
      <c r="J2668" s="7">
        <f>VLOOKUP(A2668,'Job Catalog'!A:C,3,FALSE)</f>
        <v>20</v>
      </c>
    </row>
    <row r="2669" spans="1:10" x14ac:dyDescent="0.15">
      <c r="A2669" s="8">
        <v>1611</v>
      </c>
      <c r="B2669" s="8" t="s">
        <v>1713</v>
      </c>
      <c r="C2669" s="7" t="s">
        <v>5</v>
      </c>
      <c r="D2669" s="39">
        <v>41996.248888888891</v>
      </c>
      <c r="E2669" s="7">
        <v>101.88</v>
      </c>
      <c r="F2669" s="7" t="s">
        <v>72</v>
      </c>
      <c r="G2669" s="7">
        <f t="shared" si="123"/>
        <v>2014</v>
      </c>
      <c r="H2669" s="7">
        <f t="shared" si="124"/>
        <v>12</v>
      </c>
      <c r="I2669" s="7" t="str">
        <f t="shared" si="125"/>
        <v>Q4</v>
      </c>
      <c r="J2669" s="7">
        <f>VLOOKUP(A2669,'Job Catalog'!A:C,3,FALSE)</f>
        <v>20</v>
      </c>
    </row>
    <row r="2670" spans="1:10" x14ac:dyDescent="0.15">
      <c r="A2670" s="8">
        <v>1611</v>
      </c>
      <c r="B2670" s="8" t="s">
        <v>1713</v>
      </c>
      <c r="C2670" s="7" t="s">
        <v>4</v>
      </c>
      <c r="D2670" s="39">
        <v>42121.426307870373</v>
      </c>
      <c r="E2670" s="7">
        <v>69.209999999999994</v>
      </c>
      <c r="F2670" s="7" t="s">
        <v>52</v>
      </c>
      <c r="G2670" s="7">
        <f t="shared" si="123"/>
        <v>2015</v>
      </c>
      <c r="H2670" s="7">
        <f t="shared" si="124"/>
        <v>4</v>
      </c>
      <c r="I2670" s="7" t="str">
        <f t="shared" si="125"/>
        <v>Q2</v>
      </c>
      <c r="J2670" s="7">
        <f>VLOOKUP(A2670,'Job Catalog'!A:C,3,FALSE)</f>
        <v>20</v>
      </c>
    </row>
    <row r="2671" spans="1:10" x14ac:dyDescent="0.15">
      <c r="A2671" s="8">
        <v>1611</v>
      </c>
      <c r="B2671" s="8" t="s">
        <v>1713</v>
      </c>
      <c r="C2671" s="7" t="s">
        <v>4</v>
      </c>
      <c r="D2671" s="39">
        <v>42146.375243055554</v>
      </c>
      <c r="E2671" s="7">
        <v>0.21</v>
      </c>
      <c r="F2671" s="7" t="s">
        <v>77</v>
      </c>
      <c r="G2671" s="7">
        <f t="shared" si="123"/>
        <v>2015</v>
      </c>
      <c r="H2671" s="7">
        <f t="shared" si="124"/>
        <v>5</v>
      </c>
      <c r="I2671" s="7" t="str">
        <f t="shared" si="125"/>
        <v>Q2</v>
      </c>
      <c r="J2671" s="7">
        <f>VLOOKUP(A2671,'Job Catalog'!A:C,3,FALSE)</f>
        <v>20</v>
      </c>
    </row>
    <row r="2672" spans="1:10" x14ac:dyDescent="0.15">
      <c r="A2672" s="8">
        <v>1611</v>
      </c>
      <c r="B2672" s="8" t="s">
        <v>1713</v>
      </c>
      <c r="C2672" s="7" t="s">
        <v>5</v>
      </c>
      <c r="D2672" s="39">
        <v>42206.46534722222</v>
      </c>
      <c r="E2672" s="7">
        <v>49.88</v>
      </c>
      <c r="F2672" s="7" t="s">
        <v>52</v>
      </c>
      <c r="G2672" s="7">
        <f t="shared" si="123"/>
        <v>2015</v>
      </c>
      <c r="H2672" s="7">
        <f t="shared" si="124"/>
        <v>7</v>
      </c>
      <c r="I2672" s="7" t="str">
        <f t="shared" si="125"/>
        <v>Q3</v>
      </c>
      <c r="J2672" s="7">
        <f>VLOOKUP(A2672,'Job Catalog'!A:C,3,FALSE)</f>
        <v>20</v>
      </c>
    </row>
    <row r="2673" spans="1:10" x14ac:dyDescent="0.15">
      <c r="A2673" s="8">
        <v>1611</v>
      </c>
      <c r="B2673" s="8" t="s">
        <v>1713</v>
      </c>
      <c r="C2673" s="7" t="s">
        <v>4</v>
      </c>
      <c r="D2673" s="39">
        <v>42559.215138888889</v>
      </c>
      <c r="E2673" s="7">
        <v>147.66999999999999</v>
      </c>
      <c r="F2673" s="7" t="s">
        <v>39</v>
      </c>
      <c r="G2673" s="7">
        <f t="shared" si="123"/>
        <v>2016</v>
      </c>
      <c r="H2673" s="7">
        <f t="shared" si="124"/>
        <v>7</v>
      </c>
      <c r="I2673" s="7" t="str">
        <f t="shared" si="125"/>
        <v>Q3</v>
      </c>
      <c r="J2673" s="7">
        <f>VLOOKUP(A2673,'Job Catalog'!A:C,3,FALSE)</f>
        <v>20</v>
      </c>
    </row>
    <row r="2674" spans="1:10" x14ac:dyDescent="0.15">
      <c r="A2674" s="8">
        <v>1611</v>
      </c>
      <c r="B2674" s="8" t="s">
        <v>1713</v>
      </c>
      <c r="C2674" s="7" t="s">
        <v>4</v>
      </c>
      <c r="D2674" s="39">
        <v>42628.447847222225</v>
      </c>
      <c r="E2674" s="7">
        <v>191.92</v>
      </c>
      <c r="F2674" s="7" t="s">
        <v>39</v>
      </c>
      <c r="G2674" s="7">
        <f t="shared" si="123"/>
        <v>2016</v>
      </c>
      <c r="H2674" s="7">
        <f t="shared" si="124"/>
        <v>9</v>
      </c>
      <c r="I2674" s="7" t="str">
        <f t="shared" si="125"/>
        <v>Q3</v>
      </c>
      <c r="J2674" s="7">
        <f>VLOOKUP(A2674,'Job Catalog'!A:C,3,FALSE)</f>
        <v>20</v>
      </c>
    </row>
    <row r="2675" spans="1:10" x14ac:dyDescent="0.15">
      <c r="A2675" s="8">
        <v>1611</v>
      </c>
      <c r="B2675" s="8" t="s">
        <v>1713</v>
      </c>
      <c r="C2675" s="7" t="s">
        <v>5</v>
      </c>
      <c r="D2675" s="39">
        <v>42622.361851851849</v>
      </c>
      <c r="E2675" s="7">
        <v>67</v>
      </c>
      <c r="F2675" s="7" t="s">
        <v>40</v>
      </c>
      <c r="G2675" s="7">
        <f t="shared" si="123"/>
        <v>2016</v>
      </c>
      <c r="H2675" s="7">
        <f t="shared" si="124"/>
        <v>9</v>
      </c>
      <c r="I2675" s="7" t="str">
        <f t="shared" si="125"/>
        <v>Q3</v>
      </c>
      <c r="J2675" s="7">
        <f>VLOOKUP(A2675,'Job Catalog'!A:C,3,FALSE)</f>
        <v>20</v>
      </c>
    </row>
    <row r="2676" spans="1:10" x14ac:dyDescent="0.15">
      <c r="A2676" s="8">
        <v>1611</v>
      </c>
      <c r="B2676" s="8" t="s">
        <v>1713</v>
      </c>
      <c r="C2676" s="7" t="s">
        <v>5</v>
      </c>
      <c r="D2676" s="39">
        <v>42675.543657407405</v>
      </c>
      <c r="E2676" s="7">
        <v>47.29</v>
      </c>
      <c r="F2676" s="7" t="s">
        <v>39</v>
      </c>
      <c r="G2676" s="7">
        <f t="shared" si="123"/>
        <v>2016</v>
      </c>
      <c r="H2676" s="7">
        <f t="shared" si="124"/>
        <v>11</v>
      </c>
      <c r="I2676" s="7" t="str">
        <f t="shared" si="125"/>
        <v>Q4</v>
      </c>
      <c r="J2676" s="7">
        <f>VLOOKUP(A2676,'Job Catalog'!A:C,3,FALSE)</f>
        <v>20</v>
      </c>
    </row>
    <row r="2677" spans="1:10" x14ac:dyDescent="0.15">
      <c r="A2677" s="8">
        <v>1611</v>
      </c>
      <c r="B2677" s="8" t="s">
        <v>1713</v>
      </c>
      <c r="C2677" s="7" t="s">
        <v>4</v>
      </c>
      <c r="D2677" s="39">
        <v>42675.1796875</v>
      </c>
      <c r="E2677" s="7">
        <v>42.79</v>
      </c>
      <c r="F2677" s="7" t="s">
        <v>39</v>
      </c>
      <c r="G2677" s="7">
        <f t="shared" si="123"/>
        <v>2016</v>
      </c>
      <c r="H2677" s="7">
        <f t="shared" si="124"/>
        <v>11</v>
      </c>
      <c r="I2677" s="7" t="str">
        <f t="shared" si="125"/>
        <v>Q4</v>
      </c>
      <c r="J2677" s="7">
        <f>VLOOKUP(A2677,'Job Catalog'!A:C,3,FALSE)</f>
        <v>20</v>
      </c>
    </row>
    <row r="2678" spans="1:10" x14ac:dyDescent="0.15">
      <c r="A2678" s="8">
        <v>1611</v>
      </c>
      <c r="B2678" s="8" t="s">
        <v>1713</v>
      </c>
      <c r="C2678" s="7" t="s">
        <v>5</v>
      </c>
      <c r="D2678" s="39">
        <v>42825.266574074078</v>
      </c>
      <c r="E2678" s="7">
        <v>146.66999999999999</v>
      </c>
      <c r="F2678" s="7" t="s">
        <v>39</v>
      </c>
      <c r="G2678" s="7">
        <f t="shared" si="123"/>
        <v>2017</v>
      </c>
      <c r="H2678" s="7">
        <f t="shared" si="124"/>
        <v>3</v>
      </c>
      <c r="I2678" s="7" t="str">
        <f t="shared" si="125"/>
        <v>Q1</v>
      </c>
      <c r="J2678" s="7">
        <f>VLOOKUP(A2678,'Job Catalog'!A:C,3,FALSE)</f>
        <v>20</v>
      </c>
    </row>
    <row r="2679" spans="1:10" x14ac:dyDescent="0.15">
      <c r="A2679" s="8">
        <v>1611</v>
      </c>
      <c r="B2679" s="8" t="s">
        <v>1713</v>
      </c>
      <c r="C2679" s="7" t="s">
        <v>4</v>
      </c>
      <c r="D2679" s="39">
        <v>42871.173020833332</v>
      </c>
      <c r="E2679" s="7">
        <v>91.88</v>
      </c>
      <c r="F2679" s="7" t="s">
        <v>52</v>
      </c>
      <c r="G2679" s="7">
        <f t="shared" si="123"/>
        <v>2017</v>
      </c>
      <c r="H2679" s="7">
        <f t="shared" si="124"/>
        <v>5</v>
      </c>
      <c r="I2679" s="7" t="str">
        <f t="shared" si="125"/>
        <v>Q2</v>
      </c>
      <c r="J2679" s="7">
        <f>VLOOKUP(A2679,'Job Catalog'!A:C,3,FALSE)</f>
        <v>20</v>
      </c>
    </row>
    <row r="2680" spans="1:10" x14ac:dyDescent="0.15">
      <c r="A2680" s="8">
        <v>1611</v>
      </c>
      <c r="B2680" s="8" t="s">
        <v>1713</v>
      </c>
      <c r="C2680" s="7" t="s">
        <v>5</v>
      </c>
      <c r="D2680" s="39">
        <v>42874.377638888887</v>
      </c>
      <c r="E2680" s="7">
        <v>95.08</v>
      </c>
      <c r="F2680" s="7" t="s">
        <v>52</v>
      </c>
      <c r="G2680" s="7">
        <f t="shared" si="123"/>
        <v>2017</v>
      </c>
      <c r="H2680" s="7">
        <f t="shared" si="124"/>
        <v>5</v>
      </c>
      <c r="I2680" s="7" t="str">
        <f t="shared" si="125"/>
        <v>Q2</v>
      </c>
      <c r="J2680" s="7">
        <f>VLOOKUP(A2680,'Job Catalog'!A:C,3,FALSE)</f>
        <v>20</v>
      </c>
    </row>
    <row r="2681" spans="1:10" x14ac:dyDescent="0.15">
      <c r="A2681" s="8">
        <v>1611</v>
      </c>
      <c r="B2681" s="8" t="s">
        <v>1713</v>
      </c>
      <c r="C2681" s="7" t="s">
        <v>5</v>
      </c>
      <c r="D2681" s="39">
        <v>42881.331493055557</v>
      </c>
      <c r="E2681" s="7">
        <v>0.92</v>
      </c>
      <c r="F2681" s="7" t="s">
        <v>39</v>
      </c>
      <c r="G2681" s="7">
        <f t="shared" si="123"/>
        <v>2017</v>
      </c>
      <c r="H2681" s="7">
        <f t="shared" si="124"/>
        <v>5</v>
      </c>
      <c r="I2681" s="7" t="str">
        <f t="shared" si="125"/>
        <v>Q2</v>
      </c>
      <c r="J2681" s="7">
        <f>VLOOKUP(A2681,'Job Catalog'!A:C,3,FALSE)</f>
        <v>20</v>
      </c>
    </row>
    <row r="2682" spans="1:10" x14ac:dyDescent="0.15">
      <c r="A2682" s="8">
        <v>1611</v>
      </c>
      <c r="B2682" s="8" t="s">
        <v>1713</v>
      </c>
      <c r="C2682" s="7" t="s">
        <v>5</v>
      </c>
      <c r="D2682" s="39">
        <v>42957.553124999999</v>
      </c>
      <c r="E2682" s="7">
        <v>69.959999999999994</v>
      </c>
      <c r="F2682" s="7" t="s">
        <v>52</v>
      </c>
      <c r="G2682" s="7">
        <f t="shared" si="123"/>
        <v>2017</v>
      </c>
      <c r="H2682" s="7">
        <f t="shared" si="124"/>
        <v>8</v>
      </c>
      <c r="I2682" s="7" t="str">
        <f t="shared" si="125"/>
        <v>Q3</v>
      </c>
      <c r="J2682" s="7">
        <f>VLOOKUP(A2682,'Job Catalog'!A:C,3,FALSE)</f>
        <v>20</v>
      </c>
    </row>
    <row r="2683" spans="1:10" x14ac:dyDescent="0.15">
      <c r="A2683" s="8">
        <v>1611</v>
      </c>
      <c r="B2683" s="8" t="s">
        <v>1713</v>
      </c>
      <c r="C2683" s="7" t="s">
        <v>5</v>
      </c>
      <c r="D2683" s="39">
        <v>42963.55672453704</v>
      </c>
      <c r="E2683" s="7">
        <v>8.17</v>
      </c>
      <c r="F2683" s="7" t="s">
        <v>52</v>
      </c>
      <c r="G2683" s="7">
        <f t="shared" si="123"/>
        <v>2017</v>
      </c>
      <c r="H2683" s="7">
        <f t="shared" si="124"/>
        <v>8</v>
      </c>
      <c r="I2683" s="7" t="str">
        <f t="shared" si="125"/>
        <v>Q3</v>
      </c>
      <c r="J2683" s="7">
        <f>VLOOKUP(A2683,'Job Catalog'!A:C,3,FALSE)</f>
        <v>20</v>
      </c>
    </row>
    <row r="2684" spans="1:10" x14ac:dyDescent="0.15">
      <c r="A2684" s="8">
        <v>1612</v>
      </c>
      <c r="B2684" s="8" t="s">
        <v>1714</v>
      </c>
      <c r="C2684" s="7" t="s">
        <v>4</v>
      </c>
      <c r="D2684" s="39">
        <v>41857.192696759259</v>
      </c>
      <c r="E2684" s="7">
        <v>154.79</v>
      </c>
      <c r="F2684" s="7" t="s">
        <v>17</v>
      </c>
      <c r="G2684" s="7">
        <f t="shared" si="123"/>
        <v>2014</v>
      </c>
      <c r="H2684" s="7">
        <f t="shared" si="124"/>
        <v>8</v>
      </c>
      <c r="I2684" s="7" t="str">
        <f t="shared" si="125"/>
        <v>Q3</v>
      </c>
      <c r="J2684" s="7">
        <f>VLOOKUP(A2684,'Job Catalog'!A:C,3,FALSE)</f>
        <v>18</v>
      </c>
    </row>
    <row r="2685" spans="1:10" x14ac:dyDescent="0.15">
      <c r="A2685" s="8">
        <v>1612</v>
      </c>
      <c r="B2685" s="8" t="s">
        <v>1714</v>
      </c>
      <c r="C2685" s="7" t="s">
        <v>4</v>
      </c>
      <c r="D2685" s="39">
        <v>41886.364050925928</v>
      </c>
      <c r="E2685" s="7">
        <v>44.08</v>
      </c>
      <c r="F2685" s="7" t="s">
        <v>77</v>
      </c>
      <c r="G2685" s="7">
        <f t="shared" si="123"/>
        <v>2014</v>
      </c>
      <c r="H2685" s="7">
        <f t="shared" si="124"/>
        <v>9</v>
      </c>
      <c r="I2685" s="7" t="str">
        <f t="shared" si="125"/>
        <v>Q3</v>
      </c>
      <c r="J2685" s="7">
        <f>VLOOKUP(A2685,'Job Catalog'!A:C,3,FALSE)</f>
        <v>18</v>
      </c>
    </row>
    <row r="2686" spans="1:10" x14ac:dyDescent="0.15">
      <c r="A2686" s="8">
        <v>1612</v>
      </c>
      <c r="B2686" s="8" t="s">
        <v>1714</v>
      </c>
      <c r="C2686" s="7" t="s">
        <v>5</v>
      </c>
      <c r="D2686" s="39">
        <v>42051.202303240738</v>
      </c>
      <c r="E2686" s="7">
        <v>156.83000000000001</v>
      </c>
      <c r="F2686" s="7" t="s">
        <v>72</v>
      </c>
      <c r="G2686" s="7">
        <f t="shared" si="123"/>
        <v>2015</v>
      </c>
      <c r="H2686" s="7">
        <f t="shared" si="124"/>
        <v>2</v>
      </c>
      <c r="I2686" s="7" t="str">
        <f t="shared" si="125"/>
        <v>Q1</v>
      </c>
      <c r="J2686" s="7">
        <f>VLOOKUP(A2686,'Job Catalog'!A:C,3,FALSE)</f>
        <v>18</v>
      </c>
    </row>
    <row r="2687" spans="1:10" x14ac:dyDescent="0.15">
      <c r="A2687" s="8">
        <v>1612</v>
      </c>
      <c r="B2687" s="8" t="s">
        <v>1714</v>
      </c>
      <c r="C2687" s="7" t="s">
        <v>5</v>
      </c>
      <c r="D2687" s="39">
        <v>42051.242407407408</v>
      </c>
      <c r="E2687" s="7">
        <v>156.88</v>
      </c>
      <c r="F2687" s="7" t="s">
        <v>72</v>
      </c>
      <c r="G2687" s="7">
        <f t="shared" si="123"/>
        <v>2015</v>
      </c>
      <c r="H2687" s="7">
        <f t="shared" si="124"/>
        <v>2</v>
      </c>
      <c r="I2687" s="7" t="str">
        <f t="shared" si="125"/>
        <v>Q1</v>
      </c>
      <c r="J2687" s="7">
        <f>VLOOKUP(A2687,'Job Catalog'!A:C,3,FALSE)</f>
        <v>18</v>
      </c>
    </row>
    <row r="2688" spans="1:10" x14ac:dyDescent="0.15">
      <c r="A2688" s="8">
        <v>1612</v>
      </c>
      <c r="B2688" s="8" t="s">
        <v>1714</v>
      </c>
      <c r="C2688" s="7" t="s">
        <v>4</v>
      </c>
      <c r="D2688" s="39">
        <v>42017.456365740742</v>
      </c>
      <c r="E2688" s="7">
        <v>112</v>
      </c>
      <c r="F2688" s="7" t="s">
        <v>52</v>
      </c>
      <c r="G2688" s="7">
        <f t="shared" si="123"/>
        <v>2015</v>
      </c>
      <c r="H2688" s="7">
        <f t="shared" si="124"/>
        <v>1</v>
      </c>
      <c r="I2688" s="7" t="str">
        <f t="shared" si="125"/>
        <v>Q1</v>
      </c>
      <c r="J2688" s="7">
        <f>VLOOKUP(A2688,'Job Catalog'!A:C,3,FALSE)</f>
        <v>18</v>
      </c>
    </row>
    <row r="2689" spans="1:10" x14ac:dyDescent="0.15">
      <c r="A2689" s="8">
        <v>1612</v>
      </c>
      <c r="B2689" s="8" t="s">
        <v>1714</v>
      </c>
      <c r="C2689" s="7" t="s">
        <v>5</v>
      </c>
      <c r="D2689" s="39">
        <v>42144.178900462961</v>
      </c>
      <c r="E2689" s="7">
        <v>238.63</v>
      </c>
      <c r="F2689" s="7" t="s">
        <v>72</v>
      </c>
      <c r="G2689" s="7">
        <f t="shared" si="123"/>
        <v>2015</v>
      </c>
      <c r="H2689" s="7">
        <f t="shared" si="124"/>
        <v>5</v>
      </c>
      <c r="I2689" s="7" t="str">
        <f t="shared" si="125"/>
        <v>Q2</v>
      </c>
      <c r="J2689" s="7">
        <f>VLOOKUP(A2689,'Job Catalog'!A:C,3,FALSE)</f>
        <v>18</v>
      </c>
    </row>
    <row r="2690" spans="1:10" x14ac:dyDescent="0.15">
      <c r="A2690" s="8">
        <v>1612</v>
      </c>
      <c r="B2690" s="8" t="s">
        <v>1714</v>
      </c>
      <c r="C2690" s="7" t="s">
        <v>4</v>
      </c>
      <c r="D2690" s="39">
        <v>42124.421724537038</v>
      </c>
      <c r="E2690" s="7">
        <v>211.96</v>
      </c>
      <c r="F2690" s="7" t="s">
        <v>52</v>
      </c>
      <c r="G2690" s="7">
        <f t="shared" ref="G2690:G2753" si="126">YEAR(D2690)</f>
        <v>2015</v>
      </c>
      <c r="H2690" s="7">
        <f t="shared" ref="H2690:H2753" si="127">MONTH(D2690)</f>
        <v>4</v>
      </c>
      <c r="I2690" s="7" t="str">
        <f t="shared" ref="I2690:I2753" si="128">IF(H2690&lt;=3,"Q1",IF(H2690&lt;=6,"Q2",IF(H2690&lt;=9,"Q3","Q4")))</f>
        <v>Q2</v>
      </c>
      <c r="J2690" s="7">
        <f>VLOOKUP(A2690,'Job Catalog'!A:C,3,FALSE)</f>
        <v>18</v>
      </c>
    </row>
    <row r="2691" spans="1:10" x14ac:dyDescent="0.15">
      <c r="A2691" s="8">
        <v>1612</v>
      </c>
      <c r="B2691" s="8" t="s">
        <v>1714</v>
      </c>
      <c r="C2691" s="7" t="s">
        <v>4</v>
      </c>
      <c r="D2691" s="39">
        <v>41912.459710648145</v>
      </c>
      <c r="E2691" s="7">
        <v>0</v>
      </c>
      <c r="F2691" s="7" t="s">
        <v>52</v>
      </c>
      <c r="G2691" s="7">
        <f t="shared" si="126"/>
        <v>2014</v>
      </c>
      <c r="H2691" s="7">
        <f t="shared" si="127"/>
        <v>9</v>
      </c>
      <c r="I2691" s="7" t="str">
        <f t="shared" si="128"/>
        <v>Q3</v>
      </c>
      <c r="J2691" s="7">
        <f>VLOOKUP(A2691,'Job Catalog'!A:C,3,FALSE)</f>
        <v>18</v>
      </c>
    </row>
    <row r="2692" spans="1:10" x14ac:dyDescent="0.15">
      <c r="A2692" s="8">
        <v>1612</v>
      </c>
      <c r="B2692" s="8" t="s">
        <v>1714</v>
      </c>
      <c r="C2692" s="7" t="s">
        <v>4</v>
      </c>
      <c r="D2692" s="39">
        <v>42114.218043981484</v>
      </c>
      <c r="E2692" s="7">
        <v>97.92</v>
      </c>
      <c r="F2692" s="7" t="s">
        <v>52</v>
      </c>
      <c r="G2692" s="7">
        <f t="shared" si="126"/>
        <v>2015</v>
      </c>
      <c r="H2692" s="7">
        <f t="shared" si="127"/>
        <v>4</v>
      </c>
      <c r="I2692" s="7" t="str">
        <f t="shared" si="128"/>
        <v>Q2</v>
      </c>
      <c r="J2692" s="7">
        <f>VLOOKUP(A2692,'Job Catalog'!A:C,3,FALSE)</f>
        <v>18</v>
      </c>
    </row>
    <row r="2693" spans="1:10" x14ac:dyDescent="0.15">
      <c r="A2693" s="8">
        <v>1612</v>
      </c>
      <c r="B2693" s="8" t="s">
        <v>1714</v>
      </c>
      <c r="C2693" s="7" t="s">
        <v>5</v>
      </c>
      <c r="D2693" s="39">
        <v>42130.260243055556</v>
      </c>
      <c r="E2693" s="7">
        <v>56.67</v>
      </c>
      <c r="F2693" s="7" t="s">
        <v>52</v>
      </c>
      <c r="G2693" s="7">
        <f t="shared" si="126"/>
        <v>2015</v>
      </c>
      <c r="H2693" s="7">
        <f t="shared" si="127"/>
        <v>5</v>
      </c>
      <c r="I2693" s="7" t="str">
        <f t="shared" si="128"/>
        <v>Q2</v>
      </c>
      <c r="J2693" s="7">
        <f>VLOOKUP(A2693,'Job Catalog'!A:C,3,FALSE)</f>
        <v>18</v>
      </c>
    </row>
    <row r="2694" spans="1:10" x14ac:dyDescent="0.15">
      <c r="A2694" s="8">
        <v>1612</v>
      </c>
      <c r="B2694" s="8" t="s">
        <v>1714</v>
      </c>
      <c r="C2694" s="7" t="s">
        <v>5</v>
      </c>
      <c r="D2694" s="39">
        <v>42144.34815972222</v>
      </c>
      <c r="E2694" s="7">
        <v>70.75</v>
      </c>
      <c r="F2694" s="7" t="s">
        <v>52</v>
      </c>
      <c r="G2694" s="7">
        <f t="shared" si="126"/>
        <v>2015</v>
      </c>
      <c r="H2694" s="7">
        <f t="shared" si="127"/>
        <v>5</v>
      </c>
      <c r="I2694" s="7" t="str">
        <f t="shared" si="128"/>
        <v>Q2</v>
      </c>
      <c r="J2694" s="7">
        <f>VLOOKUP(A2694,'Job Catalog'!A:C,3,FALSE)</f>
        <v>18</v>
      </c>
    </row>
    <row r="2695" spans="1:10" x14ac:dyDescent="0.15">
      <c r="A2695" s="8">
        <v>1612</v>
      </c>
      <c r="B2695" s="8" t="s">
        <v>1714</v>
      </c>
      <c r="C2695" s="7" t="s">
        <v>5</v>
      </c>
      <c r="D2695" s="39">
        <v>42537.387129629627</v>
      </c>
      <c r="E2695" s="7">
        <v>129.16999999999999</v>
      </c>
      <c r="F2695" s="7" t="s">
        <v>39</v>
      </c>
      <c r="G2695" s="7">
        <f t="shared" si="126"/>
        <v>2016</v>
      </c>
      <c r="H2695" s="7">
        <f t="shared" si="127"/>
        <v>6</v>
      </c>
      <c r="I2695" s="7" t="str">
        <f t="shared" si="128"/>
        <v>Q2</v>
      </c>
      <c r="J2695" s="7">
        <f>VLOOKUP(A2695,'Job Catalog'!A:C,3,FALSE)</f>
        <v>18</v>
      </c>
    </row>
    <row r="2696" spans="1:10" x14ac:dyDescent="0.15">
      <c r="A2696" s="8">
        <v>1612</v>
      </c>
      <c r="B2696" s="8" t="s">
        <v>1714</v>
      </c>
      <c r="C2696" s="7" t="s">
        <v>4</v>
      </c>
      <c r="D2696" s="39">
        <v>42493.469363425924</v>
      </c>
      <c r="E2696" s="7">
        <v>56.96</v>
      </c>
      <c r="F2696" s="7" t="s">
        <v>39</v>
      </c>
      <c r="G2696" s="7">
        <f t="shared" si="126"/>
        <v>2016</v>
      </c>
      <c r="H2696" s="7">
        <f t="shared" si="127"/>
        <v>5</v>
      </c>
      <c r="I2696" s="7" t="str">
        <f t="shared" si="128"/>
        <v>Q2</v>
      </c>
      <c r="J2696" s="7">
        <f>VLOOKUP(A2696,'Job Catalog'!A:C,3,FALSE)</f>
        <v>18</v>
      </c>
    </row>
    <row r="2697" spans="1:10" x14ac:dyDescent="0.15">
      <c r="A2697" s="8">
        <v>1612</v>
      </c>
      <c r="B2697" s="8" t="s">
        <v>1714</v>
      </c>
      <c r="C2697" s="7" t="s">
        <v>5</v>
      </c>
      <c r="D2697" s="39">
        <v>42646.465370370373</v>
      </c>
      <c r="E2697" s="7">
        <v>94.21</v>
      </c>
      <c r="F2697" s="7" t="s">
        <v>39</v>
      </c>
      <c r="G2697" s="7">
        <f t="shared" si="126"/>
        <v>2016</v>
      </c>
      <c r="H2697" s="7">
        <f t="shared" si="127"/>
        <v>10</v>
      </c>
      <c r="I2697" s="7" t="str">
        <f t="shared" si="128"/>
        <v>Q4</v>
      </c>
      <c r="J2697" s="7">
        <f>VLOOKUP(A2697,'Job Catalog'!A:C,3,FALSE)</f>
        <v>18</v>
      </c>
    </row>
    <row r="2698" spans="1:10" x14ac:dyDescent="0.15">
      <c r="A2698" s="8">
        <v>1612</v>
      </c>
      <c r="B2698" s="8" t="s">
        <v>1714</v>
      </c>
      <c r="C2698" s="7" t="s">
        <v>5</v>
      </c>
      <c r="D2698" s="39">
        <v>42614.387465277781</v>
      </c>
      <c r="E2698" s="7">
        <v>62.13</v>
      </c>
      <c r="F2698" s="7" t="s">
        <v>39</v>
      </c>
      <c r="G2698" s="7">
        <f t="shared" si="126"/>
        <v>2016</v>
      </c>
      <c r="H2698" s="7">
        <f t="shared" si="127"/>
        <v>9</v>
      </c>
      <c r="I2698" s="7" t="str">
        <f t="shared" si="128"/>
        <v>Q3</v>
      </c>
      <c r="J2698" s="7">
        <f>VLOOKUP(A2698,'Job Catalog'!A:C,3,FALSE)</f>
        <v>18</v>
      </c>
    </row>
    <row r="2699" spans="1:10" x14ac:dyDescent="0.15">
      <c r="A2699" s="8">
        <v>1612</v>
      </c>
      <c r="B2699" s="8" t="s">
        <v>1714</v>
      </c>
      <c r="C2699" s="7" t="s">
        <v>5</v>
      </c>
      <c r="D2699" s="39">
        <v>42657.424131944441</v>
      </c>
      <c r="E2699" s="7">
        <v>29.17</v>
      </c>
      <c r="F2699" s="7" t="s">
        <v>39</v>
      </c>
      <c r="G2699" s="7">
        <f t="shared" si="126"/>
        <v>2016</v>
      </c>
      <c r="H2699" s="7">
        <f t="shared" si="127"/>
        <v>10</v>
      </c>
      <c r="I2699" s="7" t="str">
        <f t="shared" si="128"/>
        <v>Q4</v>
      </c>
      <c r="J2699" s="7">
        <f>VLOOKUP(A2699,'Job Catalog'!A:C,3,FALSE)</f>
        <v>18</v>
      </c>
    </row>
    <row r="2700" spans="1:10" x14ac:dyDescent="0.15">
      <c r="A2700" s="8">
        <v>1612</v>
      </c>
      <c r="B2700" s="8" t="s">
        <v>1714</v>
      </c>
      <c r="C2700" s="7" t="s">
        <v>5</v>
      </c>
      <c r="D2700" s="39">
        <v>42878.36614583333</v>
      </c>
      <c r="E2700" s="7">
        <v>155.91999999999999</v>
      </c>
      <c r="F2700" s="7" t="s">
        <v>52</v>
      </c>
      <c r="G2700" s="7">
        <f t="shared" si="126"/>
        <v>2017</v>
      </c>
      <c r="H2700" s="7">
        <f t="shared" si="127"/>
        <v>5</v>
      </c>
      <c r="I2700" s="7" t="str">
        <f t="shared" si="128"/>
        <v>Q2</v>
      </c>
      <c r="J2700" s="7">
        <f>VLOOKUP(A2700,'Job Catalog'!A:C,3,FALSE)</f>
        <v>18</v>
      </c>
    </row>
    <row r="2701" spans="1:10" x14ac:dyDescent="0.15">
      <c r="A2701" s="8">
        <v>1612</v>
      </c>
      <c r="B2701" s="8" t="s">
        <v>1714</v>
      </c>
      <c r="C2701" s="7" t="s">
        <v>4</v>
      </c>
      <c r="D2701" s="39">
        <v>42851.47587962963</v>
      </c>
      <c r="E2701" s="7">
        <v>26.17</v>
      </c>
      <c r="F2701" s="7" t="s">
        <v>52</v>
      </c>
      <c r="G2701" s="7">
        <f t="shared" si="126"/>
        <v>2017</v>
      </c>
      <c r="H2701" s="7">
        <f t="shared" si="127"/>
        <v>4</v>
      </c>
      <c r="I2701" s="7" t="str">
        <f t="shared" si="128"/>
        <v>Q2</v>
      </c>
      <c r="J2701" s="7">
        <f>VLOOKUP(A2701,'Job Catalog'!A:C,3,FALSE)</f>
        <v>18</v>
      </c>
    </row>
    <row r="2702" spans="1:10" x14ac:dyDescent="0.15">
      <c r="A2702" s="8">
        <v>1613</v>
      </c>
      <c r="B2702" s="8" t="s">
        <v>1715</v>
      </c>
      <c r="C2702" s="7" t="s">
        <v>4</v>
      </c>
      <c r="D2702" s="39">
        <v>41732.53230324074</v>
      </c>
      <c r="E2702" s="7">
        <v>86.13</v>
      </c>
      <c r="F2702" s="7" t="s">
        <v>72</v>
      </c>
      <c r="G2702" s="7">
        <f t="shared" si="126"/>
        <v>2014</v>
      </c>
      <c r="H2702" s="7">
        <f t="shared" si="127"/>
        <v>4</v>
      </c>
      <c r="I2702" s="7" t="str">
        <f t="shared" si="128"/>
        <v>Q2</v>
      </c>
      <c r="J2702" s="7">
        <f>VLOOKUP(A2702,'Job Catalog'!A:C,3,FALSE)</f>
        <v>16</v>
      </c>
    </row>
    <row r="2703" spans="1:10" x14ac:dyDescent="0.15">
      <c r="A2703" s="8">
        <v>1613</v>
      </c>
      <c r="B2703" s="8" t="s">
        <v>1715</v>
      </c>
      <c r="C2703" s="7" t="s">
        <v>4</v>
      </c>
      <c r="D2703" s="39">
        <v>41820.20988425926</v>
      </c>
      <c r="E2703" s="7">
        <v>131.66999999999999</v>
      </c>
      <c r="F2703" s="7" t="s">
        <v>52</v>
      </c>
      <c r="G2703" s="7">
        <f t="shared" si="126"/>
        <v>2014</v>
      </c>
      <c r="H2703" s="7">
        <f t="shared" si="127"/>
        <v>6</v>
      </c>
      <c r="I2703" s="7" t="str">
        <f t="shared" si="128"/>
        <v>Q2</v>
      </c>
      <c r="J2703" s="7">
        <f>VLOOKUP(A2703,'Job Catalog'!A:C,3,FALSE)</f>
        <v>16</v>
      </c>
    </row>
    <row r="2704" spans="1:10" x14ac:dyDescent="0.15">
      <c r="A2704" s="8">
        <v>1613</v>
      </c>
      <c r="B2704" s="8" t="s">
        <v>1715</v>
      </c>
      <c r="C2704" s="7" t="s">
        <v>4</v>
      </c>
      <c r="D2704" s="39">
        <v>41901.343506944446</v>
      </c>
      <c r="E2704" s="7">
        <v>212.79</v>
      </c>
      <c r="F2704" s="7" t="s">
        <v>52</v>
      </c>
      <c r="G2704" s="7">
        <f t="shared" si="126"/>
        <v>2014</v>
      </c>
      <c r="H2704" s="7">
        <f t="shared" si="127"/>
        <v>9</v>
      </c>
      <c r="I2704" s="7" t="str">
        <f t="shared" si="128"/>
        <v>Q3</v>
      </c>
      <c r="J2704" s="7">
        <f>VLOOKUP(A2704,'Job Catalog'!A:C,3,FALSE)</f>
        <v>16</v>
      </c>
    </row>
    <row r="2705" spans="1:10" x14ac:dyDescent="0.15">
      <c r="A2705" s="8">
        <v>1613</v>
      </c>
      <c r="B2705" s="8" t="s">
        <v>1715</v>
      </c>
      <c r="C2705" s="7" t="s">
        <v>4</v>
      </c>
      <c r="D2705" s="39">
        <v>41725.202499999999</v>
      </c>
      <c r="E2705" s="7">
        <v>36.630000000000003</v>
      </c>
      <c r="F2705" s="7" t="s">
        <v>17</v>
      </c>
      <c r="G2705" s="7">
        <f t="shared" si="126"/>
        <v>2014</v>
      </c>
      <c r="H2705" s="7">
        <f t="shared" si="127"/>
        <v>3</v>
      </c>
      <c r="I2705" s="7" t="str">
        <f t="shared" si="128"/>
        <v>Q1</v>
      </c>
      <c r="J2705" s="7">
        <f>VLOOKUP(A2705,'Job Catalog'!A:C,3,FALSE)</f>
        <v>16</v>
      </c>
    </row>
    <row r="2706" spans="1:10" x14ac:dyDescent="0.15">
      <c r="A2706" s="8">
        <v>1613</v>
      </c>
      <c r="B2706" s="8" t="s">
        <v>1715</v>
      </c>
      <c r="C2706" s="7" t="s">
        <v>4</v>
      </c>
      <c r="D2706" s="39">
        <v>41737.456944444442</v>
      </c>
      <c r="E2706" s="7">
        <v>0.13</v>
      </c>
      <c r="F2706" s="7" t="s">
        <v>72</v>
      </c>
      <c r="G2706" s="7">
        <f t="shared" si="126"/>
        <v>2014</v>
      </c>
      <c r="H2706" s="7">
        <f t="shared" si="127"/>
        <v>4</v>
      </c>
      <c r="I2706" s="7" t="str">
        <f t="shared" si="128"/>
        <v>Q2</v>
      </c>
      <c r="J2706" s="7">
        <f>VLOOKUP(A2706,'Job Catalog'!A:C,3,FALSE)</f>
        <v>16</v>
      </c>
    </row>
    <row r="2707" spans="1:10" x14ac:dyDescent="0.15">
      <c r="A2707" s="8">
        <v>1613</v>
      </c>
      <c r="B2707" s="8" t="s">
        <v>1715</v>
      </c>
      <c r="C2707" s="7" t="s">
        <v>4</v>
      </c>
      <c r="D2707" s="39">
        <v>41814.316967592589</v>
      </c>
      <c r="E2707" s="7">
        <v>54.04</v>
      </c>
      <c r="F2707" s="7" t="s">
        <v>17</v>
      </c>
      <c r="G2707" s="7">
        <f t="shared" si="126"/>
        <v>2014</v>
      </c>
      <c r="H2707" s="7">
        <f t="shared" si="127"/>
        <v>6</v>
      </c>
      <c r="I2707" s="7" t="str">
        <f t="shared" si="128"/>
        <v>Q2</v>
      </c>
      <c r="J2707" s="7">
        <f>VLOOKUP(A2707,'Job Catalog'!A:C,3,FALSE)</f>
        <v>16</v>
      </c>
    </row>
    <row r="2708" spans="1:10" x14ac:dyDescent="0.15">
      <c r="A2708" s="8">
        <v>1613</v>
      </c>
      <c r="B2708" s="8" t="s">
        <v>1715</v>
      </c>
      <c r="C2708" s="7" t="s">
        <v>4</v>
      </c>
      <c r="D2708" s="39">
        <v>41843.453958333332</v>
      </c>
      <c r="E2708" s="7">
        <v>47</v>
      </c>
      <c r="F2708" s="7" t="s">
        <v>17</v>
      </c>
      <c r="G2708" s="7">
        <f t="shared" si="126"/>
        <v>2014</v>
      </c>
      <c r="H2708" s="7">
        <f t="shared" si="127"/>
        <v>7</v>
      </c>
      <c r="I2708" s="7" t="str">
        <f t="shared" si="128"/>
        <v>Q3</v>
      </c>
      <c r="J2708" s="7">
        <f>VLOOKUP(A2708,'Job Catalog'!A:C,3,FALSE)</f>
        <v>16</v>
      </c>
    </row>
    <row r="2709" spans="1:10" x14ac:dyDescent="0.15">
      <c r="A2709" s="8">
        <v>1613</v>
      </c>
      <c r="B2709" s="8" t="s">
        <v>1715</v>
      </c>
      <c r="C2709" s="7" t="s">
        <v>4</v>
      </c>
      <c r="D2709" s="39">
        <v>41915.211909722224</v>
      </c>
      <c r="E2709" s="7">
        <v>80.92</v>
      </c>
      <c r="F2709" s="7" t="s">
        <v>17</v>
      </c>
      <c r="G2709" s="7">
        <f t="shared" si="126"/>
        <v>2014</v>
      </c>
      <c r="H2709" s="7">
        <f t="shared" si="127"/>
        <v>10</v>
      </c>
      <c r="I2709" s="7" t="str">
        <f t="shared" si="128"/>
        <v>Q4</v>
      </c>
      <c r="J2709" s="7">
        <f>VLOOKUP(A2709,'Job Catalog'!A:C,3,FALSE)</f>
        <v>16</v>
      </c>
    </row>
    <row r="2710" spans="1:10" x14ac:dyDescent="0.15">
      <c r="A2710" s="8">
        <v>1613</v>
      </c>
      <c r="B2710" s="8" t="s">
        <v>1715</v>
      </c>
      <c r="C2710" s="7" t="s">
        <v>5</v>
      </c>
      <c r="D2710" s="39">
        <v>41857.199895833335</v>
      </c>
      <c r="E2710" s="7">
        <v>20.88</v>
      </c>
      <c r="F2710" s="7" t="s">
        <v>17</v>
      </c>
      <c r="G2710" s="7">
        <f t="shared" si="126"/>
        <v>2014</v>
      </c>
      <c r="H2710" s="7">
        <f t="shared" si="127"/>
        <v>8</v>
      </c>
      <c r="I2710" s="7" t="str">
        <f t="shared" si="128"/>
        <v>Q3</v>
      </c>
      <c r="J2710" s="7">
        <f>VLOOKUP(A2710,'Job Catalog'!A:C,3,FALSE)</f>
        <v>16</v>
      </c>
    </row>
    <row r="2711" spans="1:10" x14ac:dyDescent="0.15">
      <c r="A2711" s="8">
        <v>1613</v>
      </c>
      <c r="B2711" s="8" t="s">
        <v>1715</v>
      </c>
      <c r="C2711" s="7" t="s">
        <v>4</v>
      </c>
      <c r="D2711" s="39">
        <v>41892.250567129631</v>
      </c>
      <c r="E2711" s="7">
        <v>55.96</v>
      </c>
      <c r="F2711" s="7" t="s">
        <v>52</v>
      </c>
      <c r="G2711" s="7">
        <f t="shared" si="126"/>
        <v>2014</v>
      </c>
      <c r="H2711" s="7">
        <f t="shared" si="127"/>
        <v>9</v>
      </c>
      <c r="I2711" s="7" t="str">
        <f t="shared" si="128"/>
        <v>Q3</v>
      </c>
      <c r="J2711" s="7">
        <f>VLOOKUP(A2711,'Job Catalog'!A:C,3,FALSE)</f>
        <v>16</v>
      </c>
    </row>
    <row r="2712" spans="1:10" x14ac:dyDescent="0.15">
      <c r="A2712" s="8">
        <v>1613</v>
      </c>
      <c r="B2712" s="8" t="s">
        <v>1715</v>
      </c>
      <c r="C2712" s="7" t="s">
        <v>5</v>
      </c>
      <c r="D2712" s="39">
        <v>41884.465636574074</v>
      </c>
      <c r="E2712" s="7">
        <v>18.13</v>
      </c>
      <c r="F2712" s="7" t="s">
        <v>72</v>
      </c>
      <c r="G2712" s="7">
        <f t="shared" si="126"/>
        <v>2014</v>
      </c>
      <c r="H2712" s="7">
        <f t="shared" si="127"/>
        <v>9</v>
      </c>
      <c r="I2712" s="7" t="str">
        <f t="shared" si="128"/>
        <v>Q3</v>
      </c>
      <c r="J2712" s="7">
        <f>VLOOKUP(A2712,'Job Catalog'!A:C,3,FALSE)</f>
        <v>16</v>
      </c>
    </row>
    <row r="2713" spans="1:10" x14ac:dyDescent="0.15">
      <c r="A2713" s="8">
        <v>1613</v>
      </c>
      <c r="B2713" s="8" t="s">
        <v>1715</v>
      </c>
      <c r="C2713" s="7" t="s">
        <v>4</v>
      </c>
      <c r="D2713" s="39">
        <v>42031.265868055554</v>
      </c>
      <c r="E2713" s="7">
        <v>161.71</v>
      </c>
      <c r="F2713" s="7" t="s">
        <v>52</v>
      </c>
      <c r="G2713" s="7">
        <f t="shared" si="126"/>
        <v>2015</v>
      </c>
      <c r="H2713" s="7">
        <f t="shared" si="127"/>
        <v>1</v>
      </c>
      <c r="I2713" s="7" t="str">
        <f t="shared" si="128"/>
        <v>Q1</v>
      </c>
      <c r="J2713" s="7">
        <f>VLOOKUP(A2713,'Job Catalog'!A:C,3,FALSE)</f>
        <v>16</v>
      </c>
    </row>
    <row r="2714" spans="1:10" x14ac:dyDescent="0.15">
      <c r="A2714" s="8">
        <v>1613</v>
      </c>
      <c r="B2714" s="8" t="s">
        <v>1715</v>
      </c>
      <c r="C2714" s="7" t="s">
        <v>5</v>
      </c>
      <c r="D2714" s="39">
        <v>41991.462418981479</v>
      </c>
      <c r="E2714" s="7">
        <v>121.92</v>
      </c>
      <c r="F2714" s="7" t="s">
        <v>52</v>
      </c>
      <c r="G2714" s="7">
        <f t="shared" si="126"/>
        <v>2014</v>
      </c>
      <c r="H2714" s="7">
        <f t="shared" si="127"/>
        <v>12</v>
      </c>
      <c r="I2714" s="7" t="str">
        <f t="shared" si="128"/>
        <v>Q4</v>
      </c>
      <c r="J2714" s="7">
        <f>VLOOKUP(A2714,'Job Catalog'!A:C,3,FALSE)</f>
        <v>16</v>
      </c>
    </row>
    <row r="2715" spans="1:10" x14ac:dyDescent="0.15">
      <c r="A2715" s="8">
        <v>1613</v>
      </c>
      <c r="B2715" s="8" t="s">
        <v>1715</v>
      </c>
      <c r="C2715" s="7" t="s">
        <v>4</v>
      </c>
      <c r="D2715" s="39">
        <v>41968.158703703702</v>
      </c>
      <c r="E2715" s="7">
        <v>56.75</v>
      </c>
      <c r="F2715" s="7" t="s">
        <v>52</v>
      </c>
      <c r="G2715" s="7">
        <f t="shared" si="126"/>
        <v>2014</v>
      </c>
      <c r="H2715" s="7">
        <f t="shared" si="127"/>
        <v>11</v>
      </c>
      <c r="I2715" s="7" t="str">
        <f t="shared" si="128"/>
        <v>Q4</v>
      </c>
      <c r="J2715" s="7">
        <f>VLOOKUP(A2715,'Job Catalog'!A:C,3,FALSE)</f>
        <v>16</v>
      </c>
    </row>
    <row r="2716" spans="1:10" x14ac:dyDescent="0.15">
      <c r="A2716" s="8">
        <v>1613</v>
      </c>
      <c r="B2716" s="8" t="s">
        <v>1715</v>
      </c>
      <c r="C2716" s="7" t="s">
        <v>5</v>
      </c>
      <c r="D2716" s="39">
        <v>42124.424953703703</v>
      </c>
      <c r="E2716" s="7">
        <v>192.17</v>
      </c>
      <c r="F2716" s="7" t="s">
        <v>52</v>
      </c>
      <c r="G2716" s="7">
        <f t="shared" si="126"/>
        <v>2015</v>
      </c>
      <c r="H2716" s="7">
        <f t="shared" si="127"/>
        <v>4</v>
      </c>
      <c r="I2716" s="7" t="str">
        <f t="shared" si="128"/>
        <v>Q2</v>
      </c>
      <c r="J2716" s="7">
        <f>VLOOKUP(A2716,'Job Catalog'!A:C,3,FALSE)</f>
        <v>16</v>
      </c>
    </row>
    <row r="2717" spans="1:10" x14ac:dyDescent="0.15">
      <c r="A2717" s="8">
        <v>1613</v>
      </c>
      <c r="B2717" s="8" t="s">
        <v>1715</v>
      </c>
      <c r="C2717" s="7" t="s">
        <v>5</v>
      </c>
      <c r="D2717" s="39">
        <v>42024.268194444441</v>
      </c>
      <c r="E2717" s="7">
        <v>92</v>
      </c>
      <c r="F2717" s="7" t="s">
        <v>52</v>
      </c>
      <c r="G2717" s="7">
        <f t="shared" si="126"/>
        <v>2015</v>
      </c>
      <c r="H2717" s="7">
        <f t="shared" si="127"/>
        <v>1</v>
      </c>
      <c r="I2717" s="7" t="str">
        <f t="shared" si="128"/>
        <v>Q1</v>
      </c>
      <c r="J2717" s="7">
        <f>VLOOKUP(A2717,'Job Catalog'!A:C,3,FALSE)</f>
        <v>16</v>
      </c>
    </row>
    <row r="2718" spans="1:10" x14ac:dyDescent="0.15">
      <c r="A2718" s="8">
        <v>1613</v>
      </c>
      <c r="B2718" s="8" t="s">
        <v>1715</v>
      </c>
      <c r="C2718" s="7" t="s">
        <v>4</v>
      </c>
      <c r="D2718" s="39">
        <v>42053.167002314818</v>
      </c>
      <c r="E2718" s="7">
        <v>27.63</v>
      </c>
      <c r="F2718" s="7" t="s">
        <v>52</v>
      </c>
      <c r="G2718" s="7">
        <f t="shared" si="126"/>
        <v>2015</v>
      </c>
      <c r="H2718" s="7">
        <f t="shared" si="127"/>
        <v>2</v>
      </c>
      <c r="I2718" s="7" t="str">
        <f t="shared" si="128"/>
        <v>Q1</v>
      </c>
      <c r="J2718" s="7">
        <f>VLOOKUP(A2718,'Job Catalog'!A:C,3,FALSE)</f>
        <v>16</v>
      </c>
    </row>
    <row r="2719" spans="1:10" x14ac:dyDescent="0.15">
      <c r="A2719" s="8">
        <v>1613</v>
      </c>
      <c r="B2719" s="8" t="s">
        <v>1715</v>
      </c>
      <c r="C2719" s="7" t="s">
        <v>4</v>
      </c>
      <c r="D2719" s="39">
        <v>42094.432905092595</v>
      </c>
      <c r="E2719" s="7">
        <v>20.83</v>
      </c>
      <c r="F2719" s="7" t="s">
        <v>77</v>
      </c>
      <c r="G2719" s="7">
        <f t="shared" si="126"/>
        <v>2015</v>
      </c>
      <c r="H2719" s="7">
        <f t="shared" si="127"/>
        <v>3</v>
      </c>
      <c r="I2719" s="7" t="str">
        <f t="shared" si="128"/>
        <v>Q1</v>
      </c>
      <c r="J2719" s="7">
        <f>VLOOKUP(A2719,'Job Catalog'!A:C,3,FALSE)</f>
        <v>16</v>
      </c>
    </row>
    <row r="2720" spans="1:10" x14ac:dyDescent="0.15">
      <c r="A2720" s="8">
        <v>1613</v>
      </c>
      <c r="B2720" s="8" t="s">
        <v>1715</v>
      </c>
      <c r="C2720" s="7" t="s">
        <v>4</v>
      </c>
      <c r="D2720" s="39">
        <v>42158.201921296299</v>
      </c>
      <c r="E2720" s="7">
        <v>63.63</v>
      </c>
      <c r="F2720" s="7" t="s">
        <v>52</v>
      </c>
      <c r="G2720" s="7">
        <f t="shared" si="126"/>
        <v>2015</v>
      </c>
      <c r="H2720" s="7">
        <f t="shared" si="127"/>
        <v>6</v>
      </c>
      <c r="I2720" s="7" t="str">
        <f t="shared" si="128"/>
        <v>Q2</v>
      </c>
      <c r="J2720" s="7">
        <f>VLOOKUP(A2720,'Job Catalog'!A:C,3,FALSE)</f>
        <v>16</v>
      </c>
    </row>
    <row r="2721" spans="1:10" x14ac:dyDescent="0.15">
      <c r="A2721" s="8">
        <v>1613</v>
      </c>
      <c r="B2721" s="8" t="s">
        <v>1715</v>
      </c>
      <c r="C2721" s="7" t="s">
        <v>5</v>
      </c>
      <c r="D2721" s="39">
        <v>42108.136921296296</v>
      </c>
      <c r="E2721" s="7">
        <v>4.92</v>
      </c>
      <c r="F2721" s="7" t="s">
        <v>52</v>
      </c>
      <c r="G2721" s="7">
        <f t="shared" si="126"/>
        <v>2015</v>
      </c>
      <c r="H2721" s="7">
        <f t="shared" si="127"/>
        <v>4</v>
      </c>
      <c r="I2721" s="7" t="str">
        <f t="shared" si="128"/>
        <v>Q2</v>
      </c>
      <c r="J2721" s="7">
        <f>VLOOKUP(A2721,'Job Catalog'!A:C,3,FALSE)</f>
        <v>16</v>
      </c>
    </row>
    <row r="2722" spans="1:10" x14ac:dyDescent="0.15">
      <c r="A2722" s="8">
        <v>1613</v>
      </c>
      <c r="B2722" s="8" t="s">
        <v>1715</v>
      </c>
      <c r="C2722" s="7" t="s">
        <v>5</v>
      </c>
      <c r="D2722" s="39">
        <v>42261.424930555557</v>
      </c>
      <c r="E2722" s="7">
        <v>158.21</v>
      </c>
      <c r="F2722" s="7" t="s">
        <v>52</v>
      </c>
      <c r="G2722" s="7">
        <f t="shared" si="126"/>
        <v>2015</v>
      </c>
      <c r="H2722" s="7">
        <f t="shared" si="127"/>
        <v>9</v>
      </c>
      <c r="I2722" s="7" t="str">
        <f t="shared" si="128"/>
        <v>Q3</v>
      </c>
      <c r="J2722" s="7">
        <f>VLOOKUP(A2722,'Job Catalog'!A:C,3,FALSE)</f>
        <v>16</v>
      </c>
    </row>
    <row r="2723" spans="1:10" x14ac:dyDescent="0.15">
      <c r="A2723" s="8">
        <v>1613</v>
      </c>
      <c r="B2723" s="8" t="s">
        <v>1715</v>
      </c>
      <c r="C2723" s="7" t="s">
        <v>5</v>
      </c>
      <c r="D2723" s="39">
        <v>42429.470393518517</v>
      </c>
      <c r="E2723" s="7">
        <v>17.920000000000002</v>
      </c>
      <c r="F2723" s="7" t="s">
        <v>52</v>
      </c>
      <c r="G2723" s="7">
        <f t="shared" si="126"/>
        <v>2016</v>
      </c>
      <c r="H2723" s="7">
        <f t="shared" si="127"/>
        <v>2</v>
      </c>
      <c r="I2723" s="7" t="str">
        <f t="shared" si="128"/>
        <v>Q1</v>
      </c>
      <c r="J2723" s="7">
        <f>VLOOKUP(A2723,'Job Catalog'!A:C,3,FALSE)</f>
        <v>16</v>
      </c>
    </row>
    <row r="2724" spans="1:10" x14ac:dyDescent="0.15">
      <c r="A2724" s="8">
        <v>1613</v>
      </c>
      <c r="B2724" s="8" t="s">
        <v>1715</v>
      </c>
      <c r="C2724" s="7" t="s">
        <v>4</v>
      </c>
      <c r="D2724" s="39">
        <v>42480.359074074076</v>
      </c>
      <c r="E2724" s="7">
        <v>32.79</v>
      </c>
      <c r="F2724" s="7" t="s">
        <v>39</v>
      </c>
      <c r="G2724" s="7">
        <f t="shared" si="126"/>
        <v>2016</v>
      </c>
      <c r="H2724" s="7">
        <f t="shared" si="127"/>
        <v>4</v>
      </c>
      <c r="I2724" s="7" t="str">
        <f t="shared" si="128"/>
        <v>Q2</v>
      </c>
      <c r="J2724" s="7">
        <f>VLOOKUP(A2724,'Job Catalog'!A:C,3,FALSE)</f>
        <v>16</v>
      </c>
    </row>
    <row r="2725" spans="1:10" x14ac:dyDescent="0.15">
      <c r="A2725" s="8">
        <v>1613</v>
      </c>
      <c r="B2725" s="8" t="s">
        <v>1715</v>
      </c>
      <c r="C2725" s="7" t="s">
        <v>5</v>
      </c>
      <c r="D2725" s="39">
        <v>42650.33357638889</v>
      </c>
      <c r="E2725" s="7">
        <v>17.96</v>
      </c>
      <c r="F2725" s="7" t="s">
        <v>39</v>
      </c>
      <c r="G2725" s="7">
        <f t="shared" si="126"/>
        <v>2016</v>
      </c>
      <c r="H2725" s="7">
        <f t="shared" si="127"/>
        <v>10</v>
      </c>
      <c r="I2725" s="7" t="str">
        <f t="shared" si="128"/>
        <v>Q4</v>
      </c>
      <c r="J2725" s="7">
        <f>VLOOKUP(A2725,'Job Catalog'!A:C,3,FALSE)</f>
        <v>16</v>
      </c>
    </row>
    <row r="2726" spans="1:10" x14ac:dyDescent="0.15">
      <c r="A2726" s="8">
        <v>1613</v>
      </c>
      <c r="B2726" s="8" t="s">
        <v>1715</v>
      </c>
      <c r="C2726" s="7" t="s">
        <v>5</v>
      </c>
      <c r="D2726" s="39">
        <v>42635.19935185185</v>
      </c>
      <c r="E2726" s="7">
        <v>2.79</v>
      </c>
      <c r="F2726" s="7" t="s">
        <v>39</v>
      </c>
      <c r="G2726" s="7">
        <f t="shared" si="126"/>
        <v>2016</v>
      </c>
      <c r="H2726" s="7">
        <f t="shared" si="127"/>
        <v>9</v>
      </c>
      <c r="I2726" s="7" t="str">
        <f t="shared" si="128"/>
        <v>Q3</v>
      </c>
      <c r="J2726" s="7">
        <f>VLOOKUP(A2726,'Job Catalog'!A:C,3,FALSE)</f>
        <v>16</v>
      </c>
    </row>
    <row r="2727" spans="1:10" x14ac:dyDescent="0.15">
      <c r="A2727" s="8">
        <v>1613</v>
      </c>
      <c r="B2727" s="8" t="s">
        <v>1715</v>
      </c>
      <c r="C2727" s="7" t="s">
        <v>5</v>
      </c>
      <c r="D2727" s="39">
        <v>42657.451550925929</v>
      </c>
      <c r="E2727" s="7">
        <v>25.04</v>
      </c>
      <c r="F2727" s="7" t="s">
        <v>39</v>
      </c>
      <c r="G2727" s="7">
        <f t="shared" si="126"/>
        <v>2016</v>
      </c>
      <c r="H2727" s="7">
        <f t="shared" si="127"/>
        <v>10</v>
      </c>
      <c r="I2727" s="7" t="str">
        <f t="shared" si="128"/>
        <v>Q4</v>
      </c>
      <c r="J2727" s="7">
        <f>VLOOKUP(A2727,'Job Catalog'!A:C,3,FALSE)</f>
        <v>16</v>
      </c>
    </row>
    <row r="2728" spans="1:10" x14ac:dyDescent="0.15">
      <c r="A2728" s="8">
        <v>1613</v>
      </c>
      <c r="B2728" s="8" t="s">
        <v>1715</v>
      </c>
      <c r="C2728" s="7" t="s">
        <v>4</v>
      </c>
      <c r="D2728" s="39">
        <v>42857.43886574074</v>
      </c>
      <c r="E2728" s="7">
        <v>70.83</v>
      </c>
      <c r="F2728" s="7" t="s">
        <v>52</v>
      </c>
      <c r="G2728" s="7">
        <f t="shared" si="126"/>
        <v>2017</v>
      </c>
      <c r="H2728" s="7">
        <f t="shared" si="127"/>
        <v>5</v>
      </c>
      <c r="I2728" s="7" t="str">
        <f t="shared" si="128"/>
        <v>Q2</v>
      </c>
      <c r="J2728" s="7">
        <f>VLOOKUP(A2728,'Job Catalog'!A:C,3,FALSE)</f>
        <v>16</v>
      </c>
    </row>
    <row r="2729" spans="1:10" x14ac:dyDescent="0.15">
      <c r="A2729" s="8">
        <v>1614</v>
      </c>
      <c r="B2729" s="8" t="s">
        <v>1716</v>
      </c>
      <c r="C2729" s="7" t="s">
        <v>5</v>
      </c>
      <c r="D2729" s="39">
        <v>42612.378993055558</v>
      </c>
      <c r="E2729" s="7">
        <v>50.04</v>
      </c>
      <c r="F2729" s="7" t="s">
        <v>72</v>
      </c>
      <c r="G2729" s="7">
        <f t="shared" si="126"/>
        <v>2016</v>
      </c>
      <c r="H2729" s="7">
        <f t="shared" si="127"/>
        <v>8</v>
      </c>
      <c r="I2729" s="7" t="str">
        <f t="shared" si="128"/>
        <v>Q3</v>
      </c>
      <c r="J2729" s="7">
        <f>VLOOKUP(A2729,'Job Catalog'!A:C,3,FALSE)</f>
        <v>22</v>
      </c>
    </row>
    <row r="2730" spans="1:10" x14ac:dyDescent="0.15">
      <c r="A2730" s="8">
        <v>1617</v>
      </c>
      <c r="B2730" s="8" t="s">
        <v>1719</v>
      </c>
      <c r="C2730" s="7" t="s">
        <v>4</v>
      </c>
      <c r="D2730" s="39">
        <v>42082.526064814818</v>
      </c>
      <c r="E2730" s="7">
        <v>275.92</v>
      </c>
      <c r="F2730" s="7" t="s">
        <v>30</v>
      </c>
      <c r="G2730" s="7">
        <f t="shared" si="126"/>
        <v>2015</v>
      </c>
      <c r="H2730" s="7">
        <f t="shared" si="127"/>
        <v>3</v>
      </c>
      <c r="I2730" s="7" t="str">
        <f t="shared" si="128"/>
        <v>Q1</v>
      </c>
      <c r="J2730" s="7">
        <f>VLOOKUP(A2730,'Job Catalog'!A:C,3,FALSE)</f>
        <v>19</v>
      </c>
    </row>
    <row r="2731" spans="1:10" x14ac:dyDescent="0.15">
      <c r="A2731" s="8">
        <v>1619</v>
      </c>
      <c r="B2731" s="8" t="s">
        <v>1721</v>
      </c>
      <c r="C2731" s="7" t="s">
        <v>5</v>
      </c>
      <c r="D2731" s="39">
        <v>42222.648877314816</v>
      </c>
      <c r="E2731" s="7">
        <v>48.88</v>
      </c>
      <c r="F2731" s="7" t="s">
        <v>65</v>
      </c>
      <c r="G2731" s="7">
        <f t="shared" si="126"/>
        <v>2015</v>
      </c>
      <c r="H2731" s="7">
        <f t="shared" si="127"/>
        <v>8</v>
      </c>
      <c r="I2731" s="7" t="str">
        <f t="shared" si="128"/>
        <v>Q3</v>
      </c>
      <c r="J2731" s="7">
        <f>VLOOKUP(A2731,'Job Catalog'!A:C,3,FALSE)</f>
        <v>20</v>
      </c>
    </row>
    <row r="2732" spans="1:10" x14ac:dyDescent="0.15">
      <c r="A2732" s="8">
        <v>1619</v>
      </c>
      <c r="B2732" s="8" t="s">
        <v>1721</v>
      </c>
      <c r="C2732" s="7" t="s">
        <v>4</v>
      </c>
      <c r="D2732" s="39">
        <v>42289.454618055555</v>
      </c>
      <c r="E2732" s="7">
        <v>46.71</v>
      </c>
      <c r="F2732" s="7" t="s">
        <v>63</v>
      </c>
      <c r="G2732" s="7">
        <f t="shared" si="126"/>
        <v>2015</v>
      </c>
      <c r="H2732" s="7">
        <f t="shared" si="127"/>
        <v>10</v>
      </c>
      <c r="I2732" s="7" t="str">
        <f t="shared" si="128"/>
        <v>Q4</v>
      </c>
      <c r="J2732" s="7">
        <f>VLOOKUP(A2732,'Job Catalog'!A:C,3,FALSE)</f>
        <v>20</v>
      </c>
    </row>
    <row r="2733" spans="1:10" x14ac:dyDescent="0.15">
      <c r="A2733" s="8">
        <v>1619</v>
      </c>
      <c r="B2733" s="8" t="s">
        <v>1721</v>
      </c>
      <c r="C2733" s="7" t="s">
        <v>4</v>
      </c>
      <c r="D2733" s="39">
        <v>42760.443344907406</v>
      </c>
      <c r="E2733" s="7">
        <v>126.75</v>
      </c>
      <c r="F2733" s="7" t="s">
        <v>63</v>
      </c>
      <c r="G2733" s="7">
        <f t="shared" si="126"/>
        <v>2017</v>
      </c>
      <c r="H2733" s="7">
        <f t="shared" si="127"/>
        <v>1</v>
      </c>
      <c r="I2733" s="7" t="str">
        <f t="shared" si="128"/>
        <v>Q1</v>
      </c>
      <c r="J2733" s="7">
        <f>VLOOKUP(A2733,'Job Catalog'!A:C,3,FALSE)</f>
        <v>20</v>
      </c>
    </row>
    <row r="2734" spans="1:10" x14ac:dyDescent="0.15">
      <c r="A2734" s="8">
        <v>1623</v>
      </c>
      <c r="B2734" s="8" t="s">
        <v>1725</v>
      </c>
      <c r="C2734" s="7" t="s">
        <v>5</v>
      </c>
      <c r="D2734" s="39">
        <v>42122.874988425923</v>
      </c>
      <c r="E2734" s="7">
        <v>74.959999999999994</v>
      </c>
      <c r="F2734" s="7" t="s">
        <v>47</v>
      </c>
      <c r="G2734" s="7">
        <f t="shared" si="126"/>
        <v>2015</v>
      </c>
      <c r="H2734" s="7">
        <f t="shared" si="127"/>
        <v>4</v>
      </c>
      <c r="I2734" s="7" t="str">
        <f t="shared" si="128"/>
        <v>Q2</v>
      </c>
      <c r="J2734" s="7">
        <f>VLOOKUP(A2734,'Job Catalog'!A:C,3,FALSE)</f>
        <v>8</v>
      </c>
    </row>
    <row r="2735" spans="1:10" x14ac:dyDescent="0.15">
      <c r="A2735" s="8">
        <v>1624</v>
      </c>
      <c r="B2735" s="8" t="s">
        <v>1726</v>
      </c>
      <c r="C2735" s="7" t="s">
        <v>4</v>
      </c>
      <c r="D2735" s="39">
        <v>41771.584629629629</v>
      </c>
      <c r="E2735" s="7">
        <v>76.13</v>
      </c>
      <c r="F2735" s="7" t="s">
        <v>48</v>
      </c>
      <c r="G2735" s="7">
        <f t="shared" si="126"/>
        <v>2014</v>
      </c>
      <c r="H2735" s="7">
        <f t="shared" si="127"/>
        <v>5</v>
      </c>
      <c r="I2735" s="7" t="str">
        <f t="shared" si="128"/>
        <v>Q2</v>
      </c>
      <c r="J2735" s="7">
        <f>VLOOKUP(A2735,'Job Catalog'!A:C,3,FALSE)</f>
        <v>21</v>
      </c>
    </row>
    <row r="2736" spans="1:10" x14ac:dyDescent="0.15">
      <c r="A2736" s="8">
        <v>1624</v>
      </c>
      <c r="B2736" s="8" t="s">
        <v>1726</v>
      </c>
      <c r="C2736" s="7" t="s">
        <v>4</v>
      </c>
      <c r="D2736" s="39">
        <v>41849.665694444448</v>
      </c>
      <c r="E2736" s="7">
        <v>85.17</v>
      </c>
      <c r="F2736" s="7" t="s">
        <v>48</v>
      </c>
      <c r="G2736" s="7">
        <f t="shared" si="126"/>
        <v>2014</v>
      </c>
      <c r="H2736" s="7">
        <f t="shared" si="127"/>
        <v>7</v>
      </c>
      <c r="I2736" s="7" t="str">
        <f t="shared" si="128"/>
        <v>Q3</v>
      </c>
      <c r="J2736" s="7">
        <f>VLOOKUP(A2736,'Job Catalog'!A:C,3,FALSE)</f>
        <v>21</v>
      </c>
    </row>
    <row r="2737" spans="1:10" x14ac:dyDescent="0.15">
      <c r="A2737" s="8">
        <v>1624</v>
      </c>
      <c r="B2737" s="8" t="s">
        <v>1726</v>
      </c>
      <c r="C2737" s="7" t="s">
        <v>4</v>
      </c>
      <c r="D2737" s="39">
        <v>42823.702118055553</v>
      </c>
      <c r="E2737" s="7">
        <v>2.13</v>
      </c>
      <c r="F2737" s="7" t="s">
        <v>48</v>
      </c>
      <c r="G2737" s="7">
        <f t="shared" si="126"/>
        <v>2017</v>
      </c>
      <c r="H2737" s="7">
        <f t="shared" si="127"/>
        <v>3</v>
      </c>
      <c r="I2737" s="7" t="str">
        <f t="shared" si="128"/>
        <v>Q1</v>
      </c>
      <c r="J2737" s="7">
        <f>VLOOKUP(A2737,'Job Catalog'!A:C,3,FALSE)</f>
        <v>21</v>
      </c>
    </row>
    <row r="2738" spans="1:10" x14ac:dyDescent="0.15">
      <c r="A2738" s="8">
        <v>1627</v>
      </c>
      <c r="B2738" s="8" t="s">
        <v>1729</v>
      </c>
      <c r="C2738" s="7" t="s">
        <v>4</v>
      </c>
      <c r="D2738" s="39">
        <v>41788.376747685186</v>
      </c>
      <c r="E2738" s="7">
        <v>42.92</v>
      </c>
      <c r="F2738" s="7" t="s">
        <v>92</v>
      </c>
      <c r="G2738" s="7">
        <f t="shared" si="126"/>
        <v>2014</v>
      </c>
      <c r="H2738" s="7">
        <f t="shared" si="127"/>
        <v>5</v>
      </c>
      <c r="I2738" s="7" t="str">
        <f t="shared" si="128"/>
        <v>Q2</v>
      </c>
      <c r="J2738" s="7">
        <f>VLOOKUP(A2738,'Job Catalog'!A:C,3,FALSE)</f>
        <v>11</v>
      </c>
    </row>
    <row r="2739" spans="1:10" x14ac:dyDescent="0.15">
      <c r="A2739" s="8">
        <v>1633</v>
      </c>
      <c r="B2739" s="8" t="s">
        <v>1735</v>
      </c>
      <c r="C2739" s="7" t="s">
        <v>5</v>
      </c>
      <c r="D2739" s="39">
        <v>42059.623703703706</v>
      </c>
      <c r="E2739" s="7">
        <v>85.08</v>
      </c>
      <c r="F2739" s="7" t="s">
        <v>33</v>
      </c>
      <c r="G2739" s="7">
        <f t="shared" si="126"/>
        <v>2015</v>
      </c>
      <c r="H2739" s="7">
        <f t="shared" si="127"/>
        <v>2</v>
      </c>
      <c r="I2739" s="7" t="str">
        <f t="shared" si="128"/>
        <v>Q1</v>
      </c>
      <c r="J2739" s="7">
        <f>VLOOKUP(A2739,'Job Catalog'!A:C,3,FALSE)</f>
        <v>26</v>
      </c>
    </row>
    <row r="2740" spans="1:10" x14ac:dyDescent="0.15">
      <c r="A2740" s="8">
        <v>1649</v>
      </c>
      <c r="B2740" s="8" t="s">
        <v>1751</v>
      </c>
      <c r="C2740" s="7" t="s">
        <v>4</v>
      </c>
      <c r="D2740" s="39">
        <v>41793.241678240738</v>
      </c>
      <c r="E2740" s="7">
        <v>49.92</v>
      </c>
      <c r="F2740" s="7" t="s">
        <v>80</v>
      </c>
      <c r="G2740" s="7">
        <f t="shared" si="126"/>
        <v>2014</v>
      </c>
      <c r="H2740" s="7">
        <f t="shared" si="127"/>
        <v>6</v>
      </c>
      <c r="I2740" s="7" t="str">
        <f t="shared" si="128"/>
        <v>Q2</v>
      </c>
      <c r="J2740" s="7">
        <f>VLOOKUP(A2740,'Job Catalog'!A:C,3,FALSE)</f>
        <v>7</v>
      </c>
    </row>
    <row r="2741" spans="1:10" x14ac:dyDescent="0.15">
      <c r="A2741" s="8">
        <v>1655</v>
      </c>
      <c r="B2741" s="8" t="s">
        <v>1757</v>
      </c>
      <c r="C2741" s="7" t="s">
        <v>4</v>
      </c>
      <c r="D2741" s="39">
        <v>41744.379999999997</v>
      </c>
      <c r="E2741" s="7">
        <v>1.08</v>
      </c>
      <c r="F2741" s="7" t="s">
        <v>80</v>
      </c>
      <c r="G2741" s="7">
        <f t="shared" si="126"/>
        <v>2014</v>
      </c>
      <c r="H2741" s="7">
        <f t="shared" si="127"/>
        <v>4</v>
      </c>
      <c r="I2741" s="7" t="str">
        <f t="shared" si="128"/>
        <v>Q2</v>
      </c>
      <c r="J2741" s="7">
        <f>VLOOKUP(A2741,'Job Catalog'!A:C,3,FALSE)</f>
        <v>14</v>
      </c>
    </row>
    <row r="2742" spans="1:10" x14ac:dyDescent="0.15">
      <c r="A2742" s="8">
        <v>1655</v>
      </c>
      <c r="B2742" s="8" t="s">
        <v>1757</v>
      </c>
      <c r="C2742" s="7" t="s">
        <v>5</v>
      </c>
      <c r="D2742" s="39">
        <v>41956.326736111114</v>
      </c>
      <c r="E2742" s="7">
        <v>13.58</v>
      </c>
      <c r="F2742" s="7" t="s">
        <v>80</v>
      </c>
      <c r="G2742" s="7">
        <f t="shared" si="126"/>
        <v>2014</v>
      </c>
      <c r="H2742" s="7">
        <f t="shared" si="127"/>
        <v>11</v>
      </c>
      <c r="I2742" s="7" t="str">
        <f t="shared" si="128"/>
        <v>Q4</v>
      </c>
      <c r="J2742" s="7">
        <f>VLOOKUP(A2742,'Job Catalog'!A:C,3,FALSE)</f>
        <v>14</v>
      </c>
    </row>
    <row r="2743" spans="1:10" x14ac:dyDescent="0.15">
      <c r="A2743" s="8">
        <v>1660</v>
      </c>
      <c r="B2743" s="8" t="s">
        <v>1762</v>
      </c>
      <c r="C2743" s="7" t="s">
        <v>5</v>
      </c>
      <c r="D2743" s="39">
        <v>42222.645104166666</v>
      </c>
      <c r="E2743" s="7">
        <v>48.88</v>
      </c>
      <c r="F2743" s="7" t="s">
        <v>65</v>
      </c>
      <c r="G2743" s="7">
        <f t="shared" si="126"/>
        <v>2015</v>
      </c>
      <c r="H2743" s="7">
        <f t="shared" si="127"/>
        <v>8</v>
      </c>
      <c r="I2743" s="7" t="str">
        <f t="shared" si="128"/>
        <v>Q3</v>
      </c>
      <c r="J2743" s="7">
        <f>VLOOKUP(A2743,'Job Catalog'!A:C,3,FALSE)</f>
        <v>16</v>
      </c>
    </row>
    <row r="2744" spans="1:10" x14ac:dyDescent="0.15">
      <c r="A2744" s="8">
        <v>1663</v>
      </c>
      <c r="B2744" s="8" t="s">
        <v>1765</v>
      </c>
      <c r="C2744" s="7" t="s">
        <v>5</v>
      </c>
      <c r="D2744" s="39">
        <v>41890.466597222221</v>
      </c>
      <c r="E2744" s="7">
        <v>33.92</v>
      </c>
      <c r="F2744" s="7" t="s">
        <v>52</v>
      </c>
      <c r="G2744" s="7">
        <f t="shared" si="126"/>
        <v>2014</v>
      </c>
      <c r="H2744" s="7">
        <f t="shared" si="127"/>
        <v>9</v>
      </c>
      <c r="I2744" s="7" t="str">
        <f t="shared" si="128"/>
        <v>Q3</v>
      </c>
      <c r="J2744" s="7">
        <f>VLOOKUP(A2744,'Job Catalog'!A:C,3,FALSE)</f>
        <v>18</v>
      </c>
    </row>
    <row r="2745" spans="1:10" x14ac:dyDescent="0.15">
      <c r="A2745" s="8">
        <v>1664</v>
      </c>
      <c r="B2745" s="8" t="s">
        <v>1766</v>
      </c>
      <c r="C2745" s="7" t="s">
        <v>4</v>
      </c>
      <c r="D2745" s="39">
        <v>41697.124837962961</v>
      </c>
      <c r="E2745" s="7">
        <v>16.88</v>
      </c>
      <c r="F2745" s="7" t="s">
        <v>94</v>
      </c>
      <c r="G2745" s="7">
        <f t="shared" si="126"/>
        <v>2014</v>
      </c>
      <c r="H2745" s="7">
        <f t="shared" si="127"/>
        <v>2</v>
      </c>
      <c r="I2745" s="7" t="str">
        <f t="shared" si="128"/>
        <v>Q1</v>
      </c>
      <c r="J2745" s="7">
        <f>VLOOKUP(A2745,'Job Catalog'!A:C,3,FALSE)</f>
        <v>13</v>
      </c>
    </row>
    <row r="2746" spans="1:10" x14ac:dyDescent="0.15">
      <c r="A2746" s="8">
        <v>1664</v>
      </c>
      <c r="B2746" s="8" t="s">
        <v>1766</v>
      </c>
      <c r="C2746" s="7" t="s">
        <v>4</v>
      </c>
      <c r="D2746" s="39">
        <v>41911.313275462962</v>
      </c>
      <c r="E2746" s="7">
        <v>144.83000000000001</v>
      </c>
      <c r="F2746" s="7" t="s">
        <v>87</v>
      </c>
      <c r="G2746" s="7">
        <f t="shared" si="126"/>
        <v>2014</v>
      </c>
      <c r="H2746" s="7">
        <f t="shared" si="127"/>
        <v>9</v>
      </c>
      <c r="I2746" s="7" t="str">
        <f t="shared" si="128"/>
        <v>Q3</v>
      </c>
      <c r="J2746" s="7">
        <f>VLOOKUP(A2746,'Job Catalog'!A:C,3,FALSE)</f>
        <v>13</v>
      </c>
    </row>
    <row r="2747" spans="1:10" x14ac:dyDescent="0.15">
      <c r="A2747" s="8">
        <v>1664</v>
      </c>
      <c r="B2747" s="8" t="s">
        <v>1766</v>
      </c>
      <c r="C2747" s="7" t="s">
        <v>4</v>
      </c>
      <c r="D2747" s="39">
        <v>41787.382245370369</v>
      </c>
      <c r="E2747" s="7">
        <v>20.92</v>
      </c>
      <c r="F2747" s="7" t="s">
        <v>94</v>
      </c>
      <c r="G2747" s="7">
        <f t="shared" si="126"/>
        <v>2014</v>
      </c>
      <c r="H2747" s="7">
        <f t="shared" si="127"/>
        <v>5</v>
      </c>
      <c r="I2747" s="7" t="str">
        <f t="shared" si="128"/>
        <v>Q2</v>
      </c>
      <c r="J2747" s="7">
        <f>VLOOKUP(A2747,'Job Catalog'!A:C,3,FALSE)</f>
        <v>13</v>
      </c>
    </row>
    <row r="2748" spans="1:10" x14ac:dyDescent="0.15">
      <c r="A2748" s="8">
        <v>1666</v>
      </c>
      <c r="B2748" s="8" t="s">
        <v>1768</v>
      </c>
      <c r="C2748" s="7" t="s">
        <v>4</v>
      </c>
      <c r="D2748" s="39">
        <v>42316.80908564815</v>
      </c>
      <c r="E2748" s="7">
        <v>2.71</v>
      </c>
      <c r="F2748" s="7" t="s">
        <v>87</v>
      </c>
      <c r="G2748" s="7">
        <f t="shared" si="126"/>
        <v>2015</v>
      </c>
      <c r="H2748" s="7">
        <f t="shared" si="127"/>
        <v>11</v>
      </c>
      <c r="I2748" s="7" t="str">
        <f t="shared" si="128"/>
        <v>Q4</v>
      </c>
      <c r="J2748" s="7">
        <f>VLOOKUP(A2748,'Job Catalog'!A:C,3,FALSE)</f>
        <v>15</v>
      </c>
    </row>
    <row r="2749" spans="1:10" x14ac:dyDescent="0.15">
      <c r="A2749" s="8">
        <v>1667</v>
      </c>
      <c r="B2749" s="8" t="s">
        <v>1769</v>
      </c>
      <c r="C2749" s="7" t="s">
        <v>4</v>
      </c>
      <c r="D2749" s="39">
        <v>41924.135335648149</v>
      </c>
      <c r="E2749" s="7">
        <v>25.92</v>
      </c>
      <c r="F2749" s="7" t="s">
        <v>87</v>
      </c>
      <c r="G2749" s="7">
        <f t="shared" si="126"/>
        <v>2014</v>
      </c>
      <c r="H2749" s="7">
        <f t="shared" si="127"/>
        <v>10</v>
      </c>
      <c r="I2749" s="7" t="str">
        <f t="shared" si="128"/>
        <v>Q4</v>
      </c>
      <c r="J2749" s="7">
        <f>VLOOKUP(A2749,'Job Catalog'!A:C,3,FALSE)</f>
        <v>11</v>
      </c>
    </row>
    <row r="2750" spans="1:10" x14ac:dyDescent="0.15">
      <c r="A2750" s="8">
        <v>1667</v>
      </c>
      <c r="B2750" s="8" t="s">
        <v>1769</v>
      </c>
      <c r="C2750" s="7" t="s">
        <v>4</v>
      </c>
      <c r="D2750" s="39">
        <v>42257.139537037037</v>
      </c>
      <c r="E2750" s="7">
        <v>20.71</v>
      </c>
      <c r="F2750" s="7" t="s">
        <v>41</v>
      </c>
      <c r="G2750" s="7">
        <f t="shared" si="126"/>
        <v>2015</v>
      </c>
      <c r="H2750" s="7">
        <f t="shared" si="127"/>
        <v>9</v>
      </c>
      <c r="I2750" s="7" t="str">
        <f t="shared" si="128"/>
        <v>Q3</v>
      </c>
      <c r="J2750" s="7">
        <f>VLOOKUP(A2750,'Job Catalog'!A:C,3,FALSE)</f>
        <v>11</v>
      </c>
    </row>
    <row r="2751" spans="1:10" x14ac:dyDescent="0.15">
      <c r="A2751" s="8">
        <v>1668</v>
      </c>
      <c r="B2751" s="8" t="s">
        <v>1770</v>
      </c>
      <c r="C2751" s="7" t="s">
        <v>4</v>
      </c>
      <c r="D2751" s="39">
        <v>42316.848240740743</v>
      </c>
      <c r="E2751" s="7">
        <v>86.58</v>
      </c>
      <c r="F2751" s="7" t="s">
        <v>87</v>
      </c>
      <c r="G2751" s="7">
        <f t="shared" si="126"/>
        <v>2015</v>
      </c>
      <c r="H2751" s="7">
        <f t="shared" si="127"/>
        <v>11</v>
      </c>
      <c r="I2751" s="7" t="str">
        <f t="shared" si="128"/>
        <v>Q4</v>
      </c>
      <c r="J2751" s="7">
        <f>VLOOKUP(A2751,'Job Catalog'!A:C,3,FALSE)</f>
        <v>17</v>
      </c>
    </row>
    <row r="2752" spans="1:10" x14ac:dyDescent="0.15">
      <c r="A2752" s="8">
        <v>1673</v>
      </c>
      <c r="B2752" s="8" t="s">
        <v>1775</v>
      </c>
      <c r="C2752" s="7" t="s">
        <v>4</v>
      </c>
      <c r="D2752" s="39">
        <v>42222.185243055559</v>
      </c>
      <c r="E2752" s="7">
        <v>1.88</v>
      </c>
      <c r="F2752" s="7" t="s">
        <v>52</v>
      </c>
      <c r="G2752" s="7">
        <f t="shared" si="126"/>
        <v>2015</v>
      </c>
      <c r="H2752" s="7">
        <f t="shared" si="127"/>
        <v>8</v>
      </c>
      <c r="I2752" s="7" t="str">
        <f t="shared" si="128"/>
        <v>Q3</v>
      </c>
      <c r="J2752" s="7">
        <f>VLOOKUP(A2752,'Job Catalog'!A:C,3,FALSE)</f>
        <v>16</v>
      </c>
    </row>
    <row r="2753" spans="1:10" x14ac:dyDescent="0.15">
      <c r="A2753" s="8">
        <v>1673</v>
      </c>
      <c r="B2753" s="8" t="s">
        <v>1775</v>
      </c>
      <c r="C2753" s="7" t="s">
        <v>4</v>
      </c>
      <c r="D2753" s="39">
        <v>42712.164629629631</v>
      </c>
      <c r="E2753" s="7">
        <v>77.88</v>
      </c>
      <c r="F2753" s="7" t="s">
        <v>39</v>
      </c>
      <c r="G2753" s="7">
        <f t="shared" si="126"/>
        <v>2016</v>
      </c>
      <c r="H2753" s="7">
        <f t="shared" si="127"/>
        <v>12</v>
      </c>
      <c r="I2753" s="7" t="str">
        <f t="shared" si="128"/>
        <v>Q4</v>
      </c>
      <c r="J2753" s="7">
        <f>VLOOKUP(A2753,'Job Catalog'!A:C,3,FALSE)</f>
        <v>16</v>
      </c>
    </row>
    <row r="2754" spans="1:10" x14ac:dyDescent="0.15">
      <c r="A2754" s="8">
        <v>1674</v>
      </c>
      <c r="B2754" s="8" t="s">
        <v>1776</v>
      </c>
      <c r="C2754" s="7" t="s">
        <v>5</v>
      </c>
      <c r="D2754" s="39">
        <v>41737.633113425924</v>
      </c>
      <c r="E2754" s="7">
        <v>7.92</v>
      </c>
      <c r="F2754" s="7" t="s">
        <v>15</v>
      </c>
      <c r="G2754" s="7">
        <f t="shared" ref="G2754:G2817" si="129">YEAR(D2754)</f>
        <v>2014</v>
      </c>
      <c r="H2754" s="7">
        <f t="shared" ref="H2754:H2817" si="130">MONTH(D2754)</f>
        <v>4</v>
      </c>
      <c r="I2754" s="7" t="str">
        <f t="shared" ref="I2754:I2817" si="131">IF(H2754&lt;=3,"Q1",IF(H2754&lt;=6,"Q2",IF(H2754&lt;=9,"Q3","Q4")))</f>
        <v>Q2</v>
      </c>
      <c r="J2754" s="7">
        <f>VLOOKUP(A2754,'Job Catalog'!A:C,3,FALSE)</f>
        <v>17</v>
      </c>
    </row>
    <row r="2755" spans="1:10" x14ac:dyDescent="0.15">
      <c r="A2755" s="8">
        <v>1674</v>
      </c>
      <c r="B2755" s="8" t="s">
        <v>1776</v>
      </c>
      <c r="C2755" s="7" t="s">
        <v>4</v>
      </c>
      <c r="D2755" s="39">
        <v>41871.427453703705</v>
      </c>
      <c r="E2755" s="7">
        <v>49.96</v>
      </c>
      <c r="F2755" s="7" t="s">
        <v>73</v>
      </c>
      <c r="G2755" s="7">
        <f t="shared" si="129"/>
        <v>2014</v>
      </c>
      <c r="H2755" s="7">
        <f t="shared" si="130"/>
        <v>8</v>
      </c>
      <c r="I2755" s="7" t="str">
        <f t="shared" si="131"/>
        <v>Q3</v>
      </c>
      <c r="J2755" s="7">
        <f>VLOOKUP(A2755,'Job Catalog'!A:C,3,FALSE)</f>
        <v>17</v>
      </c>
    </row>
    <row r="2756" spans="1:10" x14ac:dyDescent="0.15">
      <c r="A2756" s="8">
        <v>1674</v>
      </c>
      <c r="B2756" s="8" t="s">
        <v>1776</v>
      </c>
      <c r="C2756" s="7" t="s">
        <v>4</v>
      </c>
      <c r="D2756" s="39">
        <v>41961.471747685187</v>
      </c>
      <c r="E2756" s="7">
        <v>39.79</v>
      </c>
      <c r="F2756" s="7" t="s">
        <v>15</v>
      </c>
      <c r="G2756" s="7">
        <f t="shared" si="129"/>
        <v>2014</v>
      </c>
      <c r="H2756" s="7">
        <f t="shared" si="130"/>
        <v>11</v>
      </c>
      <c r="I2756" s="7" t="str">
        <f t="shared" si="131"/>
        <v>Q4</v>
      </c>
      <c r="J2756" s="7">
        <f>VLOOKUP(A2756,'Job Catalog'!A:C,3,FALSE)</f>
        <v>17</v>
      </c>
    </row>
    <row r="2757" spans="1:10" x14ac:dyDescent="0.15">
      <c r="A2757" s="8">
        <v>1674</v>
      </c>
      <c r="B2757" s="8" t="s">
        <v>1776</v>
      </c>
      <c r="C2757" s="7" t="s">
        <v>5</v>
      </c>
      <c r="D2757" s="39">
        <v>42250.612187500003</v>
      </c>
      <c r="E2757" s="7">
        <v>36.630000000000003</v>
      </c>
      <c r="F2757" s="7" t="s">
        <v>25</v>
      </c>
      <c r="G2757" s="7">
        <f t="shared" si="129"/>
        <v>2015</v>
      </c>
      <c r="H2757" s="7">
        <f t="shared" si="130"/>
        <v>9</v>
      </c>
      <c r="I2757" s="7" t="str">
        <f t="shared" si="131"/>
        <v>Q3</v>
      </c>
      <c r="J2757" s="7">
        <f>VLOOKUP(A2757,'Job Catalog'!A:C,3,FALSE)</f>
        <v>17</v>
      </c>
    </row>
    <row r="2758" spans="1:10" x14ac:dyDescent="0.15">
      <c r="A2758" s="8">
        <v>1674</v>
      </c>
      <c r="B2758" s="8" t="s">
        <v>1776</v>
      </c>
      <c r="C2758" s="7" t="s">
        <v>5</v>
      </c>
      <c r="D2758" s="39">
        <v>42272.629155092596</v>
      </c>
      <c r="E2758" s="7">
        <v>1.1299999999999999</v>
      </c>
      <c r="F2758" s="7" t="s">
        <v>65</v>
      </c>
      <c r="G2758" s="7">
        <f t="shared" si="129"/>
        <v>2015</v>
      </c>
      <c r="H2758" s="7">
        <f t="shared" si="130"/>
        <v>9</v>
      </c>
      <c r="I2758" s="7" t="str">
        <f t="shared" si="131"/>
        <v>Q3</v>
      </c>
      <c r="J2758" s="7">
        <f>VLOOKUP(A2758,'Job Catalog'!A:C,3,FALSE)</f>
        <v>17</v>
      </c>
    </row>
    <row r="2759" spans="1:10" x14ac:dyDescent="0.15">
      <c r="A2759" s="8">
        <v>1674</v>
      </c>
      <c r="B2759" s="8" t="s">
        <v>1776</v>
      </c>
      <c r="C2759" s="7" t="s">
        <v>5</v>
      </c>
      <c r="D2759" s="39">
        <v>42501.452870370369</v>
      </c>
      <c r="E2759" s="7">
        <v>48.88</v>
      </c>
      <c r="F2759" s="7" t="s">
        <v>20</v>
      </c>
      <c r="G2759" s="7">
        <f t="shared" si="129"/>
        <v>2016</v>
      </c>
      <c r="H2759" s="7">
        <f t="shared" si="130"/>
        <v>5</v>
      </c>
      <c r="I2759" s="7" t="str">
        <f t="shared" si="131"/>
        <v>Q2</v>
      </c>
      <c r="J2759" s="7">
        <f>VLOOKUP(A2759,'Job Catalog'!A:C,3,FALSE)</f>
        <v>17</v>
      </c>
    </row>
    <row r="2760" spans="1:10" x14ac:dyDescent="0.15">
      <c r="A2760" s="8">
        <v>1674</v>
      </c>
      <c r="B2760" s="8" t="s">
        <v>1776</v>
      </c>
      <c r="C2760" s="7" t="s">
        <v>4</v>
      </c>
      <c r="D2760" s="39">
        <v>42501.361863425926</v>
      </c>
      <c r="E2760" s="7">
        <v>22.83</v>
      </c>
      <c r="F2760" s="7" t="s">
        <v>50</v>
      </c>
      <c r="G2760" s="7">
        <f t="shared" si="129"/>
        <v>2016</v>
      </c>
      <c r="H2760" s="7">
        <f t="shared" si="130"/>
        <v>5</v>
      </c>
      <c r="I2760" s="7" t="str">
        <f t="shared" si="131"/>
        <v>Q2</v>
      </c>
      <c r="J2760" s="7">
        <f>VLOOKUP(A2760,'Job Catalog'!A:C,3,FALSE)</f>
        <v>17</v>
      </c>
    </row>
    <row r="2761" spans="1:10" x14ac:dyDescent="0.15">
      <c r="A2761" s="8">
        <v>1675</v>
      </c>
      <c r="B2761" s="8" t="s">
        <v>1777</v>
      </c>
      <c r="C2761" s="7" t="s">
        <v>4</v>
      </c>
      <c r="D2761" s="39">
        <v>42538.627395833333</v>
      </c>
      <c r="E2761" s="7">
        <v>106.08</v>
      </c>
      <c r="F2761" s="7" t="s">
        <v>82</v>
      </c>
      <c r="G2761" s="7">
        <f t="shared" si="129"/>
        <v>2016</v>
      </c>
      <c r="H2761" s="7">
        <f t="shared" si="130"/>
        <v>6</v>
      </c>
      <c r="I2761" s="7" t="str">
        <f t="shared" si="131"/>
        <v>Q2</v>
      </c>
      <c r="J2761" s="7">
        <f>VLOOKUP(A2761,'Job Catalog'!A:C,3,FALSE)</f>
        <v>14</v>
      </c>
    </row>
    <row r="2762" spans="1:10" x14ac:dyDescent="0.15">
      <c r="A2762" s="8">
        <v>1675</v>
      </c>
      <c r="B2762" s="8" t="s">
        <v>1777</v>
      </c>
      <c r="C2762" s="7" t="s">
        <v>4</v>
      </c>
      <c r="D2762" s="39">
        <v>42527.695439814815</v>
      </c>
      <c r="E2762" s="7">
        <v>95.13</v>
      </c>
      <c r="F2762" s="7" t="s">
        <v>82</v>
      </c>
      <c r="G2762" s="7">
        <f t="shared" si="129"/>
        <v>2016</v>
      </c>
      <c r="H2762" s="7">
        <f t="shared" si="130"/>
        <v>6</v>
      </c>
      <c r="I2762" s="7" t="str">
        <f t="shared" si="131"/>
        <v>Q2</v>
      </c>
      <c r="J2762" s="7">
        <f>VLOOKUP(A2762,'Job Catalog'!A:C,3,FALSE)</f>
        <v>14</v>
      </c>
    </row>
    <row r="2763" spans="1:10" x14ac:dyDescent="0.15">
      <c r="A2763" s="8">
        <v>1675</v>
      </c>
      <c r="B2763" s="8" t="s">
        <v>1777</v>
      </c>
      <c r="C2763" s="7" t="s">
        <v>4</v>
      </c>
      <c r="D2763" s="39">
        <v>42933.686701388891</v>
      </c>
      <c r="E2763" s="7">
        <v>38.17</v>
      </c>
      <c r="F2763" s="7" t="s">
        <v>82</v>
      </c>
      <c r="G2763" s="7">
        <f t="shared" si="129"/>
        <v>2017</v>
      </c>
      <c r="H2763" s="7">
        <f t="shared" si="130"/>
        <v>7</v>
      </c>
      <c r="I2763" s="7" t="str">
        <f t="shared" si="131"/>
        <v>Q3</v>
      </c>
      <c r="J2763" s="7">
        <f>VLOOKUP(A2763,'Job Catalog'!A:C,3,FALSE)</f>
        <v>14</v>
      </c>
    </row>
    <row r="2764" spans="1:10" x14ac:dyDescent="0.15">
      <c r="A2764" s="8">
        <v>1677</v>
      </c>
      <c r="B2764" s="8" t="s">
        <v>1779</v>
      </c>
      <c r="C2764" s="7" t="s">
        <v>5</v>
      </c>
      <c r="D2764" s="39">
        <v>41709.452557870369</v>
      </c>
      <c r="E2764" s="7">
        <v>68.17</v>
      </c>
      <c r="F2764" s="7" t="s">
        <v>52</v>
      </c>
      <c r="G2764" s="7">
        <f t="shared" si="129"/>
        <v>2014</v>
      </c>
      <c r="H2764" s="7">
        <f t="shared" si="130"/>
        <v>3</v>
      </c>
      <c r="I2764" s="7" t="str">
        <f t="shared" si="131"/>
        <v>Q1</v>
      </c>
      <c r="J2764" s="7">
        <f>VLOOKUP(A2764,'Job Catalog'!A:C,3,FALSE)</f>
        <v>14</v>
      </c>
    </row>
    <row r="2765" spans="1:10" x14ac:dyDescent="0.15">
      <c r="A2765" s="8">
        <v>1677</v>
      </c>
      <c r="B2765" s="8" t="s">
        <v>1779</v>
      </c>
      <c r="C2765" s="7" t="s">
        <v>5</v>
      </c>
      <c r="D2765" s="39">
        <v>41856.37290509259</v>
      </c>
      <c r="E2765" s="7">
        <v>215.08</v>
      </c>
      <c r="F2765" s="7" t="s">
        <v>52</v>
      </c>
      <c r="G2765" s="7">
        <f t="shared" si="129"/>
        <v>2014</v>
      </c>
      <c r="H2765" s="7">
        <f t="shared" si="130"/>
        <v>8</v>
      </c>
      <c r="I2765" s="7" t="str">
        <f t="shared" si="131"/>
        <v>Q3</v>
      </c>
      <c r="J2765" s="7">
        <f>VLOOKUP(A2765,'Job Catalog'!A:C,3,FALSE)</f>
        <v>14</v>
      </c>
    </row>
    <row r="2766" spans="1:10" x14ac:dyDescent="0.15">
      <c r="A2766" s="8">
        <v>1677</v>
      </c>
      <c r="B2766" s="8" t="s">
        <v>1779</v>
      </c>
      <c r="C2766" s="7" t="s">
        <v>4</v>
      </c>
      <c r="D2766" s="39">
        <v>41715.223356481481</v>
      </c>
      <c r="E2766" s="7">
        <v>54.67</v>
      </c>
      <c r="F2766" s="7" t="s">
        <v>86</v>
      </c>
      <c r="G2766" s="7">
        <f t="shared" si="129"/>
        <v>2014</v>
      </c>
      <c r="H2766" s="7">
        <f t="shared" si="130"/>
        <v>3</v>
      </c>
      <c r="I2766" s="7" t="str">
        <f t="shared" si="131"/>
        <v>Q1</v>
      </c>
      <c r="J2766" s="7">
        <f>VLOOKUP(A2766,'Job Catalog'!A:C,3,FALSE)</f>
        <v>14</v>
      </c>
    </row>
    <row r="2767" spans="1:10" x14ac:dyDescent="0.15">
      <c r="A2767" s="8">
        <v>1677</v>
      </c>
      <c r="B2767" s="8" t="s">
        <v>1779</v>
      </c>
      <c r="C2767" s="7" t="s">
        <v>4</v>
      </c>
      <c r="D2767" s="39">
        <v>41757.479537037034</v>
      </c>
      <c r="E2767" s="7">
        <v>75.959999999999994</v>
      </c>
      <c r="F2767" s="7" t="s">
        <v>52</v>
      </c>
      <c r="G2767" s="7">
        <f t="shared" si="129"/>
        <v>2014</v>
      </c>
      <c r="H2767" s="7">
        <f t="shared" si="130"/>
        <v>4</v>
      </c>
      <c r="I2767" s="7" t="str">
        <f t="shared" si="131"/>
        <v>Q2</v>
      </c>
      <c r="J2767" s="7">
        <f>VLOOKUP(A2767,'Job Catalog'!A:C,3,FALSE)</f>
        <v>14</v>
      </c>
    </row>
    <row r="2768" spans="1:10" x14ac:dyDescent="0.15">
      <c r="A2768" s="8">
        <v>1677</v>
      </c>
      <c r="B2768" s="8" t="s">
        <v>1779</v>
      </c>
      <c r="C2768" s="7" t="s">
        <v>4</v>
      </c>
      <c r="D2768" s="39">
        <v>41738.144907407404</v>
      </c>
      <c r="E2768" s="7">
        <v>35.75</v>
      </c>
      <c r="F2768" s="7" t="s">
        <v>86</v>
      </c>
      <c r="G2768" s="7">
        <f t="shared" si="129"/>
        <v>2014</v>
      </c>
      <c r="H2768" s="7">
        <f t="shared" si="130"/>
        <v>4</v>
      </c>
      <c r="I2768" s="7" t="str">
        <f t="shared" si="131"/>
        <v>Q2</v>
      </c>
      <c r="J2768" s="7">
        <f>VLOOKUP(A2768,'Job Catalog'!A:C,3,FALSE)</f>
        <v>14</v>
      </c>
    </row>
    <row r="2769" spans="1:10" x14ac:dyDescent="0.15">
      <c r="A2769" s="8">
        <v>1677</v>
      </c>
      <c r="B2769" s="8" t="s">
        <v>1779</v>
      </c>
      <c r="C2769" s="7" t="s">
        <v>4</v>
      </c>
      <c r="D2769" s="39">
        <v>41830.416516203702</v>
      </c>
      <c r="E2769" s="7">
        <v>85.17</v>
      </c>
      <c r="F2769" s="7" t="s">
        <v>52</v>
      </c>
      <c r="G2769" s="7">
        <f t="shared" si="129"/>
        <v>2014</v>
      </c>
      <c r="H2769" s="7">
        <f t="shared" si="130"/>
        <v>7</v>
      </c>
      <c r="I2769" s="7" t="str">
        <f t="shared" si="131"/>
        <v>Q3</v>
      </c>
      <c r="J2769" s="7">
        <f>VLOOKUP(A2769,'Job Catalog'!A:C,3,FALSE)</f>
        <v>14</v>
      </c>
    </row>
    <row r="2770" spans="1:10" x14ac:dyDescent="0.15">
      <c r="A2770" s="8">
        <v>1677</v>
      </c>
      <c r="B2770" s="8" t="s">
        <v>1779</v>
      </c>
      <c r="C2770" s="7" t="s">
        <v>5</v>
      </c>
      <c r="D2770" s="39">
        <v>41823.16642361111</v>
      </c>
      <c r="E2770" s="7">
        <v>49.79</v>
      </c>
      <c r="F2770" s="7" t="s">
        <v>52</v>
      </c>
      <c r="G2770" s="7">
        <f t="shared" si="129"/>
        <v>2014</v>
      </c>
      <c r="H2770" s="7">
        <f t="shared" si="130"/>
        <v>7</v>
      </c>
      <c r="I2770" s="7" t="str">
        <f t="shared" si="131"/>
        <v>Q3</v>
      </c>
      <c r="J2770" s="7">
        <f>VLOOKUP(A2770,'Job Catalog'!A:C,3,FALSE)</f>
        <v>14</v>
      </c>
    </row>
    <row r="2771" spans="1:10" x14ac:dyDescent="0.15">
      <c r="A2771" s="8">
        <v>1677</v>
      </c>
      <c r="B2771" s="8" t="s">
        <v>1779</v>
      </c>
      <c r="C2771" s="7" t="s">
        <v>5</v>
      </c>
      <c r="D2771" s="39">
        <v>41856.378368055557</v>
      </c>
      <c r="E2771" s="7">
        <v>56.17</v>
      </c>
      <c r="F2771" s="7" t="s">
        <v>52</v>
      </c>
      <c r="G2771" s="7">
        <f t="shared" si="129"/>
        <v>2014</v>
      </c>
      <c r="H2771" s="7">
        <f t="shared" si="130"/>
        <v>8</v>
      </c>
      <c r="I2771" s="7" t="str">
        <f t="shared" si="131"/>
        <v>Q3</v>
      </c>
      <c r="J2771" s="7">
        <f>VLOOKUP(A2771,'Job Catalog'!A:C,3,FALSE)</f>
        <v>14</v>
      </c>
    </row>
    <row r="2772" spans="1:10" x14ac:dyDescent="0.15">
      <c r="A2772" s="8">
        <v>1677</v>
      </c>
      <c r="B2772" s="8" t="s">
        <v>1779</v>
      </c>
      <c r="C2772" s="7" t="s">
        <v>5</v>
      </c>
      <c r="D2772" s="39">
        <v>41880.465891203705</v>
      </c>
      <c r="E2772" s="7">
        <v>60</v>
      </c>
      <c r="F2772" s="7" t="s">
        <v>52</v>
      </c>
      <c r="G2772" s="7">
        <f t="shared" si="129"/>
        <v>2014</v>
      </c>
      <c r="H2772" s="7">
        <f t="shared" si="130"/>
        <v>8</v>
      </c>
      <c r="I2772" s="7" t="str">
        <f t="shared" si="131"/>
        <v>Q3</v>
      </c>
      <c r="J2772" s="7">
        <f>VLOOKUP(A2772,'Job Catalog'!A:C,3,FALSE)</f>
        <v>14</v>
      </c>
    </row>
    <row r="2773" spans="1:10" x14ac:dyDescent="0.15">
      <c r="A2773" s="8">
        <v>1677</v>
      </c>
      <c r="B2773" s="8" t="s">
        <v>1779</v>
      </c>
      <c r="C2773" s="7" t="s">
        <v>4</v>
      </c>
      <c r="D2773" s="39">
        <v>41954.152407407404</v>
      </c>
      <c r="E2773" s="7">
        <v>98.63</v>
      </c>
      <c r="F2773" s="7" t="s">
        <v>52</v>
      </c>
      <c r="G2773" s="7">
        <f t="shared" si="129"/>
        <v>2014</v>
      </c>
      <c r="H2773" s="7">
        <f t="shared" si="130"/>
        <v>11</v>
      </c>
      <c r="I2773" s="7" t="str">
        <f t="shared" si="131"/>
        <v>Q4</v>
      </c>
      <c r="J2773" s="7">
        <f>VLOOKUP(A2773,'Job Catalog'!A:C,3,FALSE)</f>
        <v>14</v>
      </c>
    </row>
    <row r="2774" spans="1:10" x14ac:dyDescent="0.15">
      <c r="A2774" s="8">
        <v>1677</v>
      </c>
      <c r="B2774" s="8" t="s">
        <v>1779</v>
      </c>
      <c r="C2774" s="7" t="s">
        <v>5</v>
      </c>
      <c r="D2774" s="39">
        <v>41880.467002314814</v>
      </c>
      <c r="E2774" s="7">
        <v>1.08</v>
      </c>
      <c r="F2774" s="7" t="s">
        <v>77</v>
      </c>
      <c r="G2774" s="7">
        <f t="shared" si="129"/>
        <v>2014</v>
      </c>
      <c r="H2774" s="7">
        <f t="shared" si="130"/>
        <v>8</v>
      </c>
      <c r="I2774" s="7" t="str">
        <f t="shared" si="131"/>
        <v>Q3</v>
      </c>
      <c r="J2774" s="7">
        <f>VLOOKUP(A2774,'Job Catalog'!A:C,3,FALSE)</f>
        <v>14</v>
      </c>
    </row>
    <row r="2775" spans="1:10" x14ac:dyDescent="0.15">
      <c r="A2775" s="8">
        <v>1677</v>
      </c>
      <c r="B2775" s="8" t="s">
        <v>1779</v>
      </c>
      <c r="C2775" s="7" t="s">
        <v>5</v>
      </c>
      <c r="D2775" s="39">
        <v>42027.123437499999</v>
      </c>
      <c r="E2775" s="7">
        <v>14.54</v>
      </c>
      <c r="F2775" s="7" t="s">
        <v>52</v>
      </c>
      <c r="G2775" s="7">
        <f t="shared" si="129"/>
        <v>2015</v>
      </c>
      <c r="H2775" s="7">
        <f t="shared" si="130"/>
        <v>1</v>
      </c>
      <c r="I2775" s="7" t="str">
        <f t="shared" si="131"/>
        <v>Q1</v>
      </c>
      <c r="J2775" s="7">
        <f>VLOOKUP(A2775,'Job Catalog'!A:C,3,FALSE)</f>
        <v>14</v>
      </c>
    </row>
    <row r="2776" spans="1:10" x14ac:dyDescent="0.15">
      <c r="A2776" s="8">
        <v>1677</v>
      </c>
      <c r="B2776" s="8" t="s">
        <v>1779</v>
      </c>
      <c r="C2776" s="7" t="s">
        <v>5</v>
      </c>
      <c r="D2776" s="39">
        <v>42047.354895833334</v>
      </c>
      <c r="E2776" s="7">
        <v>1.88</v>
      </c>
      <c r="F2776" s="7" t="s">
        <v>77</v>
      </c>
      <c r="G2776" s="7">
        <f t="shared" si="129"/>
        <v>2015</v>
      </c>
      <c r="H2776" s="7">
        <f t="shared" si="130"/>
        <v>2</v>
      </c>
      <c r="I2776" s="7" t="str">
        <f t="shared" si="131"/>
        <v>Q1</v>
      </c>
      <c r="J2776" s="7">
        <f>VLOOKUP(A2776,'Job Catalog'!A:C,3,FALSE)</f>
        <v>14</v>
      </c>
    </row>
    <row r="2777" spans="1:10" x14ac:dyDescent="0.15">
      <c r="A2777" s="8">
        <v>1677</v>
      </c>
      <c r="B2777" s="8" t="s">
        <v>1779</v>
      </c>
      <c r="C2777" s="7" t="s">
        <v>5</v>
      </c>
      <c r="D2777" s="39">
        <v>42152.416400462964</v>
      </c>
      <c r="E2777" s="7">
        <v>100.17</v>
      </c>
      <c r="F2777" s="7" t="s">
        <v>52</v>
      </c>
      <c r="G2777" s="7">
        <f t="shared" si="129"/>
        <v>2015</v>
      </c>
      <c r="H2777" s="7">
        <f t="shared" si="130"/>
        <v>5</v>
      </c>
      <c r="I2777" s="7" t="str">
        <f t="shared" si="131"/>
        <v>Q2</v>
      </c>
      <c r="J2777" s="7">
        <f>VLOOKUP(A2777,'Job Catalog'!A:C,3,FALSE)</f>
        <v>14</v>
      </c>
    </row>
    <row r="2778" spans="1:10" x14ac:dyDescent="0.15">
      <c r="A2778" s="8">
        <v>1677</v>
      </c>
      <c r="B2778" s="8" t="s">
        <v>1779</v>
      </c>
      <c r="C2778" s="7" t="s">
        <v>5</v>
      </c>
      <c r="D2778" s="39">
        <v>42160.245300925926</v>
      </c>
      <c r="E2778" s="7">
        <v>10</v>
      </c>
      <c r="F2778" s="7" t="s">
        <v>77</v>
      </c>
      <c r="G2778" s="7">
        <f t="shared" si="129"/>
        <v>2015</v>
      </c>
      <c r="H2778" s="7">
        <f t="shared" si="130"/>
        <v>6</v>
      </c>
      <c r="I2778" s="7" t="str">
        <f t="shared" si="131"/>
        <v>Q2</v>
      </c>
      <c r="J2778" s="7">
        <f>VLOOKUP(A2778,'Job Catalog'!A:C,3,FALSE)</f>
        <v>14</v>
      </c>
    </row>
    <row r="2779" spans="1:10" x14ac:dyDescent="0.15">
      <c r="A2779" s="8">
        <v>1677</v>
      </c>
      <c r="B2779" s="8" t="s">
        <v>1779</v>
      </c>
      <c r="C2779" s="7" t="s">
        <v>4</v>
      </c>
      <c r="D2779" s="39">
        <v>42179.363287037035</v>
      </c>
      <c r="E2779" s="7">
        <v>29.13</v>
      </c>
      <c r="F2779" s="7" t="s">
        <v>52</v>
      </c>
      <c r="G2779" s="7">
        <f t="shared" si="129"/>
        <v>2015</v>
      </c>
      <c r="H2779" s="7">
        <f t="shared" si="130"/>
        <v>6</v>
      </c>
      <c r="I2779" s="7" t="str">
        <f t="shared" si="131"/>
        <v>Q2</v>
      </c>
      <c r="J2779" s="7">
        <f>VLOOKUP(A2779,'Job Catalog'!A:C,3,FALSE)</f>
        <v>14</v>
      </c>
    </row>
    <row r="2780" spans="1:10" x14ac:dyDescent="0.15">
      <c r="A2780" s="8">
        <v>1677</v>
      </c>
      <c r="B2780" s="8" t="s">
        <v>1779</v>
      </c>
      <c r="C2780" s="7" t="s">
        <v>4</v>
      </c>
      <c r="D2780" s="39">
        <v>42212.267951388887</v>
      </c>
      <c r="E2780" s="7">
        <v>62.04</v>
      </c>
      <c r="F2780" s="7" t="s">
        <v>52</v>
      </c>
      <c r="G2780" s="7">
        <f t="shared" si="129"/>
        <v>2015</v>
      </c>
      <c r="H2780" s="7">
        <f t="shared" si="130"/>
        <v>7</v>
      </c>
      <c r="I2780" s="7" t="str">
        <f t="shared" si="131"/>
        <v>Q3</v>
      </c>
      <c r="J2780" s="7">
        <f>VLOOKUP(A2780,'Job Catalog'!A:C,3,FALSE)</f>
        <v>14</v>
      </c>
    </row>
    <row r="2781" spans="1:10" x14ac:dyDescent="0.15">
      <c r="A2781" s="8">
        <v>1677</v>
      </c>
      <c r="B2781" s="8" t="s">
        <v>1779</v>
      </c>
      <c r="C2781" s="7" t="s">
        <v>4</v>
      </c>
      <c r="D2781" s="39">
        <v>42578.359178240738</v>
      </c>
      <c r="E2781" s="7">
        <v>160.96</v>
      </c>
      <c r="F2781" s="7" t="s">
        <v>39</v>
      </c>
      <c r="G2781" s="7">
        <f t="shared" si="129"/>
        <v>2016</v>
      </c>
      <c r="H2781" s="7">
        <f t="shared" si="130"/>
        <v>7</v>
      </c>
      <c r="I2781" s="7" t="str">
        <f t="shared" si="131"/>
        <v>Q3</v>
      </c>
      <c r="J2781" s="7">
        <f>VLOOKUP(A2781,'Job Catalog'!A:C,3,FALSE)</f>
        <v>14</v>
      </c>
    </row>
    <row r="2782" spans="1:10" x14ac:dyDescent="0.15">
      <c r="A2782" s="8">
        <v>1677</v>
      </c>
      <c r="B2782" s="8" t="s">
        <v>1779</v>
      </c>
      <c r="C2782" s="7" t="s">
        <v>4</v>
      </c>
      <c r="D2782" s="39">
        <v>42473.386250000003</v>
      </c>
      <c r="E2782" s="7">
        <v>22.08</v>
      </c>
      <c r="F2782" s="7" t="s">
        <v>39</v>
      </c>
      <c r="G2782" s="7">
        <f t="shared" si="129"/>
        <v>2016</v>
      </c>
      <c r="H2782" s="7">
        <f t="shared" si="130"/>
        <v>4</v>
      </c>
      <c r="I2782" s="7" t="str">
        <f t="shared" si="131"/>
        <v>Q2</v>
      </c>
      <c r="J2782" s="7">
        <f>VLOOKUP(A2782,'Job Catalog'!A:C,3,FALSE)</f>
        <v>14</v>
      </c>
    </row>
    <row r="2783" spans="1:10" x14ac:dyDescent="0.15">
      <c r="A2783" s="8">
        <v>1677</v>
      </c>
      <c r="B2783" s="8" t="s">
        <v>1779</v>
      </c>
      <c r="C2783" s="7" t="s">
        <v>4</v>
      </c>
      <c r="D2783" s="39">
        <v>42562.212465277778</v>
      </c>
      <c r="E2783" s="7">
        <v>46.67</v>
      </c>
      <c r="F2783" s="7" t="s">
        <v>39</v>
      </c>
      <c r="G2783" s="7">
        <f t="shared" si="129"/>
        <v>2016</v>
      </c>
      <c r="H2783" s="7">
        <f t="shared" si="130"/>
        <v>7</v>
      </c>
      <c r="I2783" s="7" t="str">
        <f t="shared" si="131"/>
        <v>Q3</v>
      </c>
      <c r="J2783" s="7">
        <f>VLOOKUP(A2783,'Job Catalog'!A:C,3,FALSE)</f>
        <v>14</v>
      </c>
    </row>
    <row r="2784" spans="1:10" x14ac:dyDescent="0.15">
      <c r="A2784" s="8">
        <v>1677</v>
      </c>
      <c r="B2784" s="8" t="s">
        <v>1779</v>
      </c>
      <c r="C2784" s="7" t="s">
        <v>4</v>
      </c>
      <c r="D2784" s="39">
        <v>42675.198472222219</v>
      </c>
      <c r="E2784" s="7">
        <v>116.92</v>
      </c>
      <c r="F2784" s="7" t="s">
        <v>39</v>
      </c>
      <c r="G2784" s="7">
        <f t="shared" si="129"/>
        <v>2016</v>
      </c>
      <c r="H2784" s="7">
        <f t="shared" si="130"/>
        <v>11</v>
      </c>
      <c r="I2784" s="7" t="str">
        <f t="shared" si="131"/>
        <v>Q4</v>
      </c>
      <c r="J2784" s="7">
        <f>VLOOKUP(A2784,'Job Catalog'!A:C,3,FALSE)</f>
        <v>14</v>
      </c>
    </row>
    <row r="2785" spans="1:10" x14ac:dyDescent="0.15">
      <c r="A2785" s="8">
        <v>1677</v>
      </c>
      <c r="B2785" s="8" t="s">
        <v>1779</v>
      </c>
      <c r="C2785" s="7" t="s">
        <v>4</v>
      </c>
      <c r="D2785" s="39">
        <v>42649.205266203702</v>
      </c>
      <c r="E2785" s="7">
        <v>20.79</v>
      </c>
      <c r="F2785" s="7" t="s">
        <v>39</v>
      </c>
      <c r="G2785" s="7">
        <f t="shared" si="129"/>
        <v>2016</v>
      </c>
      <c r="H2785" s="7">
        <f t="shared" si="130"/>
        <v>10</v>
      </c>
      <c r="I2785" s="7" t="str">
        <f t="shared" si="131"/>
        <v>Q4</v>
      </c>
      <c r="J2785" s="7">
        <f>VLOOKUP(A2785,'Job Catalog'!A:C,3,FALSE)</f>
        <v>14</v>
      </c>
    </row>
    <row r="2786" spans="1:10" x14ac:dyDescent="0.15">
      <c r="A2786" s="8">
        <v>1677</v>
      </c>
      <c r="B2786" s="8" t="s">
        <v>1779</v>
      </c>
      <c r="C2786" s="7" t="s">
        <v>5</v>
      </c>
      <c r="D2786" s="39">
        <v>42712.21607638889</v>
      </c>
      <c r="E2786" s="7">
        <v>79.83</v>
      </c>
      <c r="F2786" s="7" t="s">
        <v>39</v>
      </c>
      <c r="G2786" s="7">
        <f t="shared" si="129"/>
        <v>2016</v>
      </c>
      <c r="H2786" s="7">
        <f t="shared" si="130"/>
        <v>12</v>
      </c>
      <c r="I2786" s="7" t="str">
        <f t="shared" si="131"/>
        <v>Q4</v>
      </c>
      <c r="J2786" s="7">
        <f>VLOOKUP(A2786,'Job Catalog'!A:C,3,FALSE)</f>
        <v>14</v>
      </c>
    </row>
    <row r="2787" spans="1:10" x14ac:dyDescent="0.15">
      <c r="A2787" s="8">
        <v>1677</v>
      </c>
      <c r="B2787" s="8" t="s">
        <v>1779</v>
      </c>
      <c r="C2787" s="7" t="s">
        <v>5</v>
      </c>
      <c r="D2787" s="39">
        <v>42702.380266203705</v>
      </c>
      <c r="E2787" s="7">
        <v>70</v>
      </c>
      <c r="F2787" s="7" t="s">
        <v>39</v>
      </c>
      <c r="G2787" s="7">
        <f t="shared" si="129"/>
        <v>2016</v>
      </c>
      <c r="H2787" s="7">
        <f t="shared" si="130"/>
        <v>11</v>
      </c>
      <c r="I2787" s="7" t="str">
        <f t="shared" si="131"/>
        <v>Q4</v>
      </c>
      <c r="J2787" s="7">
        <f>VLOOKUP(A2787,'Job Catalog'!A:C,3,FALSE)</f>
        <v>14</v>
      </c>
    </row>
    <row r="2788" spans="1:10" x14ac:dyDescent="0.15">
      <c r="A2788" s="8">
        <v>1677</v>
      </c>
      <c r="B2788" s="8" t="s">
        <v>1779</v>
      </c>
      <c r="C2788" s="7" t="s">
        <v>4</v>
      </c>
      <c r="D2788" s="39">
        <v>42691.13181712963</v>
      </c>
      <c r="E2788" s="7">
        <v>34.58</v>
      </c>
      <c r="F2788" s="7" t="s">
        <v>39</v>
      </c>
      <c r="G2788" s="7">
        <f t="shared" si="129"/>
        <v>2016</v>
      </c>
      <c r="H2788" s="7">
        <f t="shared" si="130"/>
        <v>11</v>
      </c>
      <c r="I2788" s="7" t="str">
        <f t="shared" si="131"/>
        <v>Q4</v>
      </c>
      <c r="J2788" s="7">
        <f>VLOOKUP(A2788,'Job Catalog'!A:C,3,FALSE)</f>
        <v>14</v>
      </c>
    </row>
    <row r="2789" spans="1:10" x14ac:dyDescent="0.15">
      <c r="A2789" s="8">
        <v>1678</v>
      </c>
      <c r="B2789" s="8" t="s">
        <v>1780</v>
      </c>
      <c r="C2789" s="7" t="s">
        <v>4</v>
      </c>
      <c r="D2789" s="39">
        <v>41675.538136574076</v>
      </c>
      <c r="E2789" s="7">
        <v>0.75</v>
      </c>
      <c r="F2789" s="7" t="s">
        <v>81</v>
      </c>
      <c r="G2789" s="7">
        <f t="shared" si="129"/>
        <v>2014</v>
      </c>
      <c r="H2789" s="7">
        <f t="shared" si="130"/>
        <v>2</v>
      </c>
      <c r="I2789" s="7" t="str">
        <f t="shared" si="131"/>
        <v>Q1</v>
      </c>
      <c r="J2789" s="7">
        <f>VLOOKUP(A2789,'Job Catalog'!A:C,3,FALSE)</f>
        <v>14</v>
      </c>
    </row>
    <row r="2790" spans="1:10" x14ac:dyDescent="0.15">
      <c r="A2790" s="8">
        <v>1678</v>
      </c>
      <c r="B2790" s="8" t="s">
        <v>1780</v>
      </c>
      <c r="C2790" s="7" t="s">
        <v>4</v>
      </c>
      <c r="D2790" s="39">
        <v>41716.47384259259</v>
      </c>
      <c r="E2790" s="7">
        <v>34</v>
      </c>
      <c r="F2790" s="7" t="s">
        <v>35</v>
      </c>
      <c r="G2790" s="7">
        <f t="shared" si="129"/>
        <v>2014</v>
      </c>
      <c r="H2790" s="7">
        <f t="shared" si="130"/>
        <v>3</v>
      </c>
      <c r="I2790" s="7" t="str">
        <f t="shared" si="131"/>
        <v>Q1</v>
      </c>
      <c r="J2790" s="7">
        <f>VLOOKUP(A2790,'Job Catalog'!A:C,3,FALSE)</f>
        <v>14</v>
      </c>
    </row>
    <row r="2791" spans="1:10" x14ac:dyDescent="0.15">
      <c r="A2791" s="8">
        <v>1678</v>
      </c>
      <c r="B2791" s="8" t="s">
        <v>1780</v>
      </c>
      <c r="C2791" s="7" t="s">
        <v>4</v>
      </c>
      <c r="D2791" s="39">
        <v>41729.33390046296</v>
      </c>
      <c r="E2791" s="7">
        <v>11.58</v>
      </c>
      <c r="F2791" s="7" t="s">
        <v>46</v>
      </c>
      <c r="G2791" s="7">
        <f t="shared" si="129"/>
        <v>2014</v>
      </c>
      <c r="H2791" s="7">
        <f t="shared" si="130"/>
        <v>3</v>
      </c>
      <c r="I2791" s="7" t="str">
        <f t="shared" si="131"/>
        <v>Q1</v>
      </c>
      <c r="J2791" s="7">
        <f>VLOOKUP(A2791,'Job Catalog'!A:C,3,FALSE)</f>
        <v>14</v>
      </c>
    </row>
    <row r="2792" spans="1:10" x14ac:dyDescent="0.15">
      <c r="A2792" s="8">
        <v>1678</v>
      </c>
      <c r="B2792" s="8" t="s">
        <v>1780</v>
      </c>
      <c r="C2792" s="7" t="s">
        <v>5</v>
      </c>
      <c r="D2792" s="39">
        <v>41850.392442129632</v>
      </c>
      <c r="E2792" s="7">
        <v>126.63</v>
      </c>
      <c r="F2792" s="7" t="s">
        <v>52</v>
      </c>
      <c r="G2792" s="7">
        <f t="shared" si="129"/>
        <v>2014</v>
      </c>
      <c r="H2792" s="7">
        <f t="shared" si="130"/>
        <v>7</v>
      </c>
      <c r="I2792" s="7" t="str">
        <f t="shared" si="131"/>
        <v>Q3</v>
      </c>
      <c r="J2792" s="7">
        <f>VLOOKUP(A2792,'Job Catalog'!A:C,3,FALSE)</f>
        <v>14</v>
      </c>
    </row>
    <row r="2793" spans="1:10" x14ac:dyDescent="0.15">
      <c r="A2793" s="8">
        <v>1678</v>
      </c>
      <c r="B2793" s="8" t="s">
        <v>1780</v>
      </c>
      <c r="C2793" s="7" t="s">
        <v>5</v>
      </c>
      <c r="D2793" s="39">
        <v>41772.420162037037</v>
      </c>
      <c r="E2793" s="7">
        <v>45.54</v>
      </c>
      <c r="F2793" s="7" t="s">
        <v>81</v>
      </c>
      <c r="G2793" s="7">
        <f t="shared" si="129"/>
        <v>2014</v>
      </c>
      <c r="H2793" s="7">
        <f t="shared" si="130"/>
        <v>5</v>
      </c>
      <c r="I2793" s="7" t="str">
        <f t="shared" si="131"/>
        <v>Q2</v>
      </c>
      <c r="J2793" s="7">
        <f>VLOOKUP(A2793,'Job Catalog'!A:C,3,FALSE)</f>
        <v>14</v>
      </c>
    </row>
    <row r="2794" spans="1:10" x14ac:dyDescent="0.15">
      <c r="A2794" s="8">
        <v>1678</v>
      </c>
      <c r="B2794" s="8" t="s">
        <v>1780</v>
      </c>
      <c r="C2794" s="7" t="s">
        <v>5</v>
      </c>
      <c r="D2794" s="39">
        <v>41841.534120370372</v>
      </c>
      <c r="E2794" s="7">
        <v>90.21</v>
      </c>
      <c r="F2794" s="7" t="s">
        <v>15</v>
      </c>
      <c r="G2794" s="7">
        <f t="shared" si="129"/>
        <v>2014</v>
      </c>
      <c r="H2794" s="7">
        <f t="shared" si="130"/>
        <v>7</v>
      </c>
      <c r="I2794" s="7" t="str">
        <f t="shared" si="131"/>
        <v>Q3</v>
      </c>
      <c r="J2794" s="7">
        <f>VLOOKUP(A2794,'Job Catalog'!A:C,3,FALSE)</f>
        <v>14</v>
      </c>
    </row>
    <row r="2795" spans="1:10" x14ac:dyDescent="0.15">
      <c r="A2795" s="8">
        <v>1678</v>
      </c>
      <c r="B2795" s="8" t="s">
        <v>1780</v>
      </c>
      <c r="C2795" s="7" t="s">
        <v>5</v>
      </c>
      <c r="D2795" s="39">
        <v>41821.645972222221</v>
      </c>
      <c r="E2795" s="7">
        <v>62.71</v>
      </c>
      <c r="F2795" s="7" t="s">
        <v>15</v>
      </c>
      <c r="G2795" s="7">
        <f t="shared" si="129"/>
        <v>2014</v>
      </c>
      <c r="H2795" s="7">
        <f t="shared" si="130"/>
        <v>7</v>
      </c>
      <c r="I2795" s="7" t="str">
        <f t="shared" si="131"/>
        <v>Q3</v>
      </c>
      <c r="J2795" s="7">
        <f>VLOOKUP(A2795,'Job Catalog'!A:C,3,FALSE)</f>
        <v>14</v>
      </c>
    </row>
    <row r="2796" spans="1:10" x14ac:dyDescent="0.15">
      <c r="A2796" s="8">
        <v>1678</v>
      </c>
      <c r="B2796" s="8" t="s">
        <v>1780</v>
      </c>
      <c r="C2796" s="7" t="s">
        <v>4</v>
      </c>
      <c r="D2796" s="39">
        <v>41878.724699074075</v>
      </c>
      <c r="E2796" s="7">
        <v>119.79</v>
      </c>
      <c r="F2796" s="7" t="s">
        <v>62</v>
      </c>
      <c r="G2796" s="7">
        <f t="shared" si="129"/>
        <v>2014</v>
      </c>
      <c r="H2796" s="7">
        <f t="shared" si="130"/>
        <v>8</v>
      </c>
      <c r="I2796" s="7" t="str">
        <f t="shared" si="131"/>
        <v>Q3</v>
      </c>
      <c r="J2796" s="7">
        <f>VLOOKUP(A2796,'Job Catalog'!A:C,3,FALSE)</f>
        <v>14</v>
      </c>
    </row>
    <row r="2797" spans="1:10" x14ac:dyDescent="0.15">
      <c r="A2797" s="8">
        <v>1678</v>
      </c>
      <c r="B2797" s="8" t="s">
        <v>1780</v>
      </c>
      <c r="C2797" s="7" t="s">
        <v>4</v>
      </c>
      <c r="D2797" s="39">
        <v>41848.342731481483</v>
      </c>
      <c r="E2797" s="7">
        <v>89.42</v>
      </c>
      <c r="F2797" s="7" t="s">
        <v>73</v>
      </c>
      <c r="G2797" s="7">
        <f t="shared" si="129"/>
        <v>2014</v>
      </c>
      <c r="H2797" s="7">
        <f t="shared" si="130"/>
        <v>7</v>
      </c>
      <c r="I2797" s="7" t="str">
        <f t="shared" si="131"/>
        <v>Q3</v>
      </c>
      <c r="J2797" s="7">
        <f>VLOOKUP(A2797,'Job Catalog'!A:C,3,FALSE)</f>
        <v>14</v>
      </c>
    </row>
    <row r="2798" spans="1:10" x14ac:dyDescent="0.15">
      <c r="A2798" s="8">
        <v>1678</v>
      </c>
      <c r="B2798" s="8" t="s">
        <v>1780</v>
      </c>
      <c r="C2798" s="7" t="s">
        <v>4</v>
      </c>
      <c r="D2798" s="39">
        <v>41787.586759259262</v>
      </c>
      <c r="E2798" s="7">
        <v>28.67</v>
      </c>
      <c r="F2798" s="7" t="s">
        <v>81</v>
      </c>
      <c r="G2798" s="7">
        <f t="shared" si="129"/>
        <v>2014</v>
      </c>
      <c r="H2798" s="7">
        <f t="shared" si="130"/>
        <v>5</v>
      </c>
      <c r="I2798" s="7" t="str">
        <f t="shared" si="131"/>
        <v>Q2</v>
      </c>
      <c r="J2798" s="7">
        <f>VLOOKUP(A2798,'Job Catalog'!A:C,3,FALSE)</f>
        <v>14</v>
      </c>
    </row>
    <row r="2799" spans="1:10" x14ac:dyDescent="0.15">
      <c r="A2799" s="8">
        <v>1678</v>
      </c>
      <c r="B2799" s="8" t="s">
        <v>1780</v>
      </c>
      <c r="C2799" s="7" t="s">
        <v>4</v>
      </c>
      <c r="D2799" s="39">
        <v>41808.905844907407</v>
      </c>
      <c r="E2799" s="7">
        <v>43.38</v>
      </c>
      <c r="F2799" s="7" t="s">
        <v>62</v>
      </c>
      <c r="G2799" s="7">
        <f t="shared" si="129"/>
        <v>2014</v>
      </c>
      <c r="H2799" s="7">
        <f t="shared" si="130"/>
        <v>6</v>
      </c>
      <c r="I2799" s="7" t="str">
        <f t="shared" si="131"/>
        <v>Q2</v>
      </c>
      <c r="J2799" s="7">
        <f>VLOOKUP(A2799,'Job Catalog'!A:C,3,FALSE)</f>
        <v>14</v>
      </c>
    </row>
    <row r="2800" spans="1:10" x14ac:dyDescent="0.15">
      <c r="A2800" s="8">
        <v>1678</v>
      </c>
      <c r="B2800" s="8" t="s">
        <v>1780</v>
      </c>
      <c r="C2800" s="7" t="s">
        <v>5</v>
      </c>
      <c r="D2800" s="39">
        <v>41841.520428240743</v>
      </c>
      <c r="E2800" s="7">
        <v>74.959999999999994</v>
      </c>
      <c r="F2800" s="7" t="s">
        <v>15</v>
      </c>
      <c r="G2800" s="7">
        <f t="shared" si="129"/>
        <v>2014</v>
      </c>
      <c r="H2800" s="7">
        <f t="shared" si="130"/>
        <v>7</v>
      </c>
      <c r="I2800" s="7" t="str">
        <f t="shared" si="131"/>
        <v>Q3</v>
      </c>
      <c r="J2800" s="7">
        <f>VLOOKUP(A2800,'Job Catalog'!A:C,3,FALSE)</f>
        <v>14</v>
      </c>
    </row>
    <row r="2801" spans="1:10" x14ac:dyDescent="0.15">
      <c r="A2801" s="8">
        <v>1678</v>
      </c>
      <c r="B2801" s="8" t="s">
        <v>1780</v>
      </c>
      <c r="C2801" s="7" t="s">
        <v>4</v>
      </c>
      <c r="D2801" s="39">
        <v>41778.486701388887</v>
      </c>
      <c r="E2801" s="7">
        <v>6.92</v>
      </c>
      <c r="F2801" s="7" t="s">
        <v>81</v>
      </c>
      <c r="G2801" s="7">
        <f t="shared" si="129"/>
        <v>2014</v>
      </c>
      <c r="H2801" s="7">
        <f t="shared" si="130"/>
        <v>5</v>
      </c>
      <c r="I2801" s="7" t="str">
        <f t="shared" si="131"/>
        <v>Q2</v>
      </c>
      <c r="J2801" s="7">
        <f>VLOOKUP(A2801,'Job Catalog'!A:C,3,FALSE)</f>
        <v>14</v>
      </c>
    </row>
    <row r="2802" spans="1:10" x14ac:dyDescent="0.15">
      <c r="A2802" s="8">
        <v>1678</v>
      </c>
      <c r="B2802" s="8" t="s">
        <v>1780</v>
      </c>
      <c r="C2802" s="7" t="s">
        <v>4</v>
      </c>
      <c r="D2802" s="39">
        <v>41813.473773148151</v>
      </c>
      <c r="E2802" s="7">
        <v>25.96</v>
      </c>
      <c r="F2802" s="7" t="s">
        <v>62</v>
      </c>
      <c r="G2802" s="7">
        <f t="shared" si="129"/>
        <v>2014</v>
      </c>
      <c r="H2802" s="7">
        <f t="shared" si="130"/>
        <v>6</v>
      </c>
      <c r="I2802" s="7" t="str">
        <f t="shared" si="131"/>
        <v>Q2</v>
      </c>
      <c r="J2802" s="7">
        <f>VLOOKUP(A2802,'Job Catalog'!A:C,3,FALSE)</f>
        <v>14</v>
      </c>
    </row>
    <row r="2803" spans="1:10" x14ac:dyDescent="0.15">
      <c r="A2803" s="8">
        <v>1678</v>
      </c>
      <c r="B2803" s="8" t="s">
        <v>1780</v>
      </c>
      <c r="C2803" s="7" t="s">
        <v>4</v>
      </c>
      <c r="D2803" s="39">
        <v>41841.294814814813</v>
      </c>
      <c r="E2803" s="7">
        <v>49.58</v>
      </c>
      <c r="F2803" s="7" t="s">
        <v>62</v>
      </c>
      <c r="G2803" s="7">
        <f t="shared" si="129"/>
        <v>2014</v>
      </c>
      <c r="H2803" s="7">
        <f t="shared" si="130"/>
        <v>7</v>
      </c>
      <c r="I2803" s="7" t="str">
        <f t="shared" si="131"/>
        <v>Q3</v>
      </c>
      <c r="J2803" s="7">
        <f>VLOOKUP(A2803,'Job Catalog'!A:C,3,FALSE)</f>
        <v>14</v>
      </c>
    </row>
    <row r="2804" spans="1:10" x14ac:dyDescent="0.15">
      <c r="A2804" s="8">
        <v>1678</v>
      </c>
      <c r="B2804" s="8" t="s">
        <v>1780</v>
      </c>
      <c r="C2804" s="7" t="s">
        <v>4</v>
      </c>
      <c r="D2804" s="39">
        <v>41899.327581018515</v>
      </c>
      <c r="E2804" s="7">
        <v>96.54</v>
      </c>
      <c r="F2804" s="7" t="s">
        <v>73</v>
      </c>
      <c r="G2804" s="7">
        <f t="shared" si="129"/>
        <v>2014</v>
      </c>
      <c r="H2804" s="7">
        <f t="shared" si="130"/>
        <v>9</v>
      </c>
      <c r="I2804" s="7" t="str">
        <f t="shared" si="131"/>
        <v>Q3</v>
      </c>
      <c r="J2804" s="7">
        <f>VLOOKUP(A2804,'Job Catalog'!A:C,3,FALSE)</f>
        <v>14</v>
      </c>
    </row>
    <row r="2805" spans="1:10" x14ac:dyDescent="0.15">
      <c r="A2805" s="8">
        <v>1678</v>
      </c>
      <c r="B2805" s="8" t="s">
        <v>1780</v>
      </c>
      <c r="C2805" s="7" t="s">
        <v>5</v>
      </c>
      <c r="D2805" s="39">
        <v>41886.60659722222</v>
      </c>
      <c r="E2805" s="7">
        <v>78.290000000000006</v>
      </c>
      <c r="F2805" s="7" t="s">
        <v>62</v>
      </c>
      <c r="G2805" s="7">
        <f t="shared" si="129"/>
        <v>2014</v>
      </c>
      <c r="H2805" s="7">
        <f t="shared" si="130"/>
        <v>9</v>
      </c>
      <c r="I2805" s="7" t="str">
        <f t="shared" si="131"/>
        <v>Q3</v>
      </c>
      <c r="J2805" s="7">
        <f>VLOOKUP(A2805,'Job Catalog'!A:C,3,FALSE)</f>
        <v>14</v>
      </c>
    </row>
    <row r="2806" spans="1:10" x14ac:dyDescent="0.15">
      <c r="A2806" s="8">
        <v>1678</v>
      </c>
      <c r="B2806" s="8" t="s">
        <v>1780</v>
      </c>
      <c r="C2806" s="7" t="s">
        <v>5</v>
      </c>
      <c r="D2806" s="39">
        <v>41821.425497685188</v>
      </c>
      <c r="E2806" s="7">
        <v>13.13</v>
      </c>
      <c r="F2806" s="7" t="s">
        <v>62</v>
      </c>
      <c r="G2806" s="7">
        <f t="shared" si="129"/>
        <v>2014</v>
      </c>
      <c r="H2806" s="7">
        <f t="shared" si="130"/>
        <v>7</v>
      </c>
      <c r="I2806" s="7" t="str">
        <f t="shared" si="131"/>
        <v>Q3</v>
      </c>
      <c r="J2806" s="7">
        <f>VLOOKUP(A2806,'Job Catalog'!A:C,3,FALSE)</f>
        <v>14</v>
      </c>
    </row>
    <row r="2807" spans="1:10" x14ac:dyDescent="0.15">
      <c r="A2807" s="8">
        <v>1678</v>
      </c>
      <c r="B2807" s="8" t="s">
        <v>1780</v>
      </c>
      <c r="C2807" s="7" t="s">
        <v>5</v>
      </c>
      <c r="D2807" s="39">
        <v>41841.655856481484</v>
      </c>
      <c r="E2807" s="7">
        <v>33.33</v>
      </c>
      <c r="F2807" s="7" t="s">
        <v>15</v>
      </c>
      <c r="G2807" s="7">
        <f t="shared" si="129"/>
        <v>2014</v>
      </c>
      <c r="H2807" s="7">
        <f t="shared" si="130"/>
        <v>7</v>
      </c>
      <c r="I2807" s="7" t="str">
        <f t="shared" si="131"/>
        <v>Q3</v>
      </c>
      <c r="J2807" s="7">
        <f>VLOOKUP(A2807,'Job Catalog'!A:C,3,FALSE)</f>
        <v>14</v>
      </c>
    </row>
    <row r="2808" spans="1:10" x14ac:dyDescent="0.15">
      <c r="A2808" s="8">
        <v>1678</v>
      </c>
      <c r="B2808" s="8" t="s">
        <v>1780</v>
      </c>
      <c r="C2808" s="7" t="s">
        <v>5</v>
      </c>
      <c r="D2808" s="39">
        <v>41925.428136574075</v>
      </c>
      <c r="E2808" s="7">
        <v>117.13</v>
      </c>
      <c r="F2808" s="7" t="s">
        <v>62</v>
      </c>
      <c r="G2808" s="7">
        <f t="shared" si="129"/>
        <v>2014</v>
      </c>
      <c r="H2808" s="7">
        <f t="shared" si="130"/>
        <v>10</v>
      </c>
      <c r="I2808" s="7" t="str">
        <f t="shared" si="131"/>
        <v>Q4</v>
      </c>
      <c r="J2808" s="7">
        <f>VLOOKUP(A2808,'Job Catalog'!A:C,3,FALSE)</f>
        <v>14</v>
      </c>
    </row>
    <row r="2809" spans="1:10" x14ac:dyDescent="0.15">
      <c r="A2809" s="8">
        <v>1678</v>
      </c>
      <c r="B2809" s="8" t="s">
        <v>1780</v>
      </c>
      <c r="C2809" s="7" t="s">
        <v>4</v>
      </c>
      <c r="D2809" s="39">
        <v>41831.63590277778</v>
      </c>
      <c r="E2809" s="7">
        <v>10.17</v>
      </c>
      <c r="F2809" s="7" t="s">
        <v>15</v>
      </c>
      <c r="G2809" s="7">
        <f t="shared" si="129"/>
        <v>2014</v>
      </c>
      <c r="H2809" s="7">
        <f t="shared" si="130"/>
        <v>7</v>
      </c>
      <c r="I2809" s="7" t="str">
        <f t="shared" si="131"/>
        <v>Q3</v>
      </c>
      <c r="J2809" s="7">
        <f>VLOOKUP(A2809,'Job Catalog'!A:C,3,FALSE)</f>
        <v>14</v>
      </c>
    </row>
    <row r="2810" spans="1:10" x14ac:dyDescent="0.15">
      <c r="A2810" s="8">
        <v>1678</v>
      </c>
      <c r="B2810" s="8" t="s">
        <v>1780</v>
      </c>
      <c r="C2810" s="7" t="s">
        <v>4</v>
      </c>
      <c r="D2810" s="39">
        <v>41838.508923611109</v>
      </c>
      <c r="E2810" s="7">
        <v>3.5</v>
      </c>
      <c r="F2810" s="7" t="s">
        <v>15</v>
      </c>
      <c r="G2810" s="7">
        <f t="shared" si="129"/>
        <v>2014</v>
      </c>
      <c r="H2810" s="7">
        <f t="shared" si="130"/>
        <v>7</v>
      </c>
      <c r="I2810" s="7" t="str">
        <f t="shared" si="131"/>
        <v>Q3</v>
      </c>
      <c r="J2810" s="7">
        <f>VLOOKUP(A2810,'Job Catalog'!A:C,3,FALSE)</f>
        <v>14</v>
      </c>
    </row>
    <row r="2811" spans="1:10" x14ac:dyDescent="0.15">
      <c r="A2811" s="8">
        <v>1678</v>
      </c>
      <c r="B2811" s="8" t="s">
        <v>1780</v>
      </c>
      <c r="C2811" s="7" t="s">
        <v>4</v>
      </c>
      <c r="D2811" s="39">
        <v>41885.312627314815</v>
      </c>
      <c r="E2811" s="7">
        <v>35.04</v>
      </c>
      <c r="F2811" s="7" t="s">
        <v>15</v>
      </c>
      <c r="G2811" s="7">
        <f t="shared" si="129"/>
        <v>2014</v>
      </c>
      <c r="H2811" s="7">
        <f t="shared" si="130"/>
        <v>9</v>
      </c>
      <c r="I2811" s="7" t="str">
        <f t="shared" si="131"/>
        <v>Q3</v>
      </c>
      <c r="J2811" s="7">
        <f>VLOOKUP(A2811,'Job Catalog'!A:C,3,FALSE)</f>
        <v>14</v>
      </c>
    </row>
    <row r="2812" spans="1:10" x14ac:dyDescent="0.15">
      <c r="A2812" s="8">
        <v>1678</v>
      </c>
      <c r="B2812" s="8" t="s">
        <v>1780</v>
      </c>
      <c r="C2812" s="7" t="s">
        <v>5</v>
      </c>
      <c r="D2812" s="39">
        <v>42012.414247685185</v>
      </c>
      <c r="E2812" s="7">
        <v>146.75</v>
      </c>
      <c r="F2812" s="7" t="s">
        <v>65</v>
      </c>
      <c r="G2812" s="7">
        <f t="shared" si="129"/>
        <v>2015</v>
      </c>
      <c r="H2812" s="7">
        <f t="shared" si="130"/>
        <v>1</v>
      </c>
      <c r="I2812" s="7" t="str">
        <f t="shared" si="131"/>
        <v>Q1</v>
      </c>
      <c r="J2812" s="7">
        <f>VLOOKUP(A2812,'Job Catalog'!A:C,3,FALSE)</f>
        <v>14</v>
      </c>
    </row>
    <row r="2813" spans="1:10" x14ac:dyDescent="0.15">
      <c r="A2813" s="8">
        <v>1678</v>
      </c>
      <c r="B2813" s="8" t="s">
        <v>1780</v>
      </c>
      <c r="C2813" s="7" t="s">
        <v>5</v>
      </c>
      <c r="D2813" s="39">
        <v>41929.559548611112</v>
      </c>
      <c r="E2813" s="7">
        <v>4.25</v>
      </c>
      <c r="F2813" s="7" t="s">
        <v>65</v>
      </c>
      <c r="G2813" s="7">
        <f t="shared" si="129"/>
        <v>2014</v>
      </c>
      <c r="H2813" s="7">
        <f t="shared" si="130"/>
        <v>10</v>
      </c>
      <c r="I2813" s="7" t="str">
        <f t="shared" si="131"/>
        <v>Q4</v>
      </c>
      <c r="J2813" s="7">
        <f>VLOOKUP(A2813,'Job Catalog'!A:C,3,FALSE)</f>
        <v>14</v>
      </c>
    </row>
    <row r="2814" spans="1:10" x14ac:dyDescent="0.15">
      <c r="A2814" s="8">
        <v>1678</v>
      </c>
      <c r="B2814" s="8" t="s">
        <v>1780</v>
      </c>
      <c r="C2814" s="7" t="s">
        <v>4</v>
      </c>
      <c r="D2814" s="39">
        <v>42100.376747685186</v>
      </c>
      <c r="E2814" s="7">
        <v>142.38</v>
      </c>
      <c r="F2814" s="7" t="s">
        <v>49</v>
      </c>
      <c r="G2814" s="7">
        <f t="shared" si="129"/>
        <v>2015</v>
      </c>
      <c r="H2814" s="7">
        <f t="shared" si="130"/>
        <v>4</v>
      </c>
      <c r="I2814" s="7" t="str">
        <f t="shared" si="131"/>
        <v>Q2</v>
      </c>
      <c r="J2814" s="7">
        <f>VLOOKUP(A2814,'Job Catalog'!A:C,3,FALSE)</f>
        <v>14</v>
      </c>
    </row>
    <row r="2815" spans="1:10" x14ac:dyDescent="0.15">
      <c r="A2815" s="8">
        <v>1678</v>
      </c>
      <c r="B2815" s="8" t="s">
        <v>1780</v>
      </c>
      <c r="C2815" s="7" t="s">
        <v>4</v>
      </c>
      <c r="D2815" s="39">
        <v>42033.609363425923</v>
      </c>
      <c r="E2815" s="7">
        <v>9.6300000000000008</v>
      </c>
      <c r="F2815" s="7" t="s">
        <v>50</v>
      </c>
      <c r="G2815" s="7">
        <f t="shared" si="129"/>
        <v>2015</v>
      </c>
      <c r="H2815" s="7">
        <f t="shared" si="130"/>
        <v>1</v>
      </c>
      <c r="I2815" s="7" t="str">
        <f t="shared" si="131"/>
        <v>Q1</v>
      </c>
      <c r="J2815" s="7">
        <f>VLOOKUP(A2815,'Job Catalog'!A:C,3,FALSE)</f>
        <v>14</v>
      </c>
    </row>
    <row r="2816" spans="1:10" x14ac:dyDescent="0.15">
      <c r="A2816" s="8">
        <v>1678</v>
      </c>
      <c r="B2816" s="8" t="s">
        <v>1780</v>
      </c>
      <c r="C2816" s="7" t="s">
        <v>4</v>
      </c>
      <c r="D2816" s="39">
        <v>42041.405243055553</v>
      </c>
      <c r="E2816" s="7">
        <v>2.88</v>
      </c>
      <c r="F2816" s="7" t="s">
        <v>15</v>
      </c>
      <c r="G2816" s="7">
        <f t="shared" si="129"/>
        <v>2015</v>
      </c>
      <c r="H2816" s="7">
        <f t="shared" si="130"/>
        <v>2</v>
      </c>
      <c r="I2816" s="7" t="str">
        <f t="shared" si="131"/>
        <v>Q1</v>
      </c>
      <c r="J2816" s="7">
        <f>VLOOKUP(A2816,'Job Catalog'!A:C,3,FALSE)</f>
        <v>14</v>
      </c>
    </row>
    <row r="2817" spans="1:10" x14ac:dyDescent="0.15">
      <c r="A2817" s="8">
        <v>1678</v>
      </c>
      <c r="B2817" s="8" t="s">
        <v>1780</v>
      </c>
      <c r="C2817" s="7" t="s">
        <v>5</v>
      </c>
      <c r="D2817" s="39">
        <v>42072.722534722219</v>
      </c>
      <c r="E2817" s="7">
        <v>27</v>
      </c>
      <c r="F2817" s="7" t="s">
        <v>50</v>
      </c>
      <c r="G2817" s="7">
        <f t="shared" si="129"/>
        <v>2015</v>
      </c>
      <c r="H2817" s="7">
        <f t="shared" si="130"/>
        <v>3</v>
      </c>
      <c r="I2817" s="7" t="str">
        <f t="shared" si="131"/>
        <v>Q1</v>
      </c>
      <c r="J2817" s="7">
        <f>VLOOKUP(A2817,'Job Catalog'!A:C,3,FALSE)</f>
        <v>14</v>
      </c>
    </row>
    <row r="2818" spans="1:10" x14ac:dyDescent="0.15">
      <c r="A2818" s="8">
        <v>1678</v>
      </c>
      <c r="B2818" s="8" t="s">
        <v>1780</v>
      </c>
      <c r="C2818" s="7" t="s">
        <v>5</v>
      </c>
      <c r="D2818" s="39">
        <v>42087.503182870372</v>
      </c>
      <c r="E2818" s="7">
        <v>14.92</v>
      </c>
      <c r="F2818" s="7" t="s">
        <v>65</v>
      </c>
      <c r="G2818" s="7">
        <f t="shared" ref="G2818:G2881" si="132">YEAR(D2818)</f>
        <v>2015</v>
      </c>
      <c r="H2818" s="7">
        <f t="shared" ref="H2818:H2881" si="133">MONTH(D2818)</f>
        <v>3</v>
      </c>
      <c r="I2818" s="7" t="str">
        <f t="shared" ref="I2818:I2881" si="134">IF(H2818&lt;=3,"Q1",IF(H2818&lt;=6,"Q2",IF(H2818&lt;=9,"Q3","Q4")))</f>
        <v>Q1</v>
      </c>
      <c r="J2818" s="7">
        <f>VLOOKUP(A2818,'Job Catalog'!A:C,3,FALSE)</f>
        <v>14</v>
      </c>
    </row>
    <row r="2819" spans="1:10" x14ac:dyDescent="0.15">
      <c r="A2819" s="8">
        <v>1678</v>
      </c>
      <c r="B2819" s="8" t="s">
        <v>1780</v>
      </c>
      <c r="C2819" s="7" t="s">
        <v>4</v>
      </c>
      <c r="D2819" s="39">
        <v>42089.602164351854</v>
      </c>
      <c r="E2819" s="7">
        <v>1.08</v>
      </c>
      <c r="F2819" s="7" t="s">
        <v>15</v>
      </c>
      <c r="G2819" s="7">
        <f t="shared" si="132"/>
        <v>2015</v>
      </c>
      <c r="H2819" s="7">
        <f t="shared" si="133"/>
        <v>3</v>
      </c>
      <c r="I2819" s="7" t="str">
        <f t="shared" si="134"/>
        <v>Q1</v>
      </c>
      <c r="J2819" s="7">
        <f>VLOOKUP(A2819,'Job Catalog'!A:C,3,FALSE)</f>
        <v>14</v>
      </c>
    </row>
    <row r="2820" spans="1:10" x14ac:dyDescent="0.15">
      <c r="A2820" s="8">
        <v>1678</v>
      </c>
      <c r="B2820" s="8" t="s">
        <v>1780</v>
      </c>
      <c r="C2820" s="7" t="s">
        <v>4</v>
      </c>
      <c r="D2820" s="39">
        <v>42136.30982638889</v>
      </c>
      <c r="E2820" s="7">
        <v>43</v>
      </c>
      <c r="F2820" s="7" t="s">
        <v>62</v>
      </c>
      <c r="G2820" s="7">
        <f t="shared" si="132"/>
        <v>2015</v>
      </c>
      <c r="H2820" s="7">
        <f t="shared" si="133"/>
        <v>5</v>
      </c>
      <c r="I2820" s="7" t="str">
        <f t="shared" si="134"/>
        <v>Q2</v>
      </c>
      <c r="J2820" s="7">
        <f>VLOOKUP(A2820,'Job Catalog'!A:C,3,FALSE)</f>
        <v>14</v>
      </c>
    </row>
    <row r="2821" spans="1:10" x14ac:dyDescent="0.15">
      <c r="A2821" s="8">
        <v>1678</v>
      </c>
      <c r="B2821" s="8" t="s">
        <v>1780</v>
      </c>
      <c r="C2821" s="7" t="s">
        <v>4</v>
      </c>
      <c r="D2821" s="39">
        <v>42179.67328703704</v>
      </c>
      <c r="E2821" s="7">
        <v>72.08</v>
      </c>
      <c r="F2821" s="7" t="s">
        <v>50</v>
      </c>
      <c r="G2821" s="7">
        <f t="shared" si="132"/>
        <v>2015</v>
      </c>
      <c r="H2821" s="7">
        <f t="shared" si="133"/>
        <v>6</v>
      </c>
      <c r="I2821" s="7" t="str">
        <f t="shared" si="134"/>
        <v>Q2</v>
      </c>
      <c r="J2821" s="7">
        <f>VLOOKUP(A2821,'Job Catalog'!A:C,3,FALSE)</f>
        <v>14</v>
      </c>
    </row>
    <row r="2822" spans="1:10" x14ac:dyDescent="0.15">
      <c r="A2822" s="8">
        <v>1678</v>
      </c>
      <c r="B2822" s="8" t="s">
        <v>1780</v>
      </c>
      <c r="C2822" s="7" t="s">
        <v>4</v>
      </c>
      <c r="D2822" s="39">
        <v>42166.596273148149</v>
      </c>
      <c r="E2822" s="7">
        <v>35.08</v>
      </c>
      <c r="F2822" s="7" t="s">
        <v>50</v>
      </c>
      <c r="G2822" s="7">
        <f t="shared" si="132"/>
        <v>2015</v>
      </c>
      <c r="H2822" s="7">
        <f t="shared" si="133"/>
        <v>6</v>
      </c>
      <c r="I2822" s="7" t="str">
        <f t="shared" si="134"/>
        <v>Q2</v>
      </c>
      <c r="J2822" s="7">
        <f>VLOOKUP(A2822,'Job Catalog'!A:C,3,FALSE)</f>
        <v>14</v>
      </c>
    </row>
    <row r="2823" spans="1:10" x14ac:dyDescent="0.15">
      <c r="A2823" s="8">
        <v>1678</v>
      </c>
      <c r="B2823" s="8" t="s">
        <v>1780</v>
      </c>
      <c r="C2823" s="7" t="s">
        <v>4</v>
      </c>
      <c r="D2823" s="39">
        <v>42157.593993055554</v>
      </c>
      <c r="E2823" s="7">
        <v>0.96</v>
      </c>
      <c r="F2823" s="7" t="s">
        <v>50</v>
      </c>
      <c r="G2823" s="7">
        <f t="shared" si="132"/>
        <v>2015</v>
      </c>
      <c r="H2823" s="7">
        <f t="shared" si="133"/>
        <v>6</v>
      </c>
      <c r="I2823" s="7" t="str">
        <f t="shared" si="134"/>
        <v>Q2</v>
      </c>
      <c r="J2823" s="7">
        <f>VLOOKUP(A2823,'Job Catalog'!A:C,3,FALSE)</f>
        <v>14</v>
      </c>
    </row>
    <row r="2824" spans="1:10" x14ac:dyDescent="0.15">
      <c r="A2824" s="8">
        <v>1678</v>
      </c>
      <c r="B2824" s="8" t="s">
        <v>1780</v>
      </c>
      <c r="C2824" s="7" t="s">
        <v>4</v>
      </c>
      <c r="D2824" s="39">
        <v>42178.506145833337</v>
      </c>
      <c r="E2824" s="7">
        <v>19.920000000000002</v>
      </c>
      <c r="F2824" s="7" t="s">
        <v>50</v>
      </c>
      <c r="G2824" s="7">
        <f t="shared" si="132"/>
        <v>2015</v>
      </c>
      <c r="H2824" s="7">
        <f t="shared" si="133"/>
        <v>6</v>
      </c>
      <c r="I2824" s="7" t="str">
        <f t="shared" si="134"/>
        <v>Q2</v>
      </c>
      <c r="J2824" s="7">
        <f>VLOOKUP(A2824,'Job Catalog'!A:C,3,FALSE)</f>
        <v>14</v>
      </c>
    </row>
    <row r="2825" spans="1:10" x14ac:dyDescent="0.15">
      <c r="A2825" s="8">
        <v>1678</v>
      </c>
      <c r="B2825" s="8" t="s">
        <v>1780</v>
      </c>
      <c r="C2825" s="7" t="s">
        <v>4</v>
      </c>
      <c r="D2825" s="39">
        <v>42192.496701388889</v>
      </c>
      <c r="E2825" s="7">
        <v>18.71</v>
      </c>
      <c r="F2825" s="7" t="s">
        <v>50</v>
      </c>
      <c r="G2825" s="7">
        <f t="shared" si="132"/>
        <v>2015</v>
      </c>
      <c r="H2825" s="7">
        <f t="shared" si="133"/>
        <v>7</v>
      </c>
      <c r="I2825" s="7" t="str">
        <f t="shared" si="134"/>
        <v>Q3</v>
      </c>
      <c r="J2825" s="7">
        <f>VLOOKUP(A2825,'Job Catalog'!A:C,3,FALSE)</f>
        <v>14</v>
      </c>
    </row>
    <row r="2826" spans="1:10" x14ac:dyDescent="0.15">
      <c r="A2826" s="8">
        <v>1678</v>
      </c>
      <c r="B2826" s="8" t="s">
        <v>1780</v>
      </c>
      <c r="C2826" s="7" t="s">
        <v>4</v>
      </c>
      <c r="D2826" s="39">
        <v>42247.638194444444</v>
      </c>
      <c r="E2826" s="7">
        <v>73.88</v>
      </c>
      <c r="F2826" s="7" t="s">
        <v>50</v>
      </c>
      <c r="G2826" s="7">
        <f t="shared" si="132"/>
        <v>2015</v>
      </c>
      <c r="H2826" s="7">
        <f t="shared" si="133"/>
        <v>8</v>
      </c>
      <c r="I2826" s="7" t="str">
        <f t="shared" si="134"/>
        <v>Q3</v>
      </c>
      <c r="J2826" s="7">
        <f>VLOOKUP(A2826,'Job Catalog'!A:C,3,FALSE)</f>
        <v>14</v>
      </c>
    </row>
    <row r="2827" spans="1:10" x14ac:dyDescent="0.15">
      <c r="A2827" s="8">
        <v>1678</v>
      </c>
      <c r="B2827" s="8" t="s">
        <v>1780</v>
      </c>
      <c r="C2827" s="7" t="s">
        <v>4</v>
      </c>
      <c r="D2827" s="39">
        <v>42346.720613425925</v>
      </c>
      <c r="E2827" s="7">
        <v>83.21</v>
      </c>
      <c r="F2827" s="7" t="s">
        <v>50</v>
      </c>
      <c r="G2827" s="7">
        <f t="shared" si="132"/>
        <v>2015</v>
      </c>
      <c r="H2827" s="7">
        <f t="shared" si="133"/>
        <v>12</v>
      </c>
      <c r="I2827" s="7" t="str">
        <f t="shared" si="134"/>
        <v>Q4</v>
      </c>
      <c r="J2827" s="7">
        <f>VLOOKUP(A2827,'Job Catalog'!A:C,3,FALSE)</f>
        <v>14</v>
      </c>
    </row>
    <row r="2828" spans="1:10" x14ac:dyDescent="0.15">
      <c r="A2828" s="8">
        <v>1678</v>
      </c>
      <c r="B2828" s="8" t="s">
        <v>1780</v>
      </c>
      <c r="C2828" s="7" t="s">
        <v>4</v>
      </c>
      <c r="D2828" s="39">
        <v>42345.700520833336</v>
      </c>
      <c r="E2828" s="7">
        <v>76.209999999999994</v>
      </c>
      <c r="F2828" s="7" t="s">
        <v>50</v>
      </c>
      <c r="G2828" s="7">
        <f t="shared" si="132"/>
        <v>2015</v>
      </c>
      <c r="H2828" s="7">
        <f t="shared" si="133"/>
        <v>12</v>
      </c>
      <c r="I2828" s="7" t="str">
        <f t="shared" si="134"/>
        <v>Q4</v>
      </c>
      <c r="J2828" s="7">
        <f>VLOOKUP(A2828,'Job Catalog'!A:C,3,FALSE)</f>
        <v>14</v>
      </c>
    </row>
    <row r="2829" spans="1:10" x14ac:dyDescent="0.15">
      <c r="A2829" s="8">
        <v>1678</v>
      </c>
      <c r="B2829" s="8" t="s">
        <v>1780</v>
      </c>
      <c r="C2829" s="7" t="s">
        <v>4</v>
      </c>
      <c r="D2829" s="39">
        <v>42290.693391203706</v>
      </c>
      <c r="E2829" s="7">
        <v>21.21</v>
      </c>
      <c r="F2829" s="7" t="s">
        <v>50</v>
      </c>
      <c r="G2829" s="7">
        <f t="shared" si="132"/>
        <v>2015</v>
      </c>
      <c r="H2829" s="7">
        <f t="shared" si="133"/>
        <v>10</v>
      </c>
      <c r="I2829" s="7" t="str">
        <f t="shared" si="134"/>
        <v>Q4</v>
      </c>
      <c r="J2829" s="7">
        <f>VLOOKUP(A2829,'Job Catalog'!A:C,3,FALSE)</f>
        <v>14</v>
      </c>
    </row>
    <row r="2830" spans="1:10" x14ac:dyDescent="0.15">
      <c r="A2830" s="8">
        <v>1678</v>
      </c>
      <c r="B2830" s="8" t="s">
        <v>1780</v>
      </c>
      <c r="C2830" s="7" t="s">
        <v>4</v>
      </c>
      <c r="D2830" s="39">
        <v>42289.472824074073</v>
      </c>
      <c r="E2830" s="7">
        <v>2.92</v>
      </c>
      <c r="F2830" s="7" t="s">
        <v>50</v>
      </c>
      <c r="G2830" s="7">
        <f t="shared" si="132"/>
        <v>2015</v>
      </c>
      <c r="H2830" s="7">
        <f t="shared" si="133"/>
        <v>10</v>
      </c>
      <c r="I2830" s="7" t="str">
        <f t="shared" si="134"/>
        <v>Q4</v>
      </c>
      <c r="J2830" s="7">
        <f>VLOOKUP(A2830,'Job Catalog'!A:C,3,FALSE)</f>
        <v>14</v>
      </c>
    </row>
    <row r="2831" spans="1:10" x14ac:dyDescent="0.15">
      <c r="A2831" s="8">
        <v>1678</v>
      </c>
      <c r="B2831" s="8" t="s">
        <v>1780</v>
      </c>
      <c r="C2831" s="7" t="s">
        <v>4</v>
      </c>
      <c r="D2831" s="39">
        <v>42437.691435185188</v>
      </c>
      <c r="E2831" s="7">
        <v>112.96</v>
      </c>
      <c r="F2831" s="7" t="s">
        <v>82</v>
      </c>
      <c r="G2831" s="7">
        <f t="shared" si="132"/>
        <v>2016</v>
      </c>
      <c r="H2831" s="7">
        <f t="shared" si="133"/>
        <v>3</v>
      </c>
      <c r="I2831" s="7" t="str">
        <f t="shared" si="134"/>
        <v>Q1</v>
      </c>
      <c r="J2831" s="7">
        <f>VLOOKUP(A2831,'Job Catalog'!A:C,3,FALSE)</f>
        <v>14</v>
      </c>
    </row>
    <row r="2832" spans="1:10" x14ac:dyDescent="0.15">
      <c r="A2832" s="8">
        <v>1678</v>
      </c>
      <c r="B2832" s="8" t="s">
        <v>1780</v>
      </c>
      <c r="C2832" s="7" t="s">
        <v>4</v>
      </c>
      <c r="D2832" s="39">
        <v>42391.438784722224</v>
      </c>
      <c r="E2832" s="7">
        <v>59.08</v>
      </c>
      <c r="F2832" s="7" t="s">
        <v>50</v>
      </c>
      <c r="G2832" s="7">
        <f t="shared" si="132"/>
        <v>2016</v>
      </c>
      <c r="H2832" s="7">
        <f t="shared" si="133"/>
        <v>1</v>
      </c>
      <c r="I2832" s="7" t="str">
        <f t="shared" si="134"/>
        <v>Q1</v>
      </c>
      <c r="J2832" s="7">
        <f>VLOOKUP(A2832,'Job Catalog'!A:C,3,FALSE)</f>
        <v>14</v>
      </c>
    </row>
    <row r="2833" spans="1:10" x14ac:dyDescent="0.15">
      <c r="A2833" s="8">
        <v>1678</v>
      </c>
      <c r="B2833" s="8" t="s">
        <v>1780</v>
      </c>
      <c r="C2833" s="7" t="s">
        <v>5</v>
      </c>
      <c r="D2833" s="39">
        <v>42355.663564814815</v>
      </c>
      <c r="E2833" s="7">
        <v>9.08</v>
      </c>
      <c r="F2833" s="7" t="s">
        <v>25</v>
      </c>
      <c r="G2833" s="7">
        <f t="shared" si="132"/>
        <v>2015</v>
      </c>
      <c r="H2833" s="7">
        <f t="shared" si="133"/>
        <v>12</v>
      </c>
      <c r="I2833" s="7" t="str">
        <f t="shared" si="134"/>
        <v>Q4</v>
      </c>
      <c r="J2833" s="7">
        <f>VLOOKUP(A2833,'Job Catalog'!A:C,3,FALSE)</f>
        <v>14</v>
      </c>
    </row>
    <row r="2834" spans="1:10" x14ac:dyDescent="0.15">
      <c r="A2834" s="8">
        <v>1678</v>
      </c>
      <c r="B2834" s="8" t="s">
        <v>1780</v>
      </c>
      <c r="C2834" s="7" t="s">
        <v>5</v>
      </c>
      <c r="D2834" s="39">
        <v>42433.63422453704</v>
      </c>
      <c r="E2834" s="7">
        <v>48.92</v>
      </c>
      <c r="F2834" s="7" t="s">
        <v>25</v>
      </c>
      <c r="G2834" s="7">
        <f t="shared" si="132"/>
        <v>2016</v>
      </c>
      <c r="H2834" s="7">
        <f t="shared" si="133"/>
        <v>3</v>
      </c>
      <c r="I2834" s="7" t="str">
        <f t="shared" si="134"/>
        <v>Q1</v>
      </c>
      <c r="J2834" s="7">
        <f>VLOOKUP(A2834,'Job Catalog'!A:C,3,FALSE)</f>
        <v>14</v>
      </c>
    </row>
    <row r="2835" spans="1:10" x14ac:dyDescent="0.15">
      <c r="A2835" s="8">
        <v>1678</v>
      </c>
      <c r="B2835" s="8" t="s">
        <v>1780</v>
      </c>
      <c r="C2835" s="7" t="s">
        <v>4</v>
      </c>
      <c r="D2835" s="39">
        <v>42464.547025462962</v>
      </c>
      <c r="E2835" s="7">
        <v>32</v>
      </c>
      <c r="F2835" s="7" t="s">
        <v>50</v>
      </c>
      <c r="G2835" s="7">
        <f t="shared" si="132"/>
        <v>2016</v>
      </c>
      <c r="H2835" s="7">
        <f t="shared" si="133"/>
        <v>4</v>
      </c>
      <c r="I2835" s="7" t="str">
        <f t="shared" si="134"/>
        <v>Q2</v>
      </c>
      <c r="J2835" s="7">
        <f>VLOOKUP(A2835,'Job Catalog'!A:C,3,FALSE)</f>
        <v>14</v>
      </c>
    </row>
    <row r="2836" spans="1:10" x14ac:dyDescent="0.15">
      <c r="A2836" s="8">
        <v>1678</v>
      </c>
      <c r="B2836" s="8" t="s">
        <v>1780</v>
      </c>
      <c r="C2836" s="7" t="s">
        <v>5</v>
      </c>
      <c r="D2836" s="39">
        <v>42556.412638888891</v>
      </c>
      <c r="E2836" s="7">
        <v>40.75</v>
      </c>
      <c r="F2836" s="7" t="s">
        <v>39</v>
      </c>
      <c r="G2836" s="7">
        <f t="shared" si="132"/>
        <v>2016</v>
      </c>
      <c r="H2836" s="7">
        <f t="shared" si="133"/>
        <v>7</v>
      </c>
      <c r="I2836" s="7" t="str">
        <f t="shared" si="134"/>
        <v>Q3</v>
      </c>
      <c r="J2836" s="7">
        <f>VLOOKUP(A2836,'Job Catalog'!A:C,3,FALSE)</f>
        <v>14</v>
      </c>
    </row>
    <row r="2837" spans="1:10" x14ac:dyDescent="0.15">
      <c r="A2837" s="8">
        <v>1678</v>
      </c>
      <c r="B2837" s="8" t="s">
        <v>1780</v>
      </c>
      <c r="C2837" s="7" t="s">
        <v>4</v>
      </c>
      <c r="D2837" s="39">
        <v>42563.617812500001</v>
      </c>
      <c r="E2837" s="7">
        <v>4.92</v>
      </c>
      <c r="F2837" s="7" t="s">
        <v>14</v>
      </c>
      <c r="G2837" s="7">
        <f t="shared" si="132"/>
        <v>2016</v>
      </c>
      <c r="H2837" s="7">
        <f t="shared" si="133"/>
        <v>7</v>
      </c>
      <c r="I2837" s="7" t="str">
        <f t="shared" si="134"/>
        <v>Q3</v>
      </c>
      <c r="J2837" s="7">
        <f>VLOOKUP(A2837,'Job Catalog'!A:C,3,FALSE)</f>
        <v>14</v>
      </c>
    </row>
    <row r="2838" spans="1:10" x14ac:dyDescent="0.15">
      <c r="A2838" s="8">
        <v>1678</v>
      </c>
      <c r="B2838" s="8" t="s">
        <v>1780</v>
      </c>
      <c r="C2838" s="7" t="s">
        <v>5</v>
      </c>
      <c r="D2838" s="39">
        <v>42801.74900462963</v>
      </c>
      <c r="E2838" s="7">
        <v>39.21</v>
      </c>
      <c r="F2838" s="7" t="s">
        <v>88</v>
      </c>
      <c r="G2838" s="7">
        <f t="shared" si="132"/>
        <v>2017</v>
      </c>
      <c r="H2838" s="7">
        <f t="shared" si="133"/>
        <v>3</v>
      </c>
      <c r="I2838" s="7" t="str">
        <f t="shared" si="134"/>
        <v>Q1</v>
      </c>
      <c r="J2838" s="7">
        <f>VLOOKUP(A2838,'Job Catalog'!A:C,3,FALSE)</f>
        <v>14</v>
      </c>
    </row>
    <row r="2839" spans="1:10" x14ac:dyDescent="0.15">
      <c r="A2839" s="8">
        <v>1678</v>
      </c>
      <c r="B2839" s="8" t="s">
        <v>1780</v>
      </c>
      <c r="C2839" s="7" t="s">
        <v>4</v>
      </c>
      <c r="D2839" s="39">
        <v>42801.4612037037</v>
      </c>
      <c r="E2839" s="7">
        <v>38.96</v>
      </c>
      <c r="F2839" s="7" t="s">
        <v>88</v>
      </c>
      <c r="G2839" s="7">
        <f t="shared" si="132"/>
        <v>2017</v>
      </c>
      <c r="H2839" s="7">
        <f t="shared" si="133"/>
        <v>3</v>
      </c>
      <c r="I2839" s="7" t="str">
        <f t="shared" si="134"/>
        <v>Q1</v>
      </c>
      <c r="J2839" s="7">
        <f>VLOOKUP(A2839,'Job Catalog'!A:C,3,FALSE)</f>
        <v>14</v>
      </c>
    </row>
    <row r="2840" spans="1:10" x14ac:dyDescent="0.15">
      <c r="A2840" s="8">
        <v>1678</v>
      </c>
      <c r="B2840" s="8" t="s">
        <v>1780</v>
      </c>
      <c r="C2840" s="7" t="s">
        <v>4</v>
      </c>
      <c r="D2840" s="39">
        <v>42957.674305555556</v>
      </c>
      <c r="E2840" s="7">
        <v>24.25</v>
      </c>
      <c r="F2840" s="7" t="s">
        <v>65</v>
      </c>
      <c r="G2840" s="7">
        <f t="shared" si="132"/>
        <v>2017</v>
      </c>
      <c r="H2840" s="7">
        <f t="shared" si="133"/>
        <v>8</v>
      </c>
      <c r="I2840" s="7" t="str">
        <f t="shared" si="134"/>
        <v>Q3</v>
      </c>
      <c r="J2840" s="7">
        <f>VLOOKUP(A2840,'Job Catalog'!A:C,3,FALSE)</f>
        <v>14</v>
      </c>
    </row>
    <row r="2841" spans="1:10" x14ac:dyDescent="0.15">
      <c r="A2841" s="8">
        <v>1679</v>
      </c>
      <c r="B2841" s="8" t="s">
        <v>1781</v>
      </c>
      <c r="C2841" s="7" t="s">
        <v>4</v>
      </c>
      <c r="D2841" s="39">
        <v>42978.788263888891</v>
      </c>
      <c r="E2841" s="7">
        <v>85.25</v>
      </c>
      <c r="F2841" s="7" t="s">
        <v>15</v>
      </c>
      <c r="G2841" s="7">
        <f t="shared" si="132"/>
        <v>2017</v>
      </c>
      <c r="H2841" s="7">
        <f t="shared" si="133"/>
        <v>8</v>
      </c>
      <c r="I2841" s="7" t="str">
        <f t="shared" si="134"/>
        <v>Q3</v>
      </c>
      <c r="J2841" s="7">
        <f>VLOOKUP(A2841,'Job Catalog'!A:C,3,FALSE)</f>
        <v>11</v>
      </c>
    </row>
    <row r="2842" spans="1:10" x14ac:dyDescent="0.15">
      <c r="A2842" s="8">
        <v>1679</v>
      </c>
      <c r="B2842" s="8" t="s">
        <v>1781</v>
      </c>
      <c r="C2842" s="7" t="s">
        <v>4</v>
      </c>
      <c r="D2842" s="39">
        <v>42954.653981481482</v>
      </c>
      <c r="E2842" s="7">
        <v>61.13</v>
      </c>
      <c r="F2842" s="7" t="s">
        <v>15</v>
      </c>
      <c r="G2842" s="7">
        <f t="shared" si="132"/>
        <v>2017</v>
      </c>
      <c r="H2842" s="7">
        <f t="shared" si="133"/>
        <v>8</v>
      </c>
      <c r="I2842" s="7" t="str">
        <f t="shared" si="134"/>
        <v>Q3</v>
      </c>
      <c r="J2842" s="7">
        <f>VLOOKUP(A2842,'Job Catalog'!A:C,3,FALSE)</f>
        <v>11</v>
      </c>
    </row>
    <row r="2843" spans="1:10" x14ac:dyDescent="0.15">
      <c r="A2843" s="8">
        <v>1679</v>
      </c>
      <c r="B2843" s="8" t="s">
        <v>1781</v>
      </c>
      <c r="C2843" s="7" t="s">
        <v>4</v>
      </c>
      <c r="D2843" s="39">
        <v>42941.933310185188</v>
      </c>
      <c r="E2843" s="7">
        <v>48.42</v>
      </c>
      <c r="F2843" s="7" t="s">
        <v>15</v>
      </c>
      <c r="G2843" s="7">
        <f t="shared" si="132"/>
        <v>2017</v>
      </c>
      <c r="H2843" s="7">
        <f t="shared" si="133"/>
        <v>7</v>
      </c>
      <c r="I2843" s="7" t="str">
        <f t="shared" si="134"/>
        <v>Q3</v>
      </c>
      <c r="J2843" s="7">
        <f>VLOOKUP(A2843,'Job Catalog'!A:C,3,FALSE)</f>
        <v>11</v>
      </c>
    </row>
    <row r="2844" spans="1:10" x14ac:dyDescent="0.15">
      <c r="A2844" s="8">
        <v>1679</v>
      </c>
      <c r="B2844" s="8" t="s">
        <v>1781</v>
      </c>
      <c r="C2844" s="7" t="s">
        <v>4</v>
      </c>
      <c r="D2844" s="39">
        <v>42943.5546412037</v>
      </c>
      <c r="E2844" s="7">
        <v>50.04</v>
      </c>
      <c r="F2844" s="7" t="s">
        <v>15</v>
      </c>
      <c r="G2844" s="7">
        <f t="shared" si="132"/>
        <v>2017</v>
      </c>
      <c r="H2844" s="7">
        <f t="shared" si="133"/>
        <v>7</v>
      </c>
      <c r="I2844" s="7" t="str">
        <f t="shared" si="134"/>
        <v>Q3</v>
      </c>
      <c r="J2844" s="7">
        <f>VLOOKUP(A2844,'Job Catalog'!A:C,3,FALSE)</f>
        <v>11</v>
      </c>
    </row>
    <row r="2845" spans="1:10" x14ac:dyDescent="0.15">
      <c r="A2845" s="8">
        <v>1679</v>
      </c>
      <c r="B2845" s="8" t="s">
        <v>1781</v>
      </c>
      <c r="C2845" s="7" t="s">
        <v>4</v>
      </c>
      <c r="D2845" s="39">
        <v>42915.686111111114</v>
      </c>
      <c r="E2845" s="7">
        <v>22.17</v>
      </c>
      <c r="F2845" s="7" t="s">
        <v>82</v>
      </c>
      <c r="G2845" s="7">
        <f t="shared" si="132"/>
        <v>2017</v>
      </c>
      <c r="H2845" s="7">
        <f t="shared" si="133"/>
        <v>6</v>
      </c>
      <c r="I2845" s="7" t="str">
        <f t="shared" si="134"/>
        <v>Q2</v>
      </c>
      <c r="J2845" s="7">
        <f>VLOOKUP(A2845,'Job Catalog'!A:C,3,FALSE)</f>
        <v>11</v>
      </c>
    </row>
    <row r="2846" spans="1:10" x14ac:dyDescent="0.15">
      <c r="A2846" s="8">
        <v>1679</v>
      </c>
      <c r="B2846" s="8" t="s">
        <v>1781</v>
      </c>
      <c r="C2846" s="7" t="s">
        <v>4</v>
      </c>
      <c r="D2846" s="39">
        <v>42915.683217592596</v>
      </c>
      <c r="E2846" s="7">
        <v>22.17</v>
      </c>
      <c r="F2846" s="7" t="s">
        <v>82</v>
      </c>
      <c r="G2846" s="7">
        <f t="shared" si="132"/>
        <v>2017</v>
      </c>
      <c r="H2846" s="7">
        <f t="shared" si="133"/>
        <v>6</v>
      </c>
      <c r="I2846" s="7" t="str">
        <f t="shared" si="134"/>
        <v>Q2</v>
      </c>
      <c r="J2846" s="7">
        <f>VLOOKUP(A2846,'Job Catalog'!A:C,3,FALSE)</f>
        <v>11</v>
      </c>
    </row>
    <row r="2847" spans="1:10" x14ac:dyDescent="0.15">
      <c r="A2847" s="8">
        <v>1680</v>
      </c>
      <c r="B2847" s="8" t="s">
        <v>1782</v>
      </c>
      <c r="C2847" s="7" t="s">
        <v>4</v>
      </c>
      <c r="D2847" s="39">
        <v>41712.40898148148</v>
      </c>
      <c r="E2847" s="7">
        <v>59.13</v>
      </c>
      <c r="F2847" s="7" t="s">
        <v>52</v>
      </c>
      <c r="G2847" s="7">
        <f t="shared" si="132"/>
        <v>2014</v>
      </c>
      <c r="H2847" s="7">
        <f t="shared" si="133"/>
        <v>3</v>
      </c>
      <c r="I2847" s="7" t="str">
        <f t="shared" si="134"/>
        <v>Q1</v>
      </c>
      <c r="J2847" s="7">
        <f>VLOOKUP(A2847,'Job Catalog'!A:C,3,FALSE)</f>
        <v>12</v>
      </c>
    </row>
    <row r="2848" spans="1:10" x14ac:dyDescent="0.15">
      <c r="A2848" s="8">
        <v>1680</v>
      </c>
      <c r="B2848" s="8" t="s">
        <v>1782</v>
      </c>
      <c r="C2848" s="7" t="s">
        <v>4</v>
      </c>
      <c r="D2848" s="39">
        <v>41674.352152777778</v>
      </c>
      <c r="E2848" s="7">
        <v>21.08</v>
      </c>
      <c r="F2848" s="7" t="s">
        <v>52</v>
      </c>
      <c r="G2848" s="7">
        <f t="shared" si="132"/>
        <v>2014</v>
      </c>
      <c r="H2848" s="7">
        <f t="shared" si="133"/>
        <v>2</v>
      </c>
      <c r="I2848" s="7" t="str">
        <f t="shared" si="134"/>
        <v>Q1</v>
      </c>
      <c r="J2848" s="7">
        <f>VLOOKUP(A2848,'Job Catalog'!A:C,3,FALSE)</f>
        <v>12</v>
      </c>
    </row>
    <row r="2849" spans="1:10" x14ac:dyDescent="0.15">
      <c r="A2849" s="8">
        <v>1680</v>
      </c>
      <c r="B2849" s="8" t="s">
        <v>1782</v>
      </c>
      <c r="C2849" s="7" t="s">
        <v>5</v>
      </c>
      <c r="D2849" s="39">
        <v>41704.222349537034</v>
      </c>
      <c r="E2849" s="7">
        <v>48.79</v>
      </c>
      <c r="F2849" s="7" t="s">
        <v>86</v>
      </c>
      <c r="G2849" s="7">
        <f t="shared" si="132"/>
        <v>2014</v>
      </c>
      <c r="H2849" s="7">
        <f t="shared" si="133"/>
        <v>3</v>
      </c>
      <c r="I2849" s="7" t="str">
        <f t="shared" si="134"/>
        <v>Q1</v>
      </c>
      <c r="J2849" s="7">
        <f>VLOOKUP(A2849,'Job Catalog'!A:C,3,FALSE)</f>
        <v>12</v>
      </c>
    </row>
    <row r="2850" spans="1:10" x14ac:dyDescent="0.15">
      <c r="A2850" s="8">
        <v>1680</v>
      </c>
      <c r="B2850" s="8" t="s">
        <v>1782</v>
      </c>
      <c r="C2850" s="7" t="s">
        <v>5</v>
      </c>
      <c r="D2850" s="39">
        <v>41704.453877314816</v>
      </c>
      <c r="E2850" s="7">
        <v>23.04</v>
      </c>
      <c r="F2850" s="7" t="s">
        <v>86</v>
      </c>
      <c r="G2850" s="7">
        <f t="shared" si="132"/>
        <v>2014</v>
      </c>
      <c r="H2850" s="7">
        <f t="shared" si="133"/>
        <v>3</v>
      </c>
      <c r="I2850" s="7" t="str">
        <f t="shared" si="134"/>
        <v>Q1</v>
      </c>
      <c r="J2850" s="7">
        <f>VLOOKUP(A2850,'Job Catalog'!A:C,3,FALSE)</f>
        <v>12</v>
      </c>
    </row>
    <row r="2851" spans="1:10" x14ac:dyDescent="0.15">
      <c r="A2851" s="8">
        <v>1680</v>
      </c>
      <c r="B2851" s="8" t="s">
        <v>1782</v>
      </c>
      <c r="C2851" s="7" t="s">
        <v>4</v>
      </c>
      <c r="D2851" s="39">
        <v>41870.206782407404</v>
      </c>
      <c r="E2851" s="7">
        <v>124.96</v>
      </c>
      <c r="F2851" s="7" t="s">
        <v>52</v>
      </c>
      <c r="G2851" s="7">
        <f t="shared" si="132"/>
        <v>2014</v>
      </c>
      <c r="H2851" s="7">
        <f t="shared" si="133"/>
        <v>8</v>
      </c>
      <c r="I2851" s="7" t="str">
        <f t="shared" si="134"/>
        <v>Q3</v>
      </c>
      <c r="J2851" s="7">
        <f>VLOOKUP(A2851,'Job Catalog'!A:C,3,FALSE)</f>
        <v>12</v>
      </c>
    </row>
    <row r="2852" spans="1:10" x14ac:dyDescent="0.15">
      <c r="A2852" s="8">
        <v>1680</v>
      </c>
      <c r="B2852" s="8" t="s">
        <v>1782</v>
      </c>
      <c r="C2852" s="7" t="s">
        <v>4</v>
      </c>
      <c r="D2852" s="39">
        <v>41786.211724537039</v>
      </c>
      <c r="E2852" s="7">
        <v>12.88</v>
      </c>
      <c r="F2852" s="7" t="s">
        <v>52</v>
      </c>
      <c r="G2852" s="7">
        <f t="shared" si="132"/>
        <v>2014</v>
      </c>
      <c r="H2852" s="7">
        <f t="shared" si="133"/>
        <v>5</v>
      </c>
      <c r="I2852" s="7" t="str">
        <f t="shared" si="134"/>
        <v>Q2</v>
      </c>
      <c r="J2852" s="7">
        <f>VLOOKUP(A2852,'Job Catalog'!A:C,3,FALSE)</f>
        <v>12</v>
      </c>
    </row>
    <row r="2853" spans="1:10" x14ac:dyDescent="0.15">
      <c r="A2853" s="8">
        <v>1680</v>
      </c>
      <c r="B2853" s="8" t="s">
        <v>1782</v>
      </c>
      <c r="C2853" s="7" t="s">
        <v>4</v>
      </c>
      <c r="D2853" s="39">
        <v>41806.138761574075</v>
      </c>
      <c r="E2853" s="7">
        <v>12.92</v>
      </c>
      <c r="F2853" s="7" t="s">
        <v>52</v>
      </c>
      <c r="G2853" s="7">
        <f t="shared" si="132"/>
        <v>2014</v>
      </c>
      <c r="H2853" s="7">
        <f t="shared" si="133"/>
        <v>6</v>
      </c>
      <c r="I2853" s="7" t="str">
        <f t="shared" si="134"/>
        <v>Q2</v>
      </c>
      <c r="J2853" s="7">
        <f>VLOOKUP(A2853,'Job Catalog'!A:C,3,FALSE)</f>
        <v>12</v>
      </c>
    </row>
    <row r="2854" spans="1:10" x14ac:dyDescent="0.15">
      <c r="A2854" s="8">
        <v>1680</v>
      </c>
      <c r="B2854" s="8" t="s">
        <v>1782</v>
      </c>
      <c r="C2854" s="7" t="s">
        <v>5</v>
      </c>
      <c r="D2854" s="39">
        <v>41806.402094907404</v>
      </c>
      <c r="E2854" s="7">
        <v>13.17</v>
      </c>
      <c r="F2854" s="7" t="s">
        <v>52</v>
      </c>
      <c r="G2854" s="7">
        <f t="shared" si="132"/>
        <v>2014</v>
      </c>
      <c r="H2854" s="7">
        <f t="shared" si="133"/>
        <v>6</v>
      </c>
      <c r="I2854" s="7" t="str">
        <f t="shared" si="134"/>
        <v>Q2</v>
      </c>
      <c r="J2854" s="7">
        <f>VLOOKUP(A2854,'Job Catalog'!A:C,3,FALSE)</f>
        <v>12</v>
      </c>
    </row>
    <row r="2855" spans="1:10" x14ac:dyDescent="0.15">
      <c r="A2855" s="8">
        <v>1680</v>
      </c>
      <c r="B2855" s="8" t="s">
        <v>1782</v>
      </c>
      <c r="C2855" s="7" t="s">
        <v>5</v>
      </c>
      <c r="D2855" s="39">
        <v>41806.39261574074</v>
      </c>
      <c r="E2855" s="7">
        <v>13.17</v>
      </c>
      <c r="F2855" s="7" t="s">
        <v>52</v>
      </c>
      <c r="G2855" s="7">
        <f t="shared" si="132"/>
        <v>2014</v>
      </c>
      <c r="H2855" s="7">
        <f t="shared" si="133"/>
        <v>6</v>
      </c>
      <c r="I2855" s="7" t="str">
        <f t="shared" si="134"/>
        <v>Q2</v>
      </c>
      <c r="J2855" s="7">
        <f>VLOOKUP(A2855,'Job Catalog'!A:C,3,FALSE)</f>
        <v>12</v>
      </c>
    </row>
    <row r="2856" spans="1:10" x14ac:dyDescent="0.15">
      <c r="A2856" s="8">
        <v>1680</v>
      </c>
      <c r="B2856" s="8" t="s">
        <v>1782</v>
      </c>
      <c r="C2856" s="7" t="s">
        <v>4</v>
      </c>
      <c r="D2856" s="39">
        <v>41807.379687499997</v>
      </c>
      <c r="E2856" s="7">
        <v>0.17</v>
      </c>
      <c r="F2856" s="7" t="s">
        <v>52</v>
      </c>
      <c r="G2856" s="7">
        <f t="shared" si="132"/>
        <v>2014</v>
      </c>
      <c r="H2856" s="7">
        <f t="shared" si="133"/>
        <v>6</v>
      </c>
      <c r="I2856" s="7" t="str">
        <f t="shared" si="134"/>
        <v>Q2</v>
      </c>
      <c r="J2856" s="7">
        <f>VLOOKUP(A2856,'Job Catalog'!A:C,3,FALSE)</f>
        <v>12</v>
      </c>
    </row>
    <row r="2857" spans="1:10" x14ac:dyDescent="0.15">
      <c r="A2857" s="8">
        <v>1680</v>
      </c>
      <c r="B2857" s="8" t="s">
        <v>1782</v>
      </c>
      <c r="C2857" s="7" t="s">
        <v>4</v>
      </c>
      <c r="D2857" s="39">
        <v>41950.172337962962</v>
      </c>
      <c r="E2857" s="7">
        <v>115.88</v>
      </c>
      <c r="F2857" s="7" t="s">
        <v>52</v>
      </c>
      <c r="G2857" s="7">
        <f t="shared" si="132"/>
        <v>2014</v>
      </c>
      <c r="H2857" s="7">
        <f t="shared" si="133"/>
        <v>11</v>
      </c>
      <c r="I2857" s="7" t="str">
        <f t="shared" si="134"/>
        <v>Q4</v>
      </c>
      <c r="J2857" s="7">
        <f>VLOOKUP(A2857,'Job Catalog'!A:C,3,FALSE)</f>
        <v>12</v>
      </c>
    </row>
    <row r="2858" spans="1:10" x14ac:dyDescent="0.15">
      <c r="A2858" s="8">
        <v>1680</v>
      </c>
      <c r="B2858" s="8" t="s">
        <v>1782</v>
      </c>
      <c r="C2858" s="7" t="s">
        <v>5</v>
      </c>
      <c r="D2858" s="39">
        <v>41884.227025462962</v>
      </c>
      <c r="E2858" s="7">
        <v>47.92</v>
      </c>
      <c r="F2858" s="7" t="s">
        <v>52</v>
      </c>
      <c r="G2858" s="7">
        <f t="shared" si="132"/>
        <v>2014</v>
      </c>
      <c r="H2858" s="7">
        <f t="shared" si="133"/>
        <v>9</v>
      </c>
      <c r="I2858" s="7" t="str">
        <f t="shared" si="134"/>
        <v>Q3</v>
      </c>
      <c r="J2858" s="7">
        <f>VLOOKUP(A2858,'Job Catalog'!A:C,3,FALSE)</f>
        <v>12</v>
      </c>
    </row>
    <row r="2859" spans="1:10" x14ac:dyDescent="0.15">
      <c r="A2859" s="8">
        <v>1680</v>
      </c>
      <c r="B2859" s="8" t="s">
        <v>1782</v>
      </c>
      <c r="C2859" s="7" t="s">
        <v>4</v>
      </c>
      <c r="D2859" s="39">
        <v>41891.45517361111</v>
      </c>
      <c r="E2859" s="7">
        <v>49.96</v>
      </c>
      <c r="F2859" s="7" t="s">
        <v>52</v>
      </c>
      <c r="G2859" s="7">
        <f t="shared" si="132"/>
        <v>2014</v>
      </c>
      <c r="H2859" s="7">
        <f t="shared" si="133"/>
        <v>9</v>
      </c>
      <c r="I2859" s="7" t="str">
        <f t="shared" si="134"/>
        <v>Q3</v>
      </c>
      <c r="J2859" s="7">
        <f>VLOOKUP(A2859,'Job Catalog'!A:C,3,FALSE)</f>
        <v>12</v>
      </c>
    </row>
    <row r="2860" spans="1:10" x14ac:dyDescent="0.15">
      <c r="A2860" s="8">
        <v>1680</v>
      </c>
      <c r="B2860" s="8" t="s">
        <v>1782</v>
      </c>
      <c r="C2860" s="7" t="s">
        <v>5</v>
      </c>
      <c r="D2860" s="39">
        <v>41859.282696759263</v>
      </c>
      <c r="E2860" s="7">
        <v>2</v>
      </c>
      <c r="F2860" s="7" t="s">
        <v>77</v>
      </c>
      <c r="G2860" s="7">
        <f t="shared" si="132"/>
        <v>2014</v>
      </c>
      <c r="H2860" s="7">
        <f t="shared" si="133"/>
        <v>8</v>
      </c>
      <c r="I2860" s="7" t="str">
        <f t="shared" si="134"/>
        <v>Q3</v>
      </c>
      <c r="J2860" s="7">
        <f>VLOOKUP(A2860,'Job Catalog'!A:C,3,FALSE)</f>
        <v>12</v>
      </c>
    </row>
    <row r="2861" spans="1:10" x14ac:dyDescent="0.15">
      <c r="A2861" s="8">
        <v>1680</v>
      </c>
      <c r="B2861" s="8" t="s">
        <v>1782</v>
      </c>
      <c r="C2861" s="7" t="s">
        <v>5</v>
      </c>
      <c r="D2861" s="39">
        <v>41859.28020833333</v>
      </c>
      <c r="E2861" s="7">
        <v>2</v>
      </c>
      <c r="F2861" s="7" t="s">
        <v>77</v>
      </c>
      <c r="G2861" s="7">
        <f t="shared" si="132"/>
        <v>2014</v>
      </c>
      <c r="H2861" s="7">
        <f t="shared" si="133"/>
        <v>8</v>
      </c>
      <c r="I2861" s="7" t="str">
        <f t="shared" si="134"/>
        <v>Q3</v>
      </c>
      <c r="J2861" s="7">
        <f>VLOOKUP(A2861,'Job Catalog'!A:C,3,FALSE)</f>
        <v>12</v>
      </c>
    </row>
    <row r="2862" spans="1:10" x14ac:dyDescent="0.15">
      <c r="A2862" s="8">
        <v>1680</v>
      </c>
      <c r="B2862" s="8" t="s">
        <v>1782</v>
      </c>
      <c r="C2862" s="7" t="s">
        <v>5</v>
      </c>
      <c r="D2862" s="39">
        <v>41954.171851851854</v>
      </c>
      <c r="E2862" s="7">
        <v>63.67</v>
      </c>
      <c r="F2862" s="7" t="s">
        <v>52</v>
      </c>
      <c r="G2862" s="7">
        <f t="shared" si="132"/>
        <v>2014</v>
      </c>
      <c r="H2862" s="7">
        <f t="shared" si="133"/>
        <v>11</v>
      </c>
      <c r="I2862" s="7" t="str">
        <f t="shared" si="134"/>
        <v>Q4</v>
      </c>
      <c r="J2862" s="7">
        <f>VLOOKUP(A2862,'Job Catalog'!A:C,3,FALSE)</f>
        <v>12</v>
      </c>
    </row>
    <row r="2863" spans="1:10" x14ac:dyDescent="0.15">
      <c r="A2863" s="8">
        <v>1680</v>
      </c>
      <c r="B2863" s="8" t="s">
        <v>1782</v>
      </c>
      <c r="C2863" s="7" t="s">
        <v>4</v>
      </c>
      <c r="D2863" s="39">
        <v>41988.208796296298</v>
      </c>
      <c r="E2863" s="7">
        <v>97.71</v>
      </c>
      <c r="F2863" s="7" t="s">
        <v>52</v>
      </c>
      <c r="G2863" s="7">
        <f t="shared" si="132"/>
        <v>2014</v>
      </c>
      <c r="H2863" s="7">
        <f t="shared" si="133"/>
        <v>12</v>
      </c>
      <c r="I2863" s="7" t="str">
        <f t="shared" si="134"/>
        <v>Q4</v>
      </c>
      <c r="J2863" s="7">
        <f>VLOOKUP(A2863,'Job Catalog'!A:C,3,FALSE)</f>
        <v>12</v>
      </c>
    </row>
    <row r="2864" spans="1:10" x14ac:dyDescent="0.15">
      <c r="A2864" s="8">
        <v>1680</v>
      </c>
      <c r="B2864" s="8" t="s">
        <v>1782</v>
      </c>
      <c r="C2864" s="7" t="s">
        <v>4</v>
      </c>
      <c r="D2864" s="39">
        <v>41894.142083333332</v>
      </c>
      <c r="E2864" s="7">
        <v>1.88</v>
      </c>
      <c r="F2864" s="7" t="s">
        <v>52</v>
      </c>
      <c r="G2864" s="7">
        <f t="shared" si="132"/>
        <v>2014</v>
      </c>
      <c r="H2864" s="7">
        <f t="shared" si="133"/>
        <v>9</v>
      </c>
      <c r="I2864" s="7" t="str">
        <f t="shared" si="134"/>
        <v>Q3</v>
      </c>
      <c r="J2864" s="7">
        <f>VLOOKUP(A2864,'Job Catalog'!A:C,3,FALSE)</f>
        <v>12</v>
      </c>
    </row>
    <row r="2865" spans="1:10" x14ac:dyDescent="0.15">
      <c r="A2865" s="8">
        <v>1680</v>
      </c>
      <c r="B2865" s="8" t="s">
        <v>1782</v>
      </c>
      <c r="C2865" s="7" t="s">
        <v>4</v>
      </c>
      <c r="D2865" s="39">
        <v>42009.418113425927</v>
      </c>
      <c r="E2865" s="7">
        <v>25.79</v>
      </c>
      <c r="F2865" s="7" t="s">
        <v>77</v>
      </c>
      <c r="G2865" s="7">
        <f t="shared" si="132"/>
        <v>2015</v>
      </c>
      <c r="H2865" s="7">
        <f t="shared" si="133"/>
        <v>1</v>
      </c>
      <c r="I2865" s="7" t="str">
        <f t="shared" si="134"/>
        <v>Q1</v>
      </c>
      <c r="J2865" s="7">
        <f>VLOOKUP(A2865,'Job Catalog'!A:C,3,FALSE)</f>
        <v>12</v>
      </c>
    </row>
    <row r="2866" spans="1:10" x14ac:dyDescent="0.15">
      <c r="A2866" s="8">
        <v>1680</v>
      </c>
      <c r="B2866" s="8" t="s">
        <v>1782</v>
      </c>
      <c r="C2866" s="7" t="s">
        <v>4</v>
      </c>
      <c r="D2866" s="39">
        <v>41991.377476851849</v>
      </c>
      <c r="E2866" s="7">
        <v>0.83</v>
      </c>
      <c r="F2866" s="7" t="s">
        <v>52</v>
      </c>
      <c r="G2866" s="7">
        <f t="shared" si="132"/>
        <v>2014</v>
      </c>
      <c r="H2866" s="7">
        <f t="shared" si="133"/>
        <v>12</v>
      </c>
      <c r="I2866" s="7" t="str">
        <f t="shared" si="134"/>
        <v>Q4</v>
      </c>
      <c r="J2866" s="7">
        <f>VLOOKUP(A2866,'Job Catalog'!A:C,3,FALSE)</f>
        <v>12</v>
      </c>
    </row>
    <row r="2867" spans="1:10" x14ac:dyDescent="0.15">
      <c r="A2867" s="8">
        <v>1680</v>
      </c>
      <c r="B2867" s="8" t="s">
        <v>1782</v>
      </c>
      <c r="C2867" s="7" t="s">
        <v>4</v>
      </c>
      <c r="D2867" s="39">
        <v>41991.312905092593</v>
      </c>
      <c r="E2867" s="7">
        <v>0.75</v>
      </c>
      <c r="F2867" s="7" t="s">
        <v>52</v>
      </c>
      <c r="G2867" s="7">
        <f t="shared" si="132"/>
        <v>2014</v>
      </c>
      <c r="H2867" s="7">
        <f t="shared" si="133"/>
        <v>12</v>
      </c>
      <c r="I2867" s="7" t="str">
        <f t="shared" si="134"/>
        <v>Q4</v>
      </c>
      <c r="J2867" s="7">
        <f>VLOOKUP(A2867,'Job Catalog'!A:C,3,FALSE)</f>
        <v>12</v>
      </c>
    </row>
    <row r="2868" spans="1:10" x14ac:dyDescent="0.15">
      <c r="A2868" s="8">
        <v>1680</v>
      </c>
      <c r="B2868" s="8" t="s">
        <v>1782</v>
      </c>
      <c r="C2868" s="7" t="s">
        <v>4</v>
      </c>
      <c r="D2868" s="39">
        <v>42001.376331018517</v>
      </c>
      <c r="E2868" s="7">
        <v>5.67</v>
      </c>
      <c r="F2868" s="7" t="s">
        <v>52</v>
      </c>
      <c r="G2868" s="7">
        <f t="shared" si="132"/>
        <v>2014</v>
      </c>
      <c r="H2868" s="7">
        <f t="shared" si="133"/>
        <v>12</v>
      </c>
      <c r="I2868" s="7" t="str">
        <f t="shared" si="134"/>
        <v>Q4</v>
      </c>
      <c r="J2868" s="7">
        <f>VLOOKUP(A2868,'Job Catalog'!A:C,3,FALSE)</f>
        <v>12</v>
      </c>
    </row>
    <row r="2869" spans="1:10" x14ac:dyDescent="0.15">
      <c r="A2869" s="8">
        <v>1680</v>
      </c>
      <c r="B2869" s="8" t="s">
        <v>1782</v>
      </c>
      <c r="C2869" s="7" t="s">
        <v>5</v>
      </c>
      <c r="D2869" s="39">
        <v>42135.176886574074</v>
      </c>
      <c r="E2869" s="7">
        <v>110.96</v>
      </c>
      <c r="F2869" s="7" t="s">
        <v>52</v>
      </c>
      <c r="G2869" s="7">
        <f t="shared" si="132"/>
        <v>2015</v>
      </c>
      <c r="H2869" s="7">
        <f t="shared" si="133"/>
        <v>5</v>
      </c>
      <c r="I2869" s="7" t="str">
        <f t="shared" si="134"/>
        <v>Q2</v>
      </c>
      <c r="J2869" s="7">
        <f>VLOOKUP(A2869,'Job Catalog'!A:C,3,FALSE)</f>
        <v>12</v>
      </c>
    </row>
    <row r="2870" spans="1:10" x14ac:dyDescent="0.15">
      <c r="A2870" s="8">
        <v>1680</v>
      </c>
      <c r="B2870" s="8" t="s">
        <v>1782</v>
      </c>
      <c r="C2870" s="7" t="s">
        <v>4</v>
      </c>
      <c r="D2870" s="39">
        <v>42048.346689814818</v>
      </c>
      <c r="E2870" s="7">
        <v>21.92</v>
      </c>
      <c r="F2870" s="7" t="s">
        <v>52</v>
      </c>
      <c r="G2870" s="7">
        <f t="shared" si="132"/>
        <v>2015</v>
      </c>
      <c r="H2870" s="7">
        <f t="shared" si="133"/>
        <v>2</v>
      </c>
      <c r="I2870" s="7" t="str">
        <f t="shared" si="134"/>
        <v>Q1</v>
      </c>
      <c r="J2870" s="7">
        <f>VLOOKUP(A2870,'Job Catalog'!A:C,3,FALSE)</f>
        <v>12</v>
      </c>
    </row>
    <row r="2871" spans="1:10" x14ac:dyDescent="0.15">
      <c r="A2871" s="8">
        <v>1680</v>
      </c>
      <c r="B2871" s="8" t="s">
        <v>1782</v>
      </c>
      <c r="C2871" s="7" t="s">
        <v>4</v>
      </c>
      <c r="D2871" s="39">
        <v>42184.472175925926</v>
      </c>
      <c r="E2871" s="7">
        <v>132.25</v>
      </c>
      <c r="F2871" s="7" t="s">
        <v>52</v>
      </c>
      <c r="G2871" s="7">
        <f t="shared" si="132"/>
        <v>2015</v>
      </c>
      <c r="H2871" s="7">
        <f t="shared" si="133"/>
        <v>6</v>
      </c>
      <c r="I2871" s="7" t="str">
        <f t="shared" si="134"/>
        <v>Q2</v>
      </c>
      <c r="J2871" s="7">
        <f>VLOOKUP(A2871,'Job Catalog'!A:C,3,FALSE)</f>
        <v>12</v>
      </c>
    </row>
    <row r="2872" spans="1:10" x14ac:dyDescent="0.15">
      <c r="A2872" s="8">
        <v>1680</v>
      </c>
      <c r="B2872" s="8" t="s">
        <v>1782</v>
      </c>
      <c r="C2872" s="7" t="s">
        <v>4</v>
      </c>
      <c r="D2872" s="39">
        <v>42143.197476851848</v>
      </c>
      <c r="E2872" s="7">
        <v>90.96</v>
      </c>
      <c r="F2872" s="7" t="s">
        <v>52</v>
      </c>
      <c r="G2872" s="7">
        <f t="shared" si="132"/>
        <v>2015</v>
      </c>
      <c r="H2872" s="7">
        <f t="shared" si="133"/>
        <v>5</v>
      </c>
      <c r="I2872" s="7" t="str">
        <f t="shared" si="134"/>
        <v>Q2</v>
      </c>
      <c r="J2872" s="7">
        <f>VLOOKUP(A2872,'Job Catalog'!A:C,3,FALSE)</f>
        <v>12</v>
      </c>
    </row>
    <row r="2873" spans="1:10" x14ac:dyDescent="0.15">
      <c r="A2873" s="8">
        <v>1680</v>
      </c>
      <c r="B2873" s="8" t="s">
        <v>1782</v>
      </c>
      <c r="C2873" s="7" t="s">
        <v>4</v>
      </c>
      <c r="D2873" s="39">
        <v>42075.227662037039</v>
      </c>
      <c r="E2873" s="7">
        <v>15.92</v>
      </c>
      <c r="F2873" s="7" t="s">
        <v>52</v>
      </c>
      <c r="G2873" s="7">
        <f t="shared" si="132"/>
        <v>2015</v>
      </c>
      <c r="H2873" s="7">
        <f t="shared" si="133"/>
        <v>3</v>
      </c>
      <c r="I2873" s="7" t="str">
        <f t="shared" si="134"/>
        <v>Q1</v>
      </c>
      <c r="J2873" s="7">
        <f>VLOOKUP(A2873,'Job Catalog'!A:C,3,FALSE)</f>
        <v>12</v>
      </c>
    </row>
    <row r="2874" spans="1:10" x14ac:dyDescent="0.15">
      <c r="A2874" s="8">
        <v>1680</v>
      </c>
      <c r="B2874" s="8" t="s">
        <v>1782</v>
      </c>
      <c r="C2874" s="7" t="s">
        <v>5</v>
      </c>
      <c r="D2874" s="39">
        <v>42110.181689814817</v>
      </c>
      <c r="E2874" s="7">
        <v>30.79</v>
      </c>
      <c r="F2874" s="7" t="s">
        <v>52</v>
      </c>
      <c r="G2874" s="7">
        <f t="shared" si="132"/>
        <v>2015</v>
      </c>
      <c r="H2874" s="7">
        <f t="shared" si="133"/>
        <v>4</v>
      </c>
      <c r="I2874" s="7" t="str">
        <f t="shared" si="134"/>
        <v>Q2</v>
      </c>
      <c r="J2874" s="7">
        <f>VLOOKUP(A2874,'Job Catalog'!A:C,3,FALSE)</f>
        <v>12</v>
      </c>
    </row>
    <row r="2875" spans="1:10" x14ac:dyDescent="0.15">
      <c r="A2875" s="8">
        <v>1680</v>
      </c>
      <c r="B2875" s="8" t="s">
        <v>1782</v>
      </c>
      <c r="C2875" s="7" t="s">
        <v>5</v>
      </c>
      <c r="D2875" s="39">
        <v>42110.181712962964</v>
      </c>
      <c r="E2875" s="7">
        <v>30.79</v>
      </c>
      <c r="F2875" s="7" t="s">
        <v>52</v>
      </c>
      <c r="G2875" s="7">
        <f t="shared" si="132"/>
        <v>2015</v>
      </c>
      <c r="H2875" s="7">
        <f t="shared" si="133"/>
        <v>4</v>
      </c>
      <c r="I2875" s="7" t="str">
        <f t="shared" si="134"/>
        <v>Q2</v>
      </c>
      <c r="J2875" s="7">
        <f>VLOOKUP(A2875,'Job Catalog'!A:C,3,FALSE)</f>
        <v>12</v>
      </c>
    </row>
    <row r="2876" spans="1:10" x14ac:dyDescent="0.15">
      <c r="A2876" s="8">
        <v>1680</v>
      </c>
      <c r="B2876" s="8" t="s">
        <v>1782</v>
      </c>
      <c r="C2876" s="7" t="s">
        <v>4</v>
      </c>
      <c r="D2876" s="39">
        <v>42174.34107638889</v>
      </c>
      <c r="E2876" s="7">
        <v>30</v>
      </c>
      <c r="F2876" s="7" t="s">
        <v>52</v>
      </c>
      <c r="G2876" s="7">
        <f t="shared" si="132"/>
        <v>2015</v>
      </c>
      <c r="H2876" s="7">
        <f t="shared" si="133"/>
        <v>6</v>
      </c>
      <c r="I2876" s="7" t="str">
        <f t="shared" si="134"/>
        <v>Q2</v>
      </c>
      <c r="J2876" s="7">
        <f>VLOOKUP(A2876,'Job Catalog'!A:C,3,FALSE)</f>
        <v>12</v>
      </c>
    </row>
    <row r="2877" spans="1:10" x14ac:dyDescent="0.15">
      <c r="A2877" s="8">
        <v>1680</v>
      </c>
      <c r="B2877" s="8" t="s">
        <v>1782</v>
      </c>
      <c r="C2877" s="7" t="s">
        <v>4</v>
      </c>
      <c r="D2877" s="39">
        <v>42191.472708333335</v>
      </c>
      <c r="E2877" s="7">
        <v>45.21</v>
      </c>
      <c r="F2877" s="7" t="s">
        <v>52</v>
      </c>
      <c r="G2877" s="7">
        <f t="shared" si="132"/>
        <v>2015</v>
      </c>
      <c r="H2877" s="7">
        <f t="shared" si="133"/>
        <v>7</v>
      </c>
      <c r="I2877" s="7" t="str">
        <f t="shared" si="134"/>
        <v>Q3</v>
      </c>
      <c r="J2877" s="7">
        <f>VLOOKUP(A2877,'Job Catalog'!A:C,3,FALSE)</f>
        <v>12</v>
      </c>
    </row>
    <row r="2878" spans="1:10" x14ac:dyDescent="0.15">
      <c r="A2878" s="8">
        <v>1680</v>
      </c>
      <c r="B2878" s="8" t="s">
        <v>1782</v>
      </c>
      <c r="C2878" s="7" t="s">
        <v>5</v>
      </c>
      <c r="D2878" s="39">
        <v>42374.480451388888</v>
      </c>
      <c r="E2878" s="7">
        <v>42.13</v>
      </c>
      <c r="F2878" s="7" t="s">
        <v>52</v>
      </c>
      <c r="G2878" s="7">
        <f t="shared" si="132"/>
        <v>2016</v>
      </c>
      <c r="H2878" s="7">
        <f t="shared" si="133"/>
        <v>1</v>
      </c>
      <c r="I2878" s="7" t="str">
        <f t="shared" si="134"/>
        <v>Q1</v>
      </c>
      <c r="J2878" s="7">
        <f>VLOOKUP(A2878,'Job Catalog'!A:C,3,FALSE)</f>
        <v>12</v>
      </c>
    </row>
    <row r="2879" spans="1:10" x14ac:dyDescent="0.15">
      <c r="A2879" s="8">
        <v>1680</v>
      </c>
      <c r="B2879" s="8" t="s">
        <v>1782</v>
      </c>
      <c r="C2879" s="7" t="s">
        <v>5</v>
      </c>
      <c r="D2879" s="39">
        <v>42373.184849537036</v>
      </c>
      <c r="E2879" s="7">
        <v>27.88</v>
      </c>
      <c r="F2879" s="7" t="s">
        <v>52</v>
      </c>
      <c r="G2879" s="7">
        <f t="shared" si="132"/>
        <v>2016</v>
      </c>
      <c r="H2879" s="7">
        <f t="shared" si="133"/>
        <v>1</v>
      </c>
      <c r="I2879" s="7" t="str">
        <f t="shared" si="134"/>
        <v>Q1</v>
      </c>
      <c r="J2879" s="7">
        <f>VLOOKUP(A2879,'Job Catalog'!A:C,3,FALSE)</f>
        <v>12</v>
      </c>
    </row>
    <row r="2880" spans="1:10" x14ac:dyDescent="0.15">
      <c r="A2880" s="8">
        <v>1680</v>
      </c>
      <c r="B2880" s="8" t="s">
        <v>1782</v>
      </c>
      <c r="C2880" s="7" t="s">
        <v>5</v>
      </c>
      <c r="D2880" s="39">
        <v>42395.153252314813</v>
      </c>
      <c r="E2880" s="7">
        <v>47.88</v>
      </c>
      <c r="F2880" s="7" t="s">
        <v>52</v>
      </c>
      <c r="G2880" s="7">
        <f t="shared" si="132"/>
        <v>2016</v>
      </c>
      <c r="H2880" s="7">
        <f t="shared" si="133"/>
        <v>1</v>
      </c>
      <c r="I2880" s="7" t="str">
        <f t="shared" si="134"/>
        <v>Q1</v>
      </c>
      <c r="J2880" s="7">
        <f>VLOOKUP(A2880,'Job Catalog'!A:C,3,FALSE)</f>
        <v>12</v>
      </c>
    </row>
    <row r="2881" spans="1:10" x14ac:dyDescent="0.15">
      <c r="A2881" s="8">
        <v>1680</v>
      </c>
      <c r="B2881" s="8" t="s">
        <v>1782</v>
      </c>
      <c r="C2881" s="7" t="s">
        <v>5</v>
      </c>
      <c r="D2881" s="39">
        <v>42395.156689814816</v>
      </c>
      <c r="E2881" s="7">
        <v>47.88</v>
      </c>
      <c r="F2881" s="7" t="s">
        <v>52</v>
      </c>
      <c r="G2881" s="7">
        <f t="shared" si="132"/>
        <v>2016</v>
      </c>
      <c r="H2881" s="7">
        <f t="shared" si="133"/>
        <v>1</v>
      </c>
      <c r="I2881" s="7" t="str">
        <f t="shared" si="134"/>
        <v>Q1</v>
      </c>
      <c r="J2881" s="7">
        <f>VLOOKUP(A2881,'Job Catalog'!A:C,3,FALSE)</f>
        <v>12</v>
      </c>
    </row>
    <row r="2882" spans="1:10" x14ac:dyDescent="0.15">
      <c r="A2882" s="8">
        <v>1680</v>
      </c>
      <c r="B2882" s="8" t="s">
        <v>1782</v>
      </c>
      <c r="C2882" s="7" t="s">
        <v>5</v>
      </c>
      <c r="D2882" s="39">
        <v>42438.491747685184</v>
      </c>
      <c r="E2882" s="7">
        <v>43.08</v>
      </c>
      <c r="F2882" s="7" t="s">
        <v>52</v>
      </c>
      <c r="G2882" s="7">
        <f t="shared" ref="G2882:G2945" si="135">YEAR(D2882)</f>
        <v>2016</v>
      </c>
      <c r="H2882" s="7">
        <f t="shared" ref="H2882:H2945" si="136">MONTH(D2882)</f>
        <v>3</v>
      </c>
      <c r="I2882" s="7" t="str">
        <f t="shared" ref="I2882:I2945" si="137">IF(H2882&lt;=3,"Q1",IF(H2882&lt;=6,"Q2",IF(H2882&lt;=9,"Q3","Q4")))</f>
        <v>Q1</v>
      </c>
      <c r="J2882" s="7">
        <f>VLOOKUP(A2882,'Job Catalog'!A:C,3,FALSE)</f>
        <v>12</v>
      </c>
    </row>
    <row r="2883" spans="1:10" x14ac:dyDescent="0.15">
      <c r="A2883" s="8">
        <v>1680</v>
      </c>
      <c r="B2883" s="8" t="s">
        <v>1782</v>
      </c>
      <c r="C2883" s="7" t="s">
        <v>5</v>
      </c>
      <c r="D2883" s="39">
        <v>42436.362928240742</v>
      </c>
      <c r="E2883" s="7">
        <v>27.96</v>
      </c>
      <c r="F2883" s="7" t="s">
        <v>86</v>
      </c>
      <c r="G2883" s="7">
        <f t="shared" si="135"/>
        <v>2016</v>
      </c>
      <c r="H2883" s="7">
        <f t="shared" si="136"/>
        <v>3</v>
      </c>
      <c r="I2883" s="7" t="str">
        <f t="shared" si="137"/>
        <v>Q1</v>
      </c>
      <c r="J2883" s="7">
        <f>VLOOKUP(A2883,'Job Catalog'!A:C,3,FALSE)</f>
        <v>12</v>
      </c>
    </row>
    <row r="2884" spans="1:10" x14ac:dyDescent="0.15">
      <c r="A2884" s="8">
        <v>1680</v>
      </c>
      <c r="B2884" s="8" t="s">
        <v>1782</v>
      </c>
      <c r="C2884" s="7" t="s">
        <v>5</v>
      </c>
      <c r="D2884" s="39">
        <v>42438.490370370368</v>
      </c>
      <c r="E2884" s="7">
        <v>16.04</v>
      </c>
      <c r="F2884" s="7" t="s">
        <v>52</v>
      </c>
      <c r="G2884" s="7">
        <f t="shared" si="135"/>
        <v>2016</v>
      </c>
      <c r="H2884" s="7">
        <f t="shared" si="136"/>
        <v>3</v>
      </c>
      <c r="I2884" s="7" t="str">
        <f t="shared" si="137"/>
        <v>Q1</v>
      </c>
      <c r="J2884" s="7">
        <f>VLOOKUP(A2884,'Job Catalog'!A:C,3,FALSE)</f>
        <v>12</v>
      </c>
    </row>
    <row r="2885" spans="1:10" x14ac:dyDescent="0.15">
      <c r="A2885" s="8">
        <v>1680</v>
      </c>
      <c r="B2885" s="8" t="s">
        <v>1782</v>
      </c>
      <c r="C2885" s="7" t="s">
        <v>4</v>
      </c>
      <c r="D2885" s="39">
        <v>42460.444212962961</v>
      </c>
      <c r="E2885" s="7">
        <v>12.88</v>
      </c>
      <c r="F2885" s="7" t="s">
        <v>39</v>
      </c>
      <c r="G2885" s="7">
        <f t="shared" si="135"/>
        <v>2016</v>
      </c>
      <c r="H2885" s="7">
        <f t="shared" si="136"/>
        <v>3</v>
      </c>
      <c r="I2885" s="7" t="str">
        <f t="shared" si="137"/>
        <v>Q1</v>
      </c>
      <c r="J2885" s="7">
        <f>VLOOKUP(A2885,'Job Catalog'!A:C,3,FALSE)</f>
        <v>12</v>
      </c>
    </row>
    <row r="2886" spans="1:10" x14ac:dyDescent="0.15">
      <c r="A2886" s="8">
        <v>1680</v>
      </c>
      <c r="B2886" s="8" t="s">
        <v>1782</v>
      </c>
      <c r="C2886" s="7" t="s">
        <v>4</v>
      </c>
      <c r="D2886" s="39">
        <v>42604.323657407411</v>
      </c>
      <c r="E2886" s="7">
        <v>153</v>
      </c>
      <c r="F2886" s="7" t="s">
        <v>39</v>
      </c>
      <c r="G2886" s="7">
        <f t="shared" si="135"/>
        <v>2016</v>
      </c>
      <c r="H2886" s="7">
        <f t="shared" si="136"/>
        <v>8</v>
      </c>
      <c r="I2886" s="7" t="str">
        <f t="shared" si="137"/>
        <v>Q3</v>
      </c>
      <c r="J2886" s="7">
        <f>VLOOKUP(A2886,'Job Catalog'!A:C,3,FALSE)</f>
        <v>12</v>
      </c>
    </row>
    <row r="2887" spans="1:10" x14ac:dyDescent="0.15">
      <c r="A2887" s="8">
        <v>1680</v>
      </c>
      <c r="B2887" s="8" t="s">
        <v>1782</v>
      </c>
      <c r="C2887" s="7" t="s">
        <v>5</v>
      </c>
      <c r="D2887" s="39">
        <v>42507.197523148148</v>
      </c>
      <c r="E2887" s="7">
        <v>34.92</v>
      </c>
      <c r="F2887" s="7" t="s">
        <v>39</v>
      </c>
      <c r="G2887" s="7">
        <f t="shared" si="135"/>
        <v>2016</v>
      </c>
      <c r="H2887" s="7">
        <f t="shared" si="136"/>
        <v>5</v>
      </c>
      <c r="I2887" s="7" t="str">
        <f t="shared" si="137"/>
        <v>Q2</v>
      </c>
      <c r="J2887" s="7">
        <f>VLOOKUP(A2887,'Job Catalog'!A:C,3,FALSE)</f>
        <v>12</v>
      </c>
    </row>
    <row r="2888" spans="1:10" x14ac:dyDescent="0.15">
      <c r="A2888" s="8">
        <v>1680</v>
      </c>
      <c r="B2888" s="8" t="s">
        <v>1782</v>
      </c>
      <c r="C2888" s="7" t="s">
        <v>5</v>
      </c>
      <c r="D2888" s="39">
        <v>42488.398113425923</v>
      </c>
      <c r="E2888" s="7">
        <v>16.13</v>
      </c>
      <c r="F2888" s="7" t="s">
        <v>39</v>
      </c>
      <c r="G2888" s="7">
        <f t="shared" si="135"/>
        <v>2016</v>
      </c>
      <c r="H2888" s="7">
        <f t="shared" si="136"/>
        <v>4</v>
      </c>
      <c r="I2888" s="7" t="str">
        <f t="shared" si="137"/>
        <v>Q2</v>
      </c>
      <c r="J2888" s="7">
        <f>VLOOKUP(A2888,'Job Catalog'!A:C,3,FALSE)</f>
        <v>12</v>
      </c>
    </row>
    <row r="2889" spans="1:10" x14ac:dyDescent="0.15">
      <c r="A2889" s="8">
        <v>1680</v>
      </c>
      <c r="B2889" s="8" t="s">
        <v>1782</v>
      </c>
      <c r="C2889" s="7" t="s">
        <v>4</v>
      </c>
      <c r="D2889" s="39">
        <v>42481.174722222226</v>
      </c>
      <c r="E2889" s="7">
        <v>0.63</v>
      </c>
      <c r="F2889" s="7" t="s">
        <v>39</v>
      </c>
      <c r="G2889" s="7">
        <f t="shared" si="135"/>
        <v>2016</v>
      </c>
      <c r="H2889" s="7">
        <f t="shared" si="136"/>
        <v>4</v>
      </c>
      <c r="I2889" s="7" t="str">
        <f t="shared" si="137"/>
        <v>Q2</v>
      </c>
      <c r="J2889" s="7">
        <f>VLOOKUP(A2889,'Job Catalog'!A:C,3,FALSE)</f>
        <v>12</v>
      </c>
    </row>
    <row r="2890" spans="1:10" x14ac:dyDescent="0.15">
      <c r="A2890" s="8">
        <v>1680</v>
      </c>
      <c r="B2890" s="8" t="s">
        <v>1782</v>
      </c>
      <c r="C2890" s="7" t="s">
        <v>4</v>
      </c>
      <c r="D2890" s="39">
        <v>42542.231030092589</v>
      </c>
      <c r="E2890" s="7">
        <v>41.75</v>
      </c>
      <c r="F2890" s="7" t="s">
        <v>39</v>
      </c>
      <c r="G2890" s="7">
        <f t="shared" si="135"/>
        <v>2016</v>
      </c>
      <c r="H2890" s="7">
        <f t="shared" si="136"/>
        <v>6</v>
      </c>
      <c r="I2890" s="7" t="str">
        <f t="shared" si="137"/>
        <v>Q2</v>
      </c>
      <c r="J2890" s="7">
        <f>VLOOKUP(A2890,'Job Catalog'!A:C,3,FALSE)</f>
        <v>12</v>
      </c>
    </row>
    <row r="2891" spans="1:10" x14ac:dyDescent="0.15">
      <c r="A2891" s="8">
        <v>1680</v>
      </c>
      <c r="B2891" s="8" t="s">
        <v>1782</v>
      </c>
      <c r="C2891" s="7" t="s">
        <v>4</v>
      </c>
      <c r="D2891" s="39">
        <v>42507.186273148145</v>
      </c>
      <c r="E2891" s="7">
        <v>6.71</v>
      </c>
      <c r="F2891" s="7" t="s">
        <v>39</v>
      </c>
      <c r="G2891" s="7">
        <f t="shared" si="135"/>
        <v>2016</v>
      </c>
      <c r="H2891" s="7">
        <f t="shared" si="136"/>
        <v>5</v>
      </c>
      <c r="I2891" s="7" t="str">
        <f t="shared" si="137"/>
        <v>Q2</v>
      </c>
      <c r="J2891" s="7">
        <f>VLOOKUP(A2891,'Job Catalog'!A:C,3,FALSE)</f>
        <v>12</v>
      </c>
    </row>
    <row r="2892" spans="1:10" x14ac:dyDescent="0.15">
      <c r="A2892" s="8">
        <v>1680</v>
      </c>
      <c r="B2892" s="8" t="s">
        <v>1782</v>
      </c>
      <c r="C2892" s="7" t="s">
        <v>4</v>
      </c>
      <c r="D2892" s="39">
        <v>42538.211412037039</v>
      </c>
      <c r="E2892" s="7">
        <v>30.67</v>
      </c>
      <c r="F2892" s="7" t="s">
        <v>39</v>
      </c>
      <c r="G2892" s="7">
        <f t="shared" si="135"/>
        <v>2016</v>
      </c>
      <c r="H2892" s="7">
        <f t="shared" si="136"/>
        <v>6</v>
      </c>
      <c r="I2892" s="7" t="str">
        <f t="shared" si="137"/>
        <v>Q2</v>
      </c>
      <c r="J2892" s="7">
        <f>VLOOKUP(A2892,'Job Catalog'!A:C,3,FALSE)</f>
        <v>12</v>
      </c>
    </row>
    <row r="2893" spans="1:10" x14ac:dyDescent="0.15">
      <c r="A2893" s="8">
        <v>1680</v>
      </c>
      <c r="B2893" s="8" t="s">
        <v>1782</v>
      </c>
      <c r="C2893" s="7" t="s">
        <v>5</v>
      </c>
      <c r="D2893" s="39">
        <v>42551.357766203706</v>
      </c>
      <c r="E2893" s="7">
        <v>43.79</v>
      </c>
      <c r="F2893" s="7" t="s">
        <v>39</v>
      </c>
      <c r="G2893" s="7">
        <f t="shared" si="135"/>
        <v>2016</v>
      </c>
      <c r="H2893" s="7">
        <f t="shared" si="136"/>
        <v>6</v>
      </c>
      <c r="I2893" s="7" t="str">
        <f t="shared" si="137"/>
        <v>Q2</v>
      </c>
      <c r="J2893" s="7">
        <f>VLOOKUP(A2893,'Job Catalog'!A:C,3,FALSE)</f>
        <v>12</v>
      </c>
    </row>
    <row r="2894" spans="1:10" x14ac:dyDescent="0.15">
      <c r="A2894" s="8">
        <v>1680</v>
      </c>
      <c r="B2894" s="8" t="s">
        <v>1782</v>
      </c>
      <c r="C2894" s="7" t="s">
        <v>4</v>
      </c>
      <c r="D2894" s="39">
        <v>42642.483518518522</v>
      </c>
      <c r="E2894" s="7">
        <v>126.92</v>
      </c>
      <c r="F2894" s="7" t="s">
        <v>39</v>
      </c>
      <c r="G2894" s="7">
        <f t="shared" si="135"/>
        <v>2016</v>
      </c>
      <c r="H2894" s="7">
        <f t="shared" si="136"/>
        <v>9</v>
      </c>
      <c r="I2894" s="7" t="str">
        <f t="shared" si="137"/>
        <v>Q3</v>
      </c>
      <c r="J2894" s="7">
        <f>VLOOKUP(A2894,'Job Catalog'!A:C,3,FALSE)</f>
        <v>12</v>
      </c>
    </row>
    <row r="2895" spans="1:10" x14ac:dyDescent="0.15">
      <c r="A2895" s="8">
        <v>1680</v>
      </c>
      <c r="B2895" s="8" t="s">
        <v>1782</v>
      </c>
      <c r="C2895" s="7" t="s">
        <v>5</v>
      </c>
      <c r="D2895" s="39">
        <v>42621.188344907408</v>
      </c>
      <c r="E2895" s="7">
        <v>92.71</v>
      </c>
      <c r="F2895" s="7" t="s">
        <v>39</v>
      </c>
      <c r="G2895" s="7">
        <f t="shared" si="135"/>
        <v>2016</v>
      </c>
      <c r="H2895" s="7">
        <f t="shared" si="136"/>
        <v>9</v>
      </c>
      <c r="I2895" s="7" t="str">
        <f t="shared" si="137"/>
        <v>Q3</v>
      </c>
      <c r="J2895" s="7">
        <f>VLOOKUP(A2895,'Job Catalog'!A:C,3,FALSE)</f>
        <v>12</v>
      </c>
    </row>
    <row r="2896" spans="1:10" x14ac:dyDescent="0.15">
      <c r="A2896" s="8">
        <v>1680</v>
      </c>
      <c r="B2896" s="8" t="s">
        <v>1782</v>
      </c>
      <c r="C2896" s="7" t="s">
        <v>4</v>
      </c>
      <c r="D2896" s="39">
        <v>42809.211006944446</v>
      </c>
      <c r="E2896" s="7">
        <v>39.92</v>
      </c>
      <c r="F2896" s="7" t="s">
        <v>39</v>
      </c>
      <c r="G2896" s="7">
        <f t="shared" si="135"/>
        <v>2017</v>
      </c>
      <c r="H2896" s="7">
        <f t="shared" si="136"/>
        <v>3</v>
      </c>
      <c r="I2896" s="7" t="str">
        <f t="shared" si="137"/>
        <v>Q1</v>
      </c>
      <c r="J2896" s="7">
        <f>VLOOKUP(A2896,'Job Catalog'!A:C,3,FALSE)</f>
        <v>12</v>
      </c>
    </row>
    <row r="2897" spans="1:10" x14ac:dyDescent="0.15">
      <c r="A2897" s="8">
        <v>1680</v>
      </c>
      <c r="B2897" s="8" t="s">
        <v>1782</v>
      </c>
      <c r="C2897" s="7" t="s">
        <v>4</v>
      </c>
      <c r="D2897" s="39">
        <v>42781.487187500003</v>
      </c>
      <c r="E2897" s="7">
        <v>12.17</v>
      </c>
      <c r="F2897" s="7" t="s">
        <v>39</v>
      </c>
      <c r="G2897" s="7">
        <f t="shared" si="135"/>
        <v>2017</v>
      </c>
      <c r="H2897" s="7">
        <f t="shared" si="136"/>
        <v>2</v>
      </c>
      <c r="I2897" s="7" t="str">
        <f t="shared" si="137"/>
        <v>Q1</v>
      </c>
      <c r="J2897" s="7">
        <f>VLOOKUP(A2897,'Job Catalog'!A:C,3,FALSE)</f>
        <v>12</v>
      </c>
    </row>
    <row r="2898" spans="1:10" x14ac:dyDescent="0.15">
      <c r="A2898" s="8">
        <v>1680</v>
      </c>
      <c r="B2898" s="8" t="s">
        <v>1782</v>
      </c>
      <c r="C2898" s="7" t="s">
        <v>4</v>
      </c>
      <c r="D2898" s="39">
        <v>42825.470891203702</v>
      </c>
      <c r="E2898" s="7">
        <v>1.1299999999999999</v>
      </c>
      <c r="F2898" s="7" t="s">
        <v>11</v>
      </c>
      <c r="G2898" s="7">
        <f t="shared" si="135"/>
        <v>2017</v>
      </c>
      <c r="H2898" s="7">
        <f t="shared" si="136"/>
        <v>3</v>
      </c>
      <c r="I2898" s="7" t="str">
        <f t="shared" si="137"/>
        <v>Q1</v>
      </c>
      <c r="J2898" s="7">
        <f>VLOOKUP(A2898,'Job Catalog'!A:C,3,FALSE)</f>
        <v>12</v>
      </c>
    </row>
    <row r="2899" spans="1:10" x14ac:dyDescent="0.15">
      <c r="A2899" s="8">
        <v>1680</v>
      </c>
      <c r="B2899" s="8" t="s">
        <v>1782</v>
      </c>
      <c r="C2899" s="7" t="s">
        <v>4</v>
      </c>
      <c r="D2899" s="39">
        <v>42879.380601851852</v>
      </c>
      <c r="E2899" s="7">
        <v>50.88</v>
      </c>
      <c r="F2899" s="7" t="s">
        <v>11</v>
      </c>
      <c r="G2899" s="7">
        <f t="shared" si="135"/>
        <v>2017</v>
      </c>
      <c r="H2899" s="7">
        <f t="shared" si="136"/>
        <v>5</v>
      </c>
      <c r="I2899" s="7" t="str">
        <f t="shared" si="137"/>
        <v>Q2</v>
      </c>
      <c r="J2899" s="7">
        <f>VLOOKUP(A2899,'Job Catalog'!A:C,3,FALSE)</f>
        <v>12</v>
      </c>
    </row>
    <row r="2900" spans="1:10" x14ac:dyDescent="0.15">
      <c r="A2900" s="8">
        <v>1680</v>
      </c>
      <c r="B2900" s="8" t="s">
        <v>1782</v>
      </c>
      <c r="C2900" s="7" t="s">
        <v>4</v>
      </c>
      <c r="D2900" s="39">
        <v>42929.495474537034</v>
      </c>
      <c r="E2900" s="7">
        <v>58.13</v>
      </c>
      <c r="F2900" s="7" t="s">
        <v>11</v>
      </c>
      <c r="G2900" s="7">
        <f t="shared" si="135"/>
        <v>2017</v>
      </c>
      <c r="H2900" s="7">
        <f t="shared" si="136"/>
        <v>7</v>
      </c>
      <c r="I2900" s="7" t="str">
        <f t="shared" si="137"/>
        <v>Q3</v>
      </c>
      <c r="J2900" s="7">
        <f>VLOOKUP(A2900,'Job Catalog'!A:C,3,FALSE)</f>
        <v>12</v>
      </c>
    </row>
    <row r="2901" spans="1:10" x14ac:dyDescent="0.15">
      <c r="A2901" s="8">
        <v>1680</v>
      </c>
      <c r="B2901" s="8" t="s">
        <v>1782</v>
      </c>
      <c r="C2901" s="7" t="s">
        <v>4</v>
      </c>
      <c r="D2901" s="39">
        <v>42923.465300925927</v>
      </c>
      <c r="E2901" s="7">
        <v>44.17</v>
      </c>
      <c r="F2901" s="7" t="s">
        <v>11</v>
      </c>
      <c r="G2901" s="7">
        <f t="shared" si="135"/>
        <v>2017</v>
      </c>
      <c r="H2901" s="7">
        <f t="shared" si="136"/>
        <v>7</v>
      </c>
      <c r="I2901" s="7" t="str">
        <f t="shared" si="137"/>
        <v>Q3</v>
      </c>
      <c r="J2901" s="7">
        <f>VLOOKUP(A2901,'Job Catalog'!A:C,3,FALSE)</f>
        <v>12</v>
      </c>
    </row>
    <row r="2902" spans="1:10" x14ac:dyDescent="0.15">
      <c r="A2902" s="8">
        <v>1680</v>
      </c>
      <c r="B2902" s="8" t="s">
        <v>1782</v>
      </c>
      <c r="C2902" s="7" t="s">
        <v>4</v>
      </c>
      <c r="D2902" s="39">
        <v>42919.516168981485</v>
      </c>
      <c r="E2902" s="7">
        <v>40.21</v>
      </c>
      <c r="F2902" s="7" t="s">
        <v>11</v>
      </c>
      <c r="G2902" s="7">
        <f t="shared" si="135"/>
        <v>2017</v>
      </c>
      <c r="H2902" s="7">
        <f t="shared" si="136"/>
        <v>7</v>
      </c>
      <c r="I2902" s="7" t="str">
        <f t="shared" si="137"/>
        <v>Q3</v>
      </c>
      <c r="J2902" s="7">
        <f>VLOOKUP(A2902,'Job Catalog'!A:C,3,FALSE)</f>
        <v>12</v>
      </c>
    </row>
    <row r="2903" spans="1:10" x14ac:dyDescent="0.15">
      <c r="A2903" s="8">
        <v>1681</v>
      </c>
      <c r="B2903" s="8" t="s">
        <v>1783</v>
      </c>
      <c r="C2903" s="7" t="s">
        <v>4</v>
      </c>
      <c r="D2903" s="39">
        <v>41682.662812499999</v>
      </c>
      <c r="E2903" s="7">
        <v>41.38</v>
      </c>
      <c r="F2903" s="7" t="s">
        <v>30</v>
      </c>
      <c r="G2903" s="7">
        <f t="shared" si="135"/>
        <v>2014</v>
      </c>
      <c r="H2903" s="7">
        <f t="shared" si="136"/>
        <v>2</v>
      </c>
      <c r="I2903" s="7" t="str">
        <f t="shared" si="137"/>
        <v>Q1</v>
      </c>
      <c r="J2903" s="7">
        <f>VLOOKUP(A2903,'Job Catalog'!A:C,3,FALSE)</f>
        <v>11</v>
      </c>
    </row>
    <row r="2904" spans="1:10" x14ac:dyDescent="0.15">
      <c r="A2904" s="8">
        <v>1681</v>
      </c>
      <c r="B2904" s="8" t="s">
        <v>1783</v>
      </c>
      <c r="C2904" s="7" t="s">
        <v>5</v>
      </c>
      <c r="D2904" s="39">
        <v>41684.683865740742</v>
      </c>
      <c r="E2904" s="7">
        <v>3.17</v>
      </c>
      <c r="F2904" s="7" t="s">
        <v>10</v>
      </c>
      <c r="G2904" s="7">
        <f t="shared" si="135"/>
        <v>2014</v>
      </c>
      <c r="H2904" s="7">
        <f t="shared" si="136"/>
        <v>2</v>
      </c>
      <c r="I2904" s="7" t="str">
        <f t="shared" si="137"/>
        <v>Q1</v>
      </c>
      <c r="J2904" s="7">
        <f>VLOOKUP(A2904,'Job Catalog'!A:C,3,FALSE)</f>
        <v>11</v>
      </c>
    </row>
    <row r="2905" spans="1:10" x14ac:dyDescent="0.15">
      <c r="A2905" s="8">
        <v>1681</v>
      </c>
      <c r="B2905" s="8" t="s">
        <v>1783</v>
      </c>
      <c r="C2905" s="7" t="s">
        <v>4</v>
      </c>
      <c r="D2905" s="39">
        <v>41722.586793981478</v>
      </c>
      <c r="E2905" s="7">
        <v>40.130000000000003</v>
      </c>
      <c r="F2905" s="7" t="s">
        <v>35</v>
      </c>
      <c r="G2905" s="7">
        <f t="shared" si="135"/>
        <v>2014</v>
      </c>
      <c r="H2905" s="7">
        <f t="shared" si="136"/>
        <v>3</v>
      </c>
      <c r="I2905" s="7" t="str">
        <f t="shared" si="137"/>
        <v>Q1</v>
      </c>
      <c r="J2905" s="7">
        <f>VLOOKUP(A2905,'Job Catalog'!A:C,3,FALSE)</f>
        <v>11</v>
      </c>
    </row>
    <row r="2906" spans="1:10" x14ac:dyDescent="0.15">
      <c r="A2906" s="8">
        <v>1681</v>
      </c>
      <c r="B2906" s="8" t="s">
        <v>1783</v>
      </c>
      <c r="C2906" s="7" t="s">
        <v>4</v>
      </c>
      <c r="D2906" s="39">
        <v>41808.725081018521</v>
      </c>
      <c r="E2906" s="7">
        <v>100.17</v>
      </c>
      <c r="F2906" s="7" t="s">
        <v>73</v>
      </c>
      <c r="G2906" s="7">
        <f t="shared" si="135"/>
        <v>2014</v>
      </c>
      <c r="H2906" s="7">
        <f t="shared" si="136"/>
        <v>6</v>
      </c>
      <c r="I2906" s="7" t="str">
        <f t="shared" si="137"/>
        <v>Q2</v>
      </c>
      <c r="J2906" s="7">
        <f>VLOOKUP(A2906,'Job Catalog'!A:C,3,FALSE)</f>
        <v>11</v>
      </c>
    </row>
    <row r="2907" spans="1:10" x14ac:dyDescent="0.15">
      <c r="A2907" s="8">
        <v>1681</v>
      </c>
      <c r="B2907" s="8" t="s">
        <v>1783</v>
      </c>
      <c r="C2907" s="7" t="s">
        <v>4</v>
      </c>
      <c r="D2907" s="39">
        <v>41799.565381944441</v>
      </c>
      <c r="E2907" s="7">
        <v>91</v>
      </c>
      <c r="F2907" s="7" t="s">
        <v>73</v>
      </c>
      <c r="G2907" s="7">
        <f t="shared" si="135"/>
        <v>2014</v>
      </c>
      <c r="H2907" s="7">
        <f t="shared" si="136"/>
        <v>6</v>
      </c>
      <c r="I2907" s="7" t="str">
        <f t="shared" si="137"/>
        <v>Q2</v>
      </c>
      <c r="J2907" s="7">
        <f>VLOOKUP(A2907,'Job Catalog'!A:C,3,FALSE)</f>
        <v>11</v>
      </c>
    </row>
    <row r="2908" spans="1:10" x14ac:dyDescent="0.15">
      <c r="A2908" s="8">
        <v>1681</v>
      </c>
      <c r="B2908" s="8" t="s">
        <v>1783</v>
      </c>
      <c r="C2908" s="7" t="s">
        <v>4</v>
      </c>
      <c r="D2908" s="39">
        <v>41862.306250000001</v>
      </c>
      <c r="E2908" s="7">
        <v>153.75</v>
      </c>
      <c r="F2908" s="7" t="s">
        <v>73</v>
      </c>
      <c r="G2908" s="7">
        <f t="shared" si="135"/>
        <v>2014</v>
      </c>
      <c r="H2908" s="7">
        <f t="shared" si="136"/>
        <v>8</v>
      </c>
      <c r="I2908" s="7" t="str">
        <f t="shared" si="137"/>
        <v>Q3</v>
      </c>
      <c r="J2908" s="7">
        <f>VLOOKUP(A2908,'Job Catalog'!A:C,3,FALSE)</f>
        <v>11</v>
      </c>
    </row>
    <row r="2909" spans="1:10" x14ac:dyDescent="0.15">
      <c r="A2909" s="8">
        <v>1681</v>
      </c>
      <c r="B2909" s="8" t="s">
        <v>1783</v>
      </c>
      <c r="C2909" s="7" t="s">
        <v>4</v>
      </c>
      <c r="D2909" s="39">
        <v>41817.335520833331</v>
      </c>
      <c r="E2909" s="7">
        <v>108.79</v>
      </c>
      <c r="F2909" s="7" t="s">
        <v>73</v>
      </c>
      <c r="G2909" s="7">
        <f t="shared" si="135"/>
        <v>2014</v>
      </c>
      <c r="H2909" s="7">
        <f t="shared" si="136"/>
        <v>6</v>
      </c>
      <c r="I2909" s="7" t="str">
        <f t="shared" si="137"/>
        <v>Q2</v>
      </c>
      <c r="J2909" s="7">
        <f>VLOOKUP(A2909,'Job Catalog'!A:C,3,FALSE)</f>
        <v>11</v>
      </c>
    </row>
    <row r="2910" spans="1:10" x14ac:dyDescent="0.15">
      <c r="A2910" s="8">
        <v>1681</v>
      </c>
      <c r="B2910" s="8" t="s">
        <v>1783</v>
      </c>
      <c r="C2910" s="7" t="s">
        <v>5</v>
      </c>
      <c r="D2910" s="39">
        <v>41715.714444444442</v>
      </c>
      <c r="E2910" s="7">
        <v>5</v>
      </c>
      <c r="F2910" s="7" t="s">
        <v>10</v>
      </c>
      <c r="G2910" s="7">
        <f t="shared" si="135"/>
        <v>2014</v>
      </c>
      <c r="H2910" s="7">
        <f t="shared" si="136"/>
        <v>3</v>
      </c>
      <c r="I2910" s="7" t="str">
        <f t="shared" si="137"/>
        <v>Q1</v>
      </c>
      <c r="J2910" s="7">
        <f>VLOOKUP(A2910,'Job Catalog'!A:C,3,FALSE)</f>
        <v>11</v>
      </c>
    </row>
    <row r="2911" spans="1:10" x14ac:dyDescent="0.15">
      <c r="A2911" s="8">
        <v>1681</v>
      </c>
      <c r="B2911" s="8" t="s">
        <v>1783</v>
      </c>
      <c r="C2911" s="7" t="s">
        <v>5</v>
      </c>
      <c r="D2911" s="39">
        <v>41813.410127314812</v>
      </c>
      <c r="E2911" s="7">
        <v>86.5</v>
      </c>
      <c r="F2911" s="7" t="s">
        <v>15</v>
      </c>
      <c r="G2911" s="7">
        <f t="shared" si="135"/>
        <v>2014</v>
      </c>
      <c r="H2911" s="7">
        <f t="shared" si="136"/>
        <v>6</v>
      </c>
      <c r="I2911" s="7" t="str">
        <f t="shared" si="137"/>
        <v>Q2</v>
      </c>
      <c r="J2911" s="7">
        <f>VLOOKUP(A2911,'Job Catalog'!A:C,3,FALSE)</f>
        <v>11</v>
      </c>
    </row>
    <row r="2912" spans="1:10" x14ac:dyDescent="0.15">
      <c r="A2912" s="8">
        <v>1681</v>
      </c>
      <c r="B2912" s="8" t="s">
        <v>1783</v>
      </c>
      <c r="C2912" s="7" t="s">
        <v>4</v>
      </c>
      <c r="D2912" s="39">
        <v>41765.351215277777</v>
      </c>
      <c r="E2912" s="7">
        <v>38.46</v>
      </c>
      <c r="F2912" s="7" t="s">
        <v>81</v>
      </c>
      <c r="G2912" s="7">
        <f t="shared" si="135"/>
        <v>2014</v>
      </c>
      <c r="H2912" s="7">
        <f t="shared" si="136"/>
        <v>5</v>
      </c>
      <c r="I2912" s="7" t="str">
        <f t="shared" si="137"/>
        <v>Q2</v>
      </c>
      <c r="J2912" s="7">
        <f>VLOOKUP(A2912,'Job Catalog'!A:C,3,FALSE)</f>
        <v>11</v>
      </c>
    </row>
    <row r="2913" spans="1:10" x14ac:dyDescent="0.15">
      <c r="A2913" s="8">
        <v>1681</v>
      </c>
      <c r="B2913" s="8" t="s">
        <v>1783</v>
      </c>
      <c r="C2913" s="7" t="s">
        <v>5</v>
      </c>
      <c r="D2913" s="39">
        <v>41772.554120370369</v>
      </c>
      <c r="E2913" s="7">
        <v>45.67</v>
      </c>
      <c r="F2913" s="7" t="s">
        <v>81</v>
      </c>
      <c r="G2913" s="7">
        <f t="shared" si="135"/>
        <v>2014</v>
      </c>
      <c r="H2913" s="7">
        <f t="shared" si="136"/>
        <v>5</v>
      </c>
      <c r="I2913" s="7" t="str">
        <f t="shared" si="137"/>
        <v>Q2</v>
      </c>
      <c r="J2913" s="7">
        <f>VLOOKUP(A2913,'Job Catalog'!A:C,3,FALSE)</f>
        <v>11</v>
      </c>
    </row>
    <row r="2914" spans="1:10" x14ac:dyDescent="0.15">
      <c r="A2914" s="8">
        <v>1681</v>
      </c>
      <c r="B2914" s="8" t="s">
        <v>1783</v>
      </c>
      <c r="C2914" s="7" t="s">
        <v>5</v>
      </c>
      <c r="D2914" s="39">
        <v>41802.667060185187</v>
      </c>
      <c r="E2914" s="7">
        <v>75.790000000000006</v>
      </c>
      <c r="F2914" s="7" t="s">
        <v>15</v>
      </c>
      <c r="G2914" s="7">
        <f t="shared" si="135"/>
        <v>2014</v>
      </c>
      <c r="H2914" s="7">
        <f t="shared" si="136"/>
        <v>6</v>
      </c>
      <c r="I2914" s="7" t="str">
        <f t="shared" si="137"/>
        <v>Q2</v>
      </c>
      <c r="J2914" s="7">
        <f>VLOOKUP(A2914,'Job Catalog'!A:C,3,FALSE)</f>
        <v>11</v>
      </c>
    </row>
    <row r="2915" spans="1:10" x14ac:dyDescent="0.15">
      <c r="A2915" s="8">
        <v>1681</v>
      </c>
      <c r="B2915" s="8" t="s">
        <v>1783</v>
      </c>
      <c r="C2915" s="7" t="s">
        <v>5</v>
      </c>
      <c r="D2915" s="39">
        <v>41794.412187499998</v>
      </c>
      <c r="E2915" s="7">
        <v>67.5</v>
      </c>
      <c r="F2915" s="7" t="s">
        <v>73</v>
      </c>
      <c r="G2915" s="7">
        <f t="shared" si="135"/>
        <v>2014</v>
      </c>
      <c r="H2915" s="7">
        <f t="shared" si="136"/>
        <v>6</v>
      </c>
      <c r="I2915" s="7" t="str">
        <f t="shared" si="137"/>
        <v>Q2</v>
      </c>
      <c r="J2915" s="7">
        <f>VLOOKUP(A2915,'Job Catalog'!A:C,3,FALSE)</f>
        <v>11</v>
      </c>
    </row>
    <row r="2916" spans="1:10" x14ac:dyDescent="0.15">
      <c r="A2916" s="8">
        <v>1681</v>
      </c>
      <c r="B2916" s="8" t="s">
        <v>1783</v>
      </c>
      <c r="C2916" s="7" t="s">
        <v>4</v>
      </c>
      <c r="D2916" s="39">
        <v>41844.733113425929</v>
      </c>
      <c r="E2916" s="7">
        <v>117.83</v>
      </c>
      <c r="F2916" s="7" t="s">
        <v>74</v>
      </c>
      <c r="G2916" s="7">
        <f t="shared" si="135"/>
        <v>2014</v>
      </c>
      <c r="H2916" s="7">
        <f t="shared" si="136"/>
        <v>7</v>
      </c>
      <c r="I2916" s="7" t="str">
        <f t="shared" si="137"/>
        <v>Q3</v>
      </c>
      <c r="J2916" s="7">
        <f>VLOOKUP(A2916,'Job Catalog'!A:C,3,FALSE)</f>
        <v>11</v>
      </c>
    </row>
    <row r="2917" spans="1:10" x14ac:dyDescent="0.15">
      <c r="A2917" s="8">
        <v>1681</v>
      </c>
      <c r="B2917" s="8" t="s">
        <v>1783</v>
      </c>
      <c r="C2917" s="7" t="s">
        <v>5</v>
      </c>
      <c r="D2917" s="39">
        <v>41892.679131944446</v>
      </c>
      <c r="E2917" s="7">
        <v>161.21</v>
      </c>
      <c r="F2917" s="7" t="s">
        <v>15</v>
      </c>
      <c r="G2917" s="7">
        <f t="shared" si="135"/>
        <v>2014</v>
      </c>
      <c r="H2917" s="7">
        <f t="shared" si="136"/>
        <v>9</v>
      </c>
      <c r="I2917" s="7" t="str">
        <f t="shared" si="137"/>
        <v>Q3</v>
      </c>
      <c r="J2917" s="7">
        <f>VLOOKUP(A2917,'Job Catalog'!A:C,3,FALSE)</f>
        <v>11</v>
      </c>
    </row>
    <row r="2918" spans="1:10" x14ac:dyDescent="0.15">
      <c r="A2918" s="8">
        <v>1681</v>
      </c>
      <c r="B2918" s="8" t="s">
        <v>1783</v>
      </c>
      <c r="C2918" s="7" t="s">
        <v>5</v>
      </c>
      <c r="D2918" s="39">
        <v>41863.438113425924</v>
      </c>
      <c r="E2918" s="7">
        <v>116</v>
      </c>
      <c r="F2918" s="7" t="s">
        <v>73</v>
      </c>
      <c r="G2918" s="7">
        <f t="shared" si="135"/>
        <v>2014</v>
      </c>
      <c r="H2918" s="7">
        <f t="shared" si="136"/>
        <v>8</v>
      </c>
      <c r="I2918" s="7" t="str">
        <f t="shared" si="137"/>
        <v>Q3</v>
      </c>
      <c r="J2918" s="7">
        <f>VLOOKUP(A2918,'Job Catalog'!A:C,3,FALSE)</f>
        <v>11</v>
      </c>
    </row>
    <row r="2919" spans="1:10" x14ac:dyDescent="0.15">
      <c r="A2919" s="8">
        <v>1681</v>
      </c>
      <c r="B2919" s="8" t="s">
        <v>1783</v>
      </c>
      <c r="C2919" s="7" t="s">
        <v>4</v>
      </c>
      <c r="D2919" s="39">
        <v>41841.574583333335</v>
      </c>
      <c r="E2919" s="7">
        <v>75.290000000000006</v>
      </c>
      <c r="F2919" s="7" t="s">
        <v>84</v>
      </c>
      <c r="G2919" s="7">
        <f t="shared" si="135"/>
        <v>2014</v>
      </c>
      <c r="H2919" s="7">
        <f t="shared" si="136"/>
        <v>7</v>
      </c>
      <c r="I2919" s="7" t="str">
        <f t="shared" si="137"/>
        <v>Q3</v>
      </c>
      <c r="J2919" s="7">
        <f>VLOOKUP(A2919,'Job Catalog'!A:C,3,FALSE)</f>
        <v>11</v>
      </c>
    </row>
    <row r="2920" spans="1:10" x14ac:dyDescent="0.15">
      <c r="A2920" s="8">
        <v>1681</v>
      </c>
      <c r="B2920" s="8" t="s">
        <v>1783</v>
      </c>
      <c r="C2920" s="7" t="s">
        <v>4</v>
      </c>
      <c r="D2920" s="39">
        <v>41803.586643518516</v>
      </c>
      <c r="E2920" s="7">
        <v>37.130000000000003</v>
      </c>
      <c r="F2920" s="7" t="s">
        <v>73</v>
      </c>
      <c r="G2920" s="7">
        <f t="shared" si="135"/>
        <v>2014</v>
      </c>
      <c r="H2920" s="7">
        <f t="shared" si="136"/>
        <v>6</v>
      </c>
      <c r="I2920" s="7" t="str">
        <f t="shared" si="137"/>
        <v>Q2</v>
      </c>
      <c r="J2920" s="7">
        <f>VLOOKUP(A2920,'Job Catalog'!A:C,3,FALSE)</f>
        <v>11</v>
      </c>
    </row>
    <row r="2921" spans="1:10" x14ac:dyDescent="0.15">
      <c r="A2921" s="8">
        <v>1681</v>
      </c>
      <c r="B2921" s="8" t="s">
        <v>1783</v>
      </c>
      <c r="C2921" s="7" t="s">
        <v>5</v>
      </c>
      <c r="D2921" s="39">
        <v>41809.418958333335</v>
      </c>
      <c r="E2921" s="7">
        <v>37.880000000000003</v>
      </c>
      <c r="F2921" s="7" t="s">
        <v>73</v>
      </c>
      <c r="G2921" s="7">
        <f t="shared" si="135"/>
        <v>2014</v>
      </c>
      <c r="H2921" s="7">
        <f t="shared" si="136"/>
        <v>6</v>
      </c>
      <c r="I2921" s="7" t="str">
        <f t="shared" si="137"/>
        <v>Q2</v>
      </c>
      <c r="J2921" s="7">
        <f>VLOOKUP(A2921,'Job Catalog'!A:C,3,FALSE)</f>
        <v>11</v>
      </c>
    </row>
    <row r="2922" spans="1:10" x14ac:dyDescent="0.15">
      <c r="A2922" s="8">
        <v>1681</v>
      </c>
      <c r="B2922" s="8" t="s">
        <v>1783</v>
      </c>
      <c r="C2922" s="7" t="s">
        <v>4</v>
      </c>
      <c r="D2922" s="39">
        <v>41801.884525462963</v>
      </c>
      <c r="E2922" s="7">
        <v>30.33</v>
      </c>
      <c r="F2922" s="7" t="s">
        <v>15</v>
      </c>
      <c r="G2922" s="7">
        <f t="shared" si="135"/>
        <v>2014</v>
      </c>
      <c r="H2922" s="7">
        <f t="shared" si="136"/>
        <v>6</v>
      </c>
      <c r="I2922" s="7" t="str">
        <f t="shared" si="137"/>
        <v>Q2</v>
      </c>
      <c r="J2922" s="7">
        <f>VLOOKUP(A2922,'Job Catalog'!A:C,3,FALSE)</f>
        <v>11</v>
      </c>
    </row>
    <row r="2923" spans="1:10" x14ac:dyDescent="0.15">
      <c r="A2923" s="8">
        <v>1681</v>
      </c>
      <c r="B2923" s="8" t="s">
        <v>1783</v>
      </c>
      <c r="C2923" s="7" t="s">
        <v>4</v>
      </c>
      <c r="D2923" s="39">
        <v>41774.435833333337</v>
      </c>
      <c r="E2923" s="7">
        <v>2.79</v>
      </c>
      <c r="F2923" s="7" t="s">
        <v>81</v>
      </c>
      <c r="G2923" s="7">
        <f t="shared" si="135"/>
        <v>2014</v>
      </c>
      <c r="H2923" s="7">
        <f t="shared" si="136"/>
        <v>5</v>
      </c>
      <c r="I2923" s="7" t="str">
        <f t="shared" si="137"/>
        <v>Q2</v>
      </c>
      <c r="J2923" s="7">
        <f>VLOOKUP(A2923,'Job Catalog'!A:C,3,FALSE)</f>
        <v>11</v>
      </c>
    </row>
    <row r="2924" spans="1:10" x14ac:dyDescent="0.15">
      <c r="A2924" s="8">
        <v>1681</v>
      </c>
      <c r="B2924" s="8" t="s">
        <v>1783</v>
      </c>
      <c r="C2924" s="7" t="s">
        <v>5</v>
      </c>
      <c r="D2924" s="39">
        <v>41817.684432870374</v>
      </c>
      <c r="E2924" s="7">
        <v>46.04</v>
      </c>
      <c r="F2924" s="7" t="s">
        <v>15</v>
      </c>
      <c r="G2924" s="7">
        <f t="shared" si="135"/>
        <v>2014</v>
      </c>
      <c r="H2924" s="7">
        <f t="shared" si="136"/>
        <v>6</v>
      </c>
      <c r="I2924" s="7" t="str">
        <f t="shared" si="137"/>
        <v>Q2</v>
      </c>
      <c r="J2924" s="7">
        <f>VLOOKUP(A2924,'Job Catalog'!A:C,3,FALSE)</f>
        <v>11</v>
      </c>
    </row>
    <row r="2925" spans="1:10" x14ac:dyDescent="0.15">
      <c r="A2925" s="8">
        <v>1681</v>
      </c>
      <c r="B2925" s="8" t="s">
        <v>1783</v>
      </c>
      <c r="C2925" s="7" t="s">
        <v>5</v>
      </c>
      <c r="D2925" s="39">
        <v>41788.479317129626</v>
      </c>
      <c r="E2925" s="7">
        <v>16.829999999999998</v>
      </c>
      <c r="F2925" s="7" t="s">
        <v>15</v>
      </c>
      <c r="G2925" s="7">
        <f t="shared" si="135"/>
        <v>2014</v>
      </c>
      <c r="H2925" s="7">
        <f t="shared" si="136"/>
        <v>5</v>
      </c>
      <c r="I2925" s="7" t="str">
        <f t="shared" si="137"/>
        <v>Q2</v>
      </c>
      <c r="J2925" s="7">
        <f>VLOOKUP(A2925,'Job Catalog'!A:C,3,FALSE)</f>
        <v>11</v>
      </c>
    </row>
    <row r="2926" spans="1:10" x14ac:dyDescent="0.15">
      <c r="A2926" s="8">
        <v>1681</v>
      </c>
      <c r="B2926" s="8" t="s">
        <v>1783</v>
      </c>
      <c r="C2926" s="7" t="s">
        <v>5</v>
      </c>
      <c r="D2926" s="39">
        <v>41835.493287037039</v>
      </c>
      <c r="E2926" s="7">
        <v>63.83</v>
      </c>
      <c r="F2926" s="7" t="s">
        <v>15</v>
      </c>
      <c r="G2926" s="7">
        <f t="shared" si="135"/>
        <v>2014</v>
      </c>
      <c r="H2926" s="7">
        <f t="shared" si="136"/>
        <v>7</v>
      </c>
      <c r="I2926" s="7" t="str">
        <f t="shared" si="137"/>
        <v>Q3</v>
      </c>
      <c r="J2926" s="7">
        <f>VLOOKUP(A2926,'Job Catalog'!A:C,3,FALSE)</f>
        <v>11</v>
      </c>
    </row>
    <row r="2927" spans="1:10" x14ac:dyDescent="0.15">
      <c r="A2927" s="8">
        <v>1681</v>
      </c>
      <c r="B2927" s="8" t="s">
        <v>1783</v>
      </c>
      <c r="C2927" s="7" t="s">
        <v>5</v>
      </c>
      <c r="D2927" s="39">
        <v>41795.733391203707</v>
      </c>
      <c r="E2927" s="7">
        <v>24.08</v>
      </c>
      <c r="F2927" s="7" t="s">
        <v>81</v>
      </c>
      <c r="G2927" s="7">
        <f t="shared" si="135"/>
        <v>2014</v>
      </c>
      <c r="H2927" s="7">
        <f t="shared" si="136"/>
        <v>6</v>
      </c>
      <c r="I2927" s="7" t="str">
        <f t="shared" si="137"/>
        <v>Q2</v>
      </c>
      <c r="J2927" s="7">
        <f>VLOOKUP(A2927,'Job Catalog'!A:C,3,FALSE)</f>
        <v>11</v>
      </c>
    </row>
    <row r="2928" spans="1:10" x14ac:dyDescent="0.15">
      <c r="A2928" s="8">
        <v>1681</v>
      </c>
      <c r="B2928" s="8" t="s">
        <v>1783</v>
      </c>
      <c r="C2928" s="7" t="s">
        <v>4</v>
      </c>
      <c r="D2928" s="39">
        <v>41814.898263888892</v>
      </c>
      <c r="E2928" s="7">
        <v>42.13</v>
      </c>
      <c r="F2928" s="7" t="s">
        <v>73</v>
      </c>
      <c r="G2928" s="7">
        <f t="shared" si="135"/>
        <v>2014</v>
      </c>
      <c r="H2928" s="7">
        <f t="shared" si="136"/>
        <v>6</v>
      </c>
      <c r="I2928" s="7" t="str">
        <f t="shared" si="137"/>
        <v>Q2</v>
      </c>
      <c r="J2928" s="7">
        <f>VLOOKUP(A2928,'Job Catalog'!A:C,3,FALSE)</f>
        <v>11</v>
      </c>
    </row>
    <row r="2929" spans="1:10" x14ac:dyDescent="0.15">
      <c r="A2929" s="8">
        <v>1681</v>
      </c>
      <c r="B2929" s="8" t="s">
        <v>1783</v>
      </c>
      <c r="C2929" s="7" t="s">
        <v>5</v>
      </c>
      <c r="D2929" s="39">
        <v>41813.417546296296</v>
      </c>
      <c r="E2929" s="7">
        <v>39.5</v>
      </c>
      <c r="F2929" s="7" t="s">
        <v>73</v>
      </c>
      <c r="G2929" s="7">
        <f t="shared" si="135"/>
        <v>2014</v>
      </c>
      <c r="H2929" s="7">
        <f t="shared" si="136"/>
        <v>6</v>
      </c>
      <c r="I2929" s="7" t="str">
        <f t="shared" si="137"/>
        <v>Q2</v>
      </c>
      <c r="J2929" s="7">
        <f>VLOOKUP(A2929,'Job Catalog'!A:C,3,FALSE)</f>
        <v>11</v>
      </c>
    </row>
    <row r="2930" spans="1:10" x14ac:dyDescent="0.15">
      <c r="A2930" s="8">
        <v>1681</v>
      </c>
      <c r="B2930" s="8" t="s">
        <v>1783</v>
      </c>
      <c r="C2930" s="7" t="s">
        <v>4</v>
      </c>
      <c r="D2930" s="39">
        <v>41803.564212962963</v>
      </c>
      <c r="E2930" s="7">
        <v>22.79</v>
      </c>
      <c r="F2930" s="7" t="s">
        <v>15</v>
      </c>
      <c r="G2930" s="7">
        <f t="shared" si="135"/>
        <v>2014</v>
      </c>
      <c r="H2930" s="7">
        <f t="shared" si="136"/>
        <v>6</v>
      </c>
      <c r="I2930" s="7" t="str">
        <f t="shared" si="137"/>
        <v>Q2</v>
      </c>
      <c r="J2930" s="7">
        <f>VLOOKUP(A2930,'Job Catalog'!A:C,3,FALSE)</f>
        <v>11</v>
      </c>
    </row>
    <row r="2931" spans="1:10" x14ac:dyDescent="0.15">
      <c r="A2931" s="8">
        <v>1681</v>
      </c>
      <c r="B2931" s="8" t="s">
        <v>1783</v>
      </c>
      <c r="C2931" s="7" t="s">
        <v>4</v>
      </c>
      <c r="D2931" s="39">
        <v>41799.728113425925</v>
      </c>
      <c r="E2931" s="7">
        <v>18.96</v>
      </c>
      <c r="F2931" s="7" t="s">
        <v>73</v>
      </c>
      <c r="G2931" s="7">
        <f t="shared" si="135"/>
        <v>2014</v>
      </c>
      <c r="H2931" s="7">
        <f t="shared" si="136"/>
        <v>6</v>
      </c>
      <c r="I2931" s="7" t="str">
        <f t="shared" si="137"/>
        <v>Q2</v>
      </c>
      <c r="J2931" s="7">
        <f>VLOOKUP(A2931,'Job Catalog'!A:C,3,FALSE)</f>
        <v>11</v>
      </c>
    </row>
    <row r="2932" spans="1:10" x14ac:dyDescent="0.15">
      <c r="A2932" s="8">
        <v>1681</v>
      </c>
      <c r="B2932" s="8" t="s">
        <v>1783</v>
      </c>
      <c r="C2932" s="7" t="s">
        <v>4</v>
      </c>
      <c r="D2932" s="39">
        <v>41829.389525462961</v>
      </c>
      <c r="E2932" s="7">
        <v>41.63</v>
      </c>
      <c r="F2932" s="7" t="s">
        <v>67</v>
      </c>
      <c r="G2932" s="7">
        <f t="shared" si="135"/>
        <v>2014</v>
      </c>
      <c r="H2932" s="7">
        <f t="shared" si="136"/>
        <v>7</v>
      </c>
      <c r="I2932" s="7" t="str">
        <f t="shared" si="137"/>
        <v>Q3</v>
      </c>
      <c r="J2932" s="7">
        <f>VLOOKUP(A2932,'Job Catalog'!A:C,3,FALSE)</f>
        <v>11</v>
      </c>
    </row>
    <row r="2933" spans="1:10" x14ac:dyDescent="0.15">
      <c r="A2933" s="8">
        <v>1681</v>
      </c>
      <c r="B2933" s="8" t="s">
        <v>1783</v>
      </c>
      <c r="C2933" s="7" t="s">
        <v>4</v>
      </c>
      <c r="D2933" s="39">
        <v>41822.350277777776</v>
      </c>
      <c r="E2933" s="7">
        <v>32.71</v>
      </c>
      <c r="F2933" s="7" t="s">
        <v>15</v>
      </c>
      <c r="G2933" s="7">
        <f t="shared" si="135"/>
        <v>2014</v>
      </c>
      <c r="H2933" s="7">
        <f t="shared" si="136"/>
        <v>7</v>
      </c>
      <c r="I2933" s="7" t="str">
        <f t="shared" si="137"/>
        <v>Q3</v>
      </c>
      <c r="J2933" s="7">
        <f>VLOOKUP(A2933,'Job Catalog'!A:C,3,FALSE)</f>
        <v>11</v>
      </c>
    </row>
    <row r="2934" spans="1:10" x14ac:dyDescent="0.15">
      <c r="A2934" s="8">
        <v>1681</v>
      </c>
      <c r="B2934" s="8" t="s">
        <v>1783</v>
      </c>
      <c r="C2934" s="7" t="s">
        <v>4</v>
      </c>
      <c r="D2934" s="39">
        <v>41865.539189814815</v>
      </c>
      <c r="E2934" s="7">
        <v>75.88</v>
      </c>
      <c r="F2934" s="7" t="s">
        <v>73</v>
      </c>
      <c r="G2934" s="7">
        <f t="shared" si="135"/>
        <v>2014</v>
      </c>
      <c r="H2934" s="7">
        <f t="shared" si="136"/>
        <v>8</v>
      </c>
      <c r="I2934" s="7" t="str">
        <f t="shared" si="137"/>
        <v>Q3</v>
      </c>
      <c r="J2934" s="7">
        <f>VLOOKUP(A2934,'Job Catalog'!A:C,3,FALSE)</f>
        <v>11</v>
      </c>
    </row>
    <row r="2935" spans="1:10" x14ac:dyDescent="0.15">
      <c r="A2935" s="8">
        <v>1681</v>
      </c>
      <c r="B2935" s="8" t="s">
        <v>1783</v>
      </c>
      <c r="C2935" s="7" t="s">
        <v>4</v>
      </c>
      <c r="D2935" s="39">
        <v>41816.725694444445</v>
      </c>
      <c r="E2935" s="7">
        <v>27.08</v>
      </c>
      <c r="F2935" s="7" t="s">
        <v>73</v>
      </c>
      <c r="G2935" s="7">
        <f t="shared" si="135"/>
        <v>2014</v>
      </c>
      <c r="H2935" s="7">
        <f t="shared" si="136"/>
        <v>6</v>
      </c>
      <c r="I2935" s="7" t="str">
        <f t="shared" si="137"/>
        <v>Q2</v>
      </c>
      <c r="J2935" s="7">
        <f>VLOOKUP(A2935,'Job Catalog'!A:C,3,FALSE)</f>
        <v>11</v>
      </c>
    </row>
    <row r="2936" spans="1:10" x14ac:dyDescent="0.15">
      <c r="A2936" s="8">
        <v>1681</v>
      </c>
      <c r="B2936" s="8" t="s">
        <v>1783</v>
      </c>
      <c r="C2936" s="7" t="s">
        <v>5</v>
      </c>
      <c r="D2936" s="39">
        <v>41817.690636574072</v>
      </c>
      <c r="E2936" s="7">
        <v>23.96</v>
      </c>
      <c r="F2936" s="7" t="s">
        <v>15</v>
      </c>
      <c r="G2936" s="7">
        <f t="shared" si="135"/>
        <v>2014</v>
      </c>
      <c r="H2936" s="7">
        <f t="shared" si="136"/>
        <v>6</v>
      </c>
      <c r="I2936" s="7" t="str">
        <f t="shared" si="137"/>
        <v>Q2</v>
      </c>
      <c r="J2936" s="7">
        <f>VLOOKUP(A2936,'Job Catalog'!A:C,3,FALSE)</f>
        <v>11</v>
      </c>
    </row>
    <row r="2937" spans="1:10" x14ac:dyDescent="0.15">
      <c r="A2937" s="8">
        <v>1681</v>
      </c>
      <c r="B2937" s="8" t="s">
        <v>1783</v>
      </c>
      <c r="C2937" s="7" t="s">
        <v>4</v>
      </c>
      <c r="D2937" s="39">
        <v>41914.569571759261</v>
      </c>
      <c r="E2937" s="7">
        <v>107.67</v>
      </c>
      <c r="F2937" s="7" t="s">
        <v>62</v>
      </c>
      <c r="G2937" s="7">
        <f t="shared" si="135"/>
        <v>2014</v>
      </c>
      <c r="H2937" s="7">
        <f t="shared" si="136"/>
        <v>10</v>
      </c>
      <c r="I2937" s="7" t="str">
        <f t="shared" si="137"/>
        <v>Q4</v>
      </c>
      <c r="J2937" s="7">
        <f>VLOOKUP(A2937,'Job Catalog'!A:C,3,FALSE)</f>
        <v>11</v>
      </c>
    </row>
    <row r="2938" spans="1:10" x14ac:dyDescent="0.15">
      <c r="A2938" s="8">
        <v>1681</v>
      </c>
      <c r="B2938" s="8" t="s">
        <v>1783</v>
      </c>
      <c r="C2938" s="7" t="s">
        <v>4</v>
      </c>
      <c r="D2938" s="39">
        <v>41865.398148148146</v>
      </c>
      <c r="E2938" s="7">
        <v>58.5</v>
      </c>
      <c r="F2938" s="7" t="s">
        <v>62</v>
      </c>
      <c r="G2938" s="7">
        <f t="shared" si="135"/>
        <v>2014</v>
      </c>
      <c r="H2938" s="7">
        <f t="shared" si="136"/>
        <v>8</v>
      </c>
      <c r="I2938" s="7" t="str">
        <f t="shared" si="137"/>
        <v>Q3</v>
      </c>
      <c r="J2938" s="7">
        <f>VLOOKUP(A2938,'Job Catalog'!A:C,3,FALSE)</f>
        <v>11</v>
      </c>
    </row>
    <row r="2939" spans="1:10" x14ac:dyDescent="0.15">
      <c r="A2939" s="8">
        <v>1681</v>
      </c>
      <c r="B2939" s="8" t="s">
        <v>1783</v>
      </c>
      <c r="C2939" s="7" t="s">
        <v>5</v>
      </c>
      <c r="D2939" s="39">
        <v>41830.49690972222</v>
      </c>
      <c r="E2939" s="7">
        <v>19.79</v>
      </c>
      <c r="F2939" s="7" t="s">
        <v>10</v>
      </c>
      <c r="G2939" s="7">
        <f t="shared" si="135"/>
        <v>2014</v>
      </c>
      <c r="H2939" s="7">
        <f t="shared" si="136"/>
        <v>7</v>
      </c>
      <c r="I2939" s="7" t="str">
        <f t="shared" si="137"/>
        <v>Q3</v>
      </c>
      <c r="J2939" s="7">
        <f>VLOOKUP(A2939,'Job Catalog'!A:C,3,FALSE)</f>
        <v>11</v>
      </c>
    </row>
    <row r="2940" spans="1:10" x14ac:dyDescent="0.15">
      <c r="A2940" s="8">
        <v>1681</v>
      </c>
      <c r="B2940" s="8" t="s">
        <v>1783</v>
      </c>
      <c r="C2940" s="7" t="s">
        <v>4</v>
      </c>
      <c r="D2940" s="39">
        <v>41869.417592592596</v>
      </c>
      <c r="E2940" s="7">
        <v>56.17</v>
      </c>
      <c r="F2940" s="7" t="s">
        <v>62</v>
      </c>
      <c r="G2940" s="7">
        <f t="shared" si="135"/>
        <v>2014</v>
      </c>
      <c r="H2940" s="7">
        <f t="shared" si="136"/>
        <v>8</v>
      </c>
      <c r="I2940" s="7" t="str">
        <f t="shared" si="137"/>
        <v>Q3</v>
      </c>
      <c r="J2940" s="7">
        <f>VLOOKUP(A2940,'Job Catalog'!A:C,3,FALSE)</f>
        <v>11</v>
      </c>
    </row>
    <row r="2941" spans="1:10" x14ac:dyDescent="0.15">
      <c r="A2941" s="8">
        <v>1681</v>
      </c>
      <c r="B2941" s="8" t="s">
        <v>1783</v>
      </c>
      <c r="C2941" s="7" t="s">
        <v>5</v>
      </c>
      <c r="D2941" s="39">
        <v>41830.552129629628</v>
      </c>
      <c r="E2941" s="7">
        <v>15.88</v>
      </c>
      <c r="F2941" s="7" t="s">
        <v>65</v>
      </c>
      <c r="G2941" s="7">
        <f t="shared" si="135"/>
        <v>2014</v>
      </c>
      <c r="H2941" s="7">
        <f t="shared" si="136"/>
        <v>7</v>
      </c>
      <c r="I2941" s="7" t="str">
        <f t="shared" si="137"/>
        <v>Q3</v>
      </c>
      <c r="J2941" s="7">
        <f>VLOOKUP(A2941,'Job Catalog'!A:C,3,FALSE)</f>
        <v>11</v>
      </c>
    </row>
    <row r="2942" spans="1:10" x14ac:dyDescent="0.15">
      <c r="A2942" s="8">
        <v>1681</v>
      </c>
      <c r="B2942" s="8" t="s">
        <v>1783</v>
      </c>
      <c r="C2942" s="7" t="s">
        <v>4</v>
      </c>
      <c r="D2942" s="39">
        <v>41864.57949074074</v>
      </c>
      <c r="E2942" s="7">
        <v>43.08</v>
      </c>
      <c r="F2942" s="7" t="s">
        <v>15</v>
      </c>
      <c r="G2942" s="7">
        <f t="shared" si="135"/>
        <v>2014</v>
      </c>
      <c r="H2942" s="7">
        <f t="shared" si="136"/>
        <v>8</v>
      </c>
      <c r="I2942" s="7" t="str">
        <f t="shared" si="137"/>
        <v>Q3</v>
      </c>
      <c r="J2942" s="7">
        <f>VLOOKUP(A2942,'Job Catalog'!A:C,3,FALSE)</f>
        <v>11</v>
      </c>
    </row>
    <row r="2943" spans="1:10" x14ac:dyDescent="0.15">
      <c r="A2943" s="8">
        <v>1681</v>
      </c>
      <c r="B2943" s="8" t="s">
        <v>1783</v>
      </c>
      <c r="C2943" s="7" t="s">
        <v>5</v>
      </c>
      <c r="D2943" s="39">
        <v>42202.469687500001</v>
      </c>
      <c r="E2943" s="7">
        <v>372.17</v>
      </c>
      <c r="F2943" s="7" t="s">
        <v>65</v>
      </c>
      <c r="G2943" s="7">
        <f t="shared" si="135"/>
        <v>2015</v>
      </c>
      <c r="H2943" s="7">
        <f t="shared" si="136"/>
        <v>7</v>
      </c>
      <c r="I2943" s="7" t="str">
        <f t="shared" si="137"/>
        <v>Q3</v>
      </c>
      <c r="J2943" s="7">
        <f>VLOOKUP(A2943,'Job Catalog'!A:C,3,FALSE)</f>
        <v>11</v>
      </c>
    </row>
    <row r="2944" spans="1:10" x14ac:dyDescent="0.15">
      <c r="A2944" s="8">
        <v>1681</v>
      </c>
      <c r="B2944" s="8" t="s">
        <v>1783</v>
      </c>
      <c r="C2944" s="7" t="s">
        <v>5</v>
      </c>
      <c r="D2944" s="39">
        <v>41904.292164351849</v>
      </c>
      <c r="E2944" s="7">
        <v>74</v>
      </c>
      <c r="F2944" s="7" t="s">
        <v>65</v>
      </c>
      <c r="G2944" s="7">
        <f t="shared" si="135"/>
        <v>2014</v>
      </c>
      <c r="H2944" s="7">
        <f t="shared" si="136"/>
        <v>9</v>
      </c>
      <c r="I2944" s="7" t="str">
        <f t="shared" si="137"/>
        <v>Q3</v>
      </c>
      <c r="J2944" s="7">
        <f>VLOOKUP(A2944,'Job Catalog'!A:C,3,FALSE)</f>
        <v>11</v>
      </c>
    </row>
    <row r="2945" spans="1:10" x14ac:dyDescent="0.15">
      <c r="A2945" s="8">
        <v>1681</v>
      </c>
      <c r="B2945" s="8" t="s">
        <v>1783</v>
      </c>
      <c r="C2945" s="7" t="s">
        <v>4</v>
      </c>
      <c r="D2945" s="39">
        <v>41870.627581018518</v>
      </c>
      <c r="E2945" s="7">
        <v>40.33</v>
      </c>
      <c r="F2945" s="7" t="s">
        <v>15</v>
      </c>
      <c r="G2945" s="7">
        <f t="shared" si="135"/>
        <v>2014</v>
      </c>
      <c r="H2945" s="7">
        <f t="shared" si="136"/>
        <v>8</v>
      </c>
      <c r="I2945" s="7" t="str">
        <f t="shared" si="137"/>
        <v>Q3</v>
      </c>
      <c r="J2945" s="7">
        <f>VLOOKUP(A2945,'Job Catalog'!A:C,3,FALSE)</f>
        <v>11</v>
      </c>
    </row>
    <row r="2946" spans="1:10" x14ac:dyDescent="0.15">
      <c r="A2946" s="8">
        <v>1681</v>
      </c>
      <c r="B2946" s="8" t="s">
        <v>1783</v>
      </c>
      <c r="C2946" s="7" t="s">
        <v>5</v>
      </c>
      <c r="D2946" s="39">
        <v>41879.670474537037</v>
      </c>
      <c r="E2946" s="7">
        <v>41.96</v>
      </c>
      <c r="F2946" s="7" t="s">
        <v>15</v>
      </c>
      <c r="G2946" s="7">
        <f t="shared" ref="G2946:G3009" si="138">YEAR(D2946)</f>
        <v>2014</v>
      </c>
      <c r="H2946" s="7">
        <f t="shared" ref="H2946:H3009" si="139">MONTH(D2946)</f>
        <v>8</v>
      </c>
      <c r="I2946" s="7" t="str">
        <f t="shared" ref="I2946:I3009" si="140">IF(H2946&lt;=3,"Q1",IF(H2946&lt;=6,"Q2",IF(H2946&lt;=9,"Q3","Q4")))</f>
        <v>Q3</v>
      </c>
      <c r="J2946" s="7">
        <f>VLOOKUP(A2946,'Job Catalog'!A:C,3,FALSE)</f>
        <v>11</v>
      </c>
    </row>
    <row r="2947" spans="1:10" x14ac:dyDescent="0.15">
      <c r="A2947" s="8">
        <v>1681</v>
      </c>
      <c r="B2947" s="8" t="s">
        <v>1783</v>
      </c>
      <c r="C2947" s="7" t="s">
        <v>4</v>
      </c>
      <c r="D2947" s="39">
        <v>41859.595023148147</v>
      </c>
      <c r="E2947" s="7">
        <v>21.88</v>
      </c>
      <c r="F2947" s="7" t="s">
        <v>15</v>
      </c>
      <c r="G2947" s="7">
        <f t="shared" si="138"/>
        <v>2014</v>
      </c>
      <c r="H2947" s="7">
        <f t="shared" si="139"/>
        <v>8</v>
      </c>
      <c r="I2947" s="7" t="str">
        <f t="shared" si="140"/>
        <v>Q3</v>
      </c>
      <c r="J2947" s="7">
        <f>VLOOKUP(A2947,'Job Catalog'!A:C,3,FALSE)</f>
        <v>11</v>
      </c>
    </row>
    <row r="2948" spans="1:10" x14ac:dyDescent="0.15">
      <c r="A2948" s="8">
        <v>1681</v>
      </c>
      <c r="B2948" s="8" t="s">
        <v>1783</v>
      </c>
      <c r="C2948" s="7" t="s">
        <v>4</v>
      </c>
      <c r="D2948" s="39">
        <v>41864.572071759256</v>
      </c>
      <c r="E2948" s="7">
        <v>0.83</v>
      </c>
      <c r="F2948" s="7" t="s">
        <v>15</v>
      </c>
      <c r="G2948" s="7">
        <f t="shared" si="138"/>
        <v>2014</v>
      </c>
      <c r="H2948" s="7">
        <f t="shared" si="139"/>
        <v>8</v>
      </c>
      <c r="I2948" s="7" t="str">
        <f t="shared" si="140"/>
        <v>Q3</v>
      </c>
      <c r="J2948" s="7">
        <f>VLOOKUP(A2948,'Job Catalog'!A:C,3,FALSE)</f>
        <v>11</v>
      </c>
    </row>
    <row r="2949" spans="1:10" x14ac:dyDescent="0.15">
      <c r="A2949" s="8">
        <v>1681</v>
      </c>
      <c r="B2949" s="8" t="s">
        <v>1783</v>
      </c>
      <c r="C2949" s="7" t="s">
        <v>4</v>
      </c>
      <c r="D2949" s="39">
        <v>41865.528229166666</v>
      </c>
      <c r="E2949" s="7">
        <v>27.08</v>
      </c>
      <c r="F2949" s="7" t="s">
        <v>15</v>
      </c>
      <c r="G2949" s="7">
        <f t="shared" si="138"/>
        <v>2014</v>
      </c>
      <c r="H2949" s="7">
        <f t="shared" si="139"/>
        <v>8</v>
      </c>
      <c r="I2949" s="7" t="str">
        <f t="shared" si="140"/>
        <v>Q3</v>
      </c>
      <c r="J2949" s="7">
        <f>VLOOKUP(A2949,'Job Catalog'!A:C,3,FALSE)</f>
        <v>11</v>
      </c>
    </row>
    <row r="2950" spans="1:10" x14ac:dyDescent="0.15">
      <c r="A2950" s="8">
        <v>1681</v>
      </c>
      <c r="B2950" s="8" t="s">
        <v>1783</v>
      </c>
      <c r="C2950" s="7" t="s">
        <v>4</v>
      </c>
      <c r="D2950" s="39">
        <v>41866.356817129628</v>
      </c>
      <c r="E2950" s="7">
        <v>27.92</v>
      </c>
      <c r="F2950" s="7" t="s">
        <v>73</v>
      </c>
      <c r="G2950" s="7">
        <f t="shared" si="138"/>
        <v>2014</v>
      </c>
      <c r="H2950" s="7">
        <f t="shared" si="139"/>
        <v>8</v>
      </c>
      <c r="I2950" s="7" t="str">
        <f t="shared" si="140"/>
        <v>Q3</v>
      </c>
      <c r="J2950" s="7">
        <f>VLOOKUP(A2950,'Job Catalog'!A:C,3,FALSE)</f>
        <v>11</v>
      </c>
    </row>
    <row r="2951" spans="1:10" x14ac:dyDescent="0.15">
      <c r="A2951" s="8">
        <v>1681</v>
      </c>
      <c r="B2951" s="8" t="s">
        <v>1783</v>
      </c>
      <c r="C2951" s="7" t="s">
        <v>4</v>
      </c>
      <c r="D2951" s="39">
        <v>41926.323298611111</v>
      </c>
      <c r="E2951" s="7">
        <v>87.88</v>
      </c>
      <c r="F2951" s="7" t="s">
        <v>73</v>
      </c>
      <c r="G2951" s="7">
        <f t="shared" si="138"/>
        <v>2014</v>
      </c>
      <c r="H2951" s="7">
        <f t="shared" si="139"/>
        <v>10</v>
      </c>
      <c r="I2951" s="7" t="str">
        <f t="shared" si="140"/>
        <v>Q4</v>
      </c>
      <c r="J2951" s="7">
        <f>VLOOKUP(A2951,'Job Catalog'!A:C,3,FALSE)</f>
        <v>11</v>
      </c>
    </row>
    <row r="2952" spans="1:10" x14ac:dyDescent="0.15">
      <c r="A2952" s="8">
        <v>1681</v>
      </c>
      <c r="B2952" s="8" t="s">
        <v>1783</v>
      </c>
      <c r="C2952" s="7" t="s">
        <v>4</v>
      </c>
      <c r="D2952" s="39">
        <v>42031.40115740741</v>
      </c>
      <c r="E2952" s="7">
        <v>192.96</v>
      </c>
      <c r="F2952" s="7" t="s">
        <v>73</v>
      </c>
      <c r="G2952" s="7">
        <f t="shared" si="138"/>
        <v>2015</v>
      </c>
      <c r="H2952" s="7">
        <f t="shared" si="139"/>
        <v>1</v>
      </c>
      <c r="I2952" s="7" t="str">
        <f t="shared" si="140"/>
        <v>Q1</v>
      </c>
      <c r="J2952" s="7">
        <f>VLOOKUP(A2952,'Job Catalog'!A:C,3,FALSE)</f>
        <v>11</v>
      </c>
    </row>
    <row r="2953" spans="1:10" x14ac:dyDescent="0.15">
      <c r="A2953" s="8">
        <v>1681</v>
      </c>
      <c r="B2953" s="8" t="s">
        <v>1783</v>
      </c>
      <c r="C2953" s="7" t="s">
        <v>4</v>
      </c>
      <c r="D2953" s="39">
        <v>41870.640555555554</v>
      </c>
      <c r="E2953" s="7">
        <v>32.21</v>
      </c>
      <c r="F2953" s="7" t="s">
        <v>73</v>
      </c>
      <c r="G2953" s="7">
        <f t="shared" si="138"/>
        <v>2014</v>
      </c>
      <c r="H2953" s="7">
        <f t="shared" si="139"/>
        <v>8</v>
      </c>
      <c r="I2953" s="7" t="str">
        <f t="shared" si="140"/>
        <v>Q3</v>
      </c>
      <c r="J2953" s="7">
        <f>VLOOKUP(A2953,'Job Catalog'!A:C,3,FALSE)</f>
        <v>11</v>
      </c>
    </row>
    <row r="2954" spans="1:10" x14ac:dyDescent="0.15">
      <c r="A2954" s="8">
        <v>1681</v>
      </c>
      <c r="B2954" s="8" t="s">
        <v>1783</v>
      </c>
      <c r="C2954" s="7" t="s">
        <v>4</v>
      </c>
      <c r="D2954" s="39">
        <v>41843.419224537036</v>
      </c>
      <c r="E2954" s="7">
        <v>1.46</v>
      </c>
      <c r="F2954" s="7" t="s">
        <v>62</v>
      </c>
      <c r="G2954" s="7">
        <f t="shared" si="138"/>
        <v>2014</v>
      </c>
      <c r="H2954" s="7">
        <f t="shared" si="139"/>
        <v>7</v>
      </c>
      <c r="I2954" s="7" t="str">
        <f t="shared" si="140"/>
        <v>Q3</v>
      </c>
      <c r="J2954" s="7">
        <f>VLOOKUP(A2954,'Job Catalog'!A:C,3,FALSE)</f>
        <v>11</v>
      </c>
    </row>
    <row r="2955" spans="1:10" x14ac:dyDescent="0.15">
      <c r="A2955" s="8">
        <v>1681</v>
      </c>
      <c r="B2955" s="8" t="s">
        <v>1783</v>
      </c>
      <c r="C2955" s="7" t="s">
        <v>4</v>
      </c>
      <c r="D2955" s="39">
        <v>42010.527048611111</v>
      </c>
      <c r="E2955" s="7">
        <v>155</v>
      </c>
      <c r="F2955" s="7" t="s">
        <v>73</v>
      </c>
      <c r="G2955" s="7">
        <f t="shared" si="138"/>
        <v>2015</v>
      </c>
      <c r="H2955" s="7">
        <f t="shared" si="139"/>
        <v>1</v>
      </c>
      <c r="I2955" s="7" t="str">
        <f t="shared" si="140"/>
        <v>Q1</v>
      </c>
      <c r="J2955" s="7">
        <f>VLOOKUP(A2955,'Job Catalog'!A:C,3,FALSE)</f>
        <v>11</v>
      </c>
    </row>
    <row r="2956" spans="1:10" x14ac:dyDescent="0.15">
      <c r="A2956" s="8">
        <v>1681</v>
      </c>
      <c r="B2956" s="8" t="s">
        <v>1783</v>
      </c>
      <c r="C2956" s="7" t="s">
        <v>4</v>
      </c>
      <c r="D2956" s="39">
        <v>41858.357152777775</v>
      </c>
      <c r="E2956" s="7">
        <v>2.75</v>
      </c>
      <c r="F2956" s="7" t="s">
        <v>15</v>
      </c>
      <c r="G2956" s="7">
        <f t="shared" si="138"/>
        <v>2014</v>
      </c>
      <c r="H2956" s="7">
        <f t="shared" si="139"/>
        <v>8</v>
      </c>
      <c r="I2956" s="7" t="str">
        <f t="shared" si="140"/>
        <v>Q3</v>
      </c>
      <c r="J2956" s="7">
        <f>VLOOKUP(A2956,'Job Catalog'!A:C,3,FALSE)</f>
        <v>11</v>
      </c>
    </row>
    <row r="2957" spans="1:10" x14ac:dyDescent="0.15">
      <c r="A2957" s="8">
        <v>1681</v>
      </c>
      <c r="B2957" s="8" t="s">
        <v>1783</v>
      </c>
      <c r="C2957" s="7" t="s">
        <v>5</v>
      </c>
      <c r="D2957" s="39">
        <v>41906.476724537039</v>
      </c>
      <c r="E2957" s="7">
        <v>40.83</v>
      </c>
      <c r="F2957" s="7" t="s">
        <v>65</v>
      </c>
      <c r="G2957" s="7">
        <f t="shared" si="138"/>
        <v>2014</v>
      </c>
      <c r="H2957" s="7">
        <f t="shared" si="139"/>
        <v>9</v>
      </c>
      <c r="I2957" s="7" t="str">
        <f t="shared" si="140"/>
        <v>Q3</v>
      </c>
      <c r="J2957" s="7">
        <f>VLOOKUP(A2957,'Job Catalog'!A:C,3,FALSE)</f>
        <v>11</v>
      </c>
    </row>
    <row r="2958" spans="1:10" x14ac:dyDescent="0.15">
      <c r="A2958" s="8">
        <v>1681</v>
      </c>
      <c r="B2958" s="8" t="s">
        <v>1783</v>
      </c>
      <c r="C2958" s="7" t="s">
        <v>4</v>
      </c>
      <c r="D2958" s="39">
        <v>41914.663472222222</v>
      </c>
      <c r="E2958" s="7">
        <v>49</v>
      </c>
      <c r="F2958" s="7" t="s">
        <v>62</v>
      </c>
      <c r="G2958" s="7">
        <f t="shared" si="138"/>
        <v>2014</v>
      </c>
      <c r="H2958" s="7">
        <f t="shared" si="139"/>
        <v>10</v>
      </c>
      <c r="I2958" s="7" t="str">
        <f t="shared" si="140"/>
        <v>Q4</v>
      </c>
      <c r="J2958" s="7">
        <f>VLOOKUP(A2958,'Job Catalog'!A:C,3,FALSE)</f>
        <v>11</v>
      </c>
    </row>
    <row r="2959" spans="1:10" x14ac:dyDescent="0.15">
      <c r="A2959" s="8">
        <v>1681</v>
      </c>
      <c r="B2959" s="8" t="s">
        <v>1783</v>
      </c>
      <c r="C2959" s="7" t="s">
        <v>4</v>
      </c>
      <c r="D2959" s="39">
        <v>41985.663287037038</v>
      </c>
      <c r="E2959" s="7">
        <v>120</v>
      </c>
      <c r="F2959" s="7" t="s">
        <v>50</v>
      </c>
      <c r="G2959" s="7">
        <f t="shared" si="138"/>
        <v>2014</v>
      </c>
      <c r="H2959" s="7">
        <f t="shared" si="139"/>
        <v>12</v>
      </c>
      <c r="I2959" s="7" t="str">
        <f t="shared" si="140"/>
        <v>Q4</v>
      </c>
      <c r="J2959" s="7">
        <f>VLOOKUP(A2959,'Job Catalog'!A:C,3,FALSE)</f>
        <v>11</v>
      </c>
    </row>
    <row r="2960" spans="1:10" x14ac:dyDescent="0.15">
      <c r="A2960" s="8">
        <v>1681</v>
      </c>
      <c r="B2960" s="8" t="s">
        <v>1783</v>
      </c>
      <c r="C2960" s="7" t="s">
        <v>4</v>
      </c>
      <c r="D2960" s="39">
        <v>41897.593599537038</v>
      </c>
      <c r="E2960" s="7">
        <v>3.63</v>
      </c>
      <c r="F2960" s="7" t="s">
        <v>15</v>
      </c>
      <c r="G2960" s="7">
        <f t="shared" si="138"/>
        <v>2014</v>
      </c>
      <c r="H2960" s="7">
        <f t="shared" si="139"/>
        <v>9</v>
      </c>
      <c r="I2960" s="7" t="str">
        <f t="shared" si="140"/>
        <v>Q3</v>
      </c>
      <c r="J2960" s="7">
        <f>VLOOKUP(A2960,'Job Catalog'!A:C,3,FALSE)</f>
        <v>11</v>
      </c>
    </row>
    <row r="2961" spans="1:10" x14ac:dyDescent="0.15">
      <c r="A2961" s="8">
        <v>1681</v>
      </c>
      <c r="B2961" s="8" t="s">
        <v>1783</v>
      </c>
      <c r="C2961" s="7" t="s">
        <v>4</v>
      </c>
      <c r="D2961" s="39">
        <v>41911.362476851849</v>
      </c>
      <c r="E2961" s="7">
        <v>11.75</v>
      </c>
      <c r="F2961" s="7" t="s">
        <v>73</v>
      </c>
      <c r="G2961" s="7">
        <f t="shared" si="138"/>
        <v>2014</v>
      </c>
      <c r="H2961" s="7">
        <f t="shared" si="139"/>
        <v>9</v>
      </c>
      <c r="I2961" s="7" t="str">
        <f t="shared" si="140"/>
        <v>Q3</v>
      </c>
      <c r="J2961" s="7">
        <f>VLOOKUP(A2961,'Job Catalog'!A:C,3,FALSE)</f>
        <v>11</v>
      </c>
    </row>
    <row r="2962" spans="1:10" x14ac:dyDescent="0.15">
      <c r="A2962" s="8">
        <v>1681</v>
      </c>
      <c r="B2962" s="8" t="s">
        <v>1783</v>
      </c>
      <c r="C2962" s="7" t="s">
        <v>4</v>
      </c>
      <c r="D2962" s="39">
        <v>41911.64738425926</v>
      </c>
      <c r="E2962" s="7">
        <v>3.13</v>
      </c>
      <c r="F2962" s="7" t="s">
        <v>62</v>
      </c>
      <c r="G2962" s="7">
        <f t="shared" si="138"/>
        <v>2014</v>
      </c>
      <c r="H2962" s="7">
        <f t="shared" si="139"/>
        <v>9</v>
      </c>
      <c r="I2962" s="7" t="str">
        <f t="shared" si="140"/>
        <v>Q3</v>
      </c>
      <c r="J2962" s="7">
        <f>VLOOKUP(A2962,'Job Catalog'!A:C,3,FALSE)</f>
        <v>11</v>
      </c>
    </row>
    <row r="2963" spans="1:10" x14ac:dyDescent="0.15">
      <c r="A2963" s="8">
        <v>1681</v>
      </c>
      <c r="B2963" s="8" t="s">
        <v>1783</v>
      </c>
      <c r="C2963" s="7" t="s">
        <v>4</v>
      </c>
      <c r="D2963" s="39">
        <v>41918.554444444446</v>
      </c>
      <c r="E2963" s="7">
        <v>6.04</v>
      </c>
      <c r="F2963" s="7" t="s">
        <v>73</v>
      </c>
      <c r="G2963" s="7">
        <f t="shared" si="138"/>
        <v>2014</v>
      </c>
      <c r="H2963" s="7">
        <f t="shared" si="139"/>
        <v>10</v>
      </c>
      <c r="I2963" s="7" t="str">
        <f t="shared" si="140"/>
        <v>Q4</v>
      </c>
      <c r="J2963" s="7">
        <f>VLOOKUP(A2963,'Job Catalog'!A:C,3,FALSE)</f>
        <v>11</v>
      </c>
    </row>
    <row r="2964" spans="1:10" x14ac:dyDescent="0.15">
      <c r="A2964" s="8">
        <v>1681</v>
      </c>
      <c r="B2964" s="8" t="s">
        <v>1783</v>
      </c>
      <c r="C2964" s="7" t="s">
        <v>4</v>
      </c>
      <c r="D2964" s="39">
        <v>41919.480266203704</v>
      </c>
      <c r="E2964" s="7">
        <v>3.79</v>
      </c>
      <c r="F2964" s="7" t="s">
        <v>62</v>
      </c>
      <c r="G2964" s="7">
        <f t="shared" si="138"/>
        <v>2014</v>
      </c>
      <c r="H2964" s="7">
        <f t="shared" si="139"/>
        <v>10</v>
      </c>
      <c r="I2964" s="7" t="str">
        <f t="shared" si="140"/>
        <v>Q4</v>
      </c>
      <c r="J2964" s="7">
        <f>VLOOKUP(A2964,'Job Catalog'!A:C,3,FALSE)</f>
        <v>11</v>
      </c>
    </row>
    <row r="2965" spans="1:10" x14ac:dyDescent="0.15">
      <c r="A2965" s="8">
        <v>1681</v>
      </c>
      <c r="B2965" s="8" t="s">
        <v>1783</v>
      </c>
      <c r="C2965" s="7" t="s">
        <v>5</v>
      </c>
      <c r="D2965" s="39">
        <v>42011.703969907408</v>
      </c>
      <c r="E2965" s="7">
        <v>71</v>
      </c>
      <c r="F2965" s="7" t="s">
        <v>15</v>
      </c>
      <c r="G2965" s="7">
        <f t="shared" si="138"/>
        <v>2015</v>
      </c>
      <c r="H2965" s="7">
        <f t="shared" si="139"/>
        <v>1</v>
      </c>
      <c r="I2965" s="7" t="str">
        <f t="shared" si="140"/>
        <v>Q1</v>
      </c>
      <c r="J2965" s="7">
        <f>VLOOKUP(A2965,'Job Catalog'!A:C,3,FALSE)</f>
        <v>11</v>
      </c>
    </row>
    <row r="2966" spans="1:10" x14ac:dyDescent="0.15">
      <c r="A2966" s="8">
        <v>1681</v>
      </c>
      <c r="B2966" s="8" t="s">
        <v>1783</v>
      </c>
      <c r="C2966" s="7" t="s">
        <v>4</v>
      </c>
      <c r="D2966" s="39">
        <v>42146.591238425928</v>
      </c>
      <c r="E2966" s="7">
        <v>188.58</v>
      </c>
      <c r="F2966" s="7" t="s">
        <v>50</v>
      </c>
      <c r="G2966" s="7">
        <f t="shared" si="138"/>
        <v>2015</v>
      </c>
      <c r="H2966" s="7">
        <f t="shared" si="139"/>
        <v>5</v>
      </c>
      <c r="I2966" s="7" t="str">
        <f t="shared" si="140"/>
        <v>Q2</v>
      </c>
      <c r="J2966" s="7">
        <f>VLOOKUP(A2966,'Job Catalog'!A:C,3,FALSE)</f>
        <v>11</v>
      </c>
    </row>
    <row r="2967" spans="1:10" x14ac:dyDescent="0.15">
      <c r="A2967" s="8">
        <v>1681</v>
      </c>
      <c r="B2967" s="8" t="s">
        <v>1783</v>
      </c>
      <c r="C2967" s="7" t="s">
        <v>5</v>
      </c>
      <c r="D2967" s="39">
        <v>42073.652361111112</v>
      </c>
      <c r="E2967" s="7">
        <v>90.83</v>
      </c>
      <c r="F2967" s="7" t="s">
        <v>50</v>
      </c>
      <c r="G2967" s="7">
        <f t="shared" si="138"/>
        <v>2015</v>
      </c>
      <c r="H2967" s="7">
        <f t="shared" si="139"/>
        <v>3</v>
      </c>
      <c r="I2967" s="7" t="str">
        <f t="shared" si="140"/>
        <v>Q1</v>
      </c>
      <c r="J2967" s="7">
        <f>VLOOKUP(A2967,'Job Catalog'!A:C,3,FALSE)</f>
        <v>11</v>
      </c>
    </row>
    <row r="2968" spans="1:10" x14ac:dyDescent="0.15">
      <c r="A2968" s="8">
        <v>1681</v>
      </c>
      <c r="B2968" s="8" t="s">
        <v>1783</v>
      </c>
      <c r="C2968" s="7" t="s">
        <v>4</v>
      </c>
      <c r="D2968" s="39">
        <v>41988.640810185185</v>
      </c>
      <c r="E2968" s="7">
        <v>1.96</v>
      </c>
      <c r="F2968" s="7" t="s">
        <v>73</v>
      </c>
      <c r="G2968" s="7">
        <f t="shared" si="138"/>
        <v>2014</v>
      </c>
      <c r="H2968" s="7">
        <f t="shared" si="139"/>
        <v>12</v>
      </c>
      <c r="I2968" s="7" t="str">
        <f t="shared" si="140"/>
        <v>Q4</v>
      </c>
      <c r="J2968" s="7">
        <f>VLOOKUP(A2968,'Job Catalog'!A:C,3,FALSE)</f>
        <v>11</v>
      </c>
    </row>
    <row r="2969" spans="1:10" x14ac:dyDescent="0.15">
      <c r="A2969" s="8">
        <v>1681</v>
      </c>
      <c r="B2969" s="8" t="s">
        <v>1783</v>
      </c>
      <c r="C2969" s="7" t="s">
        <v>5</v>
      </c>
      <c r="D2969" s="39">
        <v>42024.663541666669</v>
      </c>
      <c r="E2969" s="7">
        <v>15.17</v>
      </c>
      <c r="F2969" s="7" t="s">
        <v>73</v>
      </c>
      <c r="G2969" s="7">
        <f t="shared" si="138"/>
        <v>2015</v>
      </c>
      <c r="H2969" s="7">
        <f t="shared" si="139"/>
        <v>1</v>
      </c>
      <c r="I2969" s="7" t="str">
        <f t="shared" si="140"/>
        <v>Q1</v>
      </c>
      <c r="J2969" s="7">
        <f>VLOOKUP(A2969,'Job Catalog'!A:C,3,FALSE)</f>
        <v>11</v>
      </c>
    </row>
    <row r="2970" spans="1:10" x14ac:dyDescent="0.15">
      <c r="A2970" s="8">
        <v>1681</v>
      </c>
      <c r="B2970" s="8" t="s">
        <v>1783</v>
      </c>
      <c r="C2970" s="7" t="s">
        <v>4</v>
      </c>
      <c r="D2970" s="39">
        <v>42089.694062499999</v>
      </c>
      <c r="E2970" s="7">
        <v>80.209999999999994</v>
      </c>
      <c r="F2970" s="7" t="s">
        <v>50</v>
      </c>
      <c r="G2970" s="7">
        <f t="shared" si="138"/>
        <v>2015</v>
      </c>
      <c r="H2970" s="7">
        <f t="shared" si="139"/>
        <v>3</v>
      </c>
      <c r="I2970" s="7" t="str">
        <f t="shared" si="140"/>
        <v>Q1</v>
      </c>
      <c r="J2970" s="7">
        <f>VLOOKUP(A2970,'Job Catalog'!A:C,3,FALSE)</f>
        <v>11</v>
      </c>
    </row>
    <row r="2971" spans="1:10" x14ac:dyDescent="0.15">
      <c r="A2971" s="8">
        <v>1681</v>
      </c>
      <c r="B2971" s="8" t="s">
        <v>1783</v>
      </c>
      <c r="C2971" s="7" t="s">
        <v>5</v>
      </c>
      <c r="D2971" s="39">
        <v>42030.463206018518</v>
      </c>
      <c r="E2971" s="7">
        <v>21</v>
      </c>
      <c r="F2971" s="7" t="s">
        <v>73</v>
      </c>
      <c r="G2971" s="7">
        <f t="shared" si="138"/>
        <v>2015</v>
      </c>
      <c r="H2971" s="7">
        <f t="shared" si="139"/>
        <v>1</v>
      </c>
      <c r="I2971" s="7" t="str">
        <f t="shared" si="140"/>
        <v>Q1</v>
      </c>
      <c r="J2971" s="7">
        <f>VLOOKUP(A2971,'Job Catalog'!A:C,3,FALSE)</f>
        <v>11</v>
      </c>
    </row>
    <row r="2972" spans="1:10" x14ac:dyDescent="0.15">
      <c r="A2972" s="8">
        <v>1681</v>
      </c>
      <c r="B2972" s="8" t="s">
        <v>1783</v>
      </c>
      <c r="C2972" s="7" t="s">
        <v>4</v>
      </c>
      <c r="D2972" s="39">
        <v>42101.591064814813</v>
      </c>
      <c r="E2972" s="7">
        <v>89.04</v>
      </c>
      <c r="F2972" s="7" t="s">
        <v>50</v>
      </c>
      <c r="G2972" s="7">
        <f t="shared" si="138"/>
        <v>2015</v>
      </c>
      <c r="H2972" s="7">
        <f t="shared" si="139"/>
        <v>4</v>
      </c>
      <c r="I2972" s="7" t="str">
        <f t="shared" si="140"/>
        <v>Q2</v>
      </c>
      <c r="J2972" s="7">
        <f>VLOOKUP(A2972,'Job Catalog'!A:C,3,FALSE)</f>
        <v>11</v>
      </c>
    </row>
    <row r="2973" spans="1:10" x14ac:dyDescent="0.15">
      <c r="A2973" s="8">
        <v>1681</v>
      </c>
      <c r="B2973" s="8" t="s">
        <v>1783</v>
      </c>
      <c r="C2973" s="7" t="s">
        <v>4</v>
      </c>
      <c r="D2973" s="39">
        <v>42079.846909722219</v>
      </c>
      <c r="E2973" s="7">
        <v>66.38</v>
      </c>
      <c r="F2973" s="7" t="s">
        <v>73</v>
      </c>
      <c r="G2973" s="7">
        <f t="shared" si="138"/>
        <v>2015</v>
      </c>
      <c r="H2973" s="7">
        <f t="shared" si="139"/>
        <v>3</v>
      </c>
      <c r="I2973" s="7" t="str">
        <f t="shared" si="140"/>
        <v>Q1</v>
      </c>
      <c r="J2973" s="7">
        <f>VLOOKUP(A2973,'Job Catalog'!A:C,3,FALSE)</f>
        <v>11</v>
      </c>
    </row>
    <row r="2974" spans="1:10" x14ac:dyDescent="0.15">
      <c r="A2974" s="8">
        <v>1681</v>
      </c>
      <c r="B2974" s="8" t="s">
        <v>1783</v>
      </c>
      <c r="C2974" s="7" t="s">
        <v>5</v>
      </c>
      <c r="D2974" s="39">
        <v>42019.705520833333</v>
      </c>
      <c r="E2974" s="7">
        <v>0</v>
      </c>
      <c r="F2974" s="7" t="s">
        <v>15</v>
      </c>
      <c r="G2974" s="7">
        <f t="shared" si="138"/>
        <v>2015</v>
      </c>
      <c r="H2974" s="7">
        <f t="shared" si="139"/>
        <v>1</v>
      </c>
      <c r="I2974" s="7" t="str">
        <f t="shared" si="140"/>
        <v>Q1</v>
      </c>
      <c r="J2974" s="7">
        <f>VLOOKUP(A2974,'Job Catalog'!A:C,3,FALSE)</f>
        <v>11</v>
      </c>
    </row>
    <row r="2975" spans="1:10" x14ac:dyDescent="0.15">
      <c r="A2975" s="8">
        <v>1681</v>
      </c>
      <c r="B2975" s="8" t="s">
        <v>1783</v>
      </c>
      <c r="C2975" s="7" t="s">
        <v>5</v>
      </c>
      <c r="D2975" s="39">
        <v>42027.551134259258</v>
      </c>
      <c r="E2975" s="7">
        <v>7.83</v>
      </c>
      <c r="F2975" s="7" t="s">
        <v>15</v>
      </c>
      <c r="G2975" s="7">
        <f t="shared" si="138"/>
        <v>2015</v>
      </c>
      <c r="H2975" s="7">
        <f t="shared" si="139"/>
        <v>1</v>
      </c>
      <c r="I2975" s="7" t="str">
        <f t="shared" si="140"/>
        <v>Q1</v>
      </c>
      <c r="J2975" s="7">
        <f>VLOOKUP(A2975,'Job Catalog'!A:C,3,FALSE)</f>
        <v>11</v>
      </c>
    </row>
    <row r="2976" spans="1:10" x14ac:dyDescent="0.15">
      <c r="A2976" s="8">
        <v>1681</v>
      </c>
      <c r="B2976" s="8" t="s">
        <v>1783</v>
      </c>
      <c r="C2976" s="7" t="s">
        <v>5</v>
      </c>
      <c r="D2976" s="39">
        <v>42031.647222222222</v>
      </c>
      <c r="E2976" s="7">
        <v>11.92</v>
      </c>
      <c r="F2976" s="7" t="s">
        <v>15</v>
      </c>
      <c r="G2976" s="7">
        <f t="shared" si="138"/>
        <v>2015</v>
      </c>
      <c r="H2976" s="7">
        <f t="shared" si="139"/>
        <v>1</v>
      </c>
      <c r="I2976" s="7" t="str">
        <f t="shared" si="140"/>
        <v>Q1</v>
      </c>
      <c r="J2976" s="7">
        <f>VLOOKUP(A2976,'Job Catalog'!A:C,3,FALSE)</f>
        <v>11</v>
      </c>
    </row>
    <row r="2977" spans="1:10" x14ac:dyDescent="0.15">
      <c r="A2977" s="8">
        <v>1681</v>
      </c>
      <c r="B2977" s="8" t="s">
        <v>1783</v>
      </c>
      <c r="C2977" s="7" t="s">
        <v>4</v>
      </c>
      <c r="D2977" s="39">
        <v>42031.716331018521</v>
      </c>
      <c r="E2977" s="7">
        <v>8.25</v>
      </c>
      <c r="F2977" s="7" t="s">
        <v>15</v>
      </c>
      <c r="G2977" s="7">
        <f t="shared" si="138"/>
        <v>2015</v>
      </c>
      <c r="H2977" s="7">
        <f t="shared" si="139"/>
        <v>1</v>
      </c>
      <c r="I2977" s="7" t="str">
        <f t="shared" si="140"/>
        <v>Q1</v>
      </c>
      <c r="J2977" s="7">
        <f>VLOOKUP(A2977,'Job Catalog'!A:C,3,FALSE)</f>
        <v>11</v>
      </c>
    </row>
    <row r="2978" spans="1:10" x14ac:dyDescent="0.15">
      <c r="A2978" s="8">
        <v>1681</v>
      </c>
      <c r="B2978" s="8" t="s">
        <v>1783</v>
      </c>
      <c r="C2978" s="7" t="s">
        <v>4</v>
      </c>
      <c r="D2978" s="39">
        <v>42026.624085648145</v>
      </c>
      <c r="E2978" s="7">
        <v>3.13</v>
      </c>
      <c r="F2978" s="7" t="s">
        <v>15</v>
      </c>
      <c r="G2978" s="7">
        <f t="shared" si="138"/>
        <v>2015</v>
      </c>
      <c r="H2978" s="7">
        <f t="shared" si="139"/>
        <v>1</v>
      </c>
      <c r="I2978" s="7" t="str">
        <f t="shared" si="140"/>
        <v>Q1</v>
      </c>
      <c r="J2978" s="7">
        <f>VLOOKUP(A2978,'Job Catalog'!A:C,3,FALSE)</f>
        <v>11</v>
      </c>
    </row>
    <row r="2979" spans="1:10" x14ac:dyDescent="0.15">
      <c r="A2979" s="8">
        <v>1681</v>
      </c>
      <c r="B2979" s="8" t="s">
        <v>1783</v>
      </c>
      <c r="C2979" s="7" t="s">
        <v>4</v>
      </c>
      <c r="D2979" s="39">
        <v>42027.522106481483</v>
      </c>
      <c r="E2979" s="7">
        <v>4.04</v>
      </c>
      <c r="F2979" s="7" t="s">
        <v>15</v>
      </c>
      <c r="G2979" s="7">
        <f t="shared" si="138"/>
        <v>2015</v>
      </c>
      <c r="H2979" s="7">
        <f t="shared" si="139"/>
        <v>1</v>
      </c>
      <c r="I2979" s="7" t="str">
        <f t="shared" si="140"/>
        <v>Q1</v>
      </c>
      <c r="J2979" s="7">
        <f>VLOOKUP(A2979,'Job Catalog'!A:C,3,FALSE)</f>
        <v>11</v>
      </c>
    </row>
    <row r="2980" spans="1:10" x14ac:dyDescent="0.15">
      <c r="A2980" s="8">
        <v>1681</v>
      </c>
      <c r="B2980" s="8" t="s">
        <v>1783</v>
      </c>
      <c r="C2980" s="7" t="s">
        <v>4</v>
      </c>
      <c r="D2980" s="39">
        <v>42027.695914351854</v>
      </c>
      <c r="E2980" s="7">
        <v>2.83</v>
      </c>
      <c r="F2980" s="7" t="s">
        <v>15</v>
      </c>
      <c r="G2980" s="7">
        <f t="shared" si="138"/>
        <v>2015</v>
      </c>
      <c r="H2980" s="7">
        <f t="shared" si="139"/>
        <v>1</v>
      </c>
      <c r="I2980" s="7" t="str">
        <f t="shared" si="140"/>
        <v>Q1</v>
      </c>
      <c r="J2980" s="7">
        <f>VLOOKUP(A2980,'Job Catalog'!A:C,3,FALSE)</f>
        <v>11</v>
      </c>
    </row>
    <row r="2981" spans="1:10" x14ac:dyDescent="0.15">
      <c r="A2981" s="8">
        <v>1681</v>
      </c>
      <c r="B2981" s="8" t="s">
        <v>1783</v>
      </c>
      <c r="C2981" s="7" t="s">
        <v>4</v>
      </c>
      <c r="D2981" s="39">
        <v>42046.446562500001</v>
      </c>
      <c r="E2981" s="7">
        <v>13.96</v>
      </c>
      <c r="F2981" s="7" t="s">
        <v>15</v>
      </c>
      <c r="G2981" s="7">
        <f t="shared" si="138"/>
        <v>2015</v>
      </c>
      <c r="H2981" s="7">
        <f t="shared" si="139"/>
        <v>2</v>
      </c>
      <c r="I2981" s="7" t="str">
        <f t="shared" si="140"/>
        <v>Q1</v>
      </c>
      <c r="J2981" s="7">
        <f>VLOOKUP(A2981,'Job Catalog'!A:C,3,FALSE)</f>
        <v>11</v>
      </c>
    </row>
    <row r="2982" spans="1:10" x14ac:dyDescent="0.15">
      <c r="A2982" s="8">
        <v>1681</v>
      </c>
      <c r="B2982" s="8" t="s">
        <v>1783</v>
      </c>
      <c r="C2982" s="7" t="s">
        <v>4</v>
      </c>
      <c r="D2982" s="39">
        <v>42068.487303240741</v>
      </c>
      <c r="E2982" s="7">
        <v>36</v>
      </c>
      <c r="F2982" s="7" t="s">
        <v>50</v>
      </c>
      <c r="G2982" s="7">
        <f t="shared" si="138"/>
        <v>2015</v>
      </c>
      <c r="H2982" s="7">
        <f t="shared" si="139"/>
        <v>3</v>
      </c>
      <c r="I2982" s="7" t="str">
        <f t="shared" si="140"/>
        <v>Q1</v>
      </c>
      <c r="J2982" s="7">
        <f>VLOOKUP(A2982,'Job Catalog'!A:C,3,FALSE)</f>
        <v>11</v>
      </c>
    </row>
    <row r="2983" spans="1:10" x14ac:dyDescent="0.15">
      <c r="A2983" s="8">
        <v>1681</v>
      </c>
      <c r="B2983" s="8" t="s">
        <v>1783</v>
      </c>
      <c r="C2983" s="7" t="s">
        <v>4</v>
      </c>
      <c r="D2983" s="39">
        <v>42052.508969907409</v>
      </c>
      <c r="E2983" s="7">
        <v>20.04</v>
      </c>
      <c r="F2983" s="7" t="s">
        <v>50</v>
      </c>
      <c r="G2983" s="7">
        <f t="shared" si="138"/>
        <v>2015</v>
      </c>
      <c r="H2983" s="7">
        <f t="shared" si="139"/>
        <v>2</v>
      </c>
      <c r="I2983" s="7" t="str">
        <f t="shared" si="140"/>
        <v>Q1</v>
      </c>
      <c r="J2983" s="7">
        <f>VLOOKUP(A2983,'Job Catalog'!A:C,3,FALSE)</f>
        <v>11</v>
      </c>
    </row>
    <row r="2984" spans="1:10" x14ac:dyDescent="0.15">
      <c r="A2984" s="8">
        <v>1681</v>
      </c>
      <c r="B2984" s="8" t="s">
        <v>1783</v>
      </c>
      <c r="C2984" s="7" t="s">
        <v>4</v>
      </c>
      <c r="D2984" s="39">
        <v>42044.446956018517</v>
      </c>
      <c r="E2984" s="7">
        <v>3.54</v>
      </c>
      <c r="F2984" s="7" t="s">
        <v>50</v>
      </c>
      <c r="G2984" s="7">
        <f t="shared" si="138"/>
        <v>2015</v>
      </c>
      <c r="H2984" s="7">
        <f t="shared" si="139"/>
        <v>2</v>
      </c>
      <c r="I2984" s="7" t="str">
        <f t="shared" si="140"/>
        <v>Q1</v>
      </c>
      <c r="J2984" s="7">
        <f>VLOOKUP(A2984,'Job Catalog'!A:C,3,FALSE)</f>
        <v>11</v>
      </c>
    </row>
    <row r="2985" spans="1:10" x14ac:dyDescent="0.15">
      <c r="A2985" s="8">
        <v>1681</v>
      </c>
      <c r="B2985" s="8" t="s">
        <v>1783</v>
      </c>
      <c r="C2985" s="7" t="s">
        <v>4</v>
      </c>
      <c r="D2985" s="39">
        <v>42083.944363425922</v>
      </c>
      <c r="E2985" s="7">
        <v>31.33</v>
      </c>
      <c r="F2985" s="7" t="s">
        <v>50</v>
      </c>
      <c r="G2985" s="7">
        <f t="shared" si="138"/>
        <v>2015</v>
      </c>
      <c r="H2985" s="7">
        <f t="shared" si="139"/>
        <v>3</v>
      </c>
      <c r="I2985" s="7" t="str">
        <f t="shared" si="140"/>
        <v>Q1</v>
      </c>
      <c r="J2985" s="7">
        <f>VLOOKUP(A2985,'Job Catalog'!A:C,3,FALSE)</f>
        <v>11</v>
      </c>
    </row>
    <row r="2986" spans="1:10" x14ac:dyDescent="0.15">
      <c r="A2986" s="8">
        <v>1681</v>
      </c>
      <c r="B2986" s="8" t="s">
        <v>1783</v>
      </c>
      <c r="C2986" s="7" t="s">
        <v>4</v>
      </c>
      <c r="D2986" s="39">
        <v>42097.534884259258</v>
      </c>
      <c r="E2986" s="7">
        <v>43.79</v>
      </c>
      <c r="F2986" s="7" t="s">
        <v>50</v>
      </c>
      <c r="G2986" s="7">
        <f t="shared" si="138"/>
        <v>2015</v>
      </c>
      <c r="H2986" s="7">
        <f t="shared" si="139"/>
        <v>4</v>
      </c>
      <c r="I2986" s="7" t="str">
        <f t="shared" si="140"/>
        <v>Q2</v>
      </c>
      <c r="J2986" s="7">
        <f>VLOOKUP(A2986,'Job Catalog'!A:C,3,FALSE)</f>
        <v>11</v>
      </c>
    </row>
    <row r="2987" spans="1:10" x14ac:dyDescent="0.15">
      <c r="A2987" s="8">
        <v>1681</v>
      </c>
      <c r="B2987" s="8" t="s">
        <v>1783</v>
      </c>
      <c r="C2987" s="7" t="s">
        <v>5</v>
      </c>
      <c r="D2987" s="39">
        <v>42080.500324074077</v>
      </c>
      <c r="E2987" s="7">
        <v>11.96</v>
      </c>
      <c r="F2987" s="7" t="s">
        <v>50</v>
      </c>
      <c r="G2987" s="7">
        <f t="shared" si="138"/>
        <v>2015</v>
      </c>
      <c r="H2987" s="7">
        <f t="shared" si="139"/>
        <v>3</v>
      </c>
      <c r="I2987" s="7" t="str">
        <f t="shared" si="140"/>
        <v>Q1</v>
      </c>
      <c r="J2987" s="7">
        <f>VLOOKUP(A2987,'Job Catalog'!A:C,3,FALSE)</f>
        <v>11</v>
      </c>
    </row>
    <row r="2988" spans="1:10" x14ac:dyDescent="0.15">
      <c r="A2988" s="8">
        <v>1681</v>
      </c>
      <c r="B2988" s="8" t="s">
        <v>1783</v>
      </c>
      <c r="C2988" s="7" t="s">
        <v>4</v>
      </c>
      <c r="D2988" s="39">
        <v>42131.319837962961</v>
      </c>
      <c r="E2988" s="7">
        <v>62.75</v>
      </c>
      <c r="F2988" s="7" t="s">
        <v>50</v>
      </c>
      <c r="G2988" s="7">
        <f t="shared" si="138"/>
        <v>2015</v>
      </c>
      <c r="H2988" s="7">
        <f t="shared" si="139"/>
        <v>5</v>
      </c>
      <c r="I2988" s="7" t="str">
        <f t="shared" si="140"/>
        <v>Q2</v>
      </c>
      <c r="J2988" s="7">
        <f>VLOOKUP(A2988,'Job Catalog'!A:C,3,FALSE)</f>
        <v>11</v>
      </c>
    </row>
    <row r="2989" spans="1:10" x14ac:dyDescent="0.15">
      <c r="A2989" s="8">
        <v>1681</v>
      </c>
      <c r="B2989" s="8" t="s">
        <v>1783</v>
      </c>
      <c r="C2989" s="7" t="s">
        <v>4</v>
      </c>
      <c r="D2989" s="39">
        <v>42090.629606481481</v>
      </c>
      <c r="E2989" s="7">
        <v>22.08</v>
      </c>
      <c r="F2989" s="7" t="s">
        <v>50</v>
      </c>
      <c r="G2989" s="7">
        <f t="shared" si="138"/>
        <v>2015</v>
      </c>
      <c r="H2989" s="7">
        <f t="shared" si="139"/>
        <v>3</v>
      </c>
      <c r="I2989" s="7" t="str">
        <f t="shared" si="140"/>
        <v>Q1</v>
      </c>
      <c r="J2989" s="7">
        <f>VLOOKUP(A2989,'Job Catalog'!A:C,3,FALSE)</f>
        <v>11</v>
      </c>
    </row>
    <row r="2990" spans="1:10" x14ac:dyDescent="0.15">
      <c r="A2990" s="8">
        <v>1681</v>
      </c>
      <c r="B2990" s="8" t="s">
        <v>1783</v>
      </c>
      <c r="C2990" s="7" t="s">
        <v>4</v>
      </c>
      <c r="D2990" s="39">
        <v>42089.609965277778</v>
      </c>
      <c r="E2990" s="7">
        <v>17.579999999999998</v>
      </c>
      <c r="F2990" s="7" t="s">
        <v>50</v>
      </c>
      <c r="G2990" s="7">
        <f t="shared" si="138"/>
        <v>2015</v>
      </c>
      <c r="H2990" s="7">
        <f t="shared" si="139"/>
        <v>3</v>
      </c>
      <c r="I2990" s="7" t="str">
        <f t="shared" si="140"/>
        <v>Q1</v>
      </c>
      <c r="J2990" s="7">
        <f>VLOOKUP(A2990,'Job Catalog'!A:C,3,FALSE)</f>
        <v>11</v>
      </c>
    </row>
    <row r="2991" spans="1:10" x14ac:dyDescent="0.15">
      <c r="A2991" s="8">
        <v>1681</v>
      </c>
      <c r="B2991" s="8" t="s">
        <v>1783</v>
      </c>
      <c r="C2991" s="7" t="s">
        <v>4</v>
      </c>
      <c r="D2991" s="39">
        <v>42082.586168981485</v>
      </c>
      <c r="E2991" s="7">
        <v>2</v>
      </c>
      <c r="F2991" s="7" t="s">
        <v>50</v>
      </c>
      <c r="G2991" s="7">
        <f t="shared" si="138"/>
        <v>2015</v>
      </c>
      <c r="H2991" s="7">
        <f t="shared" si="139"/>
        <v>3</v>
      </c>
      <c r="I2991" s="7" t="str">
        <f t="shared" si="140"/>
        <v>Q1</v>
      </c>
      <c r="J2991" s="7">
        <f>VLOOKUP(A2991,'Job Catalog'!A:C,3,FALSE)</f>
        <v>11</v>
      </c>
    </row>
    <row r="2992" spans="1:10" x14ac:dyDescent="0.15">
      <c r="A2992" s="8">
        <v>1681</v>
      </c>
      <c r="B2992" s="8" t="s">
        <v>1783</v>
      </c>
      <c r="C2992" s="7" t="s">
        <v>4</v>
      </c>
      <c r="D2992" s="39">
        <v>42117.314097222225</v>
      </c>
      <c r="E2992" s="7">
        <v>20.67</v>
      </c>
      <c r="F2992" s="7" t="s">
        <v>50</v>
      </c>
      <c r="G2992" s="7">
        <f t="shared" si="138"/>
        <v>2015</v>
      </c>
      <c r="H2992" s="7">
        <f t="shared" si="139"/>
        <v>4</v>
      </c>
      <c r="I2992" s="7" t="str">
        <f t="shared" si="140"/>
        <v>Q2</v>
      </c>
      <c r="J2992" s="7">
        <f>VLOOKUP(A2992,'Job Catalog'!A:C,3,FALSE)</f>
        <v>11</v>
      </c>
    </row>
    <row r="2993" spans="1:10" x14ac:dyDescent="0.15">
      <c r="A2993" s="8">
        <v>1681</v>
      </c>
      <c r="B2993" s="8" t="s">
        <v>1783</v>
      </c>
      <c r="C2993" s="7" t="s">
        <v>4</v>
      </c>
      <c r="D2993" s="39">
        <v>42108.789918981478</v>
      </c>
      <c r="E2993" s="7">
        <v>8.0399999999999991</v>
      </c>
      <c r="F2993" s="7" t="s">
        <v>50</v>
      </c>
      <c r="G2993" s="7">
        <f t="shared" si="138"/>
        <v>2015</v>
      </c>
      <c r="H2993" s="7">
        <f t="shared" si="139"/>
        <v>4</v>
      </c>
      <c r="I2993" s="7" t="str">
        <f t="shared" si="140"/>
        <v>Q2</v>
      </c>
      <c r="J2993" s="7">
        <f>VLOOKUP(A2993,'Job Catalog'!A:C,3,FALSE)</f>
        <v>11</v>
      </c>
    </row>
    <row r="2994" spans="1:10" x14ac:dyDescent="0.15">
      <c r="A2994" s="8">
        <v>1681</v>
      </c>
      <c r="B2994" s="8" t="s">
        <v>1783</v>
      </c>
      <c r="C2994" s="7" t="s">
        <v>4</v>
      </c>
      <c r="D2994" s="39">
        <v>42146.438993055555</v>
      </c>
      <c r="E2994" s="7">
        <v>45.71</v>
      </c>
      <c r="F2994" s="7" t="s">
        <v>50</v>
      </c>
      <c r="G2994" s="7">
        <f t="shared" si="138"/>
        <v>2015</v>
      </c>
      <c r="H2994" s="7">
        <f t="shared" si="139"/>
        <v>5</v>
      </c>
      <c r="I2994" s="7" t="str">
        <f t="shared" si="140"/>
        <v>Q2</v>
      </c>
      <c r="J2994" s="7">
        <f>VLOOKUP(A2994,'Job Catalog'!A:C,3,FALSE)</f>
        <v>11</v>
      </c>
    </row>
    <row r="2995" spans="1:10" x14ac:dyDescent="0.15">
      <c r="A2995" s="8">
        <v>1681</v>
      </c>
      <c r="B2995" s="8" t="s">
        <v>1783</v>
      </c>
      <c r="C2995" s="7" t="s">
        <v>4</v>
      </c>
      <c r="D2995" s="39">
        <v>42103.654097222221</v>
      </c>
      <c r="E2995" s="7">
        <v>2.92</v>
      </c>
      <c r="F2995" s="7" t="s">
        <v>50</v>
      </c>
      <c r="G2995" s="7">
        <f t="shared" si="138"/>
        <v>2015</v>
      </c>
      <c r="H2995" s="7">
        <f t="shared" si="139"/>
        <v>4</v>
      </c>
      <c r="I2995" s="7" t="str">
        <f t="shared" si="140"/>
        <v>Q2</v>
      </c>
      <c r="J2995" s="7">
        <f>VLOOKUP(A2995,'Job Catalog'!A:C,3,FALSE)</f>
        <v>11</v>
      </c>
    </row>
    <row r="2996" spans="1:10" x14ac:dyDescent="0.15">
      <c r="A2996" s="8">
        <v>1681</v>
      </c>
      <c r="B2996" s="8" t="s">
        <v>1783</v>
      </c>
      <c r="C2996" s="7" t="s">
        <v>4</v>
      </c>
      <c r="D2996" s="39">
        <v>42114.485636574071</v>
      </c>
      <c r="E2996" s="7">
        <v>12.71</v>
      </c>
      <c r="F2996" s="7" t="s">
        <v>50</v>
      </c>
      <c r="G2996" s="7">
        <f t="shared" si="138"/>
        <v>2015</v>
      </c>
      <c r="H2996" s="7">
        <f t="shared" si="139"/>
        <v>4</v>
      </c>
      <c r="I2996" s="7" t="str">
        <f t="shared" si="140"/>
        <v>Q2</v>
      </c>
      <c r="J2996" s="7">
        <f>VLOOKUP(A2996,'Job Catalog'!A:C,3,FALSE)</f>
        <v>11</v>
      </c>
    </row>
    <row r="2997" spans="1:10" x14ac:dyDescent="0.15">
      <c r="A2997" s="8">
        <v>1681</v>
      </c>
      <c r="B2997" s="8" t="s">
        <v>1783</v>
      </c>
      <c r="C2997" s="7" t="s">
        <v>5</v>
      </c>
      <c r="D2997" s="39">
        <v>42233.455231481479</v>
      </c>
      <c r="E2997" s="7">
        <v>122.75</v>
      </c>
      <c r="F2997" s="7" t="s">
        <v>25</v>
      </c>
      <c r="G2997" s="7">
        <f t="shared" si="138"/>
        <v>2015</v>
      </c>
      <c r="H2997" s="7">
        <f t="shared" si="139"/>
        <v>8</v>
      </c>
      <c r="I2997" s="7" t="str">
        <f t="shared" si="140"/>
        <v>Q3</v>
      </c>
      <c r="J2997" s="7">
        <f>VLOOKUP(A2997,'Job Catalog'!A:C,3,FALSE)</f>
        <v>11</v>
      </c>
    </row>
    <row r="2998" spans="1:10" x14ac:dyDescent="0.15">
      <c r="A2998" s="8">
        <v>1681</v>
      </c>
      <c r="B2998" s="8" t="s">
        <v>1783</v>
      </c>
      <c r="C2998" s="7" t="s">
        <v>4</v>
      </c>
      <c r="D2998" s="39">
        <v>42143.715289351851</v>
      </c>
      <c r="E2998" s="7">
        <v>29</v>
      </c>
      <c r="F2998" s="7" t="s">
        <v>50</v>
      </c>
      <c r="G2998" s="7">
        <f t="shared" si="138"/>
        <v>2015</v>
      </c>
      <c r="H2998" s="7">
        <f t="shared" si="139"/>
        <v>5</v>
      </c>
      <c r="I2998" s="7" t="str">
        <f t="shared" si="140"/>
        <v>Q2</v>
      </c>
      <c r="J2998" s="7">
        <f>VLOOKUP(A2998,'Job Catalog'!A:C,3,FALSE)</f>
        <v>11</v>
      </c>
    </row>
    <row r="2999" spans="1:10" x14ac:dyDescent="0.15">
      <c r="A2999" s="8">
        <v>1681</v>
      </c>
      <c r="B2999" s="8" t="s">
        <v>1783</v>
      </c>
      <c r="C2999" s="7" t="s">
        <v>4</v>
      </c>
      <c r="D2999" s="39">
        <v>42117.317233796297</v>
      </c>
      <c r="E2999" s="7">
        <v>2.58</v>
      </c>
      <c r="F2999" s="7" t="s">
        <v>50</v>
      </c>
      <c r="G2999" s="7">
        <f t="shared" si="138"/>
        <v>2015</v>
      </c>
      <c r="H2999" s="7">
        <f t="shared" si="139"/>
        <v>4</v>
      </c>
      <c r="I2999" s="7" t="str">
        <f t="shared" si="140"/>
        <v>Q2</v>
      </c>
      <c r="J2999" s="7">
        <f>VLOOKUP(A2999,'Job Catalog'!A:C,3,FALSE)</f>
        <v>11</v>
      </c>
    </row>
    <row r="3000" spans="1:10" x14ac:dyDescent="0.15">
      <c r="A3000" s="8">
        <v>1681</v>
      </c>
      <c r="B3000" s="8" t="s">
        <v>1783</v>
      </c>
      <c r="C3000" s="7" t="s">
        <v>4</v>
      </c>
      <c r="D3000" s="39">
        <v>42153.403622685182</v>
      </c>
      <c r="E3000" s="7">
        <v>38</v>
      </c>
      <c r="F3000" s="7" t="s">
        <v>50</v>
      </c>
      <c r="G3000" s="7">
        <f t="shared" si="138"/>
        <v>2015</v>
      </c>
      <c r="H3000" s="7">
        <f t="shared" si="139"/>
        <v>5</v>
      </c>
      <c r="I3000" s="7" t="str">
        <f t="shared" si="140"/>
        <v>Q2</v>
      </c>
      <c r="J3000" s="7">
        <f>VLOOKUP(A3000,'Job Catalog'!A:C,3,FALSE)</f>
        <v>11</v>
      </c>
    </row>
    <row r="3001" spans="1:10" x14ac:dyDescent="0.15">
      <c r="A3001" s="8">
        <v>1681</v>
      </c>
      <c r="B3001" s="8" t="s">
        <v>1783</v>
      </c>
      <c r="C3001" s="7" t="s">
        <v>4</v>
      </c>
      <c r="D3001" s="39">
        <v>42145.649664351855</v>
      </c>
      <c r="E3001" s="7">
        <v>0.67</v>
      </c>
      <c r="F3001" s="7" t="s">
        <v>62</v>
      </c>
      <c r="G3001" s="7">
        <f t="shared" si="138"/>
        <v>2015</v>
      </c>
      <c r="H3001" s="7">
        <f t="shared" si="139"/>
        <v>5</v>
      </c>
      <c r="I3001" s="7" t="str">
        <f t="shared" si="140"/>
        <v>Q2</v>
      </c>
      <c r="J3001" s="7">
        <f>VLOOKUP(A3001,'Job Catalog'!A:C,3,FALSE)</f>
        <v>11</v>
      </c>
    </row>
    <row r="3002" spans="1:10" x14ac:dyDescent="0.15">
      <c r="A3002" s="8">
        <v>1681</v>
      </c>
      <c r="B3002" s="8" t="s">
        <v>1783</v>
      </c>
      <c r="C3002" s="7" t="s">
        <v>4</v>
      </c>
      <c r="D3002" s="39">
        <v>42167.478113425925</v>
      </c>
      <c r="E3002" s="7">
        <v>22.5</v>
      </c>
      <c r="F3002" s="7" t="s">
        <v>50</v>
      </c>
      <c r="G3002" s="7">
        <f t="shared" si="138"/>
        <v>2015</v>
      </c>
      <c r="H3002" s="7">
        <f t="shared" si="139"/>
        <v>6</v>
      </c>
      <c r="I3002" s="7" t="str">
        <f t="shared" si="140"/>
        <v>Q2</v>
      </c>
      <c r="J3002" s="7">
        <f>VLOOKUP(A3002,'Job Catalog'!A:C,3,FALSE)</f>
        <v>11</v>
      </c>
    </row>
    <row r="3003" spans="1:10" x14ac:dyDescent="0.15">
      <c r="A3003" s="8">
        <v>1681</v>
      </c>
      <c r="B3003" s="8" t="s">
        <v>1783</v>
      </c>
      <c r="C3003" s="7" t="s">
        <v>4</v>
      </c>
      <c r="D3003" s="39">
        <v>42167.443287037036</v>
      </c>
      <c r="E3003" s="7">
        <v>9.75</v>
      </c>
      <c r="F3003" s="7" t="s">
        <v>50</v>
      </c>
      <c r="G3003" s="7">
        <f t="shared" si="138"/>
        <v>2015</v>
      </c>
      <c r="H3003" s="7">
        <f t="shared" si="139"/>
        <v>6</v>
      </c>
      <c r="I3003" s="7" t="str">
        <f t="shared" si="140"/>
        <v>Q2</v>
      </c>
      <c r="J3003" s="7">
        <f>VLOOKUP(A3003,'Job Catalog'!A:C,3,FALSE)</f>
        <v>11</v>
      </c>
    </row>
    <row r="3004" spans="1:10" x14ac:dyDescent="0.15">
      <c r="A3004" s="8">
        <v>1681</v>
      </c>
      <c r="B3004" s="8" t="s">
        <v>1783</v>
      </c>
      <c r="C3004" s="7" t="s">
        <v>4</v>
      </c>
      <c r="D3004" s="39">
        <v>42233.500706018516</v>
      </c>
      <c r="E3004" s="7">
        <v>36.46</v>
      </c>
      <c r="F3004" s="7" t="s">
        <v>50</v>
      </c>
      <c r="G3004" s="7">
        <f t="shared" si="138"/>
        <v>2015</v>
      </c>
      <c r="H3004" s="7">
        <f t="shared" si="139"/>
        <v>8</v>
      </c>
      <c r="I3004" s="7" t="str">
        <f t="shared" si="140"/>
        <v>Q3</v>
      </c>
      <c r="J3004" s="7">
        <f>VLOOKUP(A3004,'Job Catalog'!A:C,3,FALSE)</f>
        <v>11</v>
      </c>
    </row>
    <row r="3005" spans="1:10" x14ac:dyDescent="0.15">
      <c r="A3005" s="8">
        <v>1681</v>
      </c>
      <c r="B3005" s="8" t="s">
        <v>1783</v>
      </c>
      <c r="C3005" s="7" t="s">
        <v>5</v>
      </c>
      <c r="D3005" s="39">
        <v>42202.618831018517</v>
      </c>
      <c r="E3005" s="7">
        <v>5.54</v>
      </c>
      <c r="F3005" s="7" t="s">
        <v>65</v>
      </c>
      <c r="G3005" s="7">
        <f t="shared" si="138"/>
        <v>2015</v>
      </c>
      <c r="H3005" s="7">
        <f t="shared" si="139"/>
        <v>7</v>
      </c>
      <c r="I3005" s="7" t="str">
        <f t="shared" si="140"/>
        <v>Q3</v>
      </c>
      <c r="J3005" s="7">
        <f>VLOOKUP(A3005,'Job Catalog'!A:C,3,FALSE)</f>
        <v>11</v>
      </c>
    </row>
    <row r="3006" spans="1:10" x14ac:dyDescent="0.15">
      <c r="A3006" s="8">
        <v>1681</v>
      </c>
      <c r="B3006" s="8" t="s">
        <v>1783</v>
      </c>
      <c r="C3006" s="7" t="s">
        <v>5</v>
      </c>
      <c r="D3006" s="39">
        <v>42202.356319444443</v>
      </c>
      <c r="E3006" s="7">
        <v>5.29</v>
      </c>
      <c r="F3006" s="7" t="s">
        <v>65</v>
      </c>
      <c r="G3006" s="7">
        <f t="shared" si="138"/>
        <v>2015</v>
      </c>
      <c r="H3006" s="7">
        <f t="shared" si="139"/>
        <v>7</v>
      </c>
      <c r="I3006" s="7" t="str">
        <f t="shared" si="140"/>
        <v>Q3</v>
      </c>
      <c r="J3006" s="7">
        <f>VLOOKUP(A3006,'Job Catalog'!A:C,3,FALSE)</f>
        <v>11</v>
      </c>
    </row>
    <row r="3007" spans="1:10" x14ac:dyDescent="0.15">
      <c r="A3007" s="8">
        <v>1681</v>
      </c>
      <c r="B3007" s="8" t="s">
        <v>1783</v>
      </c>
      <c r="C3007" s="7" t="s">
        <v>4</v>
      </c>
      <c r="D3007" s="39">
        <v>42265.68041666667</v>
      </c>
      <c r="E3007" s="7">
        <v>36.130000000000003</v>
      </c>
      <c r="F3007" s="7" t="s">
        <v>50</v>
      </c>
      <c r="G3007" s="7">
        <f t="shared" si="138"/>
        <v>2015</v>
      </c>
      <c r="H3007" s="7">
        <f t="shared" si="139"/>
        <v>9</v>
      </c>
      <c r="I3007" s="7" t="str">
        <f t="shared" si="140"/>
        <v>Q3</v>
      </c>
      <c r="J3007" s="7">
        <f>VLOOKUP(A3007,'Job Catalog'!A:C,3,FALSE)</f>
        <v>11</v>
      </c>
    </row>
    <row r="3008" spans="1:10" x14ac:dyDescent="0.15">
      <c r="A3008" s="8">
        <v>1681</v>
      </c>
      <c r="B3008" s="8" t="s">
        <v>1783</v>
      </c>
      <c r="C3008" s="7" t="s">
        <v>4</v>
      </c>
      <c r="D3008" s="39">
        <v>42314.690150462964</v>
      </c>
      <c r="E3008" s="7">
        <v>85.13</v>
      </c>
      <c r="F3008" s="7" t="s">
        <v>50</v>
      </c>
      <c r="G3008" s="7">
        <f t="shared" si="138"/>
        <v>2015</v>
      </c>
      <c r="H3008" s="7">
        <f t="shared" si="139"/>
        <v>11</v>
      </c>
      <c r="I3008" s="7" t="str">
        <f t="shared" si="140"/>
        <v>Q4</v>
      </c>
      <c r="J3008" s="7">
        <f>VLOOKUP(A3008,'Job Catalog'!A:C,3,FALSE)</f>
        <v>11</v>
      </c>
    </row>
    <row r="3009" spans="1:10" x14ac:dyDescent="0.15">
      <c r="A3009" s="8">
        <v>1681</v>
      </c>
      <c r="B3009" s="8" t="s">
        <v>1783</v>
      </c>
      <c r="C3009" s="7" t="s">
        <v>5</v>
      </c>
      <c r="D3009" s="39">
        <v>42262.641712962963</v>
      </c>
      <c r="E3009" s="7">
        <v>22.17</v>
      </c>
      <c r="F3009" s="7" t="s">
        <v>25</v>
      </c>
      <c r="G3009" s="7">
        <f t="shared" si="138"/>
        <v>2015</v>
      </c>
      <c r="H3009" s="7">
        <f t="shared" si="139"/>
        <v>9</v>
      </c>
      <c r="I3009" s="7" t="str">
        <f t="shared" si="140"/>
        <v>Q3</v>
      </c>
      <c r="J3009" s="7">
        <f>VLOOKUP(A3009,'Job Catalog'!A:C,3,FALSE)</f>
        <v>11</v>
      </c>
    </row>
    <row r="3010" spans="1:10" x14ac:dyDescent="0.15">
      <c r="A3010" s="8">
        <v>1681</v>
      </c>
      <c r="B3010" s="8" t="s">
        <v>1783</v>
      </c>
      <c r="C3010" s="7" t="s">
        <v>4</v>
      </c>
      <c r="D3010" s="39">
        <v>42282.481770833336</v>
      </c>
      <c r="E3010" s="7">
        <v>12.08</v>
      </c>
      <c r="F3010" s="7" t="s">
        <v>50</v>
      </c>
      <c r="G3010" s="7">
        <f t="shared" ref="G3010:G3073" si="141">YEAR(D3010)</f>
        <v>2015</v>
      </c>
      <c r="H3010" s="7">
        <f t="shared" ref="H3010:H3073" si="142">MONTH(D3010)</f>
        <v>10</v>
      </c>
      <c r="I3010" s="7" t="str">
        <f t="shared" ref="I3010:I3073" si="143">IF(H3010&lt;=3,"Q1",IF(H3010&lt;=6,"Q2",IF(H3010&lt;=9,"Q3","Q4")))</f>
        <v>Q4</v>
      </c>
      <c r="J3010" s="7">
        <f>VLOOKUP(A3010,'Job Catalog'!A:C,3,FALSE)</f>
        <v>11</v>
      </c>
    </row>
    <row r="3011" spans="1:10" x14ac:dyDescent="0.15">
      <c r="A3011" s="8">
        <v>1681</v>
      </c>
      <c r="B3011" s="8" t="s">
        <v>1783</v>
      </c>
      <c r="C3011" s="7" t="s">
        <v>4</v>
      </c>
      <c r="D3011" s="39">
        <v>42327.430347222224</v>
      </c>
      <c r="E3011" s="7">
        <v>16.670000000000002</v>
      </c>
      <c r="F3011" s="7" t="s">
        <v>50</v>
      </c>
      <c r="G3011" s="7">
        <f t="shared" si="141"/>
        <v>2015</v>
      </c>
      <c r="H3011" s="7">
        <f t="shared" si="142"/>
        <v>11</v>
      </c>
      <c r="I3011" s="7" t="str">
        <f t="shared" si="143"/>
        <v>Q4</v>
      </c>
      <c r="J3011" s="7">
        <f>VLOOKUP(A3011,'Job Catalog'!A:C,3,FALSE)</f>
        <v>11</v>
      </c>
    </row>
    <row r="3012" spans="1:10" x14ac:dyDescent="0.15">
      <c r="A3012" s="8">
        <v>1681</v>
      </c>
      <c r="B3012" s="8" t="s">
        <v>1783</v>
      </c>
      <c r="C3012" s="7" t="s">
        <v>4</v>
      </c>
      <c r="D3012" s="39">
        <v>42345.409722222219</v>
      </c>
      <c r="E3012" s="7">
        <v>16.75</v>
      </c>
      <c r="F3012" s="7" t="s">
        <v>50</v>
      </c>
      <c r="G3012" s="7">
        <f t="shared" si="141"/>
        <v>2015</v>
      </c>
      <c r="H3012" s="7">
        <f t="shared" si="142"/>
        <v>12</v>
      </c>
      <c r="I3012" s="7" t="str">
        <f t="shared" si="143"/>
        <v>Q4</v>
      </c>
      <c r="J3012" s="7">
        <f>VLOOKUP(A3012,'Job Catalog'!A:C,3,FALSE)</f>
        <v>11</v>
      </c>
    </row>
    <row r="3013" spans="1:10" x14ac:dyDescent="0.15">
      <c r="A3013" s="8">
        <v>1681</v>
      </c>
      <c r="B3013" s="8" t="s">
        <v>1783</v>
      </c>
      <c r="C3013" s="7" t="s">
        <v>4</v>
      </c>
      <c r="D3013" s="39">
        <v>42333.38958333333</v>
      </c>
      <c r="E3013" s="7">
        <v>1.04</v>
      </c>
      <c r="F3013" s="7" t="s">
        <v>50</v>
      </c>
      <c r="G3013" s="7">
        <f t="shared" si="141"/>
        <v>2015</v>
      </c>
      <c r="H3013" s="7">
        <f t="shared" si="142"/>
        <v>11</v>
      </c>
      <c r="I3013" s="7" t="str">
        <f t="shared" si="143"/>
        <v>Q4</v>
      </c>
      <c r="J3013" s="7">
        <f>VLOOKUP(A3013,'Job Catalog'!A:C,3,FALSE)</f>
        <v>11</v>
      </c>
    </row>
    <row r="3014" spans="1:10" x14ac:dyDescent="0.15">
      <c r="A3014" s="8">
        <v>1681</v>
      </c>
      <c r="B3014" s="8" t="s">
        <v>1783</v>
      </c>
      <c r="C3014" s="7" t="s">
        <v>4</v>
      </c>
      <c r="D3014" s="39">
        <v>42396.627951388888</v>
      </c>
      <c r="E3014" s="7">
        <v>64.290000000000006</v>
      </c>
      <c r="F3014" s="7" t="s">
        <v>50</v>
      </c>
      <c r="G3014" s="7">
        <f t="shared" si="141"/>
        <v>2016</v>
      </c>
      <c r="H3014" s="7">
        <f t="shared" si="142"/>
        <v>1</v>
      </c>
      <c r="I3014" s="7" t="str">
        <f t="shared" si="143"/>
        <v>Q1</v>
      </c>
      <c r="J3014" s="7">
        <f>VLOOKUP(A3014,'Job Catalog'!A:C,3,FALSE)</f>
        <v>11</v>
      </c>
    </row>
    <row r="3015" spans="1:10" x14ac:dyDescent="0.15">
      <c r="A3015" s="8">
        <v>1681</v>
      </c>
      <c r="B3015" s="8" t="s">
        <v>1783</v>
      </c>
      <c r="C3015" s="7" t="s">
        <v>4</v>
      </c>
      <c r="D3015" s="39">
        <v>42459.670740740738</v>
      </c>
      <c r="E3015" s="7">
        <v>127.33</v>
      </c>
      <c r="F3015" s="7" t="s">
        <v>50</v>
      </c>
      <c r="G3015" s="7">
        <f t="shared" si="141"/>
        <v>2016</v>
      </c>
      <c r="H3015" s="7">
        <f t="shared" si="142"/>
        <v>3</v>
      </c>
      <c r="I3015" s="7" t="str">
        <f t="shared" si="143"/>
        <v>Q1</v>
      </c>
      <c r="J3015" s="7">
        <f>VLOOKUP(A3015,'Job Catalog'!A:C,3,FALSE)</f>
        <v>11</v>
      </c>
    </row>
    <row r="3016" spans="1:10" x14ac:dyDescent="0.15">
      <c r="A3016" s="8">
        <v>1681</v>
      </c>
      <c r="B3016" s="8" t="s">
        <v>1783</v>
      </c>
      <c r="C3016" s="7" t="s">
        <v>4</v>
      </c>
      <c r="D3016" s="39">
        <v>42433.533055555556</v>
      </c>
      <c r="E3016" s="7">
        <v>101.17</v>
      </c>
      <c r="F3016" s="7" t="s">
        <v>50</v>
      </c>
      <c r="G3016" s="7">
        <f t="shared" si="141"/>
        <v>2016</v>
      </c>
      <c r="H3016" s="7">
        <f t="shared" si="142"/>
        <v>3</v>
      </c>
      <c r="I3016" s="7" t="str">
        <f t="shared" si="143"/>
        <v>Q1</v>
      </c>
      <c r="J3016" s="7">
        <f>VLOOKUP(A3016,'Job Catalog'!A:C,3,FALSE)</f>
        <v>11</v>
      </c>
    </row>
    <row r="3017" spans="1:10" x14ac:dyDescent="0.15">
      <c r="A3017" s="8">
        <v>1681</v>
      </c>
      <c r="B3017" s="8" t="s">
        <v>1783</v>
      </c>
      <c r="C3017" s="7" t="s">
        <v>4</v>
      </c>
      <c r="D3017" s="39">
        <v>42443.553576388891</v>
      </c>
      <c r="E3017" s="7">
        <v>111.21</v>
      </c>
      <c r="F3017" s="7" t="s">
        <v>50</v>
      </c>
      <c r="G3017" s="7">
        <f t="shared" si="141"/>
        <v>2016</v>
      </c>
      <c r="H3017" s="7">
        <f t="shared" si="142"/>
        <v>3</v>
      </c>
      <c r="I3017" s="7" t="str">
        <f t="shared" si="143"/>
        <v>Q1</v>
      </c>
      <c r="J3017" s="7">
        <f>VLOOKUP(A3017,'Job Catalog'!A:C,3,FALSE)</f>
        <v>11</v>
      </c>
    </row>
    <row r="3018" spans="1:10" x14ac:dyDescent="0.15">
      <c r="A3018" s="8">
        <v>1681</v>
      </c>
      <c r="B3018" s="8" t="s">
        <v>1783</v>
      </c>
      <c r="C3018" s="7" t="s">
        <v>5</v>
      </c>
      <c r="D3018" s="39">
        <v>42359.41375</v>
      </c>
      <c r="E3018" s="7">
        <v>19.829999999999998</v>
      </c>
      <c r="F3018" s="7" t="s">
        <v>25</v>
      </c>
      <c r="G3018" s="7">
        <f t="shared" si="141"/>
        <v>2015</v>
      </c>
      <c r="H3018" s="7">
        <f t="shared" si="142"/>
        <v>12</v>
      </c>
      <c r="I3018" s="7" t="str">
        <f t="shared" si="143"/>
        <v>Q4</v>
      </c>
      <c r="J3018" s="7">
        <f>VLOOKUP(A3018,'Job Catalog'!A:C,3,FALSE)</f>
        <v>11</v>
      </c>
    </row>
    <row r="3019" spans="1:10" x14ac:dyDescent="0.15">
      <c r="A3019" s="8">
        <v>1681</v>
      </c>
      <c r="B3019" s="8" t="s">
        <v>1783</v>
      </c>
      <c r="C3019" s="7" t="s">
        <v>4</v>
      </c>
      <c r="D3019" s="39">
        <v>42352.595416666663</v>
      </c>
      <c r="E3019" s="7">
        <v>12.25</v>
      </c>
      <c r="F3019" s="7" t="s">
        <v>50</v>
      </c>
      <c r="G3019" s="7">
        <f t="shared" si="141"/>
        <v>2015</v>
      </c>
      <c r="H3019" s="7">
        <f t="shared" si="142"/>
        <v>12</v>
      </c>
      <c r="I3019" s="7" t="str">
        <f t="shared" si="143"/>
        <v>Q4</v>
      </c>
      <c r="J3019" s="7">
        <f>VLOOKUP(A3019,'Job Catalog'!A:C,3,FALSE)</f>
        <v>11</v>
      </c>
    </row>
    <row r="3020" spans="1:10" x14ac:dyDescent="0.15">
      <c r="A3020" s="8">
        <v>1681</v>
      </c>
      <c r="B3020" s="8" t="s">
        <v>1783</v>
      </c>
      <c r="C3020" s="7" t="s">
        <v>5</v>
      </c>
      <c r="D3020" s="39">
        <v>42359.414988425924</v>
      </c>
      <c r="E3020" s="7">
        <v>13.83</v>
      </c>
      <c r="F3020" s="7" t="s">
        <v>25</v>
      </c>
      <c r="G3020" s="7">
        <f t="shared" si="141"/>
        <v>2015</v>
      </c>
      <c r="H3020" s="7">
        <f t="shared" si="142"/>
        <v>12</v>
      </c>
      <c r="I3020" s="7" t="str">
        <f t="shared" si="143"/>
        <v>Q4</v>
      </c>
      <c r="J3020" s="7">
        <f>VLOOKUP(A3020,'Job Catalog'!A:C,3,FALSE)</f>
        <v>11</v>
      </c>
    </row>
    <row r="3021" spans="1:10" x14ac:dyDescent="0.15">
      <c r="A3021" s="8">
        <v>1681</v>
      </c>
      <c r="B3021" s="8" t="s">
        <v>1783</v>
      </c>
      <c r="C3021" s="7" t="s">
        <v>5</v>
      </c>
      <c r="D3021" s="39">
        <v>42359.476574074077</v>
      </c>
      <c r="E3021" s="7">
        <v>12.83</v>
      </c>
      <c r="F3021" s="7" t="s">
        <v>25</v>
      </c>
      <c r="G3021" s="7">
        <f t="shared" si="141"/>
        <v>2015</v>
      </c>
      <c r="H3021" s="7">
        <f t="shared" si="142"/>
        <v>12</v>
      </c>
      <c r="I3021" s="7" t="str">
        <f t="shared" si="143"/>
        <v>Q4</v>
      </c>
      <c r="J3021" s="7">
        <f>VLOOKUP(A3021,'Job Catalog'!A:C,3,FALSE)</f>
        <v>11</v>
      </c>
    </row>
    <row r="3022" spans="1:10" x14ac:dyDescent="0.15">
      <c r="A3022" s="8">
        <v>1681</v>
      </c>
      <c r="B3022" s="8" t="s">
        <v>1783</v>
      </c>
      <c r="C3022" s="7" t="s">
        <v>4</v>
      </c>
      <c r="D3022" s="39">
        <v>42354.454328703701</v>
      </c>
      <c r="E3022" s="7">
        <v>1.08</v>
      </c>
      <c r="F3022" s="7" t="s">
        <v>50</v>
      </c>
      <c r="G3022" s="7">
        <f t="shared" si="141"/>
        <v>2015</v>
      </c>
      <c r="H3022" s="7">
        <f t="shared" si="142"/>
        <v>12</v>
      </c>
      <c r="I3022" s="7" t="str">
        <f t="shared" si="143"/>
        <v>Q4</v>
      </c>
      <c r="J3022" s="7">
        <f>VLOOKUP(A3022,'Job Catalog'!A:C,3,FALSE)</f>
        <v>11</v>
      </c>
    </row>
    <row r="3023" spans="1:10" x14ac:dyDescent="0.15">
      <c r="A3023" s="8">
        <v>1681</v>
      </c>
      <c r="B3023" s="8" t="s">
        <v>1783</v>
      </c>
      <c r="C3023" s="7" t="s">
        <v>4</v>
      </c>
      <c r="D3023" s="39">
        <v>42402.648854166669</v>
      </c>
      <c r="E3023" s="7">
        <v>18.079999999999998</v>
      </c>
      <c r="F3023" s="7" t="s">
        <v>50</v>
      </c>
      <c r="G3023" s="7">
        <f t="shared" si="141"/>
        <v>2016</v>
      </c>
      <c r="H3023" s="7">
        <f t="shared" si="142"/>
        <v>2</v>
      </c>
      <c r="I3023" s="7" t="str">
        <f t="shared" si="143"/>
        <v>Q1</v>
      </c>
      <c r="J3023" s="7">
        <f>VLOOKUP(A3023,'Job Catalog'!A:C,3,FALSE)</f>
        <v>11</v>
      </c>
    </row>
    <row r="3024" spans="1:10" x14ac:dyDescent="0.15">
      <c r="A3024" s="8">
        <v>1681</v>
      </c>
      <c r="B3024" s="8" t="s">
        <v>1783</v>
      </c>
      <c r="C3024" s="7" t="s">
        <v>5</v>
      </c>
      <c r="D3024" s="39">
        <v>42460.719317129631</v>
      </c>
      <c r="E3024" s="7">
        <v>65.33</v>
      </c>
      <c r="F3024" s="7" t="s">
        <v>20</v>
      </c>
      <c r="G3024" s="7">
        <f t="shared" si="141"/>
        <v>2016</v>
      </c>
      <c r="H3024" s="7">
        <f t="shared" si="142"/>
        <v>3</v>
      </c>
      <c r="I3024" s="7" t="str">
        <f t="shared" si="143"/>
        <v>Q1</v>
      </c>
      <c r="J3024" s="7">
        <f>VLOOKUP(A3024,'Job Catalog'!A:C,3,FALSE)</f>
        <v>11</v>
      </c>
    </row>
    <row r="3025" spans="1:10" x14ac:dyDescent="0.15">
      <c r="A3025" s="8">
        <v>1681</v>
      </c>
      <c r="B3025" s="8" t="s">
        <v>1783</v>
      </c>
      <c r="C3025" s="7" t="s">
        <v>4</v>
      </c>
      <c r="D3025" s="39">
        <v>42450.584120370368</v>
      </c>
      <c r="E3025" s="7">
        <v>6.13</v>
      </c>
      <c r="F3025" s="7" t="s">
        <v>57</v>
      </c>
      <c r="G3025" s="7">
        <f t="shared" si="141"/>
        <v>2016</v>
      </c>
      <c r="H3025" s="7">
        <f t="shared" si="142"/>
        <v>3</v>
      </c>
      <c r="I3025" s="7" t="str">
        <f t="shared" si="143"/>
        <v>Q1</v>
      </c>
      <c r="J3025" s="7">
        <f>VLOOKUP(A3025,'Job Catalog'!A:C,3,FALSE)</f>
        <v>11</v>
      </c>
    </row>
    <row r="3026" spans="1:10" x14ac:dyDescent="0.15">
      <c r="A3026" s="8">
        <v>1681</v>
      </c>
      <c r="B3026" s="8" t="s">
        <v>1783</v>
      </c>
      <c r="C3026" s="7" t="s">
        <v>4</v>
      </c>
      <c r="D3026" s="39">
        <v>42697.547164351854</v>
      </c>
      <c r="E3026" s="7">
        <v>47.04</v>
      </c>
      <c r="F3026" s="7" t="s">
        <v>50</v>
      </c>
      <c r="G3026" s="7">
        <f t="shared" si="141"/>
        <v>2016</v>
      </c>
      <c r="H3026" s="7">
        <f t="shared" si="142"/>
        <v>11</v>
      </c>
      <c r="I3026" s="7" t="str">
        <f t="shared" si="143"/>
        <v>Q4</v>
      </c>
      <c r="J3026" s="7">
        <f>VLOOKUP(A3026,'Job Catalog'!A:C,3,FALSE)</f>
        <v>11</v>
      </c>
    </row>
    <row r="3027" spans="1:10" x14ac:dyDescent="0.15">
      <c r="A3027" s="8">
        <v>1681</v>
      </c>
      <c r="B3027" s="8" t="s">
        <v>1783</v>
      </c>
      <c r="C3027" s="7" t="s">
        <v>4</v>
      </c>
      <c r="D3027" s="39">
        <v>42683.414722222224</v>
      </c>
      <c r="E3027" s="7">
        <v>26.83</v>
      </c>
      <c r="F3027" s="7" t="s">
        <v>50</v>
      </c>
      <c r="G3027" s="7">
        <f t="shared" si="141"/>
        <v>2016</v>
      </c>
      <c r="H3027" s="7">
        <f t="shared" si="142"/>
        <v>11</v>
      </c>
      <c r="I3027" s="7" t="str">
        <f t="shared" si="143"/>
        <v>Q4</v>
      </c>
      <c r="J3027" s="7">
        <f>VLOOKUP(A3027,'Job Catalog'!A:C,3,FALSE)</f>
        <v>11</v>
      </c>
    </row>
    <row r="3028" spans="1:10" x14ac:dyDescent="0.15">
      <c r="A3028" s="8">
        <v>1681</v>
      </c>
      <c r="B3028" s="8" t="s">
        <v>1783</v>
      </c>
      <c r="C3028" s="7" t="s">
        <v>4</v>
      </c>
      <c r="D3028" s="39">
        <v>42695.618622685186</v>
      </c>
      <c r="E3028" s="7">
        <v>39.04</v>
      </c>
      <c r="F3028" s="7" t="s">
        <v>50</v>
      </c>
      <c r="G3028" s="7">
        <f t="shared" si="141"/>
        <v>2016</v>
      </c>
      <c r="H3028" s="7">
        <f t="shared" si="142"/>
        <v>11</v>
      </c>
      <c r="I3028" s="7" t="str">
        <f t="shared" si="143"/>
        <v>Q4</v>
      </c>
      <c r="J3028" s="7">
        <f>VLOOKUP(A3028,'Job Catalog'!A:C,3,FALSE)</f>
        <v>11</v>
      </c>
    </row>
    <row r="3029" spans="1:10" x14ac:dyDescent="0.15">
      <c r="A3029" s="8">
        <v>1681</v>
      </c>
      <c r="B3029" s="8" t="s">
        <v>1783</v>
      </c>
      <c r="C3029" s="7" t="s">
        <v>4</v>
      </c>
      <c r="D3029" s="39">
        <v>42810.6169212963</v>
      </c>
      <c r="E3029" s="7">
        <v>150.08000000000001</v>
      </c>
      <c r="F3029" s="7" t="s">
        <v>88</v>
      </c>
      <c r="G3029" s="7">
        <f t="shared" si="141"/>
        <v>2017</v>
      </c>
      <c r="H3029" s="7">
        <f t="shared" si="142"/>
        <v>3</v>
      </c>
      <c r="I3029" s="7" t="str">
        <f t="shared" si="143"/>
        <v>Q1</v>
      </c>
      <c r="J3029" s="7">
        <f>VLOOKUP(A3029,'Job Catalog'!A:C,3,FALSE)</f>
        <v>11</v>
      </c>
    </row>
    <row r="3030" spans="1:10" x14ac:dyDescent="0.15">
      <c r="A3030" s="8">
        <v>1681</v>
      </c>
      <c r="B3030" s="8" t="s">
        <v>1783</v>
      </c>
      <c r="C3030" s="7" t="s">
        <v>5</v>
      </c>
      <c r="D3030" s="39">
        <v>42710.618101851855</v>
      </c>
      <c r="E3030" s="7">
        <v>50.08</v>
      </c>
      <c r="F3030" s="7" t="s">
        <v>88</v>
      </c>
      <c r="G3030" s="7">
        <f t="shared" si="141"/>
        <v>2016</v>
      </c>
      <c r="H3030" s="7">
        <f t="shared" si="142"/>
        <v>12</v>
      </c>
      <c r="I3030" s="7" t="str">
        <f t="shared" si="143"/>
        <v>Q4</v>
      </c>
      <c r="J3030" s="7">
        <f>VLOOKUP(A3030,'Job Catalog'!A:C,3,FALSE)</f>
        <v>11</v>
      </c>
    </row>
    <row r="3031" spans="1:10" x14ac:dyDescent="0.15">
      <c r="A3031" s="8">
        <v>1681</v>
      </c>
      <c r="B3031" s="8" t="s">
        <v>1783</v>
      </c>
      <c r="C3031" s="7" t="s">
        <v>5</v>
      </c>
      <c r="D3031" s="39">
        <v>42765.742604166669</v>
      </c>
      <c r="E3031" s="7">
        <v>102.75</v>
      </c>
      <c r="F3031" s="7" t="s">
        <v>98</v>
      </c>
      <c r="G3031" s="7">
        <f t="shared" si="141"/>
        <v>2017</v>
      </c>
      <c r="H3031" s="7">
        <f t="shared" si="142"/>
        <v>1</v>
      </c>
      <c r="I3031" s="7" t="str">
        <f t="shared" si="143"/>
        <v>Q1</v>
      </c>
      <c r="J3031" s="7">
        <f>VLOOKUP(A3031,'Job Catalog'!A:C,3,FALSE)</f>
        <v>11</v>
      </c>
    </row>
    <row r="3032" spans="1:10" x14ac:dyDescent="0.15">
      <c r="A3032" s="8">
        <v>1681</v>
      </c>
      <c r="B3032" s="8" t="s">
        <v>1783</v>
      </c>
      <c r="C3032" s="7" t="s">
        <v>5</v>
      </c>
      <c r="D3032" s="39">
        <v>42789.338287037041</v>
      </c>
      <c r="E3032" s="7">
        <v>126.13</v>
      </c>
      <c r="F3032" s="7" t="s">
        <v>65</v>
      </c>
      <c r="G3032" s="7">
        <f t="shared" si="141"/>
        <v>2017</v>
      </c>
      <c r="H3032" s="7">
        <f t="shared" si="142"/>
        <v>2</v>
      </c>
      <c r="I3032" s="7" t="str">
        <f t="shared" si="143"/>
        <v>Q1</v>
      </c>
      <c r="J3032" s="7">
        <f>VLOOKUP(A3032,'Job Catalog'!A:C,3,FALSE)</f>
        <v>11</v>
      </c>
    </row>
    <row r="3033" spans="1:10" x14ac:dyDescent="0.15">
      <c r="A3033" s="8">
        <v>1681</v>
      </c>
      <c r="B3033" s="8" t="s">
        <v>1783</v>
      </c>
      <c r="C3033" s="7" t="s">
        <v>5</v>
      </c>
      <c r="D3033" s="39">
        <v>42792.811921296299</v>
      </c>
      <c r="E3033" s="7">
        <v>30.29</v>
      </c>
      <c r="F3033" s="7" t="s">
        <v>65</v>
      </c>
      <c r="G3033" s="7">
        <f t="shared" si="141"/>
        <v>2017</v>
      </c>
      <c r="H3033" s="7">
        <f t="shared" si="142"/>
        <v>2</v>
      </c>
      <c r="I3033" s="7" t="str">
        <f t="shared" si="143"/>
        <v>Q1</v>
      </c>
      <c r="J3033" s="7">
        <f>VLOOKUP(A3033,'Job Catalog'!A:C,3,FALSE)</f>
        <v>11</v>
      </c>
    </row>
    <row r="3034" spans="1:10" x14ac:dyDescent="0.15">
      <c r="A3034" s="8">
        <v>1681</v>
      </c>
      <c r="B3034" s="8" t="s">
        <v>1783</v>
      </c>
      <c r="C3034" s="7" t="s">
        <v>5</v>
      </c>
      <c r="D3034" s="39">
        <v>42814.507731481484</v>
      </c>
      <c r="E3034" s="7">
        <v>35.21</v>
      </c>
      <c r="F3034" s="7" t="s">
        <v>44</v>
      </c>
      <c r="G3034" s="7">
        <f t="shared" si="141"/>
        <v>2017</v>
      </c>
      <c r="H3034" s="7">
        <f t="shared" si="142"/>
        <v>3</v>
      </c>
      <c r="I3034" s="7" t="str">
        <f t="shared" si="143"/>
        <v>Q1</v>
      </c>
      <c r="J3034" s="7">
        <f>VLOOKUP(A3034,'Job Catalog'!A:C,3,FALSE)</f>
        <v>11</v>
      </c>
    </row>
    <row r="3035" spans="1:10" x14ac:dyDescent="0.15">
      <c r="A3035" s="8">
        <v>1681</v>
      </c>
      <c r="B3035" s="8" t="s">
        <v>1783</v>
      </c>
      <c r="C3035" s="7" t="s">
        <v>4</v>
      </c>
      <c r="D3035" s="39">
        <v>42818.615972222222</v>
      </c>
      <c r="E3035" s="7">
        <v>32</v>
      </c>
      <c r="F3035" s="7" t="s">
        <v>44</v>
      </c>
      <c r="G3035" s="7">
        <f t="shared" si="141"/>
        <v>2017</v>
      </c>
      <c r="H3035" s="7">
        <f t="shared" si="142"/>
        <v>3</v>
      </c>
      <c r="I3035" s="7" t="str">
        <f t="shared" si="143"/>
        <v>Q1</v>
      </c>
      <c r="J3035" s="7">
        <f>VLOOKUP(A3035,'Job Catalog'!A:C,3,FALSE)</f>
        <v>11</v>
      </c>
    </row>
    <row r="3036" spans="1:10" x14ac:dyDescent="0.15">
      <c r="A3036" s="8">
        <v>1681</v>
      </c>
      <c r="B3036" s="8" t="s">
        <v>1783</v>
      </c>
      <c r="C3036" s="7" t="s">
        <v>4</v>
      </c>
      <c r="D3036" s="39">
        <v>42795.516851851855</v>
      </c>
      <c r="E3036" s="7">
        <v>8.2899999999999991</v>
      </c>
      <c r="F3036" s="7" t="s">
        <v>65</v>
      </c>
      <c r="G3036" s="7">
        <f t="shared" si="141"/>
        <v>2017</v>
      </c>
      <c r="H3036" s="7">
        <f t="shared" si="142"/>
        <v>3</v>
      </c>
      <c r="I3036" s="7" t="str">
        <f t="shared" si="143"/>
        <v>Q1</v>
      </c>
      <c r="J3036" s="7">
        <f>VLOOKUP(A3036,'Job Catalog'!A:C,3,FALSE)</f>
        <v>11</v>
      </c>
    </row>
    <row r="3037" spans="1:10" x14ac:dyDescent="0.15">
      <c r="A3037" s="8">
        <v>1681</v>
      </c>
      <c r="B3037" s="8" t="s">
        <v>1783</v>
      </c>
      <c r="C3037" s="7" t="s">
        <v>5</v>
      </c>
      <c r="D3037" s="39">
        <v>42887.595694444448</v>
      </c>
      <c r="E3037" s="7">
        <v>70.290000000000006</v>
      </c>
      <c r="F3037" s="7" t="s">
        <v>65</v>
      </c>
      <c r="G3037" s="7">
        <f t="shared" si="141"/>
        <v>2017</v>
      </c>
      <c r="H3037" s="7">
        <f t="shared" si="142"/>
        <v>6</v>
      </c>
      <c r="I3037" s="7" t="str">
        <f t="shared" si="143"/>
        <v>Q2</v>
      </c>
      <c r="J3037" s="7">
        <f>VLOOKUP(A3037,'Job Catalog'!A:C,3,FALSE)</f>
        <v>11</v>
      </c>
    </row>
    <row r="3038" spans="1:10" x14ac:dyDescent="0.15">
      <c r="A3038" s="8">
        <v>1681</v>
      </c>
      <c r="B3038" s="8" t="s">
        <v>1783</v>
      </c>
      <c r="C3038" s="7" t="s">
        <v>4</v>
      </c>
      <c r="D3038" s="39">
        <v>42909.445787037039</v>
      </c>
      <c r="E3038" s="7">
        <v>43.13</v>
      </c>
      <c r="F3038" s="7" t="s">
        <v>65</v>
      </c>
      <c r="G3038" s="7">
        <f t="shared" si="141"/>
        <v>2017</v>
      </c>
      <c r="H3038" s="7">
        <f t="shared" si="142"/>
        <v>6</v>
      </c>
      <c r="I3038" s="7" t="str">
        <f t="shared" si="143"/>
        <v>Q2</v>
      </c>
      <c r="J3038" s="7">
        <f>VLOOKUP(A3038,'Job Catalog'!A:C,3,FALSE)</f>
        <v>11</v>
      </c>
    </row>
    <row r="3039" spans="1:10" x14ac:dyDescent="0.15">
      <c r="A3039" s="8">
        <v>1681</v>
      </c>
      <c r="B3039" s="8" t="s">
        <v>1783</v>
      </c>
      <c r="C3039" s="7" t="s">
        <v>5</v>
      </c>
      <c r="D3039" s="39">
        <v>42887.661296296297</v>
      </c>
      <c r="E3039" s="7">
        <v>19.96</v>
      </c>
      <c r="F3039" s="7" t="s">
        <v>15</v>
      </c>
      <c r="G3039" s="7">
        <f t="shared" si="141"/>
        <v>2017</v>
      </c>
      <c r="H3039" s="7">
        <f t="shared" si="142"/>
        <v>6</v>
      </c>
      <c r="I3039" s="7" t="str">
        <f t="shared" si="143"/>
        <v>Q2</v>
      </c>
      <c r="J3039" s="7">
        <f>VLOOKUP(A3039,'Job Catalog'!A:C,3,FALSE)</f>
        <v>11</v>
      </c>
    </row>
    <row r="3040" spans="1:10" x14ac:dyDescent="0.15">
      <c r="A3040" s="8">
        <v>1681</v>
      </c>
      <c r="B3040" s="8" t="s">
        <v>1783</v>
      </c>
      <c r="C3040" s="7" t="s">
        <v>4</v>
      </c>
      <c r="D3040" s="39">
        <v>42902.583518518521</v>
      </c>
      <c r="E3040" s="7">
        <v>31.29</v>
      </c>
      <c r="F3040" s="7" t="s">
        <v>44</v>
      </c>
      <c r="G3040" s="7">
        <f t="shared" si="141"/>
        <v>2017</v>
      </c>
      <c r="H3040" s="7">
        <f t="shared" si="142"/>
        <v>6</v>
      </c>
      <c r="I3040" s="7" t="str">
        <f t="shared" si="143"/>
        <v>Q2</v>
      </c>
      <c r="J3040" s="7">
        <f>VLOOKUP(A3040,'Job Catalog'!A:C,3,FALSE)</f>
        <v>11</v>
      </c>
    </row>
    <row r="3041" spans="1:10" x14ac:dyDescent="0.15">
      <c r="A3041" s="8">
        <v>1681</v>
      </c>
      <c r="B3041" s="8" t="s">
        <v>1783</v>
      </c>
      <c r="C3041" s="7" t="s">
        <v>4</v>
      </c>
      <c r="D3041" s="39">
        <v>42921.641944444447</v>
      </c>
      <c r="E3041" s="7">
        <v>49.08</v>
      </c>
      <c r="F3041" s="7" t="s">
        <v>88</v>
      </c>
      <c r="G3041" s="7">
        <f t="shared" si="141"/>
        <v>2017</v>
      </c>
      <c r="H3041" s="7">
        <f t="shared" si="142"/>
        <v>7</v>
      </c>
      <c r="I3041" s="7" t="str">
        <f t="shared" si="143"/>
        <v>Q3</v>
      </c>
      <c r="J3041" s="7">
        <f>VLOOKUP(A3041,'Job Catalog'!A:C,3,FALSE)</f>
        <v>11</v>
      </c>
    </row>
    <row r="3042" spans="1:10" x14ac:dyDescent="0.15">
      <c r="A3042" s="8">
        <v>1681</v>
      </c>
      <c r="B3042" s="8" t="s">
        <v>1783</v>
      </c>
      <c r="C3042" s="7" t="s">
        <v>4</v>
      </c>
      <c r="D3042" s="39">
        <v>42922.683668981481</v>
      </c>
      <c r="E3042" s="7">
        <v>50.13</v>
      </c>
      <c r="F3042" s="7" t="s">
        <v>88</v>
      </c>
      <c r="G3042" s="7">
        <f t="shared" si="141"/>
        <v>2017</v>
      </c>
      <c r="H3042" s="7">
        <f t="shared" si="142"/>
        <v>7</v>
      </c>
      <c r="I3042" s="7" t="str">
        <f t="shared" si="143"/>
        <v>Q3</v>
      </c>
      <c r="J3042" s="7">
        <f>VLOOKUP(A3042,'Job Catalog'!A:C,3,FALSE)</f>
        <v>11</v>
      </c>
    </row>
    <row r="3043" spans="1:10" x14ac:dyDescent="0.15">
      <c r="A3043" s="8">
        <v>1681</v>
      </c>
      <c r="B3043" s="8" t="s">
        <v>1783</v>
      </c>
      <c r="C3043" s="7" t="s">
        <v>5</v>
      </c>
      <c r="D3043" s="39">
        <v>42946.945833333331</v>
      </c>
      <c r="E3043" s="7">
        <v>37.25</v>
      </c>
      <c r="F3043" s="7" t="s">
        <v>65</v>
      </c>
      <c r="G3043" s="7">
        <f t="shared" si="141"/>
        <v>2017</v>
      </c>
      <c r="H3043" s="7">
        <f t="shared" si="142"/>
        <v>7</v>
      </c>
      <c r="I3043" s="7" t="str">
        <f t="shared" si="143"/>
        <v>Q3</v>
      </c>
      <c r="J3043" s="7">
        <f>VLOOKUP(A3043,'Job Catalog'!A:C,3,FALSE)</f>
        <v>11</v>
      </c>
    </row>
    <row r="3044" spans="1:10" x14ac:dyDescent="0.15">
      <c r="A3044" s="8">
        <v>1681</v>
      </c>
      <c r="B3044" s="8" t="s">
        <v>1783</v>
      </c>
      <c r="C3044" s="7" t="s">
        <v>4</v>
      </c>
      <c r="D3044" s="39">
        <v>42968.715995370374</v>
      </c>
      <c r="E3044" s="7">
        <v>32.17</v>
      </c>
      <c r="F3044" s="7" t="s">
        <v>26</v>
      </c>
      <c r="G3044" s="7">
        <f t="shared" si="141"/>
        <v>2017</v>
      </c>
      <c r="H3044" s="7">
        <f t="shared" si="142"/>
        <v>8</v>
      </c>
      <c r="I3044" s="7" t="str">
        <f t="shared" si="143"/>
        <v>Q3</v>
      </c>
      <c r="J3044" s="7">
        <f>VLOOKUP(A3044,'Job Catalog'!A:C,3,FALSE)</f>
        <v>11</v>
      </c>
    </row>
    <row r="3045" spans="1:10" x14ac:dyDescent="0.15">
      <c r="A3045" s="8">
        <v>1686</v>
      </c>
      <c r="B3045" s="8" t="s">
        <v>1788</v>
      </c>
      <c r="C3045" s="7" t="s">
        <v>4</v>
      </c>
      <c r="D3045" s="39">
        <v>41701.548055555555</v>
      </c>
      <c r="E3045" s="7">
        <v>14.08</v>
      </c>
      <c r="F3045" s="7" t="s">
        <v>30</v>
      </c>
      <c r="G3045" s="7">
        <f t="shared" si="141"/>
        <v>2014</v>
      </c>
      <c r="H3045" s="7">
        <f t="shared" si="142"/>
        <v>3</v>
      </c>
      <c r="I3045" s="7" t="str">
        <f t="shared" si="143"/>
        <v>Q1</v>
      </c>
      <c r="J3045" s="7">
        <f>VLOOKUP(A3045,'Job Catalog'!A:C,3,FALSE)</f>
        <v>11</v>
      </c>
    </row>
    <row r="3046" spans="1:10" x14ac:dyDescent="0.15">
      <c r="A3046" s="8">
        <v>1686</v>
      </c>
      <c r="B3046" s="8" t="s">
        <v>1788</v>
      </c>
      <c r="C3046" s="7" t="s">
        <v>4</v>
      </c>
      <c r="D3046" s="39">
        <v>41717.406678240739</v>
      </c>
      <c r="E3046" s="7">
        <v>29.92</v>
      </c>
      <c r="F3046" s="7" t="s">
        <v>81</v>
      </c>
      <c r="G3046" s="7">
        <f t="shared" si="141"/>
        <v>2014</v>
      </c>
      <c r="H3046" s="7">
        <f t="shared" si="142"/>
        <v>3</v>
      </c>
      <c r="I3046" s="7" t="str">
        <f t="shared" si="143"/>
        <v>Q1</v>
      </c>
      <c r="J3046" s="7">
        <f>VLOOKUP(A3046,'Job Catalog'!A:C,3,FALSE)</f>
        <v>11</v>
      </c>
    </row>
    <row r="3047" spans="1:10" x14ac:dyDescent="0.15">
      <c r="A3047" s="8">
        <v>1686</v>
      </c>
      <c r="B3047" s="8" t="s">
        <v>1788</v>
      </c>
      <c r="C3047" s="7" t="s">
        <v>4</v>
      </c>
      <c r="D3047" s="39">
        <v>41719.571145833332</v>
      </c>
      <c r="E3047" s="7">
        <v>11.17</v>
      </c>
      <c r="F3047" s="7" t="s">
        <v>30</v>
      </c>
      <c r="G3047" s="7">
        <f t="shared" si="141"/>
        <v>2014</v>
      </c>
      <c r="H3047" s="7">
        <f t="shared" si="142"/>
        <v>3</v>
      </c>
      <c r="I3047" s="7" t="str">
        <f t="shared" si="143"/>
        <v>Q1</v>
      </c>
      <c r="J3047" s="7">
        <f>VLOOKUP(A3047,'Job Catalog'!A:C,3,FALSE)</f>
        <v>11</v>
      </c>
    </row>
    <row r="3048" spans="1:10" x14ac:dyDescent="0.15">
      <c r="A3048" s="8">
        <v>1686</v>
      </c>
      <c r="B3048" s="8" t="s">
        <v>1788</v>
      </c>
      <c r="C3048" s="7" t="s">
        <v>4</v>
      </c>
      <c r="D3048" s="39">
        <v>41809.568460648145</v>
      </c>
      <c r="E3048" s="7">
        <v>28.79</v>
      </c>
      <c r="F3048" s="7" t="s">
        <v>62</v>
      </c>
      <c r="G3048" s="7">
        <f t="shared" si="141"/>
        <v>2014</v>
      </c>
      <c r="H3048" s="7">
        <f t="shared" si="142"/>
        <v>6</v>
      </c>
      <c r="I3048" s="7" t="str">
        <f t="shared" si="143"/>
        <v>Q2</v>
      </c>
      <c r="J3048" s="7">
        <f>VLOOKUP(A3048,'Job Catalog'!A:C,3,FALSE)</f>
        <v>11</v>
      </c>
    </row>
    <row r="3049" spans="1:10" x14ac:dyDescent="0.15">
      <c r="A3049" s="8">
        <v>1686</v>
      </c>
      <c r="B3049" s="8" t="s">
        <v>1788</v>
      </c>
      <c r="C3049" s="7" t="s">
        <v>4</v>
      </c>
      <c r="D3049" s="39">
        <v>41823.409826388888</v>
      </c>
      <c r="E3049" s="7">
        <v>42.63</v>
      </c>
      <c r="F3049" s="7" t="s">
        <v>15</v>
      </c>
      <c r="G3049" s="7">
        <f t="shared" si="141"/>
        <v>2014</v>
      </c>
      <c r="H3049" s="7">
        <f t="shared" si="142"/>
        <v>7</v>
      </c>
      <c r="I3049" s="7" t="str">
        <f t="shared" si="143"/>
        <v>Q3</v>
      </c>
      <c r="J3049" s="7">
        <f>VLOOKUP(A3049,'Job Catalog'!A:C,3,FALSE)</f>
        <v>11</v>
      </c>
    </row>
    <row r="3050" spans="1:10" x14ac:dyDescent="0.15">
      <c r="A3050" s="8">
        <v>1686</v>
      </c>
      <c r="B3050" s="8" t="s">
        <v>1788</v>
      </c>
      <c r="C3050" s="7" t="s">
        <v>4</v>
      </c>
      <c r="D3050" s="39">
        <v>41808.360902777778</v>
      </c>
      <c r="E3050" s="7">
        <v>27.58</v>
      </c>
      <c r="F3050" s="7" t="s">
        <v>73</v>
      </c>
      <c r="G3050" s="7">
        <f t="shared" si="141"/>
        <v>2014</v>
      </c>
      <c r="H3050" s="7">
        <f t="shared" si="142"/>
        <v>6</v>
      </c>
      <c r="I3050" s="7" t="str">
        <f t="shared" si="143"/>
        <v>Q2</v>
      </c>
      <c r="J3050" s="7">
        <f>VLOOKUP(A3050,'Job Catalog'!A:C,3,FALSE)</f>
        <v>11</v>
      </c>
    </row>
    <row r="3051" spans="1:10" x14ac:dyDescent="0.15">
      <c r="A3051" s="8">
        <v>1686</v>
      </c>
      <c r="B3051" s="8" t="s">
        <v>1788</v>
      </c>
      <c r="C3051" s="7" t="s">
        <v>4</v>
      </c>
      <c r="D3051" s="39">
        <v>41808.355023148149</v>
      </c>
      <c r="E3051" s="7">
        <v>27.58</v>
      </c>
      <c r="F3051" s="7" t="s">
        <v>73</v>
      </c>
      <c r="G3051" s="7">
        <f t="shared" si="141"/>
        <v>2014</v>
      </c>
      <c r="H3051" s="7">
        <f t="shared" si="142"/>
        <v>6</v>
      </c>
      <c r="I3051" s="7" t="str">
        <f t="shared" si="143"/>
        <v>Q2</v>
      </c>
      <c r="J3051" s="7">
        <f>VLOOKUP(A3051,'Job Catalog'!A:C,3,FALSE)</f>
        <v>11</v>
      </c>
    </row>
    <row r="3052" spans="1:10" x14ac:dyDescent="0.15">
      <c r="A3052" s="8">
        <v>1686</v>
      </c>
      <c r="B3052" s="8" t="s">
        <v>1788</v>
      </c>
      <c r="C3052" s="7" t="s">
        <v>4</v>
      </c>
      <c r="D3052" s="39">
        <v>41808.350451388891</v>
      </c>
      <c r="E3052" s="7">
        <v>27.58</v>
      </c>
      <c r="F3052" s="7" t="s">
        <v>73</v>
      </c>
      <c r="G3052" s="7">
        <f t="shared" si="141"/>
        <v>2014</v>
      </c>
      <c r="H3052" s="7">
        <f t="shared" si="142"/>
        <v>6</v>
      </c>
      <c r="I3052" s="7" t="str">
        <f t="shared" si="143"/>
        <v>Q2</v>
      </c>
      <c r="J3052" s="7">
        <f>VLOOKUP(A3052,'Job Catalog'!A:C,3,FALSE)</f>
        <v>11</v>
      </c>
    </row>
    <row r="3053" spans="1:10" x14ac:dyDescent="0.15">
      <c r="A3053" s="8">
        <v>1686</v>
      </c>
      <c r="B3053" s="8" t="s">
        <v>1788</v>
      </c>
      <c r="C3053" s="7" t="s">
        <v>4</v>
      </c>
      <c r="D3053" s="39">
        <v>41808.339143518519</v>
      </c>
      <c r="E3053" s="7">
        <v>27.58</v>
      </c>
      <c r="F3053" s="7" t="s">
        <v>73</v>
      </c>
      <c r="G3053" s="7">
        <f t="shared" si="141"/>
        <v>2014</v>
      </c>
      <c r="H3053" s="7">
        <f t="shared" si="142"/>
        <v>6</v>
      </c>
      <c r="I3053" s="7" t="str">
        <f t="shared" si="143"/>
        <v>Q2</v>
      </c>
      <c r="J3053" s="7">
        <f>VLOOKUP(A3053,'Job Catalog'!A:C,3,FALSE)</f>
        <v>11</v>
      </c>
    </row>
    <row r="3054" spans="1:10" x14ac:dyDescent="0.15">
      <c r="A3054" s="8">
        <v>1686</v>
      </c>
      <c r="B3054" s="8" t="s">
        <v>1788</v>
      </c>
      <c r="C3054" s="7" t="s">
        <v>5</v>
      </c>
      <c r="D3054" s="39">
        <v>41802.598379629628</v>
      </c>
      <c r="E3054" s="7">
        <v>21.83</v>
      </c>
      <c r="F3054" s="7" t="s">
        <v>73</v>
      </c>
      <c r="G3054" s="7">
        <f t="shared" si="141"/>
        <v>2014</v>
      </c>
      <c r="H3054" s="7">
        <f t="shared" si="142"/>
        <v>6</v>
      </c>
      <c r="I3054" s="7" t="str">
        <f t="shared" si="143"/>
        <v>Q2</v>
      </c>
      <c r="J3054" s="7">
        <f>VLOOKUP(A3054,'Job Catalog'!A:C,3,FALSE)</f>
        <v>11</v>
      </c>
    </row>
    <row r="3055" spans="1:10" x14ac:dyDescent="0.15">
      <c r="A3055" s="8">
        <v>1686</v>
      </c>
      <c r="B3055" s="8" t="s">
        <v>1788</v>
      </c>
      <c r="C3055" s="7" t="s">
        <v>5</v>
      </c>
      <c r="D3055" s="39">
        <v>41800.552870370368</v>
      </c>
      <c r="E3055" s="7">
        <v>19.79</v>
      </c>
      <c r="F3055" s="7" t="s">
        <v>73</v>
      </c>
      <c r="G3055" s="7">
        <f t="shared" si="141"/>
        <v>2014</v>
      </c>
      <c r="H3055" s="7">
        <f t="shared" si="142"/>
        <v>6</v>
      </c>
      <c r="I3055" s="7" t="str">
        <f t="shared" si="143"/>
        <v>Q2</v>
      </c>
      <c r="J3055" s="7">
        <f>VLOOKUP(A3055,'Job Catalog'!A:C,3,FALSE)</f>
        <v>11</v>
      </c>
    </row>
    <row r="3056" spans="1:10" x14ac:dyDescent="0.15">
      <c r="A3056" s="8">
        <v>1686</v>
      </c>
      <c r="B3056" s="8" t="s">
        <v>1788</v>
      </c>
      <c r="C3056" s="7" t="s">
        <v>4</v>
      </c>
      <c r="D3056" s="39">
        <v>41800.313321759262</v>
      </c>
      <c r="E3056" s="7">
        <v>19.54</v>
      </c>
      <c r="F3056" s="7" t="s">
        <v>15</v>
      </c>
      <c r="G3056" s="7">
        <f t="shared" si="141"/>
        <v>2014</v>
      </c>
      <c r="H3056" s="7">
        <f t="shared" si="142"/>
        <v>6</v>
      </c>
      <c r="I3056" s="7" t="str">
        <f t="shared" si="143"/>
        <v>Q2</v>
      </c>
      <c r="J3056" s="7">
        <f>VLOOKUP(A3056,'Job Catalog'!A:C,3,FALSE)</f>
        <v>11</v>
      </c>
    </row>
    <row r="3057" spans="1:10" x14ac:dyDescent="0.15">
      <c r="A3057" s="8">
        <v>1686</v>
      </c>
      <c r="B3057" s="8" t="s">
        <v>1788</v>
      </c>
      <c r="C3057" s="7" t="s">
        <v>4</v>
      </c>
      <c r="D3057" s="39">
        <v>41823.618113425924</v>
      </c>
      <c r="E3057" s="7">
        <v>42.83</v>
      </c>
      <c r="F3057" s="7" t="s">
        <v>15</v>
      </c>
      <c r="G3057" s="7">
        <f t="shared" si="141"/>
        <v>2014</v>
      </c>
      <c r="H3057" s="7">
        <f t="shared" si="142"/>
        <v>7</v>
      </c>
      <c r="I3057" s="7" t="str">
        <f t="shared" si="143"/>
        <v>Q3</v>
      </c>
      <c r="J3057" s="7">
        <f>VLOOKUP(A3057,'Job Catalog'!A:C,3,FALSE)</f>
        <v>11</v>
      </c>
    </row>
    <row r="3058" spans="1:10" x14ac:dyDescent="0.15">
      <c r="A3058" s="8">
        <v>1686</v>
      </c>
      <c r="B3058" s="8" t="s">
        <v>1788</v>
      </c>
      <c r="C3058" s="7" t="s">
        <v>4</v>
      </c>
      <c r="D3058" s="39">
        <v>41879.558206018519</v>
      </c>
      <c r="E3058" s="7">
        <v>15.96</v>
      </c>
      <c r="F3058" s="7" t="s">
        <v>73</v>
      </c>
      <c r="G3058" s="7">
        <f t="shared" si="141"/>
        <v>2014</v>
      </c>
      <c r="H3058" s="7">
        <f t="shared" si="142"/>
        <v>8</v>
      </c>
      <c r="I3058" s="7" t="str">
        <f t="shared" si="143"/>
        <v>Q3</v>
      </c>
      <c r="J3058" s="7">
        <f>VLOOKUP(A3058,'Job Catalog'!A:C,3,FALSE)</f>
        <v>11</v>
      </c>
    </row>
    <row r="3059" spans="1:10" x14ac:dyDescent="0.15">
      <c r="A3059" s="8">
        <v>1686</v>
      </c>
      <c r="B3059" s="8" t="s">
        <v>1788</v>
      </c>
      <c r="C3059" s="7" t="s">
        <v>4</v>
      </c>
      <c r="D3059" s="39">
        <v>41869.405023148145</v>
      </c>
      <c r="E3059" s="7">
        <v>3.75</v>
      </c>
      <c r="F3059" s="7" t="s">
        <v>15</v>
      </c>
      <c r="G3059" s="7">
        <f t="shared" si="141"/>
        <v>2014</v>
      </c>
      <c r="H3059" s="7">
        <f t="shared" si="142"/>
        <v>8</v>
      </c>
      <c r="I3059" s="7" t="str">
        <f t="shared" si="143"/>
        <v>Q3</v>
      </c>
      <c r="J3059" s="7">
        <f>VLOOKUP(A3059,'Job Catalog'!A:C,3,FALSE)</f>
        <v>11</v>
      </c>
    </row>
    <row r="3060" spans="1:10" x14ac:dyDescent="0.15">
      <c r="A3060" s="8">
        <v>1686</v>
      </c>
      <c r="B3060" s="8" t="s">
        <v>1788</v>
      </c>
      <c r="C3060" s="7" t="s">
        <v>4</v>
      </c>
      <c r="D3060" s="39">
        <v>41907.834641203706</v>
      </c>
      <c r="E3060" s="7">
        <v>42.21</v>
      </c>
      <c r="F3060" s="7" t="s">
        <v>50</v>
      </c>
      <c r="G3060" s="7">
        <f t="shared" si="141"/>
        <v>2014</v>
      </c>
      <c r="H3060" s="7">
        <f t="shared" si="142"/>
        <v>9</v>
      </c>
      <c r="I3060" s="7" t="str">
        <f t="shared" si="143"/>
        <v>Q3</v>
      </c>
      <c r="J3060" s="7">
        <f>VLOOKUP(A3060,'Job Catalog'!A:C,3,FALSE)</f>
        <v>11</v>
      </c>
    </row>
    <row r="3061" spans="1:10" x14ac:dyDescent="0.15">
      <c r="A3061" s="8">
        <v>1686</v>
      </c>
      <c r="B3061" s="8" t="s">
        <v>1788</v>
      </c>
      <c r="C3061" s="7" t="s">
        <v>4</v>
      </c>
      <c r="D3061" s="39">
        <v>42002.446527777778</v>
      </c>
      <c r="E3061" s="7">
        <v>136.79</v>
      </c>
      <c r="F3061" s="7" t="s">
        <v>50</v>
      </c>
      <c r="G3061" s="7">
        <f t="shared" si="141"/>
        <v>2014</v>
      </c>
      <c r="H3061" s="7">
        <f t="shared" si="142"/>
        <v>12</v>
      </c>
      <c r="I3061" s="7" t="str">
        <f t="shared" si="143"/>
        <v>Q4</v>
      </c>
      <c r="J3061" s="7">
        <f>VLOOKUP(A3061,'Job Catalog'!A:C,3,FALSE)</f>
        <v>11</v>
      </c>
    </row>
    <row r="3062" spans="1:10" x14ac:dyDescent="0.15">
      <c r="A3062" s="8">
        <v>1686</v>
      </c>
      <c r="B3062" s="8" t="s">
        <v>1788</v>
      </c>
      <c r="C3062" s="7" t="s">
        <v>4</v>
      </c>
      <c r="D3062" s="39">
        <v>41870.663703703707</v>
      </c>
      <c r="E3062" s="7">
        <v>5</v>
      </c>
      <c r="F3062" s="7" t="s">
        <v>84</v>
      </c>
      <c r="G3062" s="7">
        <f t="shared" si="141"/>
        <v>2014</v>
      </c>
      <c r="H3062" s="7">
        <f t="shared" si="142"/>
        <v>8</v>
      </c>
      <c r="I3062" s="7" t="str">
        <f t="shared" si="143"/>
        <v>Q3</v>
      </c>
      <c r="J3062" s="7">
        <f>VLOOKUP(A3062,'Job Catalog'!A:C,3,FALSE)</f>
        <v>11</v>
      </c>
    </row>
    <row r="3063" spans="1:10" x14ac:dyDescent="0.15">
      <c r="A3063" s="8">
        <v>1686</v>
      </c>
      <c r="B3063" s="8" t="s">
        <v>1788</v>
      </c>
      <c r="C3063" s="7" t="s">
        <v>4</v>
      </c>
      <c r="D3063" s="39">
        <v>41891.576261574075</v>
      </c>
      <c r="E3063" s="7">
        <v>19.88</v>
      </c>
      <c r="F3063" s="7" t="s">
        <v>62</v>
      </c>
      <c r="G3063" s="7">
        <f t="shared" si="141"/>
        <v>2014</v>
      </c>
      <c r="H3063" s="7">
        <f t="shared" si="142"/>
        <v>9</v>
      </c>
      <c r="I3063" s="7" t="str">
        <f t="shared" si="143"/>
        <v>Q3</v>
      </c>
      <c r="J3063" s="7">
        <f>VLOOKUP(A3063,'Job Catalog'!A:C,3,FALSE)</f>
        <v>11</v>
      </c>
    </row>
    <row r="3064" spans="1:10" x14ac:dyDescent="0.15">
      <c r="A3064" s="8">
        <v>1686</v>
      </c>
      <c r="B3064" s="8" t="s">
        <v>1788</v>
      </c>
      <c r="C3064" s="7" t="s">
        <v>4</v>
      </c>
      <c r="D3064" s="39">
        <v>41872.440625000003</v>
      </c>
      <c r="E3064" s="7">
        <v>0.75</v>
      </c>
      <c r="F3064" s="7" t="s">
        <v>73</v>
      </c>
      <c r="G3064" s="7">
        <f t="shared" si="141"/>
        <v>2014</v>
      </c>
      <c r="H3064" s="7">
        <f t="shared" si="142"/>
        <v>8</v>
      </c>
      <c r="I3064" s="7" t="str">
        <f t="shared" si="143"/>
        <v>Q3</v>
      </c>
      <c r="J3064" s="7">
        <f>VLOOKUP(A3064,'Job Catalog'!A:C,3,FALSE)</f>
        <v>11</v>
      </c>
    </row>
    <row r="3065" spans="1:10" x14ac:dyDescent="0.15">
      <c r="A3065" s="8">
        <v>1686</v>
      </c>
      <c r="B3065" s="8" t="s">
        <v>1788</v>
      </c>
      <c r="C3065" s="7" t="s">
        <v>4</v>
      </c>
      <c r="D3065" s="39">
        <v>41872.435208333336</v>
      </c>
      <c r="E3065" s="7">
        <v>0.75</v>
      </c>
      <c r="F3065" s="7" t="s">
        <v>15</v>
      </c>
      <c r="G3065" s="7">
        <f t="shared" si="141"/>
        <v>2014</v>
      </c>
      <c r="H3065" s="7">
        <f t="shared" si="142"/>
        <v>8</v>
      </c>
      <c r="I3065" s="7" t="str">
        <f t="shared" si="143"/>
        <v>Q3</v>
      </c>
      <c r="J3065" s="7">
        <f>VLOOKUP(A3065,'Job Catalog'!A:C,3,FALSE)</f>
        <v>11</v>
      </c>
    </row>
    <row r="3066" spans="1:10" x14ac:dyDescent="0.15">
      <c r="A3066" s="8">
        <v>1686</v>
      </c>
      <c r="B3066" s="8" t="s">
        <v>1788</v>
      </c>
      <c r="C3066" s="7" t="s">
        <v>4</v>
      </c>
      <c r="D3066" s="39">
        <v>41913.40898148148</v>
      </c>
      <c r="E3066" s="7">
        <v>22.42</v>
      </c>
      <c r="F3066" s="7" t="s">
        <v>62</v>
      </c>
      <c r="G3066" s="7">
        <f t="shared" si="141"/>
        <v>2014</v>
      </c>
      <c r="H3066" s="7">
        <f t="shared" si="142"/>
        <v>10</v>
      </c>
      <c r="I3066" s="7" t="str">
        <f t="shared" si="143"/>
        <v>Q4</v>
      </c>
      <c r="J3066" s="7">
        <f>VLOOKUP(A3066,'Job Catalog'!A:C,3,FALSE)</f>
        <v>11</v>
      </c>
    </row>
    <row r="3067" spans="1:10" x14ac:dyDescent="0.15">
      <c r="A3067" s="8">
        <v>1686</v>
      </c>
      <c r="B3067" s="8" t="s">
        <v>1788</v>
      </c>
      <c r="C3067" s="7" t="s">
        <v>4</v>
      </c>
      <c r="D3067" s="39">
        <v>41913.454583333332</v>
      </c>
      <c r="E3067" s="7">
        <v>22.46</v>
      </c>
      <c r="F3067" s="7" t="s">
        <v>62</v>
      </c>
      <c r="G3067" s="7">
        <f t="shared" si="141"/>
        <v>2014</v>
      </c>
      <c r="H3067" s="7">
        <f t="shared" si="142"/>
        <v>10</v>
      </c>
      <c r="I3067" s="7" t="str">
        <f t="shared" si="143"/>
        <v>Q4</v>
      </c>
      <c r="J3067" s="7">
        <f>VLOOKUP(A3067,'Job Catalog'!A:C,3,FALSE)</f>
        <v>11</v>
      </c>
    </row>
    <row r="3068" spans="1:10" x14ac:dyDescent="0.15">
      <c r="A3068" s="8">
        <v>1686</v>
      </c>
      <c r="B3068" s="8" t="s">
        <v>1788</v>
      </c>
      <c r="C3068" s="7" t="s">
        <v>5</v>
      </c>
      <c r="D3068" s="39">
        <v>41921.481099537035</v>
      </c>
      <c r="E3068" s="7">
        <v>17</v>
      </c>
      <c r="F3068" s="7" t="s">
        <v>15</v>
      </c>
      <c r="G3068" s="7">
        <f t="shared" si="141"/>
        <v>2014</v>
      </c>
      <c r="H3068" s="7">
        <f t="shared" si="142"/>
        <v>10</v>
      </c>
      <c r="I3068" s="7" t="str">
        <f t="shared" si="143"/>
        <v>Q4</v>
      </c>
      <c r="J3068" s="7">
        <f>VLOOKUP(A3068,'Job Catalog'!A:C,3,FALSE)</f>
        <v>11</v>
      </c>
    </row>
    <row r="3069" spans="1:10" x14ac:dyDescent="0.15">
      <c r="A3069" s="8">
        <v>1686</v>
      </c>
      <c r="B3069" s="8" t="s">
        <v>1788</v>
      </c>
      <c r="C3069" s="7" t="s">
        <v>4</v>
      </c>
      <c r="D3069" s="39">
        <v>41904.612800925926</v>
      </c>
      <c r="E3069" s="7">
        <v>0.13</v>
      </c>
      <c r="F3069" s="7" t="s">
        <v>15</v>
      </c>
      <c r="G3069" s="7">
        <f t="shared" si="141"/>
        <v>2014</v>
      </c>
      <c r="H3069" s="7">
        <f t="shared" si="142"/>
        <v>9</v>
      </c>
      <c r="I3069" s="7" t="str">
        <f t="shared" si="143"/>
        <v>Q3</v>
      </c>
      <c r="J3069" s="7">
        <f>VLOOKUP(A3069,'Job Catalog'!A:C,3,FALSE)</f>
        <v>11</v>
      </c>
    </row>
    <row r="3070" spans="1:10" x14ac:dyDescent="0.15">
      <c r="A3070" s="8">
        <v>1686</v>
      </c>
      <c r="B3070" s="8" t="s">
        <v>1788</v>
      </c>
      <c r="C3070" s="7" t="s">
        <v>4</v>
      </c>
      <c r="D3070" s="39">
        <v>41913.416550925926</v>
      </c>
      <c r="E3070" s="7">
        <v>0.88</v>
      </c>
      <c r="F3070" s="7" t="s">
        <v>62</v>
      </c>
      <c r="G3070" s="7">
        <f t="shared" si="141"/>
        <v>2014</v>
      </c>
      <c r="H3070" s="7">
        <f t="shared" si="142"/>
        <v>10</v>
      </c>
      <c r="I3070" s="7" t="str">
        <f t="shared" si="143"/>
        <v>Q4</v>
      </c>
      <c r="J3070" s="7">
        <f>VLOOKUP(A3070,'Job Catalog'!A:C,3,FALSE)</f>
        <v>11</v>
      </c>
    </row>
    <row r="3071" spans="1:10" x14ac:dyDescent="0.15">
      <c r="A3071" s="8">
        <v>1686</v>
      </c>
      <c r="B3071" s="8" t="s">
        <v>1788</v>
      </c>
      <c r="C3071" s="7" t="s">
        <v>4</v>
      </c>
      <c r="D3071" s="39">
        <v>41988.599861111114</v>
      </c>
      <c r="E3071" s="7">
        <v>46.17</v>
      </c>
      <c r="F3071" s="7" t="s">
        <v>50</v>
      </c>
      <c r="G3071" s="7">
        <f t="shared" si="141"/>
        <v>2014</v>
      </c>
      <c r="H3071" s="7">
        <f t="shared" si="142"/>
        <v>12</v>
      </c>
      <c r="I3071" s="7" t="str">
        <f t="shared" si="143"/>
        <v>Q4</v>
      </c>
      <c r="J3071" s="7">
        <f>VLOOKUP(A3071,'Job Catalog'!A:C,3,FALSE)</f>
        <v>11</v>
      </c>
    </row>
    <row r="3072" spans="1:10" x14ac:dyDescent="0.15">
      <c r="A3072" s="8">
        <v>1686</v>
      </c>
      <c r="B3072" s="8" t="s">
        <v>1788</v>
      </c>
      <c r="C3072" s="7" t="s">
        <v>5</v>
      </c>
      <c r="D3072" s="39">
        <v>41977.570543981485</v>
      </c>
      <c r="E3072" s="7">
        <v>0.04</v>
      </c>
      <c r="F3072" s="7" t="s">
        <v>73</v>
      </c>
      <c r="G3072" s="7">
        <f t="shared" si="141"/>
        <v>2014</v>
      </c>
      <c r="H3072" s="7">
        <f t="shared" si="142"/>
        <v>12</v>
      </c>
      <c r="I3072" s="7" t="str">
        <f t="shared" si="143"/>
        <v>Q4</v>
      </c>
      <c r="J3072" s="7">
        <f>VLOOKUP(A3072,'Job Catalog'!A:C,3,FALSE)</f>
        <v>11</v>
      </c>
    </row>
    <row r="3073" spans="1:10" x14ac:dyDescent="0.15">
      <c r="A3073" s="8">
        <v>1686</v>
      </c>
      <c r="B3073" s="8" t="s">
        <v>1788</v>
      </c>
      <c r="C3073" s="7" t="s">
        <v>4</v>
      </c>
      <c r="D3073" s="39">
        <v>41977.626921296294</v>
      </c>
      <c r="E3073" s="7">
        <v>0.13</v>
      </c>
      <c r="F3073" s="7" t="s">
        <v>15</v>
      </c>
      <c r="G3073" s="7">
        <f t="shared" si="141"/>
        <v>2014</v>
      </c>
      <c r="H3073" s="7">
        <f t="shared" si="142"/>
        <v>12</v>
      </c>
      <c r="I3073" s="7" t="str">
        <f t="shared" si="143"/>
        <v>Q4</v>
      </c>
      <c r="J3073" s="7">
        <f>VLOOKUP(A3073,'Job Catalog'!A:C,3,FALSE)</f>
        <v>11</v>
      </c>
    </row>
    <row r="3074" spans="1:10" x14ac:dyDescent="0.15">
      <c r="A3074" s="8">
        <v>1686</v>
      </c>
      <c r="B3074" s="8" t="s">
        <v>1788</v>
      </c>
      <c r="C3074" s="7" t="s">
        <v>4</v>
      </c>
      <c r="D3074" s="39">
        <v>41985.651562500003</v>
      </c>
      <c r="E3074" s="7">
        <v>4</v>
      </c>
      <c r="F3074" s="7" t="s">
        <v>50</v>
      </c>
      <c r="G3074" s="7">
        <f t="shared" ref="G3074:G3137" si="144">YEAR(D3074)</f>
        <v>2014</v>
      </c>
      <c r="H3074" s="7">
        <f t="shared" ref="H3074:H3137" si="145">MONTH(D3074)</f>
        <v>12</v>
      </c>
      <c r="I3074" s="7" t="str">
        <f t="shared" ref="I3074:I3137" si="146">IF(H3074&lt;=3,"Q1",IF(H3074&lt;=6,"Q2",IF(H3074&lt;=9,"Q3","Q4")))</f>
        <v>Q4</v>
      </c>
      <c r="J3074" s="7">
        <f>VLOOKUP(A3074,'Job Catalog'!A:C,3,FALSE)</f>
        <v>11</v>
      </c>
    </row>
    <row r="3075" spans="1:10" x14ac:dyDescent="0.15">
      <c r="A3075" s="8">
        <v>1686</v>
      </c>
      <c r="B3075" s="8" t="s">
        <v>1788</v>
      </c>
      <c r="C3075" s="7" t="s">
        <v>4</v>
      </c>
      <c r="D3075" s="39">
        <v>41983.607152777775</v>
      </c>
      <c r="E3075" s="7">
        <v>1.96</v>
      </c>
      <c r="F3075" s="7" t="s">
        <v>73</v>
      </c>
      <c r="G3075" s="7">
        <f t="shared" si="144"/>
        <v>2014</v>
      </c>
      <c r="H3075" s="7">
        <f t="shared" si="145"/>
        <v>12</v>
      </c>
      <c r="I3075" s="7" t="str">
        <f t="shared" si="146"/>
        <v>Q4</v>
      </c>
      <c r="J3075" s="7">
        <f>VLOOKUP(A3075,'Job Catalog'!A:C,3,FALSE)</f>
        <v>11</v>
      </c>
    </row>
    <row r="3076" spans="1:10" x14ac:dyDescent="0.15">
      <c r="A3076" s="8">
        <v>1686</v>
      </c>
      <c r="B3076" s="8" t="s">
        <v>1788</v>
      </c>
      <c r="C3076" s="7" t="s">
        <v>4</v>
      </c>
      <c r="D3076" s="39">
        <v>41983.627430555556</v>
      </c>
      <c r="E3076" s="7">
        <v>2</v>
      </c>
      <c r="F3076" s="7" t="s">
        <v>73</v>
      </c>
      <c r="G3076" s="7">
        <f t="shared" si="144"/>
        <v>2014</v>
      </c>
      <c r="H3076" s="7">
        <f t="shared" si="145"/>
        <v>12</v>
      </c>
      <c r="I3076" s="7" t="str">
        <f t="shared" si="146"/>
        <v>Q4</v>
      </c>
      <c r="J3076" s="7">
        <f>VLOOKUP(A3076,'Job Catalog'!A:C,3,FALSE)</f>
        <v>11</v>
      </c>
    </row>
    <row r="3077" spans="1:10" x14ac:dyDescent="0.15">
      <c r="A3077" s="8">
        <v>1686</v>
      </c>
      <c r="B3077" s="8" t="s">
        <v>1788</v>
      </c>
      <c r="C3077" s="7" t="s">
        <v>5</v>
      </c>
      <c r="D3077" s="39">
        <v>41989.6091087963</v>
      </c>
      <c r="E3077" s="7">
        <v>7.96</v>
      </c>
      <c r="F3077" s="7" t="s">
        <v>84</v>
      </c>
      <c r="G3077" s="7">
        <f t="shared" si="144"/>
        <v>2014</v>
      </c>
      <c r="H3077" s="7">
        <f t="shared" si="145"/>
        <v>12</v>
      </c>
      <c r="I3077" s="7" t="str">
        <f t="shared" si="146"/>
        <v>Q4</v>
      </c>
      <c r="J3077" s="7">
        <f>VLOOKUP(A3077,'Job Catalog'!A:C,3,FALSE)</f>
        <v>11</v>
      </c>
    </row>
    <row r="3078" spans="1:10" x14ac:dyDescent="0.15">
      <c r="A3078" s="8">
        <v>1686</v>
      </c>
      <c r="B3078" s="8" t="s">
        <v>1788</v>
      </c>
      <c r="C3078" s="7" t="s">
        <v>5</v>
      </c>
      <c r="D3078" s="39">
        <v>41989.608726851853</v>
      </c>
      <c r="E3078" s="7">
        <v>7.96</v>
      </c>
      <c r="F3078" s="7" t="s">
        <v>84</v>
      </c>
      <c r="G3078" s="7">
        <f t="shared" si="144"/>
        <v>2014</v>
      </c>
      <c r="H3078" s="7">
        <f t="shared" si="145"/>
        <v>12</v>
      </c>
      <c r="I3078" s="7" t="str">
        <f t="shared" si="146"/>
        <v>Q4</v>
      </c>
      <c r="J3078" s="7">
        <f>VLOOKUP(A3078,'Job Catalog'!A:C,3,FALSE)</f>
        <v>11</v>
      </c>
    </row>
    <row r="3079" spans="1:10" x14ac:dyDescent="0.15">
      <c r="A3079" s="8">
        <v>1686</v>
      </c>
      <c r="B3079" s="8" t="s">
        <v>1788</v>
      </c>
      <c r="C3079" s="7" t="s">
        <v>5</v>
      </c>
      <c r="D3079" s="39">
        <v>41989.609571759262</v>
      </c>
      <c r="E3079" s="7">
        <v>7.96</v>
      </c>
      <c r="F3079" s="7" t="s">
        <v>84</v>
      </c>
      <c r="G3079" s="7">
        <f t="shared" si="144"/>
        <v>2014</v>
      </c>
      <c r="H3079" s="7">
        <f t="shared" si="145"/>
        <v>12</v>
      </c>
      <c r="I3079" s="7" t="str">
        <f t="shared" si="146"/>
        <v>Q4</v>
      </c>
      <c r="J3079" s="7">
        <f>VLOOKUP(A3079,'Job Catalog'!A:C,3,FALSE)</f>
        <v>11</v>
      </c>
    </row>
    <row r="3080" spans="1:10" x14ac:dyDescent="0.15">
      <c r="A3080" s="8">
        <v>1686</v>
      </c>
      <c r="B3080" s="8" t="s">
        <v>1788</v>
      </c>
      <c r="C3080" s="7" t="s">
        <v>4</v>
      </c>
      <c r="D3080" s="39">
        <v>41991.517210648148</v>
      </c>
      <c r="E3080" s="7">
        <v>9.8800000000000008</v>
      </c>
      <c r="F3080" s="7" t="s">
        <v>84</v>
      </c>
      <c r="G3080" s="7">
        <f t="shared" si="144"/>
        <v>2014</v>
      </c>
      <c r="H3080" s="7">
        <f t="shared" si="145"/>
        <v>12</v>
      </c>
      <c r="I3080" s="7" t="str">
        <f t="shared" si="146"/>
        <v>Q4</v>
      </c>
      <c r="J3080" s="7">
        <f>VLOOKUP(A3080,'Job Catalog'!A:C,3,FALSE)</f>
        <v>11</v>
      </c>
    </row>
    <row r="3081" spans="1:10" x14ac:dyDescent="0.15">
      <c r="A3081" s="8">
        <v>1686</v>
      </c>
      <c r="B3081" s="8" t="s">
        <v>1788</v>
      </c>
      <c r="C3081" s="7" t="s">
        <v>4</v>
      </c>
      <c r="D3081" s="39">
        <v>42167.584594907406</v>
      </c>
      <c r="E3081" s="7">
        <v>155.04</v>
      </c>
      <c r="F3081" s="7" t="s">
        <v>50</v>
      </c>
      <c r="G3081" s="7">
        <f t="shared" si="144"/>
        <v>2015</v>
      </c>
      <c r="H3081" s="7">
        <f t="shared" si="145"/>
        <v>6</v>
      </c>
      <c r="I3081" s="7" t="str">
        <f t="shared" si="146"/>
        <v>Q2</v>
      </c>
      <c r="J3081" s="7">
        <f>VLOOKUP(A3081,'Job Catalog'!A:C,3,FALSE)</f>
        <v>11</v>
      </c>
    </row>
    <row r="3082" spans="1:10" x14ac:dyDescent="0.15">
      <c r="A3082" s="8">
        <v>1686</v>
      </c>
      <c r="B3082" s="8" t="s">
        <v>1788</v>
      </c>
      <c r="C3082" s="7" t="s">
        <v>4</v>
      </c>
      <c r="D3082" s="39">
        <v>42088.536481481482</v>
      </c>
      <c r="E3082" s="7">
        <v>33.92</v>
      </c>
      <c r="F3082" s="7" t="s">
        <v>50</v>
      </c>
      <c r="G3082" s="7">
        <f t="shared" si="144"/>
        <v>2015</v>
      </c>
      <c r="H3082" s="7">
        <f t="shared" si="145"/>
        <v>3</v>
      </c>
      <c r="I3082" s="7" t="str">
        <f t="shared" si="146"/>
        <v>Q1</v>
      </c>
      <c r="J3082" s="7">
        <f>VLOOKUP(A3082,'Job Catalog'!A:C,3,FALSE)</f>
        <v>11</v>
      </c>
    </row>
    <row r="3083" spans="1:10" x14ac:dyDescent="0.15">
      <c r="A3083" s="8">
        <v>1686</v>
      </c>
      <c r="B3083" s="8" t="s">
        <v>1788</v>
      </c>
      <c r="C3083" s="7" t="s">
        <v>4</v>
      </c>
      <c r="D3083" s="39">
        <v>42088.516064814816</v>
      </c>
      <c r="E3083" s="7">
        <v>33.92</v>
      </c>
      <c r="F3083" s="7" t="s">
        <v>50</v>
      </c>
      <c r="G3083" s="7">
        <f t="shared" si="144"/>
        <v>2015</v>
      </c>
      <c r="H3083" s="7">
        <f t="shared" si="145"/>
        <v>3</v>
      </c>
      <c r="I3083" s="7" t="str">
        <f t="shared" si="146"/>
        <v>Q1</v>
      </c>
      <c r="J3083" s="7">
        <f>VLOOKUP(A3083,'Job Catalog'!A:C,3,FALSE)</f>
        <v>11</v>
      </c>
    </row>
    <row r="3084" spans="1:10" x14ac:dyDescent="0.15">
      <c r="A3084" s="8">
        <v>1686</v>
      </c>
      <c r="B3084" s="8" t="s">
        <v>1788</v>
      </c>
      <c r="C3084" s="7" t="s">
        <v>4</v>
      </c>
      <c r="D3084" s="39">
        <v>42087.878460648149</v>
      </c>
      <c r="E3084" s="7">
        <v>33.29</v>
      </c>
      <c r="F3084" s="7" t="s">
        <v>50</v>
      </c>
      <c r="G3084" s="7">
        <f t="shared" si="144"/>
        <v>2015</v>
      </c>
      <c r="H3084" s="7">
        <f t="shared" si="145"/>
        <v>3</v>
      </c>
      <c r="I3084" s="7" t="str">
        <f t="shared" si="146"/>
        <v>Q1</v>
      </c>
      <c r="J3084" s="7">
        <f>VLOOKUP(A3084,'Job Catalog'!A:C,3,FALSE)</f>
        <v>11</v>
      </c>
    </row>
    <row r="3085" spans="1:10" x14ac:dyDescent="0.15">
      <c r="A3085" s="8">
        <v>1686</v>
      </c>
      <c r="B3085" s="8" t="s">
        <v>1788</v>
      </c>
      <c r="C3085" s="7" t="s">
        <v>4</v>
      </c>
      <c r="D3085" s="39">
        <v>42088.657106481478</v>
      </c>
      <c r="E3085" s="7">
        <v>34.04</v>
      </c>
      <c r="F3085" s="7" t="s">
        <v>50</v>
      </c>
      <c r="G3085" s="7">
        <f t="shared" si="144"/>
        <v>2015</v>
      </c>
      <c r="H3085" s="7">
        <f t="shared" si="145"/>
        <v>3</v>
      </c>
      <c r="I3085" s="7" t="str">
        <f t="shared" si="146"/>
        <v>Q1</v>
      </c>
      <c r="J3085" s="7">
        <f>VLOOKUP(A3085,'Job Catalog'!A:C,3,FALSE)</f>
        <v>11</v>
      </c>
    </row>
    <row r="3086" spans="1:10" x14ac:dyDescent="0.15">
      <c r="A3086" s="8">
        <v>1686</v>
      </c>
      <c r="B3086" s="8" t="s">
        <v>1788</v>
      </c>
      <c r="C3086" s="7" t="s">
        <v>4</v>
      </c>
      <c r="D3086" s="39">
        <v>42087.886412037034</v>
      </c>
      <c r="E3086" s="7">
        <v>28</v>
      </c>
      <c r="F3086" s="7" t="s">
        <v>50</v>
      </c>
      <c r="G3086" s="7">
        <f t="shared" si="144"/>
        <v>2015</v>
      </c>
      <c r="H3086" s="7">
        <f t="shared" si="145"/>
        <v>3</v>
      </c>
      <c r="I3086" s="7" t="str">
        <f t="shared" si="146"/>
        <v>Q1</v>
      </c>
      <c r="J3086" s="7">
        <f>VLOOKUP(A3086,'Job Catalog'!A:C,3,FALSE)</f>
        <v>11</v>
      </c>
    </row>
    <row r="3087" spans="1:10" x14ac:dyDescent="0.15">
      <c r="A3087" s="8">
        <v>1686</v>
      </c>
      <c r="B3087" s="8" t="s">
        <v>1788</v>
      </c>
      <c r="C3087" s="7" t="s">
        <v>4</v>
      </c>
      <c r="D3087" s="39">
        <v>42088.653587962966</v>
      </c>
      <c r="E3087" s="7">
        <v>28.75</v>
      </c>
      <c r="F3087" s="7" t="s">
        <v>50</v>
      </c>
      <c r="G3087" s="7">
        <f t="shared" si="144"/>
        <v>2015</v>
      </c>
      <c r="H3087" s="7">
        <f t="shared" si="145"/>
        <v>3</v>
      </c>
      <c r="I3087" s="7" t="str">
        <f t="shared" si="146"/>
        <v>Q1</v>
      </c>
      <c r="J3087" s="7">
        <f>VLOOKUP(A3087,'Job Catalog'!A:C,3,FALSE)</f>
        <v>11</v>
      </c>
    </row>
    <row r="3088" spans="1:10" x14ac:dyDescent="0.15">
      <c r="A3088" s="8">
        <v>1686</v>
      </c>
      <c r="B3088" s="8" t="s">
        <v>1788</v>
      </c>
      <c r="C3088" s="7" t="s">
        <v>4</v>
      </c>
      <c r="D3088" s="39">
        <v>42167.454826388886</v>
      </c>
      <c r="E3088" s="7">
        <v>30.54</v>
      </c>
      <c r="F3088" s="7" t="s">
        <v>50</v>
      </c>
      <c r="G3088" s="7">
        <f t="shared" si="144"/>
        <v>2015</v>
      </c>
      <c r="H3088" s="7">
        <f t="shared" si="145"/>
        <v>6</v>
      </c>
      <c r="I3088" s="7" t="str">
        <f t="shared" si="146"/>
        <v>Q2</v>
      </c>
      <c r="J3088" s="7">
        <f>VLOOKUP(A3088,'Job Catalog'!A:C,3,FALSE)</f>
        <v>11</v>
      </c>
    </row>
    <row r="3089" spans="1:10" x14ac:dyDescent="0.15">
      <c r="A3089" s="8">
        <v>1686</v>
      </c>
      <c r="B3089" s="8" t="s">
        <v>1788</v>
      </c>
      <c r="C3089" s="7" t="s">
        <v>4</v>
      </c>
      <c r="D3089" s="39">
        <v>42171.863900462966</v>
      </c>
      <c r="E3089" s="7">
        <v>34.96</v>
      </c>
      <c r="F3089" s="7" t="s">
        <v>50</v>
      </c>
      <c r="G3089" s="7">
        <f t="shared" si="144"/>
        <v>2015</v>
      </c>
      <c r="H3089" s="7">
        <f t="shared" si="145"/>
        <v>6</v>
      </c>
      <c r="I3089" s="7" t="str">
        <f t="shared" si="146"/>
        <v>Q2</v>
      </c>
      <c r="J3089" s="7">
        <f>VLOOKUP(A3089,'Job Catalog'!A:C,3,FALSE)</f>
        <v>11</v>
      </c>
    </row>
    <row r="3090" spans="1:10" x14ac:dyDescent="0.15">
      <c r="A3090" s="8">
        <v>1686</v>
      </c>
      <c r="B3090" s="8" t="s">
        <v>1788</v>
      </c>
      <c r="C3090" s="7" t="s">
        <v>5</v>
      </c>
      <c r="D3090" s="39">
        <v>42146.614062499997</v>
      </c>
      <c r="E3090" s="7">
        <v>9.7100000000000009</v>
      </c>
      <c r="F3090" s="7" t="s">
        <v>50</v>
      </c>
      <c r="G3090" s="7">
        <f t="shared" si="144"/>
        <v>2015</v>
      </c>
      <c r="H3090" s="7">
        <f t="shared" si="145"/>
        <v>5</v>
      </c>
      <c r="I3090" s="7" t="str">
        <f t="shared" si="146"/>
        <v>Q2</v>
      </c>
      <c r="J3090" s="7">
        <f>VLOOKUP(A3090,'Job Catalog'!A:C,3,FALSE)</f>
        <v>11</v>
      </c>
    </row>
    <row r="3091" spans="1:10" x14ac:dyDescent="0.15">
      <c r="A3091" s="8">
        <v>1686</v>
      </c>
      <c r="B3091" s="8" t="s">
        <v>1788</v>
      </c>
      <c r="C3091" s="7" t="s">
        <v>4</v>
      </c>
      <c r="D3091" s="39">
        <v>42167.491030092591</v>
      </c>
      <c r="E3091" s="7">
        <v>30.58</v>
      </c>
      <c r="F3091" s="7" t="s">
        <v>50</v>
      </c>
      <c r="G3091" s="7">
        <f t="shared" si="144"/>
        <v>2015</v>
      </c>
      <c r="H3091" s="7">
        <f t="shared" si="145"/>
        <v>6</v>
      </c>
      <c r="I3091" s="7" t="str">
        <f t="shared" si="146"/>
        <v>Q2</v>
      </c>
      <c r="J3091" s="7">
        <f>VLOOKUP(A3091,'Job Catalog'!A:C,3,FALSE)</f>
        <v>11</v>
      </c>
    </row>
    <row r="3092" spans="1:10" x14ac:dyDescent="0.15">
      <c r="A3092" s="8">
        <v>1686</v>
      </c>
      <c r="B3092" s="8" t="s">
        <v>1788</v>
      </c>
      <c r="C3092" s="7" t="s">
        <v>4</v>
      </c>
      <c r="D3092" s="39">
        <v>42167.450729166667</v>
      </c>
      <c r="E3092" s="7">
        <v>14.71</v>
      </c>
      <c r="F3092" s="7" t="s">
        <v>50</v>
      </c>
      <c r="G3092" s="7">
        <f t="shared" si="144"/>
        <v>2015</v>
      </c>
      <c r="H3092" s="7">
        <f t="shared" si="145"/>
        <v>6</v>
      </c>
      <c r="I3092" s="7" t="str">
        <f t="shared" si="146"/>
        <v>Q2</v>
      </c>
      <c r="J3092" s="7">
        <f>VLOOKUP(A3092,'Job Catalog'!A:C,3,FALSE)</f>
        <v>11</v>
      </c>
    </row>
    <row r="3093" spans="1:10" x14ac:dyDescent="0.15">
      <c r="A3093" s="8">
        <v>1686</v>
      </c>
      <c r="B3093" s="8" t="s">
        <v>1788</v>
      </c>
      <c r="C3093" s="7" t="s">
        <v>4</v>
      </c>
      <c r="D3093" s="39">
        <v>42167.45721064815</v>
      </c>
      <c r="E3093" s="7">
        <v>14.71</v>
      </c>
      <c r="F3093" s="7" t="s">
        <v>50</v>
      </c>
      <c r="G3093" s="7">
        <f t="shared" si="144"/>
        <v>2015</v>
      </c>
      <c r="H3093" s="7">
        <f t="shared" si="145"/>
        <v>6</v>
      </c>
      <c r="I3093" s="7" t="str">
        <f t="shared" si="146"/>
        <v>Q2</v>
      </c>
      <c r="J3093" s="7">
        <f>VLOOKUP(A3093,'Job Catalog'!A:C,3,FALSE)</f>
        <v>11</v>
      </c>
    </row>
    <row r="3094" spans="1:10" x14ac:dyDescent="0.15">
      <c r="A3094" s="8">
        <v>1686</v>
      </c>
      <c r="B3094" s="8" t="s">
        <v>1788</v>
      </c>
      <c r="C3094" s="7" t="s">
        <v>4</v>
      </c>
      <c r="D3094" s="39">
        <v>42257.410567129627</v>
      </c>
      <c r="E3094" s="7">
        <v>98.04</v>
      </c>
      <c r="F3094" s="7" t="s">
        <v>60</v>
      </c>
      <c r="G3094" s="7">
        <f t="shared" si="144"/>
        <v>2015</v>
      </c>
      <c r="H3094" s="7">
        <f t="shared" si="145"/>
        <v>9</v>
      </c>
      <c r="I3094" s="7" t="str">
        <f t="shared" si="146"/>
        <v>Q3</v>
      </c>
      <c r="J3094" s="7">
        <f>VLOOKUP(A3094,'Job Catalog'!A:C,3,FALSE)</f>
        <v>11</v>
      </c>
    </row>
    <row r="3095" spans="1:10" x14ac:dyDescent="0.15">
      <c r="A3095" s="8">
        <v>1686</v>
      </c>
      <c r="B3095" s="8" t="s">
        <v>1788</v>
      </c>
      <c r="C3095" s="7" t="s">
        <v>4</v>
      </c>
      <c r="D3095" s="39">
        <v>42261.428865740738</v>
      </c>
      <c r="E3095" s="7">
        <v>12.79</v>
      </c>
      <c r="F3095" s="7" t="s">
        <v>50</v>
      </c>
      <c r="G3095" s="7">
        <f t="shared" si="144"/>
        <v>2015</v>
      </c>
      <c r="H3095" s="7">
        <f t="shared" si="145"/>
        <v>9</v>
      </c>
      <c r="I3095" s="7" t="str">
        <f t="shared" si="146"/>
        <v>Q3</v>
      </c>
      <c r="J3095" s="7">
        <f>VLOOKUP(A3095,'Job Catalog'!A:C,3,FALSE)</f>
        <v>11</v>
      </c>
    </row>
    <row r="3096" spans="1:10" x14ac:dyDescent="0.15">
      <c r="A3096" s="8">
        <v>1686</v>
      </c>
      <c r="B3096" s="8" t="s">
        <v>1788</v>
      </c>
      <c r="C3096" s="7" t="s">
        <v>4</v>
      </c>
      <c r="D3096" s="39">
        <v>42261.457743055558</v>
      </c>
      <c r="E3096" s="7">
        <v>12.79</v>
      </c>
      <c r="F3096" s="7" t="s">
        <v>50</v>
      </c>
      <c r="G3096" s="7">
        <f t="shared" si="144"/>
        <v>2015</v>
      </c>
      <c r="H3096" s="7">
        <f t="shared" si="145"/>
        <v>9</v>
      </c>
      <c r="I3096" s="7" t="str">
        <f t="shared" si="146"/>
        <v>Q3</v>
      </c>
      <c r="J3096" s="7">
        <f>VLOOKUP(A3096,'Job Catalog'!A:C,3,FALSE)</f>
        <v>11</v>
      </c>
    </row>
    <row r="3097" spans="1:10" x14ac:dyDescent="0.15">
      <c r="A3097" s="8">
        <v>1686</v>
      </c>
      <c r="B3097" s="8" t="s">
        <v>1788</v>
      </c>
      <c r="C3097" s="7" t="s">
        <v>4</v>
      </c>
      <c r="D3097" s="39">
        <v>42261.643807870372</v>
      </c>
      <c r="E3097" s="7">
        <v>13</v>
      </c>
      <c r="F3097" s="7" t="s">
        <v>50</v>
      </c>
      <c r="G3097" s="7">
        <f t="shared" si="144"/>
        <v>2015</v>
      </c>
      <c r="H3097" s="7">
        <f t="shared" si="145"/>
        <v>9</v>
      </c>
      <c r="I3097" s="7" t="str">
        <f t="shared" si="146"/>
        <v>Q3</v>
      </c>
      <c r="J3097" s="7">
        <f>VLOOKUP(A3097,'Job Catalog'!A:C,3,FALSE)</f>
        <v>11</v>
      </c>
    </row>
    <row r="3098" spans="1:10" x14ac:dyDescent="0.15">
      <c r="A3098" s="8">
        <v>1686</v>
      </c>
      <c r="B3098" s="8" t="s">
        <v>1788</v>
      </c>
      <c r="C3098" s="7" t="s">
        <v>4</v>
      </c>
      <c r="D3098" s="39">
        <v>42261.638981481483</v>
      </c>
      <c r="E3098" s="7">
        <v>13</v>
      </c>
      <c r="F3098" s="7" t="s">
        <v>50</v>
      </c>
      <c r="G3098" s="7">
        <f t="shared" si="144"/>
        <v>2015</v>
      </c>
      <c r="H3098" s="7">
        <f t="shared" si="145"/>
        <v>9</v>
      </c>
      <c r="I3098" s="7" t="str">
        <f t="shared" si="146"/>
        <v>Q3</v>
      </c>
      <c r="J3098" s="7">
        <f>VLOOKUP(A3098,'Job Catalog'!A:C,3,FALSE)</f>
        <v>11</v>
      </c>
    </row>
    <row r="3099" spans="1:10" x14ac:dyDescent="0.15">
      <c r="A3099" s="8">
        <v>1686</v>
      </c>
      <c r="B3099" s="8" t="s">
        <v>1788</v>
      </c>
      <c r="C3099" s="7" t="s">
        <v>4</v>
      </c>
      <c r="D3099" s="39">
        <v>42269.480046296296</v>
      </c>
      <c r="E3099" s="7">
        <v>5.96</v>
      </c>
      <c r="F3099" s="7" t="s">
        <v>50</v>
      </c>
      <c r="G3099" s="7">
        <f t="shared" si="144"/>
        <v>2015</v>
      </c>
      <c r="H3099" s="7">
        <f t="shared" si="145"/>
        <v>9</v>
      </c>
      <c r="I3099" s="7" t="str">
        <f t="shared" si="146"/>
        <v>Q3</v>
      </c>
      <c r="J3099" s="7">
        <f>VLOOKUP(A3099,'Job Catalog'!A:C,3,FALSE)</f>
        <v>11</v>
      </c>
    </row>
    <row r="3100" spans="1:10" x14ac:dyDescent="0.15">
      <c r="A3100" s="8">
        <v>1686</v>
      </c>
      <c r="B3100" s="8" t="s">
        <v>1788</v>
      </c>
      <c r="C3100" s="7" t="s">
        <v>4</v>
      </c>
      <c r="D3100" s="39">
        <v>42276.605937499997</v>
      </c>
      <c r="E3100" s="7">
        <v>13.08</v>
      </c>
      <c r="F3100" s="7" t="s">
        <v>50</v>
      </c>
      <c r="G3100" s="7">
        <f t="shared" si="144"/>
        <v>2015</v>
      </c>
      <c r="H3100" s="7">
        <f t="shared" si="145"/>
        <v>9</v>
      </c>
      <c r="I3100" s="7" t="str">
        <f t="shared" si="146"/>
        <v>Q3</v>
      </c>
      <c r="J3100" s="7">
        <f>VLOOKUP(A3100,'Job Catalog'!A:C,3,FALSE)</f>
        <v>11</v>
      </c>
    </row>
    <row r="3101" spans="1:10" x14ac:dyDescent="0.15">
      <c r="A3101" s="8">
        <v>1686</v>
      </c>
      <c r="B3101" s="8" t="s">
        <v>1788</v>
      </c>
      <c r="C3101" s="7" t="s">
        <v>5</v>
      </c>
      <c r="D3101" s="39">
        <v>42466.409699074073</v>
      </c>
      <c r="E3101" s="7">
        <v>29.46</v>
      </c>
      <c r="F3101" s="7" t="s">
        <v>65</v>
      </c>
      <c r="G3101" s="7">
        <f t="shared" si="144"/>
        <v>2016</v>
      </c>
      <c r="H3101" s="7">
        <f t="shared" si="145"/>
        <v>4</v>
      </c>
      <c r="I3101" s="7" t="str">
        <f t="shared" si="146"/>
        <v>Q2</v>
      </c>
      <c r="J3101" s="7">
        <f>VLOOKUP(A3101,'Job Catalog'!A:C,3,FALSE)</f>
        <v>11</v>
      </c>
    </row>
    <row r="3102" spans="1:10" x14ac:dyDescent="0.15">
      <c r="A3102" s="8">
        <v>1686</v>
      </c>
      <c r="B3102" s="8" t="s">
        <v>1788</v>
      </c>
      <c r="C3102" s="7" t="s">
        <v>5</v>
      </c>
      <c r="D3102" s="39">
        <v>42466.396238425928</v>
      </c>
      <c r="E3102" s="7">
        <v>29.46</v>
      </c>
      <c r="F3102" s="7" t="s">
        <v>65</v>
      </c>
      <c r="G3102" s="7">
        <f t="shared" si="144"/>
        <v>2016</v>
      </c>
      <c r="H3102" s="7">
        <f t="shared" si="145"/>
        <v>4</v>
      </c>
      <c r="I3102" s="7" t="str">
        <f t="shared" si="146"/>
        <v>Q2</v>
      </c>
      <c r="J3102" s="7">
        <f>VLOOKUP(A3102,'Job Catalog'!A:C,3,FALSE)</f>
        <v>11</v>
      </c>
    </row>
    <row r="3103" spans="1:10" x14ac:dyDescent="0.15">
      <c r="A3103" s="8">
        <v>1686</v>
      </c>
      <c r="B3103" s="8" t="s">
        <v>1788</v>
      </c>
      <c r="C3103" s="7" t="s">
        <v>5</v>
      </c>
      <c r="D3103" s="39">
        <v>42466.391319444447</v>
      </c>
      <c r="E3103" s="7">
        <v>29.46</v>
      </c>
      <c r="F3103" s="7" t="s">
        <v>65</v>
      </c>
      <c r="G3103" s="7">
        <f t="shared" si="144"/>
        <v>2016</v>
      </c>
      <c r="H3103" s="7">
        <f t="shared" si="145"/>
        <v>4</v>
      </c>
      <c r="I3103" s="7" t="str">
        <f t="shared" si="146"/>
        <v>Q2</v>
      </c>
      <c r="J3103" s="7">
        <f>VLOOKUP(A3103,'Job Catalog'!A:C,3,FALSE)</f>
        <v>11</v>
      </c>
    </row>
    <row r="3104" spans="1:10" x14ac:dyDescent="0.15">
      <c r="A3104" s="8">
        <v>1686</v>
      </c>
      <c r="B3104" s="8" t="s">
        <v>1788</v>
      </c>
      <c r="C3104" s="7" t="s">
        <v>4</v>
      </c>
      <c r="D3104" s="39">
        <v>42572.603067129632</v>
      </c>
      <c r="E3104" s="7">
        <v>35.92</v>
      </c>
      <c r="F3104" s="7" t="s">
        <v>50</v>
      </c>
      <c r="G3104" s="7">
        <f t="shared" si="144"/>
        <v>2016</v>
      </c>
      <c r="H3104" s="7">
        <f t="shared" si="145"/>
        <v>7</v>
      </c>
      <c r="I3104" s="7" t="str">
        <f t="shared" si="146"/>
        <v>Q3</v>
      </c>
      <c r="J3104" s="7">
        <f>VLOOKUP(A3104,'Job Catalog'!A:C,3,FALSE)</f>
        <v>11</v>
      </c>
    </row>
    <row r="3105" spans="1:10" x14ac:dyDescent="0.15">
      <c r="A3105" s="8">
        <v>1686</v>
      </c>
      <c r="B3105" s="8" t="s">
        <v>1788</v>
      </c>
      <c r="C3105" s="7" t="s">
        <v>5</v>
      </c>
      <c r="D3105" s="39">
        <v>42577.590405092589</v>
      </c>
      <c r="E3105" s="7">
        <v>40.92</v>
      </c>
      <c r="F3105" s="7" t="s">
        <v>20</v>
      </c>
      <c r="G3105" s="7">
        <f t="shared" si="144"/>
        <v>2016</v>
      </c>
      <c r="H3105" s="7">
        <f t="shared" si="145"/>
        <v>7</v>
      </c>
      <c r="I3105" s="7" t="str">
        <f t="shared" si="146"/>
        <v>Q3</v>
      </c>
      <c r="J3105" s="7">
        <f>VLOOKUP(A3105,'Job Catalog'!A:C,3,FALSE)</f>
        <v>11</v>
      </c>
    </row>
    <row r="3106" spans="1:10" x14ac:dyDescent="0.15">
      <c r="A3106" s="8">
        <v>1686</v>
      </c>
      <c r="B3106" s="8" t="s">
        <v>1788</v>
      </c>
      <c r="C3106" s="7" t="s">
        <v>4</v>
      </c>
      <c r="D3106" s="39">
        <v>42570.656655092593</v>
      </c>
      <c r="E3106" s="7">
        <v>33.96</v>
      </c>
      <c r="F3106" s="7" t="s">
        <v>50</v>
      </c>
      <c r="G3106" s="7">
        <f t="shared" si="144"/>
        <v>2016</v>
      </c>
      <c r="H3106" s="7">
        <f t="shared" si="145"/>
        <v>7</v>
      </c>
      <c r="I3106" s="7" t="str">
        <f t="shared" si="146"/>
        <v>Q3</v>
      </c>
      <c r="J3106" s="7">
        <f>VLOOKUP(A3106,'Job Catalog'!A:C,3,FALSE)</f>
        <v>11</v>
      </c>
    </row>
    <row r="3107" spans="1:10" x14ac:dyDescent="0.15">
      <c r="A3107" s="8">
        <v>1686</v>
      </c>
      <c r="B3107" s="8" t="s">
        <v>1788</v>
      </c>
      <c r="C3107" s="7" t="s">
        <v>5</v>
      </c>
      <c r="D3107" s="39">
        <v>42627.516689814816</v>
      </c>
      <c r="E3107" s="7">
        <v>40</v>
      </c>
      <c r="F3107" s="7" t="s">
        <v>65</v>
      </c>
      <c r="G3107" s="7">
        <f t="shared" si="144"/>
        <v>2016</v>
      </c>
      <c r="H3107" s="7">
        <f t="shared" si="145"/>
        <v>9</v>
      </c>
      <c r="I3107" s="7" t="str">
        <f t="shared" si="146"/>
        <v>Q3</v>
      </c>
      <c r="J3107" s="7">
        <f>VLOOKUP(A3107,'Job Catalog'!A:C,3,FALSE)</f>
        <v>11</v>
      </c>
    </row>
    <row r="3108" spans="1:10" x14ac:dyDescent="0.15">
      <c r="A3108" s="8">
        <v>1686</v>
      </c>
      <c r="B3108" s="8" t="s">
        <v>1788</v>
      </c>
      <c r="C3108" s="7" t="s">
        <v>5</v>
      </c>
      <c r="D3108" s="39">
        <v>42627.500694444447</v>
      </c>
      <c r="E3108" s="7">
        <v>40</v>
      </c>
      <c r="F3108" s="7" t="s">
        <v>65</v>
      </c>
      <c r="G3108" s="7">
        <f t="shared" si="144"/>
        <v>2016</v>
      </c>
      <c r="H3108" s="7">
        <f t="shared" si="145"/>
        <v>9</v>
      </c>
      <c r="I3108" s="7" t="str">
        <f t="shared" si="146"/>
        <v>Q3</v>
      </c>
      <c r="J3108" s="7">
        <f>VLOOKUP(A3108,'Job Catalog'!A:C,3,FALSE)</f>
        <v>11</v>
      </c>
    </row>
    <row r="3109" spans="1:10" x14ac:dyDescent="0.15">
      <c r="A3109" s="8">
        <v>1686</v>
      </c>
      <c r="B3109" s="8" t="s">
        <v>1788</v>
      </c>
      <c r="C3109" s="7" t="s">
        <v>4</v>
      </c>
      <c r="D3109" s="39">
        <v>42628.609490740739</v>
      </c>
      <c r="E3109" s="7">
        <v>41.08</v>
      </c>
      <c r="F3109" s="7" t="s">
        <v>50</v>
      </c>
      <c r="G3109" s="7">
        <f t="shared" si="144"/>
        <v>2016</v>
      </c>
      <c r="H3109" s="7">
        <f t="shared" si="145"/>
        <v>9</v>
      </c>
      <c r="I3109" s="7" t="str">
        <f t="shared" si="146"/>
        <v>Q3</v>
      </c>
      <c r="J3109" s="7">
        <f>VLOOKUP(A3109,'Job Catalog'!A:C,3,FALSE)</f>
        <v>11</v>
      </c>
    </row>
    <row r="3110" spans="1:10" x14ac:dyDescent="0.15">
      <c r="A3110" s="8">
        <v>1690</v>
      </c>
      <c r="B3110" s="8" t="s">
        <v>1792</v>
      </c>
      <c r="C3110" s="7" t="s">
        <v>5</v>
      </c>
      <c r="D3110" s="39">
        <v>41779.446585648147</v>
      </c>
      <c r="E3110" s="7">
        <v>26</v>
      </c>
      <c r="F3110" s="7" t="s">
        <v>15</v>
      </c>
      <c r="G3110" s="7">
        <f t="shared" si="144"/>
        <v>2014</v>
      </c>
      <c r="H3110" s="7">
        <f t="shared" si="145"/>
        <v>5</v>
      </c>
      <c r="I3110" s="7" t="str">
        <f t="shared" si="146"/>
        <v>Q2</v>
      </c>
      <c r="J3110" s="7">
        <f>VLOOKUP(A3110,'Job Catalog'!A:C,3,FALSE)</f>
        <v>22</v>
      </c>
    </row>
    <row r="3111" spans="1:10" x14ac:dyDescent="0.15">
      <c r="A3111" s="8">
        <v>1690</v>
      </c>
      <c r="B3111" s="8" t="s">
        <v>1792</v>
      </c>
      <c r="C3111" s="7" t="s">
        <v>5</v>
      </c>
      <c r="D3111" s="39">
        <v>42436.5628125</v>
      </c>
      <c r="E3111" s="7">
        <v>27</v>
      </c>
      <c r="F3111" s="7" t="s">
        <v>88</v>
      </c>
      <c r="G3111" s="7">
        <f t="shared" si="144"/>
        <v>2016</v>
      </c>
      <c r="H3111" s="7">
        <f t="shared" si="145"/>
        <v>3</v>
      </c>
      <c r="I3111" s="7" t="str">
        <f t="shared" si="146"/>
        <v>Q1</v>
      </c>
      <c r="J3111" s="7">
        <f>VLOOKUP(A3111,'Job Catalog'!A:C,3,FALSE)</f>
        <v>22</v>
      </c>
    </row>
    <row r="3112" spans="1:10" x14ac:dyDescent="0.15">
      <c r="A3112" s="8">
        <v>1690</v>
      </c>
      <c r="B3112" s="8" t="s">
        <v>1792</v>
      </c>
      <c r="C3112" s="7" t="s">
        <v>5</v>
      </c>
      <c r="D3112" s="39">
        <v>42738.47693287037</v>
      </c>
      <c r="E3112" s="7">
        <v>14.88</v>
      </c>
      <c r="F3112" s="7" t="s">
        <v>88</v>
      </c>
      <c r="G3112" s="7">
        <f t="shared" si="144"/>
        <v>2017</v>
      </c>
      <c r="H3112" s="7">
        <f t="shared" si="145"/>
        <v>1</v>
      </c>
      <c r="I3112" s="7" t="str">
        <f t="shared" si="146"/>
        <v>Q1</v>
      </c>
      <c r="J3112" s="7">
        <f>VLOOKUP(A3112,'Job Catalog'!A:C,3,FALSE)</f>
        <v>22</v>
      </c>
    </row>
    <row r="3113" spans="1:10" x14ac:dyDescent="0.15">
      <c r="A3113" s="8">
        <v>1690</v>
      </c>
      <c r="B3113" s="8" t="s">
        <v>1792</v>
      </c>
      <c r="C3113" s="7" t="s">
        <v>5</v>
      </c>
      <c r="D3113" s="39">
        <v>42837.709074074075</v>
      </c>
      <c r="E3113" s="7">
        <v>47.04</v>
      </c>
      <c r="F3113" s="7" t="s">
        <v>88</v>
      </c>
      <c r="G3113" s="7">
        <f t="shared" si="144"/>
        <v>2017</v>
      </c>
      <c r="H3113" s="7">
        <f t="shared" si="145"/>
        <v>4</v>
      </c>
      <c r="I3113" s="7" t="str">
        <f t="shared" si="146"/>
        <v>Q2</v>
      </c>
      <c r="J3113" s="7">
        <f>VLOOKUP(A3113,'Job Catalog'!A:C,3,FALSE)</f>
        <v>22</v>
      </c>
    </row>
    <row r="3114" spans="1:10" x14ac:dyDescent="0.15">
      <c r="A3114" s="8">
        <v>1692</v>
      </c>
      <c r="B3114" s="8" t="s">
        <v>1794</v>
      </c>
      <c r="C3114" s="7" t="s">
        <v>4</v>
      </c>
      <c r="D3114" s="39">
        <v>41754.399398148147</v>
      </c>
      <c r="E3114" s="7">
        <v>51.63</v>
      </c>
      <c r="F3114" s="7" t="s">
        <v>84</v>
      </c>
      <c r="G3114" s="7">
        <f t="shared" si="144"/>
        <v>2014</v>
      </c>
      <c r="H3114" s="7">
        <f t="shared" si="145"/>
        <v>4</v>
      </c>
      <c r="I3114" s="7" t="str">
        <f t="shared" si="146"/>
        <v>Q2</v>
      </c>
      <c r="J3114" s="7">
        <f>VLOOKUP(A3114,'Job Catalog'!A:C,3,FALSE)</f>
        <v>20</v>
      </c>
    </row>
    <row r="3115" spans="1:10" x14ac:dyDescent="0.15">
      <c r="A3115" s="8">
        <v>1692</v>
      </c>
      <c r="B3115" s="8" t="s">
        <v>1794</v>
      </c>
      <c r="C3115" s="7" t="s">
        <v>5</v>
      </c>
      <c r="D3115" s="39">
        <v>41730.598981481482</v>
      </c>
      <c r="E3115" s="7">
        <v>14.88</v>
      </c>
      <c r="F3115" s="7" t="s">
        <v>15</v>
      </c>
      <c r="G3115" s="7">
        <f t="shared" si="144"/>
        <v>2014</v>
      </c>
      <c r="H3115" s="7">
        <f t="shared" si="145"/>
        <v>4</v>
      </c>
      <c r="I3115" s="7" t="str">
        <f t="shared" si="146"/>
        <v>Q2</v>
      </c>
      <c r="J3115" s="7">
        <f>VLOOKUP(A3115,'Job Catalog'!A:C,3,FALSE)</f>
        <v>20</v>
      </c>
    </row>
    <row r="3116" spans="1:10" x14ac:dyDescent="0.15">
      <c r="A3116" s="8">
        <v>1692</v>
      </c>
      <c r="B3116" s="8" t="s">
        <v>1794</v>
      </c>
      <c r="C3116" s="7" t="s">
        <v>5</v>
      </c>
      <c r="D3116" s="39">
        <v>41759.588726851849</v>
      </c>
      <c r="E3116" s="7">
        <v>40.04</v>
      </c>
      <c r="F3116" s="7" t="s">
        <v>15</v>
      </c>
      <c r="G3116" s="7">
        <f t="shared" si="144"/>
        <v>2014</v>
      </c>
      <c r="H3116" s="7">
        <f t="shared" si="145"/>
        <v>4</v>
      </c>
      <c r="I3116" s="7" t="str">
        <f t="shared" si="146"/>
        <v>Q2</v>
      </c>
      <c r="J3116" s="7">
        <f>VLOOKUP(A3116,'Job Catalog'!A:C,3,FALSE)</f>
        <v>20</v>
      </c>
    </row>
    <row r="3117" spans="1:10" x14ac:dyDescent="0.15">
      <c r="A3117" s="8">
        <v>1692</v>
      </c>
      <c r="B3117" s="8" t="s">
        <v>1794</v>
      </c>
      <c r="C3117" s="7" t="s">
        <v>5</v>
      </c>
      <c r="D3117" s="39">
        <v>41745.609861111108</v>
      </c>
      <c r="E3117" s="7">
        <v>18.71</v>
      </c>
      <c r="F3117" s="7" t="s">
        <v>15</v>
      </c>
      <c r="G3117" s="7">
        <f t="shared" si="144"/>
        <v>2014</v>
      </c>
      <c r="H3117" s="7">
        <f t="shared" si="145"/>
        <v>4</v>
      </c>
      <c r="I3117" s="7" t="str">
        <f t="shared" si="146"/>
        <v>Q2</v>
      </c>
      <c r="J3117" s="7">
        <f>VLOOKUP(A3117,'Job Catalog'!A:C,3,FALSE)</f>
        <v>20</v>
      </c>
    </row>
    <row r="3118" spans="1:10" x14ac:dyDescent="0.15">
      <c r="A3118" s="8">
        <v>1692</v>
      </c>
      <c r="B3118" s="8" t="s">
        <v>1794</v>
      </c>
      <c r="C3118" s="7" t="s">
        <v>5</v>
      </c>
      <c r="D3118" s="39">
        <v>41758.443993055553</v>
      </c>
      <c r="E3118" s="7">
        <v>28.88</v>
      </c>
      <c r="F3118" s="7" t="s">
        <v>15</v>
      </c>
      <c r="G3118" s="7">
        <f t="shared" si="144"/>
        <v>2014</v>
      </c>
      <c r="H3118" s="7">
        <f t="shared" si="145"/>
        <v>4</v>
      </c>
      <c r="I3118" s="7" t="str">
        <f t="shared" si="146"/>
        <v>Q2</v>
      </c>
      <c r="J3118" s="7">
        <f>VLOOKUP(A3118,'Job Catalog'!A:C,3,FALSE)</f>
        <v>20</v>
      </c>
    </row>
    <row r="3119" spans="1:10" x14ac:dyDescent="0.15">
      <c r="A3119" s="8">
        <v>1692</v>
      </c>
      <c r="B3119" s="8" t="s">
        <v>1794</v>
      </c>
      <c r="C3119" s="7" t="s">
        <v>4</v>
      </c>
      <c r="D3119" s="39">
        <v>41796.335034722222</v>
      </c>
      <c r="E3119" s="7">
        <v>50.63</v>
      </c>
      <c r="F3119" s="7" t="s">
        <v>84</v>
      </c>
      <c r="G3119" s="7">
        <f t="shared" si="144"/>
        <v>2014</v>
      </c>
      <c r="H3119" s="7">
        <f t="shared" si="145"/>
        <v>6</v>
      </c>
      <c r="I3119" s="7" t="str">
        <f t="shared" si="146"/>
        <v>Q2</v>
      </c>
      <c r="J3119" s="7">
        <f>VLOOKUP(A3119,'Job Catalog'!A:C,3,FALSE)</f>
        <v>20</v>
      </c>
    </row>
    <row r="3120" spans="1:10" x14ac:dyDescent="0.15">
      <c r="A3120" s="8">
        <v>1692</v>
      </c>
      <c r="B3120" s="8" t="s">
        <v>1794</v>
      </c>
      <c r="C3120" s="7" t="s">
        <v>4</v>
      </c>
      <c r="D3120" s="39">
        <v>41835.479421296295</v>
      </c>
      <c r="E3120" s="7">
        <v>82.04</v>
      </c>
      <c r="F3120" s="7" t="s">
        <v>84</v>
      </c>
      <c r="G3120" s="7">
        <f t="shared" si="144"/>
        <v>2014</v>
      </c>
      <c r="H3120" s="7">
        <f t="shared" si="145"/>
        <v>7</v>
      </c>
      <c r="I3120" s="7" t="str">
        <f t="shared" si="146"/>
        <v>Q3</v>
      </c>
      <c r="J3120" s="7">
        <f>VLOOKUP(A3120,'Job Catalog'!A:C,3,FALSE)</f>
        <v>20</v>
      </c>
    </row>
    <row r="3121" spans="1:10" x14ac:dyDescent="0.15">
      <c r="A3121" s="8">
        <v>1692</v>
      </c>
      <c r="B3121" s="8" t="s">
        <v>1794</v>
      </c>
      <c r="C3121" s="7" t="s">
        <v>4</v>
      </c>
      <c r="D3121" s="39">
        <v>41844.739432870374</v>
      </c>
      <c r="E3121" s="7">
        <v>87.13</v>
      </c>
      <c r="F3121" s="7" t="s">
        <v>84</v>
      </c>
      <c r="G3121" s="7">
        <f t="shared" si="144"/>
        <v>2014</v>
      </c>
      <c r="H3121" s="7">
        <f t="shared" si="145"/>
        <v>7</v>
      </c>
      <c r="I3121" s="7" t="str">
        <f t="shared" si="146"/>
        <v>Q3</v>
      </c>
      <c r="J3121" s="7">
        <f>VLOOKUP(A3121,'Job Catalog'!A:C,3,FALSE)</f>
        <v>20</v>
      </c>
    </row>
    <row r="3122" spans="1:10" x14ac:dyDescent="0.15">
      <c r="A3122" s="8">
        <v>1692</v>
      </c>
      <c r="B3122" s="8" t="s">
        <v>1794</v>
      </c>
      <c r="C3122" s="7" t="s">
        <v>4</v>
      </c>
      <c r="D3122" s="39">
        <v>41775.655694444446</v>
      </c>
      <c r="E3122" s="7">
        <v>10.130000000000001</v>
      </c>
      <c r="F3122" s="7" t="s">
        <v>84</v>
      </c>
      <c r="G3122" s="7">
        <f t="shared" si="144"/>
        <v>2014</v>
      </c>
      <c r="H3122" s="7">
        <f t="shared" si="145"/>
        <v>5</v>
      </c>
      <c r="I3122" s="7" t="str">
        <f t="shared" si="146"/>
        <v>Q2</v>
      </c>
      <c r="J3122" s="7">
        <f>VLOOKUP(A3122,'Job Catalog'!A:C,3,FALSE)</f>
        <v>20</v>
      </c>
    </row>
    <row r="3123" spans="1:10" x14ac:dyDescent="0.15">
      <c r="A3123" s="8">
        <v>1692</v>
      </c>
      <c r="B3123" s="8" t="s">
        <v>1794</v>
      </c>
      <c r="C3123" s="7" t="s">
        <v>4</v>
      </c>
      <c r="D3123" s="39">
        <v>42065.499479166669</v>
      </c>
      <c r="E3123" s="7">
        <v>284.70999999999998</v>
      </c>
      <c r="F3123" s="7" t="s">
        <v>62</v>
      </c>
      <c r="G3123" s="7">
        <f t="shared" si="144"/>
        <v>2015</v>
      </c>
      <c r="H3123" s="7">
        <f t="shared" si="145"/>
        <v>3</v>
      </c>
      <c r="I3123" s="7" t="str">
        <f t="shared" si="146"/>
        <v>Q1</v>
      </c>
      <c r="J3123" s="7">
        <f>VLOOKUP(A3123,'Job Catalog'!A:C,3,FALSE)</f>
        <v>20</v>
      </c>
    </row>
    <row r="3124" spans="1:10" x14ac:dyDescent="0.15">
      <c r="A3124" s="8">
        <v>1692</v>
      </c>
      <c r="B3124" s="8" t="s">
        <v>1794</v>
      </c>
      <c r="C3124" s="7" t="s">
        <v>4</v>
      </c>
      <c r="D3124" s="39">
        <v>42109.575474537036</v>
      </c>
      <c r="E3124" s="7">
        <v>328.79</v>
      </c>
      <c r="F3124" s="7" t="s">
        <v>62</v>
      </c>
      <c r="G3124" s="7">
        <f t="shared" si="144"/>
        <v>2015</v>
      </c>
      <c r="H3124" s="7">
        <f t="shared" si="145"/>
        <v>4</v>
      </c>
      <c r="I3124" s="7" t="str">
        <f t="shared" si="146"/>
        <v>Q2</v>
      </c>
      <c r="J3124" s="7">
        <f>VLOOKUP(A3124,'Job Catalog'!A:C,3,FALSE)</f>
        <v>20</v>
      </c>
    </row>
    <row r="3125" spans="1:10" x14ac:dyDescent="0.15">
      <c r="A3125" s="8">
        <v>1692</v>
      </c>
      <c r="B3125" s="8" t="s">
        <v>1794</v>
      </c>
      <c r="C3125" s="7" t="s">
        <v>5</v>
      </c>
      <c r="D3125" s="39">
        <v>41879.663171296299</v>
      </c>
      <c r="E3125" s="7">
        <v>62.83</v>
      </c>
      <c r="F3125" s="7" t="s">
        <v>84</v>
      </c>
      <c r="G3125" s="7">
        <f t="shared" si="144"/>
        <v>2014</v>
      </c>
      <c r="H3125" s="7">
        <f t="shared" si="145"/>
        <v>8</v>
      </c>
      <c r="I3125" s="7" t="str">
        <f t="shared" si="146"/>
        <v>Q3</v>
      </c>
      <c r="J3125" s="7">
        <f>VLOOKUP(A3125,'Job Catalog'!A:C,3,FALSE)</f>
        <v>20</v>
      </c>
    </row>
    <row r="3126" spans="1:10" x14ac:dyDescent="0.15">
      <c r="A3126" s="8">
        <v>1692</v>
      </c>
      <c r="B3126" s="8" t="s">
        <v>1794</v>
      </c>
      <c r="C3126" s="7" t="s">
        <v>5</v>
      </c>
      <c r="D3126" s="39">
        <v>41892.631481481483</v>
      </c>
      <c r="E3126" s="7">
        <v>71.17</v>
      </c>
      <c r="F3126" s="7" t="s">
        <v>84</v>
      </c>
      <c r="G3126" s="7">
        <f t="shared" si="144"/>
        <v>2014</v>
      </c>
      <c r="H3126" s="7">
        <f t="shared" si="145"/>
        <v>9</v>
      </c>
      <c r="I3126" s="7" t="str">
        <f t="shared" si="146"/>
        <v>Q3</v>
      </c>
      <c r="J3126" s="7">
        <f>VLOOKUP(A3126,'Job Catalog'!A:C,3,FALSE)</f>
        <v>20</v>
      </c>
    </row>
    <row r="3127" spans="1:10" x14ac:dyDescent="0.15">
      <c r="A3127" s="8">
        <v>1692</v>
      </c>
      <c r="B3127" s="8" t="s">
        <v>1794</v>
      </c>
      <c r="C3127" s="7" t="s">
        <v>4</v>
      </c>
      <c r="D3127" s="39">
        <v>41865.31077546296</v>
      </c>
      <c r="E3127" s="7">
        <v>20.54</v>
      </c>
      <c r="F3127" s="7" t="s">
        <v>84</v>
      </c>
      <c r="G3127" s="7">
        <f t="shared" si="144"/>
        <v>2014</v>
      </c>
      <c r="H3127" s="7">
        <f t="shared" si="145"/>
        <v>8</v>
      </c>
      <c r="I3127" s="7" t="str">
        <f t="shared" si="146"/>
        <v>Q3</v>
      </c>
      <c r="J3127" s="7">
        <f>VLOOKUP(A3127,'Job Catalog'!A:C,3,FALSE)</f>
        <v>20</v>
      </c>
    </row>
    <row r="3128" spans="1:10" x14ac:dyDescent="0.15">
      <c r="A3128" s="8">
        <v>1692</v>
      </c>
      <c r="B3128" s="8" t="s">
        <v>1794</v>
      </c>
      <c r="C3128" s="7" t="s">
        <v>4</v>
      </c>
      <c r="D3128" s="39">
        <v>41939.56453703704</v>
      </c>
      <c r="E3128" s="7">
        <v>94.79</v>
      </c>
      <c r="F3128" s="7" t="s">
        <v>84</v>
      </c>
      <c r="G3128" s="7">
        <f t="shared" si="144"/>
        <v>2014</v>
      </c>
      <c r="H3128" s="7">
        <f t="shared" si="145"/>
        <v>10</v>
      </c>
      <c r="I3128" s="7" t="str">
        <f t="shared" si="146"/>
        <v>Q4</v>
      </c>
      <c r="J3128" s="7">
        <f>VLOOKUP(A3128,'Job Catalog'!A:C,3,FALSE)</f>
        <v>20</v>
      </c>
    </row>
    <row r="3129" spans="1:10" x14ac:dyDescent="0.15">
      <c r="A3129" s="8">
        <v>1692</v>
      </c>
      <c r="B3129" s="8" t="s">
        <v>1794</v>
      </c>
      <c r="C3129" s="7" t="s">
        <v>4</v>
      </c>
      <c r="D3129" s="39">
        <v>42111.332002314812</v>
      </c>
      <c r="E3129" s="7">
        <v>238.83</v>
      </c>
      <c r="F3129" s="7" t="s">
        <v>62</v>
      </c>
      <c r="G3129" s="7">
        <f t="shared" si="144"/>
        <v>2015</v>
      </c>
      <c r="H3129" s="7">
        <f t="shared" si="145"/>
        <v>4</v>
      </c>
      <c r="I3129" s="7" t="str">
        <f t="shared" si="146"/>
        <v>Q2</v>
      </c>
      <c r="J3129" s="7">
        <f>VLOOKUP(A3129,'Job Catalog'!A:C,3,FALSE)</f>
        <v>20</v>
      </c>
    </row>
    <row r="3130" spans="1:10" x14ac:dyDescent="0.15">
      <c r="A3130" s="8">
        <v>1692</v>
      </c>
      <c r="B3130" s="8" t="s">
        <v>1794</v>
      </c>
      <c r="C3130" s="7" t="s">
        <v>5</v>
      </c>
      <c r="D3130" s="39">
        <v>41991.665937500002</v>
      </c>
      <c r="E3130" s="7">
        <v>94.17</v>
      </c>
      <c r="F3130" s="7" t="s">
        <v>65</v>
      </c>
      <c r="G3130" s="7">
        <f t="shared" si="144"/>
        <v>2014</v>
      </c>
      <c r="H3130" s="7">
        <f t="shared" si="145"/>
        <v>12</v>
      </c>
      <c r="I3130" s="7" t="str">
        <f t="shared" si="146"/>
        <v>Q4</v>
      </c>
      <c r="J3130" s="7">
        <f>VLOOKUP(A3130,'Job Catalog'!A:C,3,FALSE)</f>
        <v>20</v>
      </c>
    </row>
    <row r="3131" spans="1:10" x14ac:dyDescent="0.15">
      <c r="A3131" s="8">
        <v>1692</v>
      </c>
      <c r="B3131" s="8" t="s">
        <v>1794</v>
      </c>
      <c r="C3131" s="7" t="s">
        <v>5</v>
      </c>
      <c r="D3131" s="39">
        <v>41969.342777777776</v>
      </c>
      <c r="E3131" s="7">
        <v>28.67</v>
      </c>
      <c r="F3131" s="7" t="s">
        <v>65</v>
      </c>
      <c r="G3131" s="7">
        <f t="shared" si="144"/>
        <v>2014</v>
      </c>
      <c r="H3131" s="7">
        <f t="shared" si="145"/>
        <v>11</v>
      </c>
      <c r="I3131" s="7" t="str">
        <f t="shared" si="146"/>
        <v>Q4</v>
      </c>
      <c r="J3131" s="7">
        <f>VLOOKUP(A3131,'Job Catalog'!A:C,3,FALSE)</f>
        <v>20</v>
      </c>
    </row>
    <row r="3132" spans="1:10" x14ac:dyDescent="0.15">
      <c r="A3132" s="8">
        <v>1692</v>
      </c>
      <c r="B3132" s="8" t="s">
        <v>1794</v>
      </c>
      <c r="C3132" s="7" t="s">
        <v>4</v>
      </c>
      <c r="D3132" s="39">
        <v>42160.354479166665</v>
      </c>
      <c r="E3132" s="7">
        <v>210.79</v>
      </c>
      <c r="F3132" s="7" t="s">
        <v>88</v>
      </c>
      <c r="G3132" s="7">
        <f t="shared" si="144"/>
        <v>2015</v>
      </c>
      <c r="H3132" s="7">
        <f t="shared" si="145"/>
        <v>6</v>
      </c>
      <c r="I3132" s="7" t="str">
        <f t="shared" si="146"/>
        <v>Q2</v>
      </c>
      <c r="J3132" s="7">
        <f>VLOOKUP(A3132,'Job Catalog'!A:C,3,FALSE)</f>
        <v>20</v>
      </c>
    </row>
    <row r="3133" spans="1:10" x14ac:dyDescent="0.15">
      <c r="A3133" s="8">
        <v>1692</v>
      </c>
      <c r="B3133" s="8" t="s">
        <v>1794</v>
      </c>
      <c r="C3133" s="7" t="s">
        <v>4</v>
      </c>
      <c r="D3133" s="39">
        <v>42033.622789351852</v>
      </c>
      <c r="E3133" s="7">
        <v>75.58</v>
      </c>
      <c r="F3133" s="7" t="s">
        <v>13</v>
      </c>
      <c r="G3133" s="7">
        <f t="shared" si="144"/>
        <v>2015</v>
      </c>
      <c r="H3133" s="7">
        <f t="shared" si="145"/>
        <v>1</v>
      </c>
      <c r="I3133" s="7" t="str">
        <f t="shared" si="146"/>
        <v>Q1</v>
      </c>
      <c r="J3133" s="7">
        <f>VLOOKUP(A3133,'Job Catalog'!A:C,3,FALSE)</f>
        <v>20</v>
      </c>
    </row>
    <row r="3134" spans="1:10" x14ac:dyDescent="0.15">
      <c r="A3134" s="8">
        <v>1692</v>
      </c>
      <c r="B3134" s="8" t="s">
        <v>1794</v>
      </c>
      <c r="C3134" s="7" t="s">
        <v>5</v>
      </c>
      <c r="D3134" s="39">
        <v>42053.797013888892</v>
      </c>
      <c r="E3134" s="7">
        <v>78.790000000000006</v>
      </c>
      <c r="F3134" s="7" t="s">
        <v>62</v>
      </c>
      <c r="G3134" s="7">
        <f t="shared" si="144"/>
        <v>2015</v>
      </c>
      <c r="H3134" s="7">
        <f t="shared" si="145"/>
        <v>2</v>
      </c>
      <c r="I3134" s="7" t="str">
        <f t="shared" si="146"/>
        <v>Q1</v>
      </c>
      <c r="J3134" s="7">
        <f>VLOOKUP(A3134,'Job Catalog'!A:C,3,FALSE)</f>
        <v>20</v>
      </c>
    </row>
    <row r="3135" spans="1:10" x14ac:dyDescent="0.15">
      <c r="A3135" s="8">
        <v>1692</v>
      </c>
      <c r="B3135" s="8" t="s">
        <v>1794</v>
      </c>
      <c r="C3135" s="7" t="s">
        <v>4</v>
      </c>
      <c r="D3135" s="39">
        <v>41982.690138888887</v>
      </c>
      <c r="E3135" s="7">
        <v>5.17</v>
      </c>
      <c r="F3135" s="7" t="s">
        <v>15</v>
      </c>
      <c r="G3135" s="7">
        <f t="shared" si="144"/>
        <v>2014</v>
      </c>
      <c r="H3135" s="7">
        <f t="shared" si="145"/>
        <v>12</v>
      </c>
      <c r="I3135" s="7" t="str">
        <f t="shared" si="146"/>
        <v>Q4</v>
      </c>
      <c r="J3135" s="7">
        <f>VLOOKUP(A3135,'Job Catalog'!A:C,3,FALSE)</f>
        <v>20</v>
      </c>
    </row>
    <row r="3136" spans="1:10" x14ac:dyDescent="0.15">
      <c r="A3136" s="8">
        <v>1692</v>
      </c>
      <c r="B3136" s="8" t="s">
        <v>1794</v>
      </c>
      <c r="C3136" s="7" t="s">
        <v>5</v>
      </c>
      <c r="D3136" s="39">
        <v>42012.322743055556</v>
      </c>
      <c r="E3136" s="7">
        <v>19.670000000000002</v>
      </c>
      <c r="F3136" s="7" t="s">
        <v>65</v>
      </c>
      <c r="G3136" s="7">
        <f t="shared" si="144"/>
        <v>2015</v>
      </c>
      <c r="H3136" s="7">
        <f t="shared" si="145"/>
        <v>1</v>
      </c>
      <c r="I3136" s="7" t="str">
        <f t="shared" si="146"/>
        <v>Q1</v>
      </c>
      <c r="J3136" s="7">
        <f>VLOOKUP(A3136,'Job Catalog'!A:C,3,FALSE)</f>
        <v>20</v>
      </c>
    </row>
    <row r="3137" spans="1:10" x14ac:dyDescent="0.15">
      <c r="A3137" s="8">
        <v>1692</v>
      </c>
      <c r="B3137" s="8" t="s">
        <v>1794</v>
      </c>
      <c r="C3137" s="7" t="s">
        <v>4</v>
      </c>
      <c r="D3137" s="39">
        <v>42080.362430555557</v>
      </c>
      <c r="E3137" s="7">
        <v>53.42</v>
      </c>
      <c r="F3137" s="7" t="s">
        <v>62</v>
      </c>
      <c r="G3137" s="7">
        <f t="shared" si="144"/>
        <v>2015</v>
      </c>
      <c r="H3137" s="7">
        <f t="shared" si="145"/>
        <v>3</v>
      </c>
      <c r="I3137" s="7" t="str">
        <f t="shared" si="146"/>
        <v>Q1</v>
      </c>
      <c r="J3137" s="7">
        <f>VLOOKUP(A3137,'Job Catalog'!A:C,3,FALSE)</f>
        <v>20</v>
      </c>
    </row>
    <row r="3138" spans="1:10" x14ac:dyDescent="0.15">
      <c r="A3138" s="8">
        <v>1692</v>
      </c>
      <c r="B3138" s="8" t="s">
        <v>1794</v>
      </c>
      <c r="C3138" s="7" t="s">
        <v>4</v>
      </c>
      <c r="D3138" s="39">
        <v>42090.625590277778</v>
      </c>
      <c r="E3138" s="7">
        <v>48.67</v>
      </c>
      <c r="F3138" s="7" t="s">
        <v>50</v>
      </c>
      <c r="G3138" s="7">
        <f t="shared" ref="G3138:G3201" si="147">YEAR(D3138)</f>
        <v>2015</v>
      </c>
      <c r="H3138" s="7">
        <f t="shared" ref="H3138:H3201" si="148">MONTH(D3138)</f>
        <v>3</v>
      </c>
      <c r="I3138" s="7" t="str">
        <f t="shared" ref="I3138:I3201" si="149">IF(H3138&lt;=3,"Q1",IF(H3138&lt;=6,"Q2",IF(H3138&lt;=9,"Q3","Q4")))</f>
        <v>Q1</v>
      </c>
      <c r="J3138" s="7">
        <f>VLOOKUP(A3138,'Job Catalog'!A:C,3,FALSE)</f>
        <v>20</v>
      </c>
    </row>
    <row r="3139" spans="1:10" x14ac:dyDescent="0.15">
      <c r="A3139" s="8">
        <v>1692</v>
      </c>
      <c r="B3139" s="8" t="s">
        <v>1794</v>
      </c>
      <c r="C3139" s="7" t="s">
        <v>5</v>
      </c>
      <c r="D3139" s="39">
        <v>42227.554247685184</v>
      </c>
      <c r="E3139" s="7">
        <v>171.75</v>
      </c>
      <c r="F3139" s="7" t="s">
        <v>25</v>
      </c>
      <c r="G3139" s="7">
        <f t="shared" si="147"/>
        <v>2015</v>
      </c>
      <c r="H3139" s="7">
        <f t="shared" si="148"/>
        <v>8</v>
      </c>
      <c r="I3139" s="7" t="str">
        <f t="shared" si="149"/>
        <v>Q3</v>
      </c>
      <c r="J3139" s="7">
        <f>VLOOKUP(A3139,'Job Catalog'!A:C,3,FALSE)</f>
        <v>20</v>
      </c>
    </row>
    <row r="3140" spans="1:10" x14ac:dyDescent="0.15">
      <c r="A3140" s="8">
        <v>1692</v>
      </c>
      <c r="B3140" s="8" t="s">
        <v>1794</v>
      </c>
      <c r="C3140" s="7" t="s">
        <v>5</v>
      </c>
      <c r="D3140" s="39">
        <v>42102.346284722225</v>
      </c>
      <c r="E3140" s="7">
        <v>46.54</v>
      </c>
      <c r="F3140" s="7" t="s">
        <v>25</v>
      </c>
      <c r="G3140" s="7">
        <f t="shared" si="147"/>
        <v>2015</v>
      </c>
      <c r="H3140" s="7">
        <f t="shared" si="148"/>
        <v>4</v>
      </c>
      <c r="I3140" s="7" t="str">
        <f t="shared" si="149"/>
        <v>Q2</v>
      </c>
      <c r="J3140" s="7">
        <f>VLOOKUP(A3140,'Job Catalog'!A:C,3,FALSE)</f>
        <v>20</v>
      </c>
    </row>
    <row r="3141" spans="1:10" x14ac:dyDescent="0.15">
      <c r="A3141" s="8">
        <v>1692</v>
      </c>
      <c r="B3141" s="8" t="s">
        <v>1794</v>
      </c>
      <c r="C3141" s="7" t="s">
        <v>5</v>
      </c>
      <c r="D3141" s="39">
        <v>42101.567303240743</v>
      </c>
      <c r="E3141" s="7">
        <v>33</v>
      </c>
      <c r="F3141" s="7" t="s">
        <v>62</v>
      </c>
      <c r="G3141" s="7">
        <f t="shared" si="147"/>
        <v>2015</v>
      </c>
      <c r="H3141" s="7">
        <f t="shared" si="148"/>
        <v>4</v>
      </c>
      <c r="I3141" s="7" t="str">
        <f t="shared" si="149"/>
        <v>Q2</v>
      </c>
      <c r="J3141" s="7">
        <f>VLOOKUP(A3141,'Job Catalog'!A:C,3,FALSE)</f>
        <v>20</v>
      </c>
    </row>
    <row r="3142" spans="1:10" x14ac:dyDescent="0.15">
      <c r="A3142" s="8">
        <v>1692</v>
      </c>
      <c r="B3142" s="8" t="s">
        <v>1794</v>
      </c>
      <c r="C3142" s="7" t="s">
        <v>4</v>
      </c>
      <c r="D3142" s="39">
        <v>42166.690682870372</v>
      </c>
      <c r="E3142" s="7">
        <v>83.92</v>
      </c>
      <c r="F3142" s="7" t="s">
        <v>88</v>
      </c>
      <c r="G3142" s="7">
        <f t="shared" si="147"/>
        <v>2015</v>
      </c>
      <c r="H3142" s="7">
        <f t="shared" si="148"/>
        <v>6</v>
      </c>
      <c r="I3142" s="7" t="str">
        <f t="shared" si="149"/>
        <v>Q2</v>
      </c>
      <c r="J3142" s="7">
        <f>VLOOKUP(A3142,'Job Catalog'!A:C,3,FALSE)</f>
        <v>20</v>
      </c>
    </row>
    <row r="3143" spans="1:10" x14ac:dyDescent="0.15">
      <c r="A3143" s="8">
        <v>1692</v>
      </c>
      <c r="B3143" s="8" t="s">
        <v>1794</v>
      </c>
      <c r="C3143" s="7" t="s">
        <v>5</v>
      </c>
      <c r="D3143" s="39">
        <v>42093.962256944447</v>
      </c>
      <c r="E3143" s="7">
        <v>0.38</v>
      </c>
      <c r="F3143" s="7" t="s">
        <v>62</v>
      </c>
      <c r="G3143" s="7">
        <f t="shared" si="147"/>
        <v>2015</v>
      </c>
      <c r="H3143" s="7">
        <f t="shared" si="148"/>
        <v>3</v>
      </c>
      <c r="I3143" s="7" t="str">
        <f t="shared" si="149"/>
        <v>Q1</v>
      </c>
      <c r="J3143" s="7">
        <f>VLOOKUP(A3143,'Job Catalog'!A:C,3,FALSE)</f>
        <v>20</v>
      </c>
    </row>
    <row r="3144" spans="1:10" x14ac:dyDescent="0.15">
      <c r="A3144" s="8">
        <v>1692</v>
      </c>
      <c r="B3144" s="8" t="s">
        <v>1794</v>
      </c>
      <c r="C3144" s="7" t="s">
        <v>4</v>
      </c>
      <c r="D3144" s="39">
        <v>42164.599976851852</v>
      </c>
      <c r="E3144" s="7">
        <v>67.17</v>
      </c>
      <c r="F3144" s="7" t="s">
        <v>88</v>
      </c>
      <c r="G3144" s="7">
        <f t="shared" si="147"/>
        <v>2015</v>
      </c>
      <c r="H3144" s="7">
        <f t="shared" si="148"/>
        <v>6</v>
      </c>
      <c r="I3144" s="7" t="str">
        <f t="shared" si="149"/>
        <v>Q2</v>
      </c>
      <c r="J3144" s="7">
        <f>VLOOKUP(A3144,'Job Catalog'!A:C,3,FALSE)</f>
        <v>20</v>
      </c>
    </row>
    <row r="3145" spans="1:10" x14ac:dyDescent="0.15">
      <c r="A3145" s="8">
        <v>1692</v>
      </c>
      <c r="B3145" s="8" t="s">
        <v>1794</v>
      </c>
      <c r="C3145" s="7" t="s">
        <v>4</v>
      </c>
      <c r="D3145" s="39">
        <v>42191.445</v>
      </c>
      <c r="E3145" s="7">
        <v>90.75</v>
      </c>
      <c r="F3145" s="7" t="s">
        <v>62</v>
      </c>
      <c r="G3145" s="7">
        <f t="shared" si="147"/>
        <v>2015</v>
      </c>
      <c r="H3145" s="7">
        <f t="shared" si="148"/>
        <v>7</v>
      </c>
      <c r="I3145" s="7" t="str">
        <f t="shared" si="149"/>
        <v>Q3</v>
      </c>
      <c r="J3145" s="7">
        <f>VLOOKUP(A3145,'Job Catalog'!A:C,3,FALSE)</f>
        <v>20</v>
      </c>
    </row>
    <row r="3146" spans="1:10" x14ac:dyDescent="0.15">
      <c r="A3146" s="8">
        <v>1692</v>
      </c>
      <c r="B3146" s="8" t="s">
        <v>1794</v>
      </c>
      <c r="C3146" s="7" t="s">
        <v>4</v>
      </c>
      <c r="D3146" s="39">
        <v>42237.438460648147</v>
      </c>
      <c r="E3146" s="7">
        <v>108.96</v>
      </c>
      <c r="F3146" s="7" t="s">
        <v>88</v>
      </c>
      <c r="G3146" s="7">
        <f t="shared" si="147"/>
        <v>2015</v>
      </c>
      <c r="H3146" s="7">
        <f t="shared" si="148"/>
        <v>8</v>
      </c>
      <c r="I3146" s="7" t="str">
        <f t="shared" si="149"/>
        <v>Q3</v>
      </c>
      <c r="J3146" s="7">
        <f>VLOOKUP(A3146,'Job Catalog'!A:C,3,FALSE)</f>
        <v>20</v>
      </c>
    </row>
    <row r="3147" spans="1:10" x14ac:dyDescent="0.15">
      <c r="A3147" s="8">
        <v>1692</v>
      </c>
      <c r="B3147" s="8" t="s">
        <v>1794</v>
      </c>
      <c r="C3147" s="7" t="s">
        <v>5</v>
      </c>
      <c r="D3147" s="39">
        <v>42257.553263888891</v>
      </c>
      <c r="E3147" s="7">
        <v>92.17</v>
      </c>
      <c r="F3147" s="7" t="s">
        <v>25</v>
      </c>
      <c r="G3147" s="7">
        <f t="shared" si="147"/>
        <v>2015</v>
      </c>
      <c r="H3147" s="7">
        <f t="shared" si="148"/>
        <v>9</v>
      </c>
      <c r="I3147" s="7" t="str">
        <f t="shared" si="149"/>
        <v>Q3</v>
      </c>
      <c r="J3147" s="7">
        <f>VLOOKUP(A3147,'Job Catalog'!A:C,3,FALSE)</f>
        <v>20</v>
      </c>
    </row>
    <row r="3148" spans="1:10" x14ac:dyDescent="0.15">
      <c r="A3148" s="8">
        <v>1692</v>
      </c>
      <c r="B3148" s="8" t="s">
        <v>1794</v>
      </c>
      <c r="C3148" s="7" t="s">
        <v>4</v>
      </c>
      <c r="D3148" s="39">
        <v>42172.566921296297</v>
      </c>
      <c r="E3148" s="7">
        <v>2.63</v>
      </c>
      <c r="F3148" s="7" t="s">
        <v>88</v>
      </c>
      <c r="G3148" s="7">
        <f t="shared" si="147"/>
        <v>2015</v>
      </c>
      <c r="H3148" s="7">
        <f t="shared" si="148"/>
        <v>6</v>
      </c>
      <c r="I3148" s="7" t="str">
        <f t="shared" si="149"/>
        <v>Q2</v>
      </c>
      <c r="J3148" s="7">
        <f>VLOOKUP(A3148,'Job Catalog'!A:C,3,FALSE)</f>
        <v>20</v>
      </c>
    </row>
    <row r="3149" spans="1:10" x14ac:dyDescent="0.15">
      <c r="A3149" s="8">
        <v>1692</v>
      </c>
      <c r="B3149" s="8" t="s">
        <v>1794</v>
      </c>
      <c r="C3149" s="7" t="s">
        <v>4</v>
      </c>
      <c r="D3149" s="39">
        <v>42223.450231481482</v>
      </c>
      <c r="E3149" s="7">
        <v>1.42</v>
      </c>
      <c r="F3149" s="7" t="s">
        <v>88</v>
      </c>
      <c r="G3149" s="7">
        <f t="shared" si="147"/>
        <v>2015</v>
      </c>
      <c r="H3149" s="7">
        <f t="shared" si="148"/>
        <v>8</v>
      </c>
      <c r="I3149" s="7" t="str">
        <f t="shared" si="149"/>
        <v>Q3</v>
      </c>
      <c r="J3149" s="7">
        <f>VLOOKUP(A3149,'Job Catalog'!A:C,3,FALSE)</f>
        <v>20</v>
      </c>
    </row>
    <row r="3150" spans="1:10" x14ac:dyDescent="0.15">
      <c r="A3150" s="8">
        <v>1692</v>
      </c>
      <c r="B3150" s="8" t="s">
        <v>1794</v>
      </c>
      <c r="C3150" s="7" t="s">
        <v>4</v>
      </c>
      <c r="D3150" s="39">
        <v>42223.447500000002</v>
      </c>
      <c r="E3150" s="7">
        <v>1.42</v>
      </c>
      <c r="F3150" s="7" t="s">
        <v>88</v>
      </c>
      <c r="G3150" s="7">
        <f t="shared" si="147"/>
        <v>2015</v>
      </c>
      <c r="H3150" s="7">
        <f t="shared" si="148"/>
        <v>8</v>
      </c>
      <c r="I3150" s="7" t="str">
        <f t="shared" si="149"/>
        <v>Q3</v>
      </c>
      <c r="J3150" s="7">
        <f>VLOOKUP(A3150,'Job Catalog'!A:C,3,FALSE)</f>
        <v>20</v>
      </c>
    </row>
    <row r="3151" spans="1:10" x14ac:dyDescent="0.15">
      <c r="A3151" s="8">
        <v>1692</v>
      </c>
      <c r="B3151" s="8" t="s">
        <v>1794</v>
      </c>
      <c r="C3151" s="7" t="s">
        <v>4</v>
      </c>
      <c r="D3151" s="39">
        <v>42279.570497685185</v>
      </c>
      <c r="E3151" s="7">
        <v>37.58</v>
      </c>
      <c r="F3151" s="7" t="s">
        <v>88</v>
      </c>
      <c r="G3151" s="7">
        <f t="shared" si="147"/>
        <v>2015</v>
      </c>
      <c r="H3151" s="7">
        <f t="shared" si="148"/>
        <v>10</v>
      </c>
      <c r="I3151" s="7" t="str">
        <f t="shared" si="149"/>
        <v>Q4</v>
      </c>
      <c r="J3151" s="7">
        <f>VLOOKUP(A3151,'Job Catalog'!A:C,3,FALSE)</f>
        <v>20</v>
      </c>
    </row>
    <row r="3152" spans="1:10" x14ac:dyDescent="0.15">
      <c r="A3152" s="8">
        <v>1692</v>
      </c>
      <c r="B3152" s="8" t="s">
        <v>1794</v>
      </c>
      <c r="C3152" s="7" t="s">
        <v>4</v>
      </c>
      <c r="D3152" s="39">
        <v>42388.611273148148</v>
      </c>
      <c r="E3152" s="7">
        <v>125.08</v>
      </c>
      <c r="F3152" s="7" t="s">
        <v>88</v>
      </c>
      <c r="G3152" s="7">
        <f t="shared" si="147"/>
        <v>2016</v>
      </c>
      <c r="H3152" s="7">
        <f t="shared" si="148"/>
        <v>1</v>
      </c>
      <c r="I3152" s="7" t="str">
        <f t="shared" si="149"/>
        <v>Q1</v>
      </c>
      <c r="J3152" s="7">
        <f>VLOOKUP(A3152,'Job Catalog'!A:C,3,FALSE)</f>
        <v>20</v>
      </c>
    </row>
    <row r="3153" spans="1:10" x14ac:dyDescent="0.15">
      <c r="A3153" s="8">
        <v>1692</v>
      </c>
      <c r="B3153" s="8" t="s">
        <v>1794</v>
      </c>
      <c r="C3153" s="7" t="s">
        <v>5</v>
      </c>
      <c r="D3153" s="39">
        <v>42298.535879629628</v>
      </c>
      <c r="E3153" s="7">
        <v>7.88</v>
      </c>
      <c r="F3153" s="7" t="s">
        <v>25</v>
      </c>
      <c r="G3153" s="7">
        <f t="shared" si="147"/>
        <v>2015</v>
      </c>
      <c r="H3153" s="7">
        <f t="shared" si="148"/>
        <v>10</v>
      </c>
      <c r="I3153" s="7" t="str">
        <f t="shared" si="149"/>
        <v>Q4</v>
      </c>
      <c r="J3153" s="7">
        <f>VLOOKUP(A3153,'Job Catalog'!A:C,3,FALSE)</f>
        <v>20</v>
      </c>
    </row>
    <row r="3154" spans="1:10" x14ac:dyDescent="0.15">
      <c r="A3154" s="8">
        <v>1692</v>
      </c>
      <c r="B3154" s="8" t="s">
        <v>1794</v>
      </c>
      <c r="C3154" s="7" t="s">
        <v>5</v>
      </c>
      <c r="D3154" s="39">
        <v>42380.653692129628</v>
      </c>
      <c r="E3154" s="7">
        <v>40.92</v>
      </c>
      <c r="F3154" s="7" t="s">
        <v>25</v>
      </c>
      <c r="G3154" s="7">
        <f t="shared" si="147"/>
        <v>2016</v>
      </c>
      <c r="H3154" s="7">
        <f t="shared" si="148"/>
        <v>1</v>
      </c>
      <c r="I3154" s="7" t="str">
        <f t="shared" si="149"/>
        <v>Q1</v>
      </c>
      <c r="J3154" s="7">
        <f>VLOOKUP(A3154,'Job Catalog'!A:C,3,FALSE)</f>
        <v>20</v>
      </c>
    </row>
    <row r="3155" spans="1:10" x14ac:dyDescent="0.15">
      <c r="A3155" s="8">
        <v>1692</v>
      </c>
      <c r="B3155" s="8" t="s">
        <v>1794</v>
      </c>
      <c r="C3155" s="7" t="s">
        <v>4</v>
      </c>
      <c r="D3155" s="39">
        <v>42401.465752314813</v>
      </c>
      <c r="E3155" s="7">
        <v>61.13</v>
      </c>
      <c r="F3155" s="7" t="s">
        <v>88</v>
      </c>
      <c r="G3155" s="7">
        <f t="shared" si="147"/>
        <v>2016</v>
      </c>
      <c r="H3155" s="7">
        <f t="shared" si="148"/>
        <v>2</v>
      </c>
      <c r="I3155" s="7" t="str">
        <f t="shared" si="149"/>
        <v>Q1</v>
      </c>
      <c r="J3155" s="7">
        <f>VLOOKUP(A3155,'Job Catalog'!A:C,3,FALSE)</f>
        <v>20</v>
      </c>
    </row>
    <row r="3156" spans="1:10" x14ac:dyDescent="0.15">
      <c r="A3156" s="8">
        <v>1692</v>
      </c>
      <c r="B3156" s="8" t="s">
        <v>1794</v>
      </c>
      <c r="C3156" s="7" t="s">
        <v>5</v>
      </c>
      <c r="D3156" s="39">
        <v>42456.59884259259</v>
      </c>
      <c r="E3156" s="7">
        <v>47.04</v>
      </c>
      <c r="F3156" s="7" t="s">
        <v>88</v>
      </c>
      <c r="G3156" s="7">
        <f t="shared" si="147"/>
        <v>2016</v>
      </c>
      <c r="H3156" s="7">
        <f t="shared" si="148"/>
        <v>3</v>
      </c>
      <c r="I3156" s="7" t="str">
        <f t="shared" si="149"/>
        <v>Q1</v>
      </c>
      <c r="J3156" s="7">
        <f>VLOOKUP(A3156,'Job Catalog'!A:C,3,FALSE)</f>
        <v>20</v>
      </c>
    </row>
    <row r="3157" spans="1:10" x14ac:dyDescent="0.15">
      <c r="A3157" s="8">
        <v>1692</v>
      </c>
      <c r="B3157" s="8" t="s">
        <v>1794</v>
      </c>
      <c r="C3157" s="7" t="s">
        <v>5</v>
      </c>
      <c r="D3157" s="39">
        <v>42657.634618055556</v>
      </c>
      <c r="E3157" s="7">
        <v>206.96</v>
      </c>
      <c r="F3157" s="7" t="s">
        <v>88</v>
      </c>
      <c r="G3157" s="7">
        <f t="shared" si="147"/>
        <v>2016</v>
      </c>
      <c r="H3157" s="7">
        <f t="shared" si="148"/>
        <v>10</v>
      </c>
      <c r="I3157" s="7" t="str">
        <f t="shared" si="149"/>
        <v>Q4</v>
      </c>
      <c r="J3157" s="7">
        <f>VLOOKUP(A3157,'Job Catalog'!A:C,3,FALSE)</f>
        <v>20</v>
      </c>
    </row>
    <row r="3158" spans="1:10" x14ac:dyDescent="0.15">
      <c r="A3158" s="8">
        <v>1692</v>
      </c>
      <c r="B3158" s="8" t="s">
        <v>1794</v>
      </c>
      <c r="C3158" s="7" t="s">
        <v>5</v>
      </c>
      <c r="D3158" s="39">
        <v>42529.611006944448</v>
      </c>
      <c r="E3158" s="7">
        <v>12.92</v>
      </c>
      <c r="F3158" s="7" t="s">
        <v>20</v>
      </c>
      <c r="G3158" s="7">
        <f t="shared" si="147"/>
        <v>2016</v>
      </c>
      <c r="H3158" s="7">
        <f t="shared" si="148"/>
        <v>6</v>
      </c>
      <c r="I3158" s="7" t="str">
        <f t="shared" si="149"/>
        <v>Q2</v>
      </c>
      <c r="J3158" s="7">
        <f>VLOOKUP(A3158,'Job Catalog'!A:C,3,FALSE)</f>
        <v>20</v>
      </c>
    </row>
    <row r="3159" spans="1:10" x14ac:dyDescent="0.15">
      <c r="A3159" s="8">
        <v>1692</v>
      </c>
      <c r="B3159" s="8" t="s">
        <v>1794</v>
      </c>
      <c r="C3159" s="7" t="s">
        <v>5</v>
      </c>
      <c r="D3159" s="39">
        <v>42608.574525462966</v>
      </c>
      <c r="E3159" s="7">
        <v>44.96</v>
      </c>
      <c r="F3159" s="7" t="s">
        <v>20</v>
      </c>
      <c r="G3159" s="7">
        <f t="shared" si="147"/>
        <v>2016</v>
      </c>
      <c r="H3159" s="7">
        <f t="shared" si="148"/>
        <v>8</v>
      </c>
      <c r="I3159" s="7" t="str">
        <f t="shared" si="149"/>
        <v>Q3</v>
      </c>
      <c r="J3159" s="7">
        <f>VLOOKUP(A3159,'Job Catalog'!A:C,3,FALSE)</f>
        <v>20</v>
      </c>
    </row>
    <row r="3160" spans="1:10" x14ac:dyDescent="0.15">
      <c r="A3160" s="8">
        <v>1692</v>
      </c>
      <c r="B3160" s="8" t="s">
        <v>1794</v>
      </c>
      <c r="C3160" s="7" t="s">
        <v>4</v>
      </c>
      <c r="D3160" s="39">
        <v>42760.411006944443</v>
      </c>
      <c r="E3160" s="7">
        <v>78.709999999999994</v>
      </c>
      <c r="F3160" s="7" t="s">
        <v>88</v>
      </c>
      <c r="G3160" s="7">
        <f t="shared" si="147"/>
        <v>2017</v>
      </c>
      <c r="H3160" s="7">
        <f t="shared" si="148"/>
        <v>1</v>
      </c>
      <c r="I3160" s="7" t="str">
        <f t="shared" si="149"/>
        <v>Q1</v>
      </c>
      <c r="J3160" s="7">
        <f>VLOOKUP(A3160,'Job Catalog'!A:C,3,FALSE)</f>
        <v>20</v>
      </c>
    </row>
    <row r="3161" spans="1:10" x14ac:dyDescent="0.15">
      <c r="A3161" s="8">
        <v>1692</v>
      </c>
      <c r="B3161" s="8" t="s">
        <v>1794</v>
      </c>
      <c r="C3161" s="7" t="s">
        <v>5</v>
      </c>
      <c r="D3161" s="39">
        <v>42849.747743055559</v>
      </c>
      <c r="E3161" s="7">
        <v>89.13</v>
      </c>
      <c r="F3161" s="7" t="s">
        <v>88</v>
      </c>
      <c r="G3161" s="7">
        <f t="shared" si="147"/>
        <v>2017</v>
      </c>
      <c r="H3161" s="7">
        <f t="shared" si="148"/>
        <v>4</v>
      </c>
      <c r="I3161" s="7" t="str">
        <f t="shared" si="149"/>
        <v>Q2</v>
      </c>
      <c r="J3161" s="7">
        <f>VLOOKUP(A3161,'Job Catalog'!A:C,3,FALSE)</f>
        <v>20</v>
      </c>
    </row>
    <row r="3162" spans="1:10" x14ac:dyDescent="0.15">
      <c r="A3162" s="8">
        <v>1692</v>
      </c>
      <c r="B3162" s="8" t="s">
        <v>1794</v>
      </c>
      <c r="C3162" s="7" t="s">
        <v>5</v>
      </c>
      <c r="D3162" s="39">
        <v>42885.429131944446</v>
      </c>
      <c r="E3162" s="7">
        <v>18.79</v>
      </c>
      <c r="F3162" s="7" t="s">
        <v>88</v>
      </c>
      <c r="G3162" s="7">
        <f t="shared" si="147"/>
        <v>2017</v>
      </c>
      <c r="H3162" s="7">
        <f t="shared" si="148"/>
        <v>5</v>
      </c>
      <c r="I3162" s="7" t="str">
        <f t="shared" si="149"/>
        <v>Q2</v>
      </c>
      <c r="J3162" s="7">
        <f>VLOOKUP(A3162,'Job Catalog'!A:C,3,FALSE)</f>
        <v>20</v>
      </c>
    </row>
    <row r="3163" spans="1:10" x14ac:dyDescent="0.15">
      <c r="A3163" s="8">
        <v>1695</v>
      </c>
      <c r="B3163" s="8" t="s">
        <v>1797</v>
      </c>
      <c r="C3163" s="7" t="s">
        <v>5</v>
      </c>
      <c r="D3163" s="39">
        <v>42039.659155092595</v>
      </c>
      <c r="E3163" s="7">
        <v>81.63</v>
      </c>
      <c r="F3163" s="7" t="s">
        <v>62</v>
      </c>
      <c r="G3163" s="7">
        <f t="shared" si="147"/>
        <v>2015</v>
      </c>
      <c r="H3163" s="7">
        <f t="shared" si="148"/>
        <v>2</v>
      </c>
      <c r="I3163" s="7" t="str">
        <f t="shared" si="149"/>
        <v>Q1</v>
      </c>
      <c r="J3163" s="7">
        <f>VLOOKUP(A3163,'Job Catalog'!A:C,3,FALSE)</f>
        <v>15</v>
      </c>
    </row>
    <row r="3164" spans="1:10" x14ac:dyDescent="0.15">
      <c r="A3164" s="8">
        <v>1696</v>
      </c>
      <c r="B3164" s="8" t="s">
        <v>1798</v>
      </c>
      <c r="C3164" s="7" t="s">
        <v>5</v>
      </c>
      <c r="D3164" s="39">
        <v>41906.588391203702</v>
      </c>
      <c r="E3164" s="7">
        <v>72.67</v>
      </c>
      <c r="F3164" s="7" t="s">
        <v>10</v>
      </c>
      <c r="G3164" s="7">
        <f t="shared" si="147"/>
        <v>2014</v>
      </c>
      <c r="H3164" s="7">
        <f t="shared" si="148"/>
        <v>9</v>
      </c>
      <c r="I3164" s="7" t="str">
        <f t="shared" si="149"/>
        <v>Q3</v>
      </c>
      <c r="J3164" s="7">
        <f>VLOOKUP(A3164,'Job Catalog'!A:C,3,FALSE)</f>
        <v>12</v>
      </c>
    </row>
    <row r="3165" spans="1:10" x14ac:dyDescent="0.15">
      <c r="A3165" s="8">
        <v>1696</v>
      </c>
      <c r="B3165" s="8" t="s">
        <v>1798</v>
      </c>
      <c r="C3165" s="7" t="s">
        <v>5</v>
      </c>
      <c r="D3165" s="39">
        <v>41946.380844907406</v>
      </c>
      <c r="E3165" s="7">
        <v>11.67</v>
      </c>
      <c r="F3165" s="7" t="s">
        <v>65</v>
      </c>
      <c r="G3165" s="7">
        <f t="shared" si="147"/>
        <v>2014</v>
      </c>
      <c r="H3165" s="7">
        <f t="shared" si="148"/>
        <v>11</v>
      </c>
      <c r="I3165" s="7" t="str">
        <f t="shared" si="149"/>
        <v>Q4</v>
      </c>
      <c r="J3165" s="7">
        <f>VLOOKUP(A3165,'Job Catalog'!A:C,3,FALSE)</f>
        <v>12</v>
      </c>
    </row>
    <row r="3166" spans="1:10" x14ac:dyDescent="0.15">
      <c r="A3166" s="8">
        <v>1696</v>
      </c>
      <c r="B3166" s="8" t="s">
        <v>1798</v>
      </c>
      <c r="C3166" s="7" t="s">
        <v>5</v>
      </c>
      <c r="D3166" s="39">
        <v>42200.607835648145</v>
      </c>
      <c r="E3166" s="7">
        <v>72.58</v>
      </c>
      <c r="F3166" s="7" t="s">
        <v>65</v>
      </c>
      <c r="G3166" s="7">
        <f t="shared" si="147"/>
        <v>2015</v>
      </c>
      <c r="H3166" s="7">
        <f t="shared" si="148"/>
        <v>7</v>
      </c>
      <c r="I3166" s="7" t="str">
        <f t="shared" si="149"/>
        <v>Q3</v>
      </c>
      <c r="J3166" s="7">
        <f>VLOOKUP(A3166,'Job Catalog'!A:C,3,FALSE)</f>
        <v>12</v>
      </c>
    </row>
    <row r="3167" spans="1:10" x14ac:dyDescent="0.15">
      <c r="A3167" s="8">
        <v>1699</v>
      </c>
      <c r="B3167" s="8" t="s">
        <v>1801</v>
      </c>
      <c r="C3167" s="7" t="s">
        <v>4</v>
      </c>
      <c r="D3167" s="39">
        <v>42297.647407407407</v>
      </c>
      <c r="E3167" s="7">
        <v>273</v>
      </c>
      <c r="F3167" s="7" t="s">
        <v>96</v>
      </c>
      <c r="G3167" s="7">
        <f t="shared" si="147"/>
        <v>2015</v>
      </c>
      <c r="H3167" s="7">
        <f t="shared" si="148"/>
        <v>10</v>
      </c>
      <c r="I3167" s="7" t="str">
        <f t="shared" si="149"/>
        <v>Q4</v>
      </c>
      <c r="J3167" s="7">
        <f>VLOOKUP(A3167,'Job Catalog'!A:C,3,FALSE)</f>
        <v>18</v>
      </c>
    </row>
    <row r="3168" spans="1:10" x14ac:dyDescent="0.15">
      <c r="A3168" s="8">
        <v>1699</v>
      </c>
      <c r="B3168" s="8" t="s">
        <v>1801</v>
      </c>
      <c r="C3168" s="7" t="s">
        <v>4</v>
      </c>
      <c r="D3168" s="39">
        <v>42185.410208333335</v>
      </c>
      <c r="E3168" s="7">
        <v>131.75</v>
      </c>
      <c r="F3168" s="7" t="s">
        <v>33</v>
      </c>
      <c r="G3168" s="7">
        <f t="shared" si="147"/>
        <v>2015</v>
      </c>
      <c r="H3168" s="7">
        <f t="shared" si="148"/>
        <v>6</v>
      </c>
      <c r="I3168" s="7" t="str">
        <f t="shared" si="149"/>
        <v>Q2</v>
      </c>
      <c r="J3168" s="7">
        <f>VLOOKUP(A3168,'Job Catalog'!A:C,3,FALSE)</f>
        <v>18</v>
      </c>
    </row>
    <row r="3169" spans="1:10" x14ac:dyDescent="0.15">
      <c r="A3169" s="8">
        <v>1699</v>
      </c>
      <c r="B3169" s="8" t="s">
        <v>1801</v>
      </c>
      <c r="C3169" s="7" t="s">
        <v>5</v>
      </c>
      <c r="D3169" s="39">
        <v>42436.86445601852</v>
      </c>
      <c r="E3169" s="7">
        <v>38.21</v>
      </c>
      <c r="F3169" s="7" t="s">
        <v>70</v>
      </c>
      <c r="G3169" s="7">
        <f t="shared" si="147"/>
        <v>2016</v>
      </c>
      <c r="H3169" s="7">
        <f t="shared" si="148"/>
        <v>3</v>
      </c>
      <c r="I3169" s="7" t="str">
        <f t="shared" si="149"/>
        <v>Q1</v>
      </c>
      <c r="J3169" s="7">
        <f>VLOOKUP(A3169,'Job Catalog'!A:C,3,FALSE)</f>
        <v>18</v>
      </c>
    </row>
    <row r="3170" spans="1:10" x14ac:dyDescent="0.15">
      <c r="A3170" s="8">
        <v>1699</v>
      </c>
      <c r="B3170" s="8" t="s">
        <v>1801</v>
      </c>
      <c r="C3170" s="7" t="s">
        <v>5</v>
      </c>
      <c r="D3170" s="39">
        <v>42601.204016203701</v>
      </c>
      <c r="E3170" s="7">
        <v>35.58</v>
      </c>
      <c r="F3170" s="7" t="s">
        <v>39</v>
      </c>
      <c r="G3170" s="7">
        <f t="shared" si="147"/>
        <v>2016</v>
      </c>
      <c r="H3170" s="7">
        <f t="shared" si="148"/>
        <v>8</v>
      </c>
      <c r="I3170" s="7" t="str">
        <f t="shared" si="149"/>
        <v>Q3</v>
      </c>
      <c r="J3170" s="7">
        <f>VLOOKUP(A3170,'Job Catalog'!A:C,3,FALSE)</f>
        <v>18</v>
      </c>
    </row>
    <row r="3171" spans="1:10" x14ac:dyDescent="0.15">
      <c r="A3171" s="8">
        <v>1700</v>
      </c>
      <c r="B3171" s="8" t="s">
        <v>1802</v>
      </c>
      <c r="C3171" s="7" t="s">
        <v>5</v>
      </c>
      <c r="D3171" s="39">
        <v>42773.128229166665</v>
      </c>
      <c r="E3171" s="7">
        <v>48.67</v>
      </c>
      <c r="F3171" s="7" t="s">
        <v>39</v>
      </c>
      <c r="G3171" s="7">
        <f t="shared" si="147"/>
        <v>2017</v>
      </c>
      <c r="H3171" s="7">
        <f t="shared" si="148"/>
        <v>2</v>
      </c>
      <c r="I3171" s="7" t="str">
        <f t="shared" si="149"/>
        <v>Q1</v>
      </c>
      <c r="J3171" s="7">
        <f>VLOOKUP(A3171,'Job Catalog'!A:C,3,FALSE)</f>
        <v>15</v>
      </c>
    </row>
    <row r="3172" spans="1:10" x14ac:dyDescent="0.15">
      <c r="A3172" s="8">
        <v>1701</v>
      </c>
      <c r="B3172" s="8" t="s">
        <v>1803</v>
      </c>
      <c r="C3172" s="7" t="s">
        <v>4</v>
      </c>
      <c r="D3172" s="39">
        <v>42241.628321759257</v>
      </c>
      <c r="E3172" s="7">
        <v>565.96</v>
      </c>
      <c r="F3172" s="7" t="s">
        <v>50</v>
      </c>
      <c r="G3172" s="7">
        <f t="shared" si="147"/>
        <v>2015</v>
      </c>
      <c r="H3172" s="7">
        <f t="shared" si="148"/>
        <v>8</v>
      </c>
      <c r="I3172" s="7" t="str">
        <f t="shared" si="149"/>
        <v>Q3</v>
      </c>
      <c r="J3172" s="7">
        <f>VLOOKUP(A3172,'Job Catalog'!A:C,3,FALSE)</f>
        <v>16</v>
      </c>
    </row>
    <row r="3173" spans="1:10" x14ac:dyDescent="0.15">
      <c r="A3173" s="8">
        <v>1701</v>
      </c>
      <c r="B3173" s="8" t="s">
        <v>1803</v>
      </c>
      <c r="C3173" s="7" t="s">
        <v>5</v>
      </c>
      <c r="D3173" s="39">
        <v>42341.622407407405</v>
      </c>
      <c r="E3173" s="7">
        <v>86.04</v>
      </c>
      <c r="F3173" s="7" t="s">
        <v>65</v>
      </c>
      <c r="G3173" s="7">
        <f t="shared" si="147"/>
        <v>2015</v>
      </c>
      <c r="H3173" s="7">
        <f t="shared" si="148"/>
        <v>12</v>
      </c>
      <c r="I3173" s="7" t="str">
        <f t="shared" si="149"/>
        <v>Q4</v>
      </c>
      <c r="J3173" s="7">
        <f>VLOOKUP(A3173,'Job Catalog'!A:C,3,FALSE)</f>
        <v>16</v>
      </c>
    </row>
    <row r="3174" spans="1:10" x14ac:dyDescent="0.15">
      <c r="A3174" s="8">
        <v>1701</v>
      </c>
      <c r="B3174" s="8" t="s">
        <v>1803</v>
      </c>
      <c r="C3174" s="7" t="s">
        <v>5</v>
      </c>
      <c r="D3174" s="39">
        <v>42410.665555555555</v>
      </c>
      <c r="E3174" s="7">
        <v>14.04</v>
      </c>
      <c r="F3174" s="7" t="s">
        <v>21</v>
      </c>
      <c r="G3174" s="7">
        <f t="shared" si="147"/>
        <v>2016</v>
      </c>
      <c r="H3174" s="7">
        <f t="shared" si="148"/>
        <v>2</v>
      </c>
      <c r="I3174" s="7" t="str">
        <f t="shared" si="149"/>
        <v>Q1</v>
      </c>
      <c r="J3174" s="7">
        <f>VLOOKUP(A3174,'Job Catalog'!A:C,3,FALSE)</f>
        <v>16</v>
      </c>
    </row>
    <row r="3175" spans="1:10" x14ac:dyDescent="0.15">
      <c r="A3175" s="8">
        <v>1701</v>
      </c>
      <c r="B3175" s="8" t="s">
        <v>1803</v>
      </c>
      <c r="C3175" s="7" t="s">
        <v>5</v>
      </c>
      <c r="D3175" s="39">
        <v>42935.8205787037</v>
      </c>
      <c r="E3175" s="7">
        <v>42.04</v>
      </c>
      <c r="F3175" s="7" t="s">
        <v>88</v>
      </c>
      <c r="G3175" s="7">
        <f t="shared" si="147"/>
        <v>2017</v>
      </c>
      <c r="H3175" s="7">
        <f t="shared" si="148"/>
        <v>7</v>
      </c>
      <c r="I3175" s="7" t="str">
        <f t="shared" si="149"/>
        <v>Q3</v>
      </c>
      <c r="J3175" s="7">
        <f>VLOOKUP(A3175,'Job Catalog'!A:C,3,FALSE)</f>
        <v>16</v>
      </c>
    </row>
    <row r="3176" spans="1:10" x14ac:dyDescent="0.15">
      <c r="A3176" s="8">
        <v>1703</v>
      </c>
      <c r="B3176" s="8" t="s">
        <v>1805</v>
      </c>
      <c r="C3176" s="7" t="s">
        <v>5</v>
      </c>
      <c r="D3176" s="39">
        <v>42296.41201388889</v>
      </c>
      <c r="E3176" s="7">
        <v>99.33</v>
      </c>
      <c r="F3176" s="7" t="s">
        <v>25</v>
      </c>
      <c r="G3176" s="7">
        <f t="shared" si="147"/>
        <v>2015</v>
      </c>
      <c r="H3176" s="7">
        <f t="shared" si="148"/>
        <v>10</v>
      </c>
      <c r="I3176" s="7" t="str">
        <f t="shared" si="149"/>
        <v>Q4</v>
      </c>
      <c r="J3176" s="7">
        <f>VLOOKUP(A3176,'Job Catalog'!A:C,3,FALSE)</f>
        <v>13</v>
      </c>
    </row>
    <row r="3177" spans="1:10" x14ac:dyDescent="0.15">
      <c r="A3177" s="8">
        <v>1703</v>
      </c>
      <c r="B3177" s="8" t="s">
        <v>1805</v>
      </c>
      <c r="C3177" s="7" t="s">
        <v>5</v>
      </c>
      <c r="D3177" s="39">
        <v>42257.492256944446</v>
      </c>
      <c r="E3177" s="7">
        <v>60.42</v>
      </c>
      <c r="F3177" s="7" t="s">
        <v>25</v>
      </c>
      <c r="G3177" s="7">
        <f t="shared" si="147"/>
        <v>2015</v>
      </c>
      <c r="H3177" s="7">
        <f t="shared" si="148"/>
        <v>9</v>
      </c>
      <c r="I3177" s="7" t="str">
        <f t="shared" si="149"/>
        <v>Q3</v>
      </c>
      <c r="J3177" s="7">
        <f>VLOOKUP(A3177,'Job Catalog'!A:C,3,FALSE)</f>
        <v>13</v>
      </c>
    </row>
    <row r="3178" spans="1:10" x14ac:dyDescent="0.15">
      <c r="A3178" s="8">
        <v>1703</v>
      </c>
      <c r="B3178" s="8" t="s">
        <v>1805</v>
      </c>
      <c r="C3178" s="7" t="s">
        <v>4</v>
      </c>
      <c r="D3178" s="39">
        <v>42296.627754629626</v>
      </c>
      <c r="E3178" s="7">
        <v>53.67</v>
      </c>
      <c r="F3178" s="7" t="s">
        <v>21</v>
      </c>
      <c r="G3178" s="7">
        <f t="shared" si="147"/>
        <v>2015</v>
      </c>
      <c r="H3178" s="7">
        <f t="shared" si="148"/>
        <v>10</v>
      </c>
      <c r="I3178" s="7" t="str">
        <f t="shared" si="149"/>
        <v>Q4</v>
      </c>
      <c r="J3178" s="7">
        <f>VLOOKUP(A3178,'Job Catalog'!A:C,3,FALSE)</f>
        <v>13</v>
      </c>
    </row>
    <row r="3179" spans="1:10" x14ac:dyDescent="0.15">
      <c r="A3179" s="8">
        <v>1703</v>
      </c>
      <c r="B3179" s="8" t="s">
        <v>1805</v>
      </c>
      <c r="C3179" s="7" t="s">
        <v>5</v>
      </c>
      <c r="D3179" s="39">
        <v>42373.444178240738</v>
      </c>
      <c r="E3179" s="7">
        <v>53.67</v>
      </c>
      <c r="F3179" s="7" t="s">
        <v>21</v>
      </c>
      <c r="G3179" s="7">
        <f t="shared" si="147"/>
        <v>2016</v>
      </c>
      <c r="H3179" s="7">
        <f t="shared" si="148"/>
        <v>1</v>
      </c>
      <c r="I3179" s="7" t="str">
        <f t="shared" si="149"/>
        <v>Q1</v>
      </c>
      <c r="J3179" s="7">
        <f>VLOOKUP(A3179,'Job Catalog'!A:C,3,FALSE)</f>
        <v>13</v>
      </c>
    </row>
    <row r="3180" spans="1:10" x14ac:dyDescent="0.15">
      <c r="A3180" s="8">
        <v>1703</v>
      </c>
      <c r="B3180" s="8" t="s">
        <v>1805</v>
      </c>
      <c r="C3180" s="7" t="s">
        <v>5</v>
      </c>
      <c r="D3180" s="39">
        <v>42373.680555555555</v>
      </c>
      <c r="E3180" s="7">
        <v>33.33</v>
      </c>
      <c r="F3180" s="7" t="s">
        <v>25</v>
      </c>
      <c r="G3180" s="7">
        <f t="shared" si="147"/>
        <v>2016</v>
      </c>
      <c r="H3180" s="7">
        <f t="shared" si="148"/>
        <v>1</v>
      </c>
      <c r="I3180" s="7" t="str">
        <f t="shared" si="149"/>
        <v>Q1</v>
      </c>
      <c r="J3180" s="7">
        <f>VLOOKUP(A3180,'Job Catalog'!A:C,3,FALSE)</f>
        <v>13</v>
      </c>
    </row>
    <row r="3181" spans="1:10" x14ac:dyDescent="0.15">
      <c r="A3181" s="8">
        <v>1703</v>
      </c>
      <c r="B3181" s="8" t="s">
        <v>1805</v>
      </c>
      <c r="C3181" s="7" t="s">
        <v>5</v>
      </c>
      <c r="D3181" s="39">
        <v>42356.704814814817</v>
      </c>
      <c r="E3181" s="7">
        <v>9.1300000000000008</v>
      </c>
      <c r="F3181" s="7" t="s">
        <v>65</v>
      </c>
      <c r="G3181" s="7">
        <f t="shared" si="147"/>
        <v>2015</v>
      </c>
      <c r="H3181" s="7">
        <f t="shared" si="148"/>
        <v>12</v>
      </c>
      <c r="I3181" s="7" t="str">
        <f t="shared" si="149"/>
        <v>Q4</v>
      </c>
      <c r="J3181" s="7">
        <f>VLOOKUP(A3181,'Job Catalog'!A:C,3,FALSE)</f>
        <v>13</v>
      </c>
    </row>
    <row r="3182" spans="1:10" x14ac:dyDescent="0.15">
      <c r="A3182" s="8">
        <v>1703</v>
      </c>
      <c r="B3182" s="8" t="s">
        <v>1805</v>
      </c>
      <c r="C3182" s="7" t="s">
        <v>5</v>
      </c>
      <c r="D3182" s="39">
        <v>42418.647569444445</v>
      </c>
      <c r="E3182" s="7">
        <v>66.08</v>
      </c>
      <c r="F3182" s="7" t="s">
        <v>25</v>
      </c>
      <c r="G3182" s="7">
        <f t="shared" si="147"/>
        <v>2016</v>
      </c>
      <c r="H3182" s="7">
        <f t="shared" si="148"/>
        <v>2</v>
      </c>
      <c r="I3182" s="7" t="str">
        <f t="shared" si="149"/>
        <v>Q1</v>
      </c>
      <c r="J3182" s="7">
        <f>VLOOKUP(A3182,'Job Catalog'!A:C,3,FALSE)</f>
        <v>13</v>
      </c>
    </row>
    <row r="3183" spans="1:10" x14ac:dyDescent="0.15">
      <c r="A3183" s="8">
        <v>1703</v>
      </c>
      <c r="B3183" s="8" t="s">
        <v>1805</v>
      </c>
      <c r="C3183" s="7" t="s">
        <v>5</v>
      </c>
      <c r="D3183" s="39">
        <v>42415.643807870372</v>
      </c>
      <c r="E3183" s="7">
        <v>38.96</v>
      </c>
      <c r="F3183" s="7" t="s">
        <v>96</v>
      </c>
      <c r="G3183" s="7">
        <f t="shared" si="147"/>
        <v>2016</v>
      </c>
      <c r="H3183" s="7">
        <f t="shared" si="148"/>
        <v>2</v>
      </c>
      <c r="I3183" s="7" t="str">
        <f t="shared" si="149"/>
        <v>Q1</v>
      </c>
      <c r="J3183" s="7">
        <f>VLOOKUP(A3183,'Job Catalog'!A:C,3,FALSE)</f>
        <v>13</v>
      </c>
    </row>
    <row r="3184" spans="1:10" x14ac:dyDescent="0.15">
      <c r="A3184" s="8">
        <v>1703</v>
      </c>
      <c r="B3184" s="8" t="s">
        <v>1805</v>
      </c>
      <c r="C3184" s="7" t="s">
        <v>5</v>
      </c>
      <c r="D3184" s="39">
        <v>42443.414131944446</v>
      </c>
      <c r="E3184" s="7">
        <v>45.92</v>
      </c>
      <c r="F3184" s="7" t="s">
        <v>20</v>
      </c>
      <c r="G3184" s="7">
        <f t="shared" si="147"/>
        <v>2016</v>
      </c>
      <c r="H3184" s="7">
        <f t="shared" si="148"/>
        <v>3</v>
      </c>
      <c r="I3184" s="7" t="str">
        <f t="shared" si="149"/>
        <v>Q1</v>
      </c>
      <c r="J3184" s="7">
        <f>VLOOKUP(A3184,'Job Catalog'!A:C,3,FALSE)</f>
        <v>13</v>
      </c>
    </row>
    <row r="3185" spans="1:10" x14ac:dyDescent="0.15">
      <c r="A3185" s="8">
        <v>1703</v>
      </c>
      <c r="B3185" s="8" t="s">
        <v>1805</v>
      </c>
      <c r="C3185" s="7" t="s">
        <v>5</v>
      </c>
      <c r="D3185" s="39">
        <v>42460.390810185185</v>
      </c>
      <c r="E3185" s="7">
        <v>50.83</v>
      </c>
      <c r="F3185" s="7" t="s">
        <v>20</v>
      </c>
      <c r="G3185" s="7">
        <f t="shared" si="147"/>
        <v>2016</v>
      </c>
      <c r="H3185" s="7">
        <f t="shared" si="148"/>
        <v>3</v>
      </c>
      <c r="I3185" s="7" t="str">
        <f t="shared" si="149"/>
        <v>Q1</v>
      </c>
      <c r="J3185" s="7">
        <f>VLOOKUP(A3185,'Job Catalog'!A:C,3,FALSE)</f>
        <v>13</v>
      </c>
    </row>
    <row r="3186" spans="1:10" x14ac:dyDescent="0.15">
      <c r="A3186" s="8">
        <v>1708</v>
      </c>
      <c r="B3186" s="8" t="s">
        <v>1810</v>
      </c>
      <c r="C3186" s="7" t="s">
        <v>5</v>
      </c>
      <c r="D3186" s="39">
        <v>41716.450428240743</v>
      </c>
      <c r="E3186" s="7">
        <v>17.88</v>
      </c>
      <c r="F3186" s="7" t="s">
        <v>10</v>
      </c>
      <c r="G3186" s="7">
        <f t="shared" si="147"/>
        <v>2014</v>
      </c>
      <c r="H3186" s="7">
        <f t="shared" si="148"/>
        <v>3</v>
      </c>
      <c r="I3186" s="7" t="str">
        <f t="shared" si="149"/>
        <v>Q1</v>
      </c>
      <c r="J3186" s="7">
        <f>VLOOKUP(A3186,'Job Catalog'!A:C,3,FALSE)</f>
        <v>15</v>
      </c>
    </row>
    <row r="3187" spans="1:10" x14ac:dyDescent="0.15">
      <c r="A3187" s="8">
        <v>1708</v>
      </c>
      <c r="B3187" s="8" t="s">
        <v>1810</v>
      </c>
      <c r="C3187" s="7" t="s">
        <v>5</v>
      </c>
      <c r="D3187" s="39">
        <v>42051.565057870372</v>
      </c>
      <c r="E3187" s="7">
        <v>325.79000000000002</v>
      </c>
      <c r="F3187" s="7" t="s">
        <v>70</v>
      </c>
      <c r="G3187" s="7">
        <f t="shared" si="147"/>
        <v>2015</v>
      </c>
      <c r="H3187" s="7">
        <f t="shared" si="148"/>
        <v>2</v>
      </c>
      <c r="I3187" s="7" t="str">
        <f t="shared" si="149"/>
        <v>Q1</v>
      </c>
      <c r="J3187" s="7">
        <f>VLOOKUP(A3187,'Job Catalog'!A:C,3,FALSE)</f>
        <v>15</v>
      </c>
    </row>
    <row r="3188" spans="1:10" x14ac:dyDescent="0.15">
      <c r="A3188" s="8">
        <v>1708</v>
      </c>
      <c r="B3188" s="8" t="s">
        <v>1810</v>
      </c>
      <c r="C3188" s="7" t="s">
        <v>5</v>
      </c>
      <c r="D3188" s="39">
        <v>42030.489224537036</v>
      </c>
      <c r="E3188" s="7">
        <v>273.42</v>
      </c>
      <c r="F3188" s="7" t="s">
        <v>70</v>
      </c>
      <c r="G3188" s="7">
        <f t="shared" si="147"/>
        <v>2015</v>
      </c>
      <c r="H3188" s="7">
        <f t="shared" si="148"/>
        <v>1</v>
      </c>
      <c r="I3188" s="7" t="str">
        <f t="shared" si="149"/>
        <v>Q1</v>
      </c>
      <c r="J3188" s="7">
        <f>VLOOKUP(A3188,'Job Catalog'!A:C,3,FALSE)</f>
        <v>15</v>
      </c>
    </row>
    <row r="3189" spans="1:10" x14ac:dyDescent="0.15">
      <c r="A3189" s="8">
        <v>1708</v>
      </c>
      <c r="B3189" s="8" t="s">
        <v>1810</v>
      </c>
      <c r="C3189" s="7" t="s">
        <v>5</v>
      </c>
      <c r="D3189" s="39">
        <v>41782.413958333331</v>
      </c>
      <c r="E3189" s="7">
        <v>16.829999999999998</v>
      </c>
      <c r="F3189" s="7" t="s">
        <v>10</v>
      </c>
      <c r="G3189" s="7">
        <f t="shared" si="147"/>
        <v>2014</v>
      </c>
      <c r="H3189" s="7">
        <f t="shared" si="148"/>
        <v>5</v>
      </c>
      <c r="I3189" s="7" t="str">
        <f t="shared" si="149"/>
        <v>Q2</v>
      </c>
      <c r="J3189" s="7">
        <f>VLOOKUP(A3189,'Job Catalog'!A:C,3,FALSE)</f>
        <v>15</v>
      </c>
    </row>
    <row r="3190" spans="1:10" x14ac:dyDescent="0.15">
      <c r="A3190" s="8">
        <v>1708</v>
      </c>
      <c r="B3190" s="8" t="s">
        <v>1810</v>
      </c>
      <c r="C3190" s="7" t="s">
        <v>5</v>
      </c>
      <c r="D3190" s="39">
        <v>41975.380972222221</v>
      </c>
      <c r="E3190" s="7">
        <v>178.5</v>
      </c>
      <c r="F3190" s="7" t="s">
        <v>74</v>
      </c>
      <c r="G3190" s="7">
        <f t="shared" si="147"/>
        <v>2014</v>
      </c>
      <c r="H3190" s="7">
        <f t="shared" si="148"/>
        <v>12</v>
      </c>
      <c r="I3190" s="7" t="str">
        <f t="shared" si="149"/>
        <v>Q4</v>
      </c>
      <c r="J3190" s="7">
        <f>VLOOKUP(A3190,'Job Catalog'!A:C,3,FALSE)</f>
        <v>15</v>
      </c>
    </row>
    <row r="3191" spans="1:10" x14ac:dyDescent="0.15">
      <c r="A3191" s="8">
        <v>1708</v>
      </c>
      <c r="B3191" s="8" t="s">
        <v>1810</v>
      </c>
      <c r="C3191" s="7" t="s">
        <v>4</v>
      </c>
      <c r="D3191" s="39">
        <v>41939.407511574071</v>
      </c>
      <c r="E3191" s="7">
        <v>115.75</v>
      </c>
      <c r="F3191" s="7" t="s">
        <v>74</v>
      </c>
      <c r="G3191" s="7">
        <f t="shared" si="147"/>
        <v>2014</v>
      </c>
      <c r="H3191" s="7">
        <f t="shared" si="148"/>
        <v>10</v>
      </c>
      <c r="I3191" s="7" t="str">
        <f t="shared" si="149"/>
        <v>Q4</v>
      </c>
      <c r="J3191" s="7">
        <f>VLOOKUP(A3191,'Job Catalog'!A:C,3,FALSE)</f>
        <v>15</v>
      </c>
    </row>
    <row r="3192" spans="1:10" x14ac:dyDescent="0.15">
      <c r="A3192" s="8">
        <v>1709</v>
      </c>
      <c r="B3192" s="8" t="s">
        <v>1811</v>
      </c>
      <c r="C3192" s="7" t="s">
        <v>5</v>
      </c>
      <c r="D3192" s="39">
        <v>41793.159988425927</v>
      </c>
      <c r="E3192" s="7">
        <v>34.92</v>
      </c>
      <c r="F3192" s="7" t="s">
        <v>52</v>
      </c>
      <c r="G3192" s="7">
        <f t="shared" si="147"/>
        <v>2014</v>
      </c>
      <c r="H3192" s="7">
        <f t="shared" si="148"/>
        <v>6</v>
      </c>
      <c r="I3192" s="7" t="str">
        <f t="shared" si="149"/>
        <v>Q2</v>
      </c>
      <c r="J3192" s="7">
        <f>VLOOKUP(A3192,'Job Catalog'!A:C,3,FALSE)</f>
        <v>15</v>
      </c>
    </row>
    <row r="3193" spans="1:10" x14ac:dyDescent="0.15">
      <c r="A3193" s="8">
        <v>1709</v>
      </c>
      <c r="B3193" s="8" t="s">
        <v>1811</v>
      </c>
      <c r="C3193" s="7" t="s">
        <v>5</v>
      </c>
      <c r="D3193" s="39">
        <v>41954.163425925923</v>
      </c>
      <c r="E3193" s="7">
        <v>39.46</v>
      </c>
      <c r="F3193" s="7" t="s">
        <v>52</v>
      </c>
      <c r="G3193" s="7">
        <f t="shared" si="147"/>
        <v>2014</v>
      </c>
      <c r="H3193" s="7">
        <f t="shared" si="148"/>
        <v>11</v>
      </c>
      <c r="I3193" s="7" t="str">
        <f t="shared" si="149"/>
        <v>Q4</v>
      </c>
      <c r="J3193" s="7">
        <f>VLOOKUP(A3193,'Job Catalog'!A:C,3,FALSE)</f>
        <v>15</v>
      </c>
    </row>
    <row r="3194" spans="1:10" x14ac:dyDescent="0.15">
      <c r="A3194" s="8">
        <v>1710</v>
      </c>
      <c r="B3194" s="8" t="s">
        <v>1812</v>
      </c>
      <c r="C3194" s="7" t="s">
        <v>4</v>
      </c>
      <c r="D3194" s="39">
        <v>41859.546215277776</v>
      </c>
      <c r="E3194" s="7">
        <v>207.17</v>
      </c>
      <c r="F3194" s="7" t="s">
        <v>84</v>
      </c>
      <c r="G3194" s="7">
        <f t="shared" si="147"/>
        <v>2014</v>
      </c>
      <c r="H3194" s="7">
        <f t="shared" si="148"/>
        <v>8</v>
      </c>
      <c r="I3194" s="7" t="str">
        <f t="shared" si="149"/>
        <v>Q3</v>
      </c>
      <c r="J3194" s="7">
        <f>VLOOKUP(A3194,'Job Catalog'!A:C,3,FALSE)</f>
        <v>14</v>
      </c>
    </row>
    <row r="3195" spans="1:10" x14ac:dyDescent="0.15">
      <c r="A3195" s="8">
        <v>1710</v>
      </c>
      <c r="B3195" s="8" t="s">
        <v>1812</v>
      </c>
      <c r="C3195" s="7" t="s">
        <v>5</v>
      </c>
      <c r="D3195" s="39">
        <v>41757.360277777778</v>
      </c>
      <c r="E3195" s="7">
        <v>4.58</v>
      </c>
      <c r="F3195" s="7" t="s">
        <v>10</v>
      </c>
      <c r="G3195" s="7">
        <f t="shared" si="147"/>
        <v>2014</v>
      </c>
      <c r="H3195" s="7">
        <f t="shared" si="148"/>
        <v>4</v>
      </c>
      <c r="I3195" s="7" t="str">
        <f t="shared" si="149"/>
        <v>Q2</v>
      </c>
      <c r="J3195" s="7">
        <f>VLOOKUP(A3195,'Job Catalog'!A:C,3,FALSE)</f>
        <v>14</v>
      </c>
    </row>
    <row r="3196" spans="1:10" x14ac:dyDescent="0.15">
      <c r="A3196" s="8">
        <v>1710</v>
      </c>
      <c r="B3196" s="8" t="s">
        <v>1812</v>
      </c>
      <c r="C3196" s="7" t="s">
        <v>5</v>
      </c>
      <c r="D3196" s="39">
        <v>41845.557037037041</v>
      </c>
      <c r="E3196" s="7">
        <v>88.5</v>
      </c>
      <c r="F3196" s="7" t="s">
        <v>65</v>
      </c>
      <c r="G3196" s="7">
        <f t="shared" si="147"/>
        <v>2014</v>
      </c>
      <c r="H3196" s="7">
        <f t="shared" si="148"/>
        <v>7</v>
      </c>
      <c r="I3196" s="7" t="str">
        <f t="shared" si="149"/>
        <v>Q3</v>
      </c>
      <c r="J3196" s="7">
        <f>VLOOKUP(A3196,'Job Catalog'!A:C,3,FALSE)</f>
        <v>14</v>
      </c>
    </row>
    <row r="3197" spans="1:10" x14ac:dyDescent="0.15">
      <c r="A3197" s="8">
        <v>1710</v>
      </c>
      <c r="B3197" s="8" t="s">
        <v>1812</v>
      </c>
      <c r="C3197" s="7" t="s">
        <v>5</v>
      </c>
      <c r="D3197" s="39">
        <v>41810.640439814815</v>
      </c>
      <c r="E3197" s="7">
        <v>36.71</v>
      </c>
      <c r="F3197" s="7" t="s">
        <v>65</v>
      </c>
      <c r="G3197" s="7">
        <f t="shared" si="147"/>
        <v>2014</v>
      </c>
      <c r="H3197" s="7">
        <f t="shared" si="148"/>
        <v>6</v>
      </c>
      <c r="I3197" s="7" t="str">
        <f t="shared" si="149"/>
        <v>Q2</v>
      </c>
      <c r="J3197" s="7">
        <f>VLOOKUP(A3197,'Job Catalog'!A:C,3,FALSE)</f>
        <v>14</v>
      </c>
    </row>
    <row r="3198" spans="1:10" x14ac:dyDescent="0.15">
      <c r="A3198" s="8">
        <v>1710</v>
      </c>
      <c r="B3198" s="8" t="s">
        <v>1812</v>
      </c>
      <c r="C3198" s="7" t="s">
        <v>4</v>
      </c>
      <c r="D3198" s="39">
        <v>41834.486157407409</v>
      </c>
      <c r="E3198" s="7">
        <v>38.880000000000003</v>
      </c>
      <c r="F3198" s="7" t="s">
        <v>46</v>
      </c>
      <c r="G3198" s="7">
        <f t="shared" si="147"/>
        <v>2014</v>
      </c>
      <c r="H3198" s="7">
        <f t="shared" si="148"/>
        <v>7</v>
      </c>
      <c r="I3198" s="7" t="str">
        <f t="shared" si="149"/>
        <v>Q3</v>
      </c>
      <c r="J3198" s="7">
        <f>VLOOKUP(A3198,'Job Catalog'!A:C,3,FALSE)</f>
        <v>14</v>
      </c>
    </row>
    <row r="3199" spans="1:10" x14ac:dyDescent="0.15">
      <c r="A3199" s="8">
        <v>1710</v>
      </c>
      <c r="B3199" s="8" t="s">
        <v>1812</v>
      </c>
      <c r="C3199" s="7" t="s">
        <v>5</v>
      </c>
      <c r="D3199" s="39">
        <v>41899.47415509259</v>
      </c>
      <c r="E3199" s="7">
        <v>84.96</v>
      </c>
      <c r="F3199" s="7" t="s">
        <v>74</v>
      </c>
      <c r="G3199" s="7">
        <f t="shared" si="147"/>
        <v>2014</v>
      </c>
      <c r="H3199" s="7">
        <f t="shared" si="148"/>
        <v>9</v>
      </c>
      <c r="I3199" s="7" t="str">
        <f t="shared" si="149"/>
        <v>Q3</v>
      </c>
      <c r="J3199" s="7">
        <f>VLOOKUP(A3199,'Job Catalog'!A:C,3,FALSE)</f>
        <v>14</v>
      </c>
    </row>
    <row r="3200" spans="1:10" x14ac:dyDescent="0.15">
      <c r="A3200" s="8">
        <v>1710</v>
      </c>
      <c r="B3200" s="8" t="s">
        <v>1812</v>
      </c>
      <c r="C3200" s="7" t="s">
        <v>5</v>
      </c>
      <c r="D3200" s="39">
        <v>41886.395092592589</v>
      </c>
      <c r="E3200" s="7">
        <v>52.46</v>
      </c>
      <c r="F3200" s="7" t="s">
        <v>65</v>
      </c>
      <c r="G3200" s="7">
        <f t="shared" si="147"/>
        <v>2014</v>
      </c>
      <c r="H3200" s="7">
        <f t="shared" si="148"/>
        <v>9</v>
      </c>
      <c r="I3200" s="7" t="str">
        <f t="shared" si="149"/>
        <v>Q3</v>
      </c>
      <c r="J3200" s="7">
        <f>VLOOKUP(A3200,'Job Catalog'!A:C,3,FALSE)</f>
        <v>14</v>
      </c>
    </row>
    <row r="3201" spans="1:10" x14ac:dyDescent="0.15">
      <c r="A3201" s="8">
        <v>1710</v>
      </c>
      <c r="B3201" s="8" t="s">
        <v>1812</v>
      </c>
      <c r="C3201" s="7" t="s">
        <v>5</v>
      </c>
      <c r="D3201" s="39">
        <v>42038.642245370371</v>
      </c>
      <c r="E3201" s="7">
        <v>90.96</v>
      </c>
      <c r="F3201" s="7" t="s">
        <v>78</v>
      </c>
      <c r="G3201" s="7">
        <f t="shared" si="147"/>
        <v>2015</v>
      </c>
      <c r="H3201" s="7">
        <f t="shared" si="148"/>
        <v>2</v>
      </c>
      <c r="I3201" s="7" t="str">
        <f t="shared" si="149"/>
        <v>Q1</v>
      </c>
      <c r="J3201" s="7">
        <f>VLOOKUP(A3201,'Job Catalog'!A:C,3,FALSE)</f>
        <v>14</v>
      </c>
    </row>
    <row r="3202" spans="1:10" x14ac:dyDescent="0.15">
      <c r="A3202" s="8">
        <v>1710</v>
      </c>
      <c r="B3202" s="8" t="s">
        <v>1812</v>
      </c>
      <c r="C3202" s="7" t="s">
        <v>4</v>
      </c>
      <c r="D3202" s="39">
        <v>42086.625787037039</v>
      </c>
      <c r="E3202" s="7">
        <v>61.79</v>
      </c>
      <c r="F3202" s="7" t="s">
        <v>49</v>
      </c>
      <c r="G3202" s="7">
        <f t="shared" ref="G3202:G3265" si="150">YEAR(D3202)</f>
        <v>2015</v>
      </c>
      <c r="H3202" s="7">
        <f t="shared" ref="H3202:H3265" si="151">MONTH(D3202)</f>
        <v>3</v>
      </c>
      <c r="I3202" s="7" t="str">
        <f t="shared" ref="I3202:I3265" si="152">IF(H3202&lt;=3,"Q1",IF(H3202&lt;=6,"Q2",IF(H3202&lt;=9,"Q3","Q4")))</f>
        <v>Q1</v>
      </c>
      <c r="J3202" s="7">
        <f>VLOOKUP(A3202,'Job Catalog'!A:C,3,FALSE)</f>
        <v>14</v>
      </c>
    </row>
    <row r="3203" spans="1:10" x14ac:dyDescent="0.15">
      <c r="A3203" s="8">
        <v>1710</v>
      </c>
      <c r="B3203" s="8" t="s">
        <v>1812</v>
      </c>
      <c r="C3203" s="7" t="s">
        <v>5</v>
      </c>
      <c r="D3203" s="39">
        <v>42089.544224537036</v>
      </c>
      <c r="E3203" s="7">
        <v>16.79</v>
      </c>
      <c r="F3203" s="7" t="s">
        <v>65</v>
      </c>
      <c r="G3203" s="7">
        <f t="shared" si="150"/>
        <v>2015</v>
      </c>
      <c r="H3203" s="7">
        <f t="shared" si="151"/>
        <v>3</v>
      </c>
      <c r="I3203" s="7" t="str">
        <f t="shared" si="152"/>
        <v>Q1</v>
      </c>
      <c r="J3203" s="7">
        <f>VLOOKUP(A3203,'Job Catalog'!A:C,3,FALSE)</f>
        <v>14</v>
      </c>
    </row>
    <row r="3204" spans="1:10" x14ac:dyDescent="0.15">
      <c r="A3204" s="8">
        <v>1710</v>
      </c>
      <c r="B3204" s="8" t="s">
        <v>1812</v>
      </c>
      <c r="C3204" s="7" t="s">
        <v>5</v>
      </c>
      <c r="D3204" s="39">
        <v>42094.609664351854</v>
      </c>
      <c r="E3204" s="7">
        <v>4.54</v>
      </c>
      <c r="F3204" s="7" t="s">
        <v>49</v>
      </c>
      <c r="G3204" s="7">
        <f t="shared" si="150"/>
        <v>2015</v>
      </c>
      <c r="H3204" s="7">
        <f t="shared" si="151"/>
        <v>3</v>
      </c>
      <c r="I3204" s="7" t="str">
        <f t="shared" si="152"/>
        <v>Q1</v>
      </c>
      <c r="J3204" s="7">
        <f>VLOOKUP(A3204,'Job Catalog'!A:C,3,FALSE)</f>
        <v>14</v>
      </c>
    </row>
    <row r="3205" spans="1:10" x14ac:dyDescent="0.15">
      <c r="A3205" s="8">
        <v>1710</v>
      </c>
      <c r="B3205" s="8" t="s">
        <v>1812</v>
      </c>
      <c r="C3205" s="7" t="s">
        <v>5</v>
      </c>
      <c r="D3205" s="39">
        <v>42093.693969907406</v>
      </c>
      <c r="E3205" s="7">
        <v>3.63</v>
      </c>
      <c r="F3205" s="7" t="s">
        <v>65</v>
      </c>
      <c r="G3205" s="7">
        <f t="shared" si="150"/>
        <v>2015</v>
      </c>
      <c r="H3205" s="7">
        <f t="shared" si="151"/>
        <v>3</v>
      </c>
      <c r="I3205" s="7" t="str">
        <f t="shared" si="152"/>
        <v>Q1</v>
      </c>
      <c r="J3205" s="7">
        <f>VLOOKUP(A3205,'Job Catalog'!A:C,3,FALSE)</f>
        <v>14</v>
      </c>
    </row>
    <row r="3206" spans="1:10" x14ac:dyDescent="0.15">
      <c r="A3206" s="8">
        <v>1710</v>
      </c>
      <c r="B3206" s="8" t="s">
        <v>1812</v>
      </c>
      <c r="C3206" s="7" t="s">
        <v>5</v>
      </c>
      <c r="D3206" s="39">
        <v>42094.384652777779</v>
      </c>
      <c r="E3206" s="7">
        <v>4.33</v>
      </c>
      <c r="F3206" s="7" t="s">
        <v>65</v>
      </c>
      <c r="G3206" s="7">
        <f t="shared" si="150"/>
        <v>2015</v>
      </c>
      <c r="H3206" s="7">
        <f t="shared" si="151"/>
        <v>3</v>
      </c>
      <c r="I3206" s="7" t="str">
        <f t="shared" si="152"/>
        <v>Q1</v>
      </c>
      <c r="J3206" s="7">
        <f>VLOOKUP(A3206,'Job Catalog'!A:C,3,FALSE)</f>
        <v>14</v>
      </c>
    </row>
    <row r="3207" spans="1:10" x14ac:dyDescent="0.15">
      <c r="A3207" s="8">
        <v>1710</v>
      </c>
      <c r="B3207" s="8" t="s">
        <v>1812</v>
      </c>
      <c r="C3207" s="7" t="s">
        <v>5</v>
      </c>
      <c r="D3207" s="39">
        <v>42104.31108796296</v>
      </c>
      <c r="E3207" s="7">
        <v>14.25</v>
      </c>
      <c r="F3207" s="7" t="s">
        <v>65</v>
      </c>
      <c r="G3207" s="7">
        <f t="shared" si="150"/>
        <v>2015</v>
      </c>
      <c r="H3207" s="7">
        <f t="shared" si="151"/>
        <v>4</v>
      </c>
      <c r="I3207" s="7" t="str">
        <f t="shared" si="152"/>
        <v>Q2</v>
      </c>
      <c r="J3207" s="7">
        <f>VLOOKUP(A3207,'Job Catalog'!A:C,3,FALSE)</f>
        <v>14</v>
      </c>
    </row>
    <row r="3208" spans="1:10" x14ac:dyDescent="0.15">
      <c r="A3208" s="8">
        <v>1711</v>
      </c>
      <c r="B3208" s="8" t="s">
        <v>1813</v>
      </c>
      <c r="C3208" s="7" t="s">
        <v>4</v>
      </c>
      <c r="D3208" s="39">
        <v>41681.430856481478</v>
      </c>
      <c r="E3208" s="7">
        <v>1.08</v>
      </c>
      <c r="F3208" s="7" t="s">
        <v>52</v>
      </c>
      <c r="G3208" s="7">
        <f t="shared" si="150"/>
        <v>2014</v>
      </c>
      <c r="H3208" s="7">
        <f t="shared" si="151"/>
        <v>2</v>
      </c>
      <c r="I3208" s="7" t="str">
        <f t="shared" si="152"/>
        <v>Q1</v>
      </c>
      <c r="J3208" s="7">
        <f>VLOOKUP(A3208,'Job Catalog'!A:C,3,FALSE)</f>
        <v>13</v>
      </c>
    </row>
    <row r="3209" spans="1:10" x14ac:dyDescent="0.15">
      <c r="A3209" s="8">
        <v>1711</v>
      </c>
      <c r="B3209" s="8" t="s">
        <v>1813</v>
      </c>
      <c r="C3209" s="7" t="s">
        <v>5</v>
      </c>
      <c r="D3209" s="39">
        <v>42052.478333333333</v>
      </c>
      <c r="E3209" s="7">
        <v>26</v>
      </c>
      <c r="F3209" s="7" t="s">
        <v>52</v>
      </c>
      <c r="G3209" s="7">
        <f t="shared" si="150"/>
        <v>2015</v>
      </c>
      <c r="H3209" s="7">
        <f t="shared" si="151"/>
        <v>2</v>
      </c>
      <c r="I3209" s="7" t="str">
        <f t="shared" si="152"/>
        <v>Q1</v>
      </c>
      <c r="J3209" s="7">
        <f>VLOOKUP(A3209,'Job Catalog'!A:C,3,FALSE)</f>
        <v>13</v>
      </c>
    </row>
    <row r="3210" spans="1:10" x14ac:dyDescent="0.15">
      <c r="A3210" s="8">
        <v>1711</v>
      </c>
      <c r="B3210" s="8" t="s">
        <v>1813</v>
      </c>
      <c r="C3210" s="7" t="s">
        <v>4</v>
      </c>
      <c r="D3210" s="39">
        <v>42114.381377314814</v>
      </c>
      <c r="E3210" s="7">
        <v>32</v>
      </c>
      <c r="F3210" s="7" t="s">
        <v>52</v>
      </c>
      <c r="G3210" s="7">
        <f t="shared" si="150"/>
        <v>2015</v>
      </c>
      <c r="H3210" s="7">
        <f t="shared" si="151"/>
        <v>4</v>
      </c>
      <c r="I3210" s="7" t="str">
        <f t="shared" si="152"/>
        <v>Q2</v>
      </c>
      <c r="J3210" s="7">
        <f>VLOOKUP(A3210,'Job Catalog'!A:C,3,FALSE)</f>
        <v>13</v>
      </c>
    </row>
    <row r="3211" spans="1:10" x14ac:dyDescent="0.15">
      <c r="A3211" s="8">
        <v>1711</v>
      </c>
      <c r="B3211" s="8" t="s">
        <v>1813</v>
      </c>
      <c r="C3211" s="7" t="s">
        <v>4</v>
      </c>
      <c r="D3211" s="39">
        <v>42156.361759259256</v>
      </c>
      <c r="E3211" s="7">
        <v>62.04</v>
      </c>
      <c r="F3211" s="7" t="s">
        <v>52</v>
      </c>
      <c r="G3211" s="7">
        <f t="shared" si="150"/>
        <v>2015</v>
      </c>
      <c r="H3211" s="7">
        <f t="shared" si="151"/>
        <v>6</v>
      </c>
      <c r="I3211" s="7" t="str">
        <f t="shared" si="152"/>
        <v>Q2</v>
      </c>
      <c r="J3211" s="7">
        <f>VLOOKUP(A3211,'Job Catalog'!A:C,3,FALSE)</f>
        <v>13</v>
      </c>
    </row>
    <row r="3212" spans="1:10" x14ac:dyDescent="0.15">
      <c r="A3212" s="8">
        <v>1712</v>
      </c>
      <c r="B3212" s="8" t="s">
        <v>1814</v>
      </c>
      <c r="C3212" s="7" t="s">
        <v>5</v>
      </c>
      <c r="D3212" s="39">
        <v>41655.601180555554</v>
      </c>
      <c r="E3212" s="7">
        <v>7.83</v>
      </c>
      <c r="F3212" s="7" t="s">
        <v>15</v>
      </c>
      <c r="G3212" s="7">
        <f t="shared" si="150"/>
        <v>2014</v>
      </c>
      <c r="H3212" s="7">
        <f t="shared" si="151"/>
        <v>1</v>
      </c>
      <c r="I3212" s="7" t="str">
        <f t="shared" si="152"/>
        <v>Q1</v>
      </c>
      <c r="J3212" s="7">
        <f>VLOOKUP(A3212,'Job Catalog'!A:C,3,FALSE)</f>
        <v>12</v>
      </c>
    </row>
    <row r="3213" spans="1:10" x14ac:dyDescent="0.15">
      <c r="A3213" s="8">
        <v>1712</v>
      </c>
      <c r="B3213" s="8" t="s">
        <v>1814</v>
      </c>
      <c r="C3213" s="7" t="s">
        <v>5</v>
      </c>
      <c r="D3213" s="39">
        <v>41666.592060185183</v>
      </c>
      <c r="E3213" s="7">
        <v>3.54</v>
      </c>
      <c r="F3213" s="7" t="s">
        <v>15</v>
      </c>
      <c r="G3213" s="7">
        <f t="shared" si="150"/>
        <v>2014</v>
      </c>
      <c r="H3213" s="7">
        <f t="shared" si="151"/>
        <v>1</v>
      </c>
      <c r="I3213" s="7" t="str">
        <f t="shared" si="152"/>
        <v>Q1</v>
      </c>
      <c r="J3213" s="7">
        <f>VLOOKUP(A3213,'Job Catalog'!A:C,3,FALSE)</f>
        <v>12</v>
      </c>
    </row>
    <row r="3214" spans="1:10" x14ac:dyDescent="0.15">
      <c r="A3214" s="8">
        <v>1712</v>
      </c>
      <c r="B3214" s="8" t="s">
        <v>1814</v>
      </c>
      <c r="C3214" s="7" t="s">
        <v>5</v>
      </c>
      <c r="D3214" s="39">
        <v>41702.625462962962</v>
      </c>
      <c r="E3214" s="7">
        <v>24.88</v>
      </c>
      <c r="F3214" s="7" t="s">
        <v>81</v>
      </c>
      <c r="G3214" s="7">
        <f t="shared" si="150"/>
        <v>2014</v>
      </c>
      <c r="H3214" s="7">
        <f t="shared" si="151"/>
        <v>3</v>
      </c>
      <c r="I3214" s="7" t="str">
        <f t="shared" si="152"/>
        <v>Q1</v>
      </c>
      <c r="J3214" s="7">
        <f>VLOOKUP(A3214,'Job Catalog'!A:C,3,FALSE)</f>
        <v>12</v>
      </c>
    </row>
    <row r="3215" spans="1:10" x14ac:dyDescent="0.15">
      <c r="A3215" s="8">
        <v>1712</v>
      </c>
      <c r="B3215" s="8" t="s">
        <v>1814</v>
      </c>
      <c r="C3215" s="7" t="s">
        <v>5</v>
      </c>
      <c r="D3215" s="39">
        <v>42135.447129629632</v>
      </c>
      <c r="E3215" s="7">
        <v>437.92</v>
      </c>
      <c r="F3215" s="7" t="s">
        <v>96</v>
      </c>
      <c r="G3215" s="7">
        <f t="shared" si="150"/>
        <v>2015</v>
      </c>
      <c r="H3215" s="7">
        <f t="shared" si="151"/>
        <v>5</v>
      </c>
      <c r="I3215" s="7" t="str">
        <f t="shared" si="152"/>
        <v>Q2</v>
      </c>
      <c r="J3215" s="7">
        <f>VLOOKUP(A3215,'Job Catalog'!A:C,3,FALSE)</f>
        <v>12</v>
      </c>
    </row>
    <row r="3216" spans="1:10" x14ac:dyDescent="0.15">
      <c r="A3216" s="8">
        <v>1712</v>
      </c>
      <c r="B3216" s="8" t="s">
        <v>1814</v>
      </c>
      <c r="C3216" s="7" t="s">
        <v>5</v>
      </c>
      <c r="D3216" s="39">
        <v>41764.551030092596</v>
      </c>
      <c r="E3216" s="7">
        <v>55.13</v>
      </c>
      <c r="F3216" s="7" t="s">
        <v>10</v>
      </c>
      <c r="G3216" s="7">
        <f t="shared" si="150"/>
        <v>2014</v>
      </c>
      <c r="H3216" s="7">
        <f t="shared" si="151"/>
        <v>5</v>
      </c>
      <c r="I3216" s="7" t="str">
        <f t="shared" si="152"/>
        <v>Q2</v>
      </c>
      <c r="J3216" s="7">
        <f>VLOOKUP(A3216,'Job Catalog'!A:C,3,FALSE)</f>
        <v>12</v>
      </c>
    </row>
    <row r="3217" spans="1:10" x14ac:dyDescent="0.15">
      <c r="A3217" s="8">
        <v>1712</v>
      </c>
      <c r="B3217" s="8" t="s">
        <v>1814</v>
      </c>
      <c r="C3217" s="7" t="s">
        <v>4</v>
      </c>
      <c r="D3217" s="39">
        <v>41932.424305555556</v>
      </c>
      <c r="E3217" s="7">
        <v>185.83</v>
      </c>
      <c r="F3217" s="7" t="s">
        <v>74</v>
      </c>
      <c r="G3217" s="7">
        <f t="shared" si="150"/>
        <v>2014</v>
      </c>
      <c r="H3217" s="7">
        <f t="shared" si="151"/>
        <v>10</v>
      </c>
      <c r="I3217" s="7" t="str">
        <f t="shared" si="152"/>
        <v>Q4</v>
      </c>
      <c r="J3217" s="7">
        <f>VLOOKUP(A3217,'Job Catalog'!A:C,3,FALSE)</f>
        <v>12</v>
      </c>
    </row>
    <row r="3218" spans="1:10" x14ac:dyDescent="0.15">
      <c r="A3218" s="8">
        <v>1712</v>
      </c>
      <c r="B3218" s="8" t="s">
        <v>1814</v>
      </c>
      <c r="C3218" s="7" t="s">
        <v>5</v>
      </c>
      <c r="D3218" s="39">
        <v>41779.694918981484</v>
      </c>
      <c r="E3218" s="7">
        <v>33.08</v>
      </c>
      <c r="F3218" s="7" t="s">
        <v>15</v>
      </c>
      <c r="G3218" s="7">
        <f t="shared" si="150"/>
        <v>2014</v>
      </c>
      <c r="H3218" s="7">
        <f t="shared" si="151"/>
        <v>5</v>
      </c>
      <c r="I3218" s="7" t="str">
        <f t="shared" si="152"/>
        <v>Q2</v>
      </c>
      <c r="J3218" s="7">
        <f>VLOOKUP(A3218,'Job Catalog'!A:C,3,FALSE)</f>
        <v>12</v>
      </c>
    </row>
    <row r="3219" spans="1:10" x14ac:dyDescent="0.15">
      <c r="A3219" s="8">
        <v>1712</v>
      </c>
      <c r="B3219" s="8" t="s">
        <v>1814</v>
      </c>
      <c r="C3219" s="7" t="s">
        <v>5</v>
      </c>
      <c r="D3219" s="39">
        <v>41789.621342592596</v>
      </c>
      <c r="E3219" s="7">
        <v>31.92</v>
      </c>
      <c r="F3219" s="7" t="s">
        <v>10</v>
      </c>
      <c r="G3219" s="7">
        <f t="shared" si="150"/>
        <v>2014</v>
      </c>
      <c r="H3219" s="7">
        <f t="shared" si="151"/>
        <v>5</v>
      </c>
      <c r="I3219" s="7" t="str">
        <f t="shared" si="152"/>
        <v>Q2</v>
      </c>
      <c r="J3219" s="7">
        <f>VLOOKUP(A3219,'Job Catalog'!A:C,3,FALSE)</f>
        <v>12</v>
      </c>
    </row>
    <row r="3220" spans="1:10" x14ac:dyDescent="0.15">
      <c r="A3220" s="8">
        <v>1712</v>
      </c>
      <c r="B3220" s="8" t="s">
        <v>1814</v>
      </c>
      <c r="C3220" s="7" t="s">
        <v>5</v>
      </c>
      <c r="D3220" s="39">
        <v>41788.709537037037</v>
      </c>
      <c r="E3220" s="7">
        <v>14.04</v>
      </c>
      <c r="F3220" s="7" t="s">
        <v>10</v>
      </c>
      <c r="G3220" s="7">
        <f t="shared" si="150"/>
        <v>2014</v>
      </c>
      <c r="H3220" s="7">
        <f t="shared" si="151"/>
        <v>5</v>
      </c>
      <c r="I3220" s="7" t="str">
        <f t="shared" si="152"/>
        <v>Q2</v>
      </c>
      <c r="J3220" s="7">
        <f>VLOOKUP(A3220,'Job Catalog'!A:C,3,FALSE)</f>
        <v>12</v>
      </c>
    </row>
    <row r="3221" spans="1:10" x14ac:dyDescent="0.15">
      <c r="A3221" s="8">
        <v>1712</v>
      </c>
      <c r="B3221" s="8" t="s">
        <v>1814</v>
      </c>
      <c r="C3221" s="7" t="s">
        <v>5</v>
      </c>
      <c r="D3221" s="39">
        <v>41880.383020833331</v>
      </c>
      <c r="E3221" s="7">
        <v>38.42</v>
      </c>
      <c r="F3221" s="7" t="s">
        <v>73</v>
      </c>
      <c r="G3221" s="7">
        <f t="shared" si="150"/>
        <v>2014</v>
      </c>
      <c r="H3221" s="7">
        <f t="shared" si="151"/>
        <v>8</v>
      </c>
      <c r="I3221" s="7" t="str">
        <f t="shared" si="152"/>
        <v>Q3</v>
      </c>
      <c r="J3221" s="7">
        <f>VLOOKUP(A3221,'Job Catalog'!A:C,3,FALSE)</f>
        <v>12</v>
      </c>
    </row>
    <row r="3222" spans="1:10" x14ac:dyDescent="0.15">
      <c r="A3222" s="8">
        <v>1712</v>
      </c>
      <c r="B3222" s="8" t="s">
        <v>1814</v>
      </c>
      <c r="C3222" s="7" t="s">
        <v>5</v>
      </c>
      <c r="D3222" s="39">
        <v>41863.647650462961</v>
      </c>
      <c r="E3222" s="7">
        <v>21.67</v>
      </c>
      <c r="F3222" s="7" t="s">
        <v>15</v>
      </c>
      <c r="G3222" s="7">
        <f t="shared" si="150"/>
        <v>2014</v>
      </c>
      <c r="H3222" s="7">
        <f t="shared" si="151"/>
        <v>8</v>
      </c>
      <c r="I3222" s="7" t="str">
        <f t="shared" si="152"/>
        <v>Q3</v>
      </c>
      <c r="J3222" s="7">
        <f>VLOOKUP(A3222,'Job Catalog'!A:C,3,FALSE)</f>
        <v>12</v>
      </c>
    </row>
    <row r="3223" spans="1:10" x14ac:dyDescent="0.15">
      <c r="A3223" s="8">
        <v>1712</v>
      </c>
      <c r="B3223" s="8" t="s">
        <v>1814</v>
      </c>
      <c r="C3223" s="7" t="s">
        <v>5</v>
      </c>
      <c r="D3223" s="39">
        <v>41960.639965277776</v>
      </c>
      <c r="E3223" s="7">
        <v>25.79</v>
      </c>
      <c r="F3223" s="7" t="s">
        <v>74</v>
      </c>
      <c r="G3223" s="7">
        <f t="shared" si="150"/>
        <v>2014</v>
      </c>
      <c r="H3223" s="7">
        <f t="shared" si="151"/>
        <v>11</v>
      </c>
      <c r="I3223" s="7" t="str">
        <f t="shared" si="152"/>
        <v>Q4</v>
      </c>
      <c r="J3223" s="7">
        <f>VLOOKUP(A3223,'Job Catalog'!A:C,3,FALSE)</f>
        <v>12</v>
      </c>
    </row>
    <row r="3224" spans="1:10" x14ac:dyDescent="0.15">
      <c r="A3224" s="8">
        <v>1712</v>
      </c>
      <c r="B3224" s="8" t="s">
        <v>1814</v>
      </c>
      <c r="C3224" s="7" t="s">
        <v>5</v>
      </c>
      <c r="D3224" s="39">
        <v>42053.865393518521</v>
      </c>
      <c r="E3224" s="7">
        <v>96.88</v>
      </c>
      <c r="F3224" s="7" t="s">
        <v>69</v>
      </c>
      <c r="G3224" s="7">
        <f t="shared" si="150"/>
        <v>2015</v>
      </c>
      <c r="H3224" s="7">
        <f t="shared" si="151"/>
        <v>2</v>
      </c>
      <c r="I3224" s="7" t="str">
        <f t="shared" si="152"/>
        <v>Q1</v>
      </c>
      <c r="J3224" s="7">
        <f>VLOOKUP(A3224,'Job Catalog'!A:C,3,FALSE)</f>
        <v>12</v>
      </c>
    </row>
    <row r="3225" spans="1:10" x14ac:dyDescent="0.15">
      <c r="A3225" s="8">
        <v>1712</v>
      </c>
      <c r="B3225" s="8" t="s">
        <v>1814</v>
      </c>
      <c r="C3225" s="7" t="s">
        <v>4</v>
      </c>
      <c r="D3225" s="39">
        <v>42111.654710648145</v>
      </c>
      <c r="E3225" s="7">
        <v>102.13</v>
      </c>
      <c r="F3225" s="7" t="s">
        <v>50</v>
      </c>
      <c r="G3225" s="7">
        <f t="shared" si="150"/>
        <v>2015</v>
      </c>
      <c r="H3225" s="7">
        <f t="shared" si="151"/>
        <v>4</v>
      </c>
      <c r="I3225" s="7" t="str">
        <f t="shared" si="152"/>
        <v>Q2</v>
      </c>
      <c r="J3225" s="7">
        <f>VLOOKUP(A3225,'Job Catalog'!A:C,3,FALSE)</f>
        <v>12</v>
      </c>
    </row>
    <row r="3226" spans="1:10" x14ac:dyDescent="0.15">
      <c r="A3226" s="8">
        <v>1712</v>
      </c>
      <c r="B3226" s="8" t="s">
        <v>1814</v>
      </c>
      <c r="C3226" s="7" t="s">
        <v>5</v>
      </c>
      <c r="D3226" s="39">
        <v>42123.602222222224</v>
      </c>
      <c r="E3226" s="7">
        <v>91.96</v>
      </c>
      <c r="F3226" s="7" t="s">
        <v>96</v>
      </c>
      <c r="G3226" s="7">
        <f t="shared" si="150"/>
        <v>2015</v>
      </c>
      <c r="H3226" s="7">
        <f t="shared" si="151"/>
        <v>4</v>
      </c>
      <c r="I3226" s="7" t="str">
        <f t="shared" si="152"/>
        <v>Q2</v>
      </c>
      <c r="J3226" s="7">
        <f>VLOOKUP(A3226,'Job Catalog'!A:C,3,FALSE)</f>
        <v>12</v>
      </c>
    </row>
    <row r="3227" spans="1:10" x14ac:dyDescent="0.15">
      <c r="A3227" s="8">
        <v>1712</v>
      </c>
      <c r="B3227" s="8" t="s">
        <v>1814</v>
      </c>
      <c r="C3227" s="7" t="s">
        <v>4</v>
      </c>
      <c r="D3227" s="39">
        <v>42135.523761574077</v>
      </c>
      <c r="E3227" s="7">
        <v>89</v>
      </c>
      <c r="F3227" s="7" t="s">
        <v>50</v>
      </c>
      <c r="G3227" s="7">
        <f t="shared" si="150"/>
        <v>2015</v>
      </c>
      <c r="H3227" s="7">
        <f t="shared" si="151"/>
        <v>5</v>
      </c>
      <c r="I3227" s="7" t="str">
        <f t="shared" si="152"/>
        <v>Q2</v>
      </c>
      <c r="J3227" s="7">
        <f>VLOOKUP(A3227,'Job Catalog'!A:C,3,FALSE)</f>
        <v>12</v>
      </c>
    </row>
    <row r="3228" spans="1:10" x14ac:dyDescent="0.15">
      <c r="A3228" s="8">
        <v>1712</v>
      </c>
      <c r="B3228" s="8" t="s">
        <v>1814</v>
      </c>
      <c r="C3228" s="7" t="s">
        <v>4</v>
      </c>
      <c r="D3228" s="39">
        <v>42082.597037037034</v>
      </c>
      <c r="E3228" s="7">
        <v>30</v>
      </c>
      <c r="F3228" s="7" t="s">
        <v>33</v>
      </c>
      <c r="G3228" s="7">
        <f t="shared" si="150"/>
        <v>2015</v>
      </c>
      <c r="H3228" s="7">
        <f t="shared" si="151"/>
        <v>3</v>
      </c>
      <c r="I3228" s="7" t="str">
        <f t="shared" si="152"/>
        <v>Q1</v>
      </c>
      <c r="J3228" s="7">
        <f>VLOOKUP(A3228,'Job Catalog'!A:C,3,FALSE)</f>
        <v>12</v>
      </c>
    </row>
    <row r="3229" spans="1:10" x14ac:dyDescent="0.15">
      <c r="A3229" s="8">
        <v>1715</v>
      </c>
      <c r="B3229" s="8" t="s">
        <v>1817</v>
      </c>
      <c r="C3229" s="7" t="s">
        <v>4</v>
      </c>
      <c r="D3229" s="39">
        <v>42457.71020833333</v>
      </c>
      <c r="E3229" s="7">
        <v>119.25</v>
      </c>
      <c r="F3229" s="7" t="s">
        <v>24</v>
      </c>
      <c r="G3229" s="7">
        <f t="shared" si="150"/>
        <v>2016</v>
      </c>
      <c r="H3229" s="7">
        <f t="shared" si="151"/>
        <v>3</v>
      </c>
      <c r="I3229" s="7" t="str">
        <f t="shared" si="152"/>
        <v>Q1</v>
      </c>
      <c r="J3229" s="7">
        <f>VLOOKUP(A3229,'Job Catalog'!A:C,3,FALSE)</f>
        <v>22</v>
      </c>
    </row>
    <row r="3230" spans="1:10" x14ac:dyDescent="0.15">
      <c r="A3230" s="8">
        <v>1716</v>
      </c>
      <c r="B3230" s="8" t="s">
        <v>1818</v>
      </c>
      <c r="C3230" s="7" t="s">
        <v>5</v>
      </c>
      <c r="D3230" s="39">
        <v>42140.677870370368</v>
      </c>
      <c r="E3230" s="7">
        <v>80.790000000000006</v>
      </c>
      <c r="F3230" s="7" t="s">
        <v>62</v>
      </c>
      <c r="G3230" s="7">
        <f t="shared" si="150"/>
        <v>2015</v>
      </c>
      <c r="H3230" s="7">
        <f t="shared" si="151"/>
        <v>5</v>
      </c>
      <c r="I3230" s="7" t="str">
        <f t="shared" si="152"/>
        <v>Q2</v>
      </c>
      <c r="J3230" s="7">
        <f>VLOOKUP(A3230,'Job Catalog'!A:C,3,FALSE)</f>
        <v>19</v>
      </c>
    </row>
    <row r="3231" spans="1:10" x14ac:dyDescent="0.15">
      <c r="A3231" s="8">
        <v>1716</v>
      </c>
      <c r="B3231" s="8" t="s">
        <v>1818</v>
      </c>
      <c r="C3231" s="7" t="s">
        <v>4</v>
      </c>
      <c r="D3231" s="39">
        <v>42102.335439814815</v>
      </c>
      <c r="E3231" s="7">
        <v>42.46</v>
      </c>
      <c r="F3231" s="7" t="s">
        <v>62</v>
      </c>
      <c r="G3231" s="7">
        <f t="shared" si="150"/>
        <v>2015</v>
      </c>
      <c r="H3231" s="7">
        <f t="shared" si="151"/>
        <v>4</v>
      </c>
      <c r="I3231" s="7" t="str">
        <f t="shared" si="152"/>
        <v>Q2</v>
      </c>
      <c r="J3231" s="7">
        <f>VLOOKUP(A3231,'Job Catalog'!A:C,3,FALSE)</f>
        <v>19</v>
      </c>
    </row>
    <row r="3232" spans="1:10" x14ac:dyDescent="0.15">
      <c r="A3232" s="8">
        <v>1716</v>
      </c>
      <c r="B3232" s="8" t="s">
        <v>1818</v>
      </c>
      <c r="C3232" s="7" t="s">
        <v>4</v>
      </c>
      <c r="D3232" s="39">
        <v>42166.715763888889</v>
      </c>
      <c r="E3232" s="7">
        <v>21.75</v>
      </c>
      <c r="F3232" s="7" t="s">
        <v>88</v>
      </c>
      <c r="G3232" s="7">
        <f t="shared" si="150"/>
        <v>2015</v>
      </c>
      <c r="H3232" s="7">
        <f t="shared" si="151"/>
        <v>6</v>
      </c>
      <c r="I3232" s="7" t="str">
        <f t="shared" si="152"/>
        <v>Q2</v>
      </c>
      <c r="J3232" s="7">
        <f>VLOOKUP(A3232,'Job Catalog'!A:C,3,FALSE)</f>
        <v>19</v>
      </c>
    </row>
    <row r="3233" spans="1:10" x14ac:dyDescent="0.15">
      <c r="A3233" s="8">
        <v>1716</v>
      </c>
      <c r="B3233" s="8" t="s">
        <v>1818</v>
      </c>
      <c r="C3233" s="7" t="s">
        <v>4</v>
      </c>
      <c r="D3233" s="39">
        <v>42146.665289351855</v>
      </c>
      <c r="E3233" s="7">
        <v>1.67</v>
      </c>
      <c r="F3233" s="7" t="s">
        <v>88</v>
      </c>
      <c r="G3233" s="7">
        <f t="shared" si="150"/>
        <v>2015</v>
      </c>
      <c r="H3233" s="7">
        <f t="shared" si="151"/>
        <v>5</v>
      </c>
      <c r="I3233" s="7" t="str">
        <f t="shared" si="152"/>
        <v>Q2</v>
      </c>
      <c r="J3233" s="7">
        <f>VLOOKUP(A3233,'Job Catalog'!A:C,3,FALSE)</f>
        <v>19</v>
      </c>
    </row>
    <row r="3234" spans="1:10" x14ac:dyDescent="0.15">
      <c r="A3234" s="8">
        <v>1716</v>
      </c>
      <c r="B3234" s="8" t="s">
        <v>1818</v>
      </c>
      <c r="C3234" s="7" t="s">
        <v>4</v>
      </c>
      <c r="D3234" s="39">
        <v>42171.86954861111</v>
      </c>
      <c r="E3234" s="7">
        <v>26.88</v>
      </c>
      <c r="F3234" s="7" t="s">
        <v>88</v>
      </c>
      <c r="G3234" s="7">
        <f t="shared" si="150"/>
        <v>2015</v>
      </c>
      <c r="H3234" s="7">
        <f t="shared" si="151"/>
        <v>6</v>
      </c>
      <c r="I3234" s="7" t="str">
        <f t="shared" si="152"/>
        <v>Q2</v>
      </c>
      <c r="J3234" s="7">
        <f>VLOOKUP(A3234,'Job Catalog'!A:C,3,FALSE)</f>
        <v>19</v>
      </c>
    </row>
    <row r="3235" spans="1:10" x14ac:dyDescent="0.15">
      <c r="A3235" s="8">
        <v>1716</v>
      </c>
      <c r="B3235" s="8" t="s">
        <v>1818</v>
      </c>
      <c r="C3235" s="7" t="s">
        <v>4</v>
      </c>
      <c r="D3235" s="39">
        <v>42173.589780092596</v>
      </c>
      <c r="E3235" s="7">
        <v>28.63</v>
      </c>
      <c r="F3235" s="7" t="s">
        <v>88</v>
      </c>
      <c r="G3235" s="7">
        <f t="shared" si="150"/>
        <v>2015</v>
      </c>
      <c r="H3235" s="7">
        <f t="shared" si="151"/>
        <v>6</v>
      </c>
      <c r="I3235" s="7" t="str">
        <f t="shared" si="152"/>
        <v>Q2</v>
      </c>
      <c r="J3235" s="7">
        <f>VLOOKUP(A3235,'Job Catalog'!A:C,3,FALSE)</f>
        <v>19</v>
      </c>
    </row>
    <row r="3236" spans="1:10" x14ac:dyDescent="0.15">
      <c r="A3236" s="8">
        <v>1716</v>
      </c>
      <c r="B3236" s="8" t="s">
        <v>1818</v>
      </c>
      <c r="C3236" s="7" t="s">
        <v>4</v>
      </c>
      <c r="D3236" s="39">
        <v>42276.592523148145</v>
      </c>
      <c r="E3236" s="7">
        <v>119</v>
      </c>
      <c r="F3236" s="7" t="s">
        <v>88</v>
      </c>
      <c r="G3236" s="7">
        <f t="shared" si="150"/>
        <v>2015</v>
      </c>
      <c r="H3236" s="7">
        <f t="shared" si="151"/>
        <v>9</v>
      </c>
      <c r="I3236" s="7" t="str">
        <f t="shared" si="152"/>
        <v>Q3</v>
      </c>
      <c r="J3236" s="7">
        <f>VLOOKUP(A3236,'Job Catalog'!A:C,3,FALSE)</f>
        <v>19</v>
      </c>
    </row>
    <row r="3237" spans="1:10" x14ac:dyDescent="0.15">
      <c r="A3237" s="8">
        <v>1716</v>
      </c>
      <c r="B3237" s="8" t="s">
        <v>1818</v>
      </c>
      <c r="C3237" s="7" t="s">
        <v>4</v>
      </c>
      <c r="D3237" s="39">
        <v>42398.633738425924</v>
      </c>
      <c r="E3237" s="7">
        <v>58.29</v>
      </c>
      <c r="F3237" s="7" t="s">
        <v>88</v>
      </c>
      <c r="G3237" s="7">
        <f t="shared" si="150"/>
        <v>2016</v>
      </c>
      <c r="H3237" s="7">
        <f t="shared" si="151"/>
        <v>1</v>
      </c>
      <c r="I3237" s="7" t="str">
        <f t="shared" si="152"/>
        <v>Q1</v>
      </c>
      <c r="J3237" s="7">
        <f>VLOOKUP(A3237,'Job Catalog'!A:C,3,FALSE)</f>
        <v>19</v>
      </c>
    </row>
    <row r="3238" spans="1:10" x14ac:dyDescent="0.15">
      <c r="A3238" s="8">
        <v>1717</v>
      </c>
      <c r="B3238" s="8" t="s">
        <v>1819</v>
      </c>
      <c r="C3238" s="7" t="s">
        <v>4</v>
      </c>
      <c r="D3238" s="39">
        <v>42529.540902777779</v>
      </c>
      <c r="E3238" s="7">
        <v>83.92</v>
      </c>
      <c r="F3238" s="7" t="s">
        <v>82</v>
      </c>
      <c r="G3238" s="7">
        <f t="shared" si="150"/>
        <v>2016</v>
      </c>
      <c r="H3238" s="7">
        <f t="shared" si="151"/>
        <v>6</v>
      </c>
      <c r="I3238" s="7" t="str">
        <f t="shared" si="152"/>
        <v>Q2</v>
      </c>
      <c r="J3238" s="7">
        <f>VLOOKUP(A3238,'Job Catalog'!A:C,3,FALSE)</f>
        <v>20</v>
      </c>
    </row>
    <row r="3239" spans="1:10" x14ac:dyDescent="0.15">
      <c r="A3239" s="8">
        <v>1717</v>
      </c>
      <c r="B3239" s="8" t="s">
        <v>1819</v>
      </c>
      <c r="C3239" s="7" t="s">
        <v>4</v>
      </c>
      <c r="D3239" s="39">
        <v>42571.661423611113</v>
      </c>
      <c r="E3239" s="7">
        <v>35.130000000000003</v>
      </c>
      <c r="F3239" s="7" t="s">
        <v>82</v>
      </c>
      <c r="G3239" s="7">
        <f t="shared" si="150"/>
        <v>2016</v>
      </c>
      <c r="H3239" s="7">
        <f t="shared" si="151"/>
        <v>7</v>
      </c>
      <c r="I3239" s="7" t="str">
        <f t="shared" si="152"/>
        <v>Q3</v>
      </c>
      <c r="J3239" s="7">
        <f>VLOOKUP(A3239,'Job Catalog'!A:C,3,FALSE)</f>
        <v>20</v>
      </c>
    </row>
    <row r="3240" spans="1:10" x14ac:dyDescent="0.15">
      <c r="A3240" s="8">
        <v>1717</v>
      </c>
      <c r="B3240" s="8" t="s">
        <v>1819</v>
      </c>
      <c r="C3240" s="7" t="s">
        <v>4</v>
      </c>
      <c r="D3240" s="39">
        <v>42899.710752314815</v>
      </c>
      <c r="E3240" s="7">
        <v>63.17</v>
      </c>
      <c r="F3240" s="7" t="s">
        <v>82</v>
      </c>
      <c r="G3240" s="7">
        <f t="shared" si="150"/>
        <v>2017</v>
      </c>
      <c r="H3240" s="7">
        <f t="shared" si="151"/>
        <v>6</v>
      </c>
      <c r="I3240" s="7" t="str">
        <f t="shared" si="152"/>
        <v>Q2</v>
      </c>
      <c r="J3240" s="7">
        <f>VLOOKUP(A3240,'Job Catalog'!A:C,3,FALSE)</f>
        <v>20</v>
      </c>
    </row>
    <row r="3241" spans="1:10" x14ac:dyDescent="0.15">
      <c r="A3241" s="8">
        <v>1718</v>
      </c>
      <c r="B3241" s="8" t="s">
        <v>1820</v>
      </c>
      <c r="C3241" s="7" t="s">
        <v>5</v>
      </c>
      <c r="D3241" s="39">
        <v>42326.692037037035</v>
      </c>
      <c r="E3241" s="7">
        <v>12.13</v>
      </c>
      <c r="F3241" s="7" t="s">
        <v>25</v>
      </c>
      <c r="G3241" s="7">
        <f t="shared" si="150"/>
        <v>2015</v>
      </c>
      <c r="H3241" s="7">
        <f t="shared" si="151"/>
        <v>11</v>
      </c>
      <c r="I3241" s="7" t="str">
        <f t="shared" si="152"/>
        <v>Q4</v>
      </c>
      <c r="J3241" s="7">
        <f>VLOOKUP(A3241,'Job Catalog'!A:C,3,FALSE)</f>
        <v>20</v>
      </c>
    </row>
    <row r="3242" spans="1:10" x14ac:dyDescent="0.15">
      <c r="A3242" s="8">
        <v>1718</v>
      </c>
      <c r="B3242" s="8" t="s">
        <v>1820</v>
      </c>
      <c r="C3242" s="7" t="s">
        <v>4</v>
      </c>
      <c r="D3242" s="39">
        <v>42457.639340277776</v>
      </c>
      <c r="E3242" s="7">
        <v>63</v>
      </c>
      <c r="F3242" s="7" t="s">
        <v>21</v>
      </c>
      <c r="G3242" s="7">
        <f t="shared" si="150"/>
        <v>2016</v>
      </c>
      <c r="H3242" s="7">
        <f t="shared" si="151"/>
        <v>3</v>
      </c>
      <c r="I3242" s="7" t="str">
        <f t="shared" si="152"/>
        <v>Q1</v>
      </c>
      <c r="J3242" s="7">
        <f>VLOOKUP(A3242,'Job Catalog'!A:C,3,FALSE)</f>
        <v>20</v>
      </c>
    </row>
    <row r="3243" spans="1:10" x14ac:dyDescent="0.15">
      <c r="A3243" s="8">
        <v>1718</v>
      </c>
      <c r="B3243" s="8" t="s">
        <v>1820</v>
      </c>
      <c r="C3243" s="7" t="s">
        <v>4</v>
      </c>
      <c r="D3243" s="39">
        <v>42781.469675925924</v>
      </c>
      <c r="E3243" s="7">
        <v>0.71</v>
      </c>
      <c r="F3243" s="7" t="s">
        <v>82</v>
      </c>
      <c r="G3243" s="7">
        <f t="shared" si="150"/>
        <v>2017</v>
      </c>
      <c r="H3243" s="7">
        <f t="shared" si="151"/>
        <v>2</v>
      </c>
      <c r="I3243" s="7" t="str">
        <f t="shared" si="152"/>
        <v>Q1</v>
      </c>
      <c r="J3243" s="7">
        <f>VLOOKUP(A3243,'Job Catalog'!A:C,3,FALSE)</f>
        <v>20</v>
      </c>
    </row>
    <row r="3244" spans="1:10" x14ac:dyDescent="0.15">
      <c r="A3244" s="8">
        <v>1722</v>
      </c>
      <c r="B3244" s="8" t="s">
        <v>1824</v>
      </c>
      <c r="C3244" s="7" t="s">
        <v>5</v>
      </c>
      <c r="D3244" s="39">
        <v>42915.864710648151</v>
      </c>
      <c r="E3244" s="7">
        <v>3.38</v>
      </c>
      <c r="F3244" s="7" t="s">
        <v>87</v>
      </c>
      <c r="G3244" s="7">
        <f t="shared" si="150"/>
        <v>2017</v>
      </c>
      <c r="H3244" s="7">
        <f t="shared" si="151"/>
        <v>6</v>
      </c>
      <c r="I3244" s="7" t="str">
        <f t="shared" si="152"/>
        <v>Q2</v>
      </c>
      <c r="J3244" s="7">
        <f>VLOOKUP(A3244,'Job Catalog'!A:C,3,FALSE)</f>
        <v>17</v>
      </c>
    </row>
    <row r="3245" spans="1:10" x14ac:dyDescent="0.15">
      <c r="A3245" s="8">
        <v>1725</v>
      </c>
      <c r="B3245" s="8" t="s">
        <v>1827</v>
      </c>
      <c r="C3245" s="7" t="s">
        <v>5</v>
      </c>
      <c r="D3245" s="39">
        <v>41837.32613425926</v>
      </c>
      <c r="E3245" s="7">
        <v>135.75</v>
      </c>
      <c r="F3245" s="7" t="s">
        <v>52</v>
      </c>
      <c r="G3245" s="7">
        <f t="shared" si="150"/>
        <v>2014</v>
      </c>
      <c r="H3245" s="7">
        <f t="shared" si="151"/>
        <v>7</v>
      </c>
      <c r="I3245" s="7" t="str">
        <f t="shared" si="152"/>
        <v>Q3</v>
      </c>
      <c r="J3245" s="7">
        <f>VLOOKUP(A3245,'Job Catalog'!A:C,3,FALSE)</f>
        <v>18</v>
      </c>
    </row>
    <row r="3246" spans="1:10" x14ac:dyDescent="0.15">
      <c r="A3246" s="8">
        <v>1725</v>
      </c>
      <c r="B3246" s="8" t="s">
        <v>1827</v>
      </c>
      <c r="C3246" s="7" t="s">
        <v>4</v>
      </c>
      <c r="D3246" s="39">
        <v>42397.379675925928</v>
      </c>
      <c r="E3246" s="7">
        <v>125.88</v>
      </c>
      <c r="F3246" s="7" t="s">
        <v>52</v>
      </c>
      <c r="G3246" s="7">
        <f t="shared" si="150"/>
        <v>2016</v>
      </c>
      <c r="H3246" s="7">
        <f t="shared" si="151"/>
        <v>1</v>
      </c>
      <c r="I3246" s="7" t="str">
        <f t="shared" si="152"/>
        <v>Q1</v>
      </c>
      <c r="J3246" s="7">
        <f>VLOOKUP(A3246,'Job Catalog'!A:C,3,FALSE)</f>
        <v>18</v>
      </c>
    </row>
    <row r="3247" spans="1:10" x14ac:dyDescent="0.15">
      <c r="A3247" s="8">
        <v>1726</v>
      </c>
      <c r="B3247" s="8" t="s">
        <v>1828</v>
      </c>
      <c r="C3247" s="7" t="s">
        <v>4</v>
      </c>
      <c r="D3247" s="39">
        <v>41731.358518518522</v>
      </c>
      <c r="E3247" s="7">
        <v>49.67</v>
      </c>
      <c r="F3247" s="7" t="s">
        <v>69</v>
      </c>
      <c r="G3247" s="7">
        <f t="shared" si="150"/>
        <v>2014</v>
      </c>
      <c r="H3247" s="7">
        <f t="shared" si="151"/>
        <v>4</v>
      </c>
      <c r="I3247" s="7" t="str">
        <f t="shared" si="152"/>
        <v>Q2</v>
      </c>
      <c r="J3247" s="7">
        <f>VLOOKUP(A3247,'Job Catalog'!A:C,3,FALSE)</f>
        <v>20</v>
      </c>
    </row>
    <row r="3248" spans="1:10" x14ac:dyDescent="0.15">
      <c r="A3248" s="8">
        <v>1726</v>
      </c>
      <c r="B3248" s="8" t="s">
        <v>1828</v>
      </c>
      <c r="C3248" s="7" t="s">
        <v>4</v>
      </c>
      <c r="D3248" s="39">
        <v>41976.519120370373</v>
      </c>
      <c r="E3248" s="7">
        <v>264.79000000000002</v>
      </c>
      <c r="F3248" s="7" t="s">
        <v>69</v>
      </c>
      <c r="G3248" s="7">
        <f t="shared" si="150"/>
        <v>2014</v>
      </c>
      <c r="H3248" s="7">
        <f t="shared" si="151"/>
        <v>12</v>
      </c>
      <c r="I3248" s="7" t="str">
        <f t="shared" si="152"/>
        <v>Q4</v>
      </c>
      <c r="J3248" s="7">
        <f>VLOOKUP(A3248,'Job Catalog'!A:C,3,FALSE)</f>
        <v>20</v>
      </c>
    </row>
    <row r="3249" spans="1:10" x14ac:dyDescent="0.15">
      <c r="A3249" s="8">
        <v>1726</v>
      </c>
      <c r="B3249" s="8" t="s">
        <v>1828</v>
      </c>
      <c r="C3249" s="7" t="s">
        <v>5</v>
      </c>
      <c r="D3249" s="39">
        <v>42012.430023148147</v>
      </c>
      <c r="E3249" s="7">
        <v>252.92</v>
      </c>
      <c r="F3249" s="7" t="s">
        <v>70</v>
      </c>
      <c r="G3249" s="7">
        <f t="shared" si="150"/>
        <v>2015</v>
      </c>
      <c r="H3249" s="7">
        <f t="shared" si="151"/>
        <v>1</v>
      </c>
      <c r="I3249" s="7" t="str">
        <f t="shared" si="152"/>
        <v>Q1</v>
      </c>
      <c r="J3249" s="7">
        <f>VLOOKUP(A3249,'Job Catalog'!A:C,3,FALSE)</f>
        <v>20</v>
      </c>
    </row>
    <row r="3250" spans="1:10" x14ac:dyDescent="0.15">
      <c r="A3250" s="8">
        <v>1726</v>
      </c>
      <c r="B3250" s="8" t="s">
        <v>1828</v>
      </c>
      <c r="C3250" s="7" t="s">
        <v>5</v>
      </c>
      <c r="D3250" s="39">
        <v>41975.383692129632</v>
      </c>
      <c r="E3250" s="7">
        <v>213.88</v>
      </c>
      <c r="F3250" s="7" t="s">
        <v>74</v>
      </c>
      <c r="G3250" s="7">
        <f t="shared" si="150"/>
        <v>2014</v>
      </c>
      <c r="H3250" s="7">
        <f t="shared" si="151"/>
        <v>12</v>
      </c>
      <c r="I3250" s="7" t="str">
        <f t="shared" si="152"/>
        <v>Q4</v>
      </c>
      <c r="J3250" s="7">
        <f>VLOOKUP(A3250,'Job Catalog'!A:C,3,FALSE)</f>
        <v>20</v>
      </c>
    </row>
    <row r="3251" spans="1:10" x14ac:dyDescent="0.15">
      <c r="A3251" s="8">
        <v>1726</v>
      </c>
      <c r="B3251" s="8" t="s">
        <v>1828</v>
      </c>
      <c r="C3251" s="7" t="s">
        <v>4</v>
      </c>
      <c r="D3251" s="39">
        <v>41799.705127314817</v>
      </c>
      <c r="E3251" s="7">
        <v>34.130000000000003</v>
      </c>
      <c r="F3251" s="7" t="s">
        <v>46</v>
      </c>
      <c r="G3251" s="7">
        <f t="shared" si="150"/>
        <v>2014</v>
      </c>
      <c r="H3251" s="7">
        <f t="shared" si="151"/>
        <v>6</v>
      </c>
      <c r="I3251" s="7" t="str">
        <f t="shared" si="152"/>
        <v>Q2</v>
      </c>
      <c r="J3251" s="7">
        <f>VLOOKUP(A3251,'Job Catalog'!A:C,3,FALSE)</f>
        <v>20</v>
      </c>
    </row>
    <row r="3252" spans="1:10" x14ac:dyDescent="0.15">
      <c r="A3252" s="8">
        <v>1726</v>
      </c>
      <c r="B3252" s="8" t="s">
        <v>1828</v>
      </c>
      <c r="C3252" s="7" t="s">
        <v>5</v>
      </c>
      <c r="D3252" s="39">
        <v>41810.664074074077</v>
      </c>
      <c r="E3252" s="7">
        <v>39</v>
      </c>
      <c r="F3252" s="7" t="s">
        <v>46</v>
      </c>
      <c r="G3252" s="7">
        <f t="shared" si="150"/>
        <v>2014</v>
      </c>
      <c r="H3252" s="7">
        <f t="shared" si="151"/>
        <v>6</v>
      </c>
      <c r="I3252" s="7" t="str">
        <f t="shared" si="152"/>
        <v>Q2</v>
      </c>
      <c r="J3252" s="7">
        <f>VLOOKUP(A3252,'Job Catalog'!A:C,3,FALSE)</f>
        <v>20</v>
      </c>
    </row>
    <row r="3253" spans="1:10" x14ac:dyDescent="0.15">
      <c r="A3253" s="8">
        <v>1726</v>
      </c>
      <c r="B3253" s="8" t="s">
        <v>1828</v>
      </c>
      <c r="C3253" s="7" t="s">
        <v>5</v>
      </c>
      <c r="D3253" s="39">
        <v>41961.634375000001</v>
      </c>
      <c r="E3253" s="7">
        <v>188.83</v>
      </c>
      <c r="F3253" s="7" t="s">
        <v>62</v>
      </c>
      <c r="G3253" s="7">
        <f t="shared" si="150"/>
        <v>2014</v>
      </c>
      <c r="H3253" s="7">
        <f t="shared" si="151"/>
        <v>11</v>
      </c>
      <c r="I3253" s="7" t="str">
        <f t="shared" si="152"/>
        <v>Q4</v>
      </c>
      <c r="J3253" s="7">
        <f>VLOOKUP(A3253,'Job Catalog'!A:C,3,FALSE)</f>
        <v>20</v>
      </c>
    </row>
    <row r="3254" spans="1:10" x14ac:dyDescent="0.15">
      <c r="A3254" s="8">
        <v>1726</v>
      </c>
      <c r="B3254" s="8" t="s">
        <v>1828</v>
      </c>
      <c r="C3254" s="7" t="s">
        <v>4</v>
      </c>
      <c r="D3254" s="39">
        <v>42090.401030092595</v>
      </c>
      <c r="E3254" s="7">
        <v>294.79000000000002</v>
      </c>
      <c r="F3254" s="7" t="s">
        <v>33</v>
      </c>
      <c r="G3254" s="7">
        <f t="shared" si="150"/>
        <v>2015</v>
      </c>
      <c r="H3254" s="7">
        <f t="shared" si="151"/>
        <v>3</v>
      </c>
      <c r="I3254" s="7" t="str">
        <f t="shared" si="152"/>
        <v>Q1</v>
      </c>
      <c r="J3254" s="7">
        <f>VLOOKUP(A3254,'Job Catalog'!A:C,3,FALSE)</f>
        <v>20</v>
      </c>
    </row>
    <row r="3255" spans="1:10" x14ac:dyDescent="0.15">
      <c r="A3255" s="8">
        <v>1726</v>
      </c>
      <c r="B3255" s="8" t="s">
        <v>1828</v>
      </c>
      <c r="C3255" s="7" t="s">
        <v>5</v>
      </c>
      <c r="D3255" s="39">
        <v>41961.633726851855</v>
      </c>
      <c r="E3255" s="7">
        <v>132.96</v>
      </c>
      <c r="F3255" s="7" t="s">
        <v>62</v>
      </c>
      <c r="G3255" s="7">
        <f t="shared" si="150"/>
        <v>2014</v>
      </c>
      <c r="H3255" s="7">
        <f t="shared" si="151"/>
        <v>11</v>
      </c>
      <c r="I3255" s="7" t="str">
        <f t="shared" si="152"/>
        <v>Q4</v>
      </c>
      <c r="J3255" s="7">
        <f>VLOOKUP(A3255,'Job Catalog'!A:C,3,FALSE)</f>
        <v>20</v>
      </c>
    </row>
    <row r="3256" spans="1:10" x14ac:dyDescent="0.15">
      <c r="A3256" s="8">
        <v>1726</v>
      </c>
      <c r="B3256" s="8" t="s">
        <v>1828</v>
      </c>
      <c r="C3256" s="7" t="s">
        <v>5</v>
      </c>
      <c r="D3256" s="39">
        <v>41961.633518518516</v>
      </c>
      <c r="E3256" s="7">
        <v>43.13</v>
      </c>
      <c r="F3256" s="7" t="s">
        <v>62</v>
      </c>
      <c r="G3256" s="7">
        <f t="shared" si="150"/>
        <v>2014</v>
      </c>
      <c r="H3256" s="7">
        <f t="shared" si="151"/>
        <v>11</v>
      </c>
      <c r="I3256" s="7" t="str">
        <f t="shared" si="152"/>
        <v>Q4</v>
      </c>
      <c r="J3256" s="7">
        <f>VLOOKUP(A3256,'Job Catalog'!A:C,3,FALSE)</f>
        <v>20</v>
      </c>
    </row>
    <row r="3257" spans="1:10" x14ac:dyDescent="0.15">
      <c r="A3257" s="8">
        <v>1726</v>
      </c>
      <c r="B3257" s="8" t="s">
        <v>1828</v>
      </c>
      <c r="C3257" s="7" t="s">
        <v>5</v>
      </c>
      <c r="D3257" s="39">
        <v>41964.678506944445</v>
      </c>
      <c r="E3257" s="7">
        <v>46.17</v>
      </c>
      <c r="F3257" s="7" t="s">
        <v>62</v>
      </c>
      <c r="G3257" s="7">
        <f t="shared" si="150"/>
        <v>2014</v>
      </c>
      <c r="H3257" s="7">
        <f t="shared" si="151"/>
        <v>11</v>
      </c>
      <c r="I3257" s="7" t="str">
        <f t="shared" si="152"/>
        <v>Q4</v>
      </c>
      <c r="J3257" s="7">
        <f>VLOOKUP(A3257,'Job Catalog'!A:C,3,FALSE)</f>
        <v>20</v>
      </c>
    </row>
    <row r="3258" spans="1:10" x14ac:dyDescent="0.15">
      <c r="A3258" s="8">
        <v>1726</v>
      </c>
      <c r="B3258" s="8" t="s">
        <v>1828</v>
      </c>
      <c r="C3258" s="7" t="s">
        <v>4</v>
      </c>
      <c r="D3258" s="39">
        <v>42094.709108796298</v>
      </c>
      <c r="E3258" s="7">
        <v>69.88</v>
      </c>
      <c r="F3258" s="7" t="s">
        <v>26</v>
      </c>
      <c r="G3258" s="7">
        <f t="shared" si="150"/>
        <v>2015</v>
      </c>
      <c r="H3258" s="7">
        <f t="shared" si="151"/>
        <v>3</v>
      </c>
      <c r="I3258" s="7" t="str">
        <f t="shared" si="152"/>
        <v>Q1</v>
      </c>
      <c r="J3258" s="7">
        <f>VLOOKUP(A3258,'Job Catalog'!A:C,3,FALSE)</f>
        <v>20</v>
      </c>
    </row>
    <row r="3259" spans="1:10" x14ac:dyDescent="0.15">
      <c r="A3259" s="8">
        <v>1726</v>
      </c>
      <c r="B3259" s="8" t="s">
        <v>1828</v>
      </c>
      <c r="C3259" s="7" t="s">
        <v>4</v>
      </c>
      <c r="D3259" s="39">
        <v>42201.703321759262</v>
      </c>
      <c r="E3259" s="7">
        <v>77.17</v>
      </c>
      <c r="F3259" s="7" t="s">
        <v>96</v>
      </c>
      <c r="G3259" s="7">
        <f t="shared" si="150"/>
        <v>2015</v>
      </c>
      <c r="H3259" s="7">
        <f t="shared" si="151"/>
        <v>7</v>
      </c>
      <c r="I3259" s="7" t="str">
        <f t="shared" si="152"/>
        <v>Q3</v>
      </c>
      <c r="J3259" s="7">
        <f>VLOOKUP(A3259,'Job Catalog'!A:C,3,FALSE)</f>
        <v>20</v>
      </c>
    </row>
    <row r="3260" spans="1:10" x14ac:dyDescent="0.15">
      <c r="A3260" s="8">
        <v>1726</v>
      </c>
      <c r="B3260" s="8" t="s">
        <v>1828</v>
      </c>
      <c r="C3260" s="7" t="s">
        <v>5</v>
      </c>
      <c r="D3260" s="39">
        <v>42341.59547453704</v>
      </c>
      <c r="E3260" s="7">
        <v>28</v>
      </c>
      <c r="F3260" s="7" t="s">
        <v>65</v>
      </c>
      <c r="G3260" s="7">
        <f t="shared" si="150"/>
        <v>2015</v>
      </c>
      <c r="H3260" s="7">
        <f t="shared" si="151"/>
        <v>12</v>
      </c>
      <c r="I3260" s="7" t="str">
        <f t="shared" si="152"/>
        <v>Q4</v>
      </c>
      <c r="J3260" s="7">
        <f>VLOOKUP(A3260,'Job Catalog'!A:C,3,FALSE)</f>
        <v>20</v>
      </c>
    </row>
    <row r="3261" spans="1:10" x14ac:dyDescent="0.15">
      <c r="A3261" s="8">
        <v>1726</v>
      </c>
      <c r="B3261" s="8" t="s">
        <v>1828</v>
      </c>
      <c r="C3261" s="7" t="s">
        <v>5</v>
      </c>
      <c r="D3261" s="39">
        <v>42424.44017361111</v>
      </c>
      <c r="E3261" s="7">
        <v>33.67</v>
      </c>
      <c r="F3261" s="7" t="s">
        <v>25</v>
      </c>
      <c r="G3261" s="7">
        <f t="shared" si="150"/>
        <v>2016</v>
      </c>
      <c r="H3261" s="7">
        <f t="shared" si="151"/>
        <v>2</v>
      </c>
      <c r="I3261" s="7" t="str">
        <f t="shared" si="152"/>
        <v>Q1</v>
      </c>
      <c r="J3261" s="7">
        <f>VLOOKUP(A3261,'Job Catalog'!A:C,3,FALSE)</f>
        <v>20</v>
      </c>
    </row>
    <row r="3262" spans="1:10" x14ac:dyDescent="0.15">
      <c r="A3262" s="8">
        <v>1726</v>
      </c>
      <c r="B3262" s="8" t="s">
        <v>1828</v>
      </c>
      <c r="C3262" s="7" t="s">
        <v>5</v>
      </c>
      <c r="D3262" s="39">
        <v>42724.686516203707</v>
      </c>
      <c r="E3262" s="7">
        <v>35.96</v>
      </c>
      <c r="F3262" s="7" t="s">
        <v>28</v>
      </c>
      <c r="G3262" s="7">
        <f t="shared" si="150"/>
        <v>2016</v>
      </c>
      <c r="H3262" s="7">
        <f t="shared" si="151"/>
        <v>12</v>
      </c>
      <c r="I3262" s="7" t="str">
        <f t="shared" si="152"/>
        <v>Q4</v>
      </c>
      <c r="J3262" s="7">
        <f>VLOOKUP(A3262,'Job Catalog'!A:C,3,FALSE)</f>
        <v>20</v>
      </c>
    </row>
    <row r="3263" spans="1:10" x14ac:dyDescent="0.15">
      <c r="A3263" s="8">
        <v>1726</v>
      </c>
      <c r="B3263" s="8" t="s">
        <v>1828</v>
      </c>
      <c r="C3263" s="7" t="s">
        <v>4</v>
      </c>
      <c r="D3263" s="39">
        <v>42835.590381944443</v>
      </c>
      <c r="E3263" s="7">
        <v>33.79</v>
      </c>
      <c r="F3263" s="7" t="s">
        <v>50</v>
      </c>
      <c r="G3263" s="7">
        <f t="shared" si="150"/>
        <v>2017</v>
      </c>
      <c r="H3263" s="7">
        <f t="shared" si="151"/>
        <v>4</v>
      </c>
      <c r="I3263" s="7" t="str">
        <f t="shared" si="152"/>
        <v>Q2</v>
      </c>
      <c r="J3263" s="7">
        <f>VLOOKUP(A3263,'Job Catalog'!A:C,3,FALSE)</f>
        <v>20</v>
      </c>
    </row>
    <row r="3264" spans="1:10" x14ac:dyDescent="0.15">
      <c r="A3264" s="8">
        <v>1726</v>
      </c>
      <c r="B3264" s="8" t="s">
        <v>1828</v>
      </c>
      <c r="C3264" s="7" t="s">
        <v>5</v>
      </c>
      <c r="D3264" s="39">
        <v>42935.673541666663</v>
      </c>
      <c r="E3264" s="7">
        <v>55.25</v>
      </c>
      <c r="F3264" s="7" t="s">
        <v>28</v>
      </c>
      <c r="G3264" s="7">
        <f t="shared" si="150"/>
        <v>2017</v>
      </c>
      <c r="H3264" s="7">
        <f t="shared" si="151"/>
        <v>7</v>
      </c>
      <c r="I3264" s="7" t="str">
        <f t="shared" si="152"/>
        <v>Q3</v>
      </c>
      <c r="J3264" s="7">
        <f>VLOOKUP(A3264,'Job Catalog'!A:C,3,FALSE)</f>
        <v>20</v>
      </c>
    </row>
    <row r="3265" spans="1:10" x14ac:dyDescent="0.15">
      <c r="A3265" s="8">
        <v>1727</v>
      </c>
      <c r="B3265" s="8" t="s">
        <v>1829</v>
      </c>
      <c r="C3265" s="7" t="s">
        <v>5</v>
      </c>
      <c r="D3265" s="39">
        <v>41877.34306712963</v>
      </c>
      <c r="E3265" s="7">
        <v>33.75</v>
      </c>
      <c r="F3265" s="7" t="s">
        <v>52</v>
      </c>
      <c r="G3265" s="7">
        <f t="shared" si="150"/>
        <v>2014</v>
      </c>
      <c r="H3265" s="7">
        <f t="shared" si="151"/>
        <v>8</v>
      </c>
      <c r="I3265" s="7" t="str">
        <f t="shared" si="152"/>
        <v>Q3</v>
      </c>
      <c r="J3265" s="7">
        <f>VLOOKUP(A3265,'Job Catalog'!A:C,3,FALSE)</f>
        <v>17</v>
      </c>
    </row>
    <row r="3266" spans="1:10" x14ac:dyDescent="0.15">
      <c r="A3266" s="8">
        <v>1728</v>
      </c>
      <c r="B3266" s="8" t="s">
        <v>1830</v>
      </c>
      <c r="C3266" s="7" t="s">
        <v>4</v>
      </c>
      <c r="D3266" s="39">
        <v>41691.507164351853</v>
      </c>
      <c r="E3266" s="7">
        <v>25.04</v>
      </c>
      <c r="F3266" s="7" t="s">
        <v>69</v>
      </c>
      <c r="G3266" s="7">
        <f t="shared" ref="G3266:G3329" si="153">YEAR(D3266)</f>
        <v>2014</v>
      </c>
      <c r="H3266" s="7">
        <f t="shared" ref="H3266:H3329" si="154">MONTH(D3266)</f>
        <v>2</v>
      </c>
      <c r="I3266" s="7" t="str">
        <f t="shared" ref="I3266:I3329" si="155">IF(H3266&lt;=3,"Q1",IF(H3266&lt;=6,"Q2",IF(H3266&lt;=9,"Q3","Q4")))</f>
        <v>Q1</v>
      </c>
      <c r="J3266" s="7">
        <f>VLOOKUP(A3266,'Job Catalog'!A:C,3,FALSE)</f>
        <v>19</v>
      </c>
    </row>
    <row r="3267" spans="1:10" x14ac:dyDescent="0.15">
      <c r="A3267" s="8">
        <v>1728</v>
      </c>
      <c r="B3267" s="8" t="s">
        <v>1830</v>
      </c>
      <c r="C3267" s="7" t="s">
        <v>5</v>
      </c>
      <c r="D3267" s="39">
        <v>41754.414004629631</v>
      </c>
      <c r="E3267" s="7">
        <v>28.63</v>
      </c>
      <c r="F3267" s="7" t="s">
        <v>74</v>
      </c>
      <c r="G3267" s="7">
        <f t="shared" si="153"/>
        <v>2014</v>
      </c>
      <c r="H3267" s="7">
        <f t="shared" si="154"/>
        <v>4</v>
      </c>
      <c r="I3267" s="7" t="str">
        <f t="shared" si="155"/>
        <v>Q2</v>
      </c>
      <c r="J3267" s="7">
        <f>VLOOKUP(A3267,'Job Catalog'!A:C,3,FALSE)</f>
        <v>19</v>
      </c>
    </row>
    <row r="3268" spans="1:10" x14ac:dyDescent="0.15">
      <c r="A3268" s="8">
        <v>1728</v>
      </c>
      <c r="B3268" s="8" t="s">
        <v>1830</v>
      </c>
      <c r="C3268" s="7" t="s">
        <v>5</v>
      </c>
      <c r="D3268" s="39">
        <v>42100.574803240743</v>
      </c>
      <c r="E3268" s="7">
        <v>374.79</v>
      </c>
      <c r="F3268" s="7" t="s">
        <v>74</v>
      </c>
      <c r="G3268" s="7">
        <f t="shared" si="153"/>
        <v>2015</v>
      </c>
      <c r="H3268" s="7">
        <f t="shared" si="154"/>
        <v>4</v>
      </c>
      <c r="I3268" s="7" t="str">
        <f t="shared" si="155"/>
        <v>Q2</v>
      </c>
      <c r="J3268" s="7">
        <f>VLOOKUP(A3268,'Job Catalog'!A:C,3,FALSE)</f>
        <v>19</v>
      </c>
    </row>
    <row r="3269" spans="1:10" x14ac:dyDescent="0.15">
      <c r="A3269" s="8">
        <v>1728</v>
      </c>
      <c r="B3269" s="8" t="s">
        <v>1830</v>
      </c>
      <c r="C3269" s="7" t="s">
        <v>4</v>
      </c>
      <c r="D3269" s="39">
        <v>41817.495104166665</v>
      </c>
      <c r="E3269" s="7">
        <v>44.67</v>
      </c>
      <c r="F3269" s="7" t="s">
        <v>46</v>
      </c>
      <c r="G3269" s="7">
        <f t="shared" si="153"/>
        <v>2014</v>
      </c>
      <c r="H3269" s="7">
        <f t="shared" si="154"/>
        <v>6</v>
      </c>
      <c r="I3269" s="7" t="str">
        <f t="shared" si="155"/>
        <v>Q2</v>
      </c>
      <c r="J3269" s="7">
        <f>VLOOKUP(A3269,'Job Catalog'!A:C,3,FALSE)</f>
        <v>19</v>
      </c>
    </row>
    <row r="3270" spans="1:10" x14ac:dyDescent="0.15">
      <c r="A3270" s="8">
        <v>1728</v>
      </c>
      <c r="B3270" s="8" t="s">
        <v>1830</v>
      </c>
      <c r="C3270" s="7" t="s">
        <v>5</v>
      </c>
      <c r="D3270" s="39">
        <v>41866.682245370372</v>
      </c>
      <c r="E3270" s="7">
        <v>93.17</v>
      </c>
      <c r="F3270" s="7" t="s">
        <v>74</v>
      </c>
      <c r="G3270" s="7">
        <f t="shared" si="153"/>
        <v>2014</v>
      </c>
      <c r="H3270" s="7">
        <f t="shared" si="154"/>
        <v>8</v>
      </c>
      <c r="I3270" s="7" t="str">
        <f t="shared" si="155"/>
        <v>Q3</v>
      </c>
      <c r="J3270" s="7">
        <f>VLOOKUP(A3270,'Job Catalog'!A:C,3,FALSE)</f>
        <v>19</v>
      </c>
    </row>
    <row r="3271" spans="1:10" x14ac:dyDescent="0.15">
      <c r="A3271" s="8">
        <v>1728</v>
      </c>
      <c r="B3271" s="8" t="s">
        <v>1830</v>
      </c>
      <c r="C3271" s="7" t="s">
        <v>4</v>
      </c>
      <c r="D3271" s="39">
        <v>42164.425682870373</v>
      </c>
      <c r="E3271" s="7">
        <v>322.63</v>
      </c>
      <c r="F3271" s="7" t="s">
        <v>50</v>
      </c>
      <c r="G3271" s="7">
        <f t="shared" si="153"/>
        <v>2015</v>
      </c>
      <c r="H3271" s="7">
        <f t="shared" si="154"/>
        <v>6</v>
      </c>
      <c r="I3271" s="7" t="str">
        <f t="shared" si="155"/>
        <v>Q2</v>
      </c>
      <c r="J3271" s="7">
        <f>VLOOKUP(A3271,'Job Catalog'!A:C,3,FALSE)</f>
        <v>19</v>
      </c>
    </row>
    <row r="3272" spans="1:10" x14ac:dyDescent="0.15">
      <c r="A3272" s="8">
        <v>1728</v>
      </c>
      <c r="B3272" s="8" t="s">
        <v>1830</v>
      </c>
      <c r="C3272" s="7" t="s">
        <v>5</v>
      </c>
      <c r="D3272" s="39">
        <v>42104.509918981479</v>
      </c>
      <c r="E3272" s="7">
        <v>7.71</v>
      </c>
      <c r="F3272" s="7" t="s">
        <v>70</v>
      </c>
      <c r="G3272" s="7">
        <f t="shared" si="153"/>
        <v>2015</v>
      </c>
      <c r="H3272" s="7">
        <f t="shared" si="154"/>
        <v>4</v>
      </c>
      <c r="I3272" s="7" t="str">
        <f t="shared" si="155"/>
        <v>Q2</v>
      </c>
      <c r="J3272" s="7">
        <f>VLOOKUP(A3272,'Job Catalog'!A:C,3,FALSE)</f>
        <v>19</v>
      </c>
    </row>
    <row r="3273" spans="1:10" x14ac:dyDescent="0.15">
      <c r="A3273" s="8">
        <v>1728</v>
      </c>
      <c r="B3273" s="8" t="s">
        <v>1830</v>
      </c>
      <c r="C3273" s="7" t="s">
        <v>5</v>
      </c>
      <c r="D3273" s="39">
        <v>42114.730104166665</v>
      </c>
      <c r="E3273" s="7">
        <v>4.13</v>
      </c>
      <c r="F3273" s="7" t="s">
        <v>26</v>
      </c>
      <c r="G3273" s="7">
        <f t="shared" si="153"/>
        <v>2015</v>
      </c>
      <c r="H3273" s="7">
        <f t="shared" si="154"/>
        <v>4</v>
      </c>
      <c r="I3273" s="7" t="str">
        <f t="shared" si="155"/>
        <v>Q2</v>
      </c>
      <c r="J3273" s="7">
        <f>VLOOKUP(A3273,'Job Catalog'!A:C,3,FALSE)</f>
        <v>19</v>
      </c>
    </row>
    <row r="3274" spans="1:10" x14ac:dyDescent="0.15">
      <c r="A3274" s="8">
        <v>1728</v>
      </c>
      <c r="B3274" s="8" t="s">
        <v>1830</v>
      </c>
      <c r="C3274" s="7" t="s">
        <v>5</v>
      </c>
      <c r="D3274" s="39">
        <v>42235.526134259257</v>
      </c>
      <c r="E3274" s="7">
        <v>14.79</v>
      </c>
      <c r="F3274" s="7" t="s">
        <v>65</v>
      </c>
      <c r="G3274" s="7">
        <f t="shared" si="153"/>
        <v>2015</v>
      </c>
      <c r="H3274" s="7">
        <f t="shared" si="154"/>
        <v>8</v>
      </c>
      <c r="I3274" s="7" t="str">
        <f t="shared" si="155"/>
        <v>Q3</v>
      </c>
      <c r="J3274" s="7">
        <f>VLOOKUP(A3274,'Job Catalog'!A:C,3,FALSE)</f>
        <v>19</v>
      </c>
    </row>
    <row r="3275" spans="1:10" x14ac:dyDescent="0.15">
      <c r="A3275" s="8">
        <v>1728</v>
      </c>
      <c r="B3275" s="8" t="s">
        <v>1830</v>
      </c>
      <c r="C3275" s="7" t="s">
        <v>4</v>
      </c>
      <c r="D3275" s="39">
        <v>42346.515138888892</v>
      </c>
      <c r="E3275" s="7">
        <v>19.829999999999998</v>
      </c>
      <c r="F3275" s="7" t="s">
        <v>70</v>
      </c>
      <c r="G3275" s="7">
        <f t="shared" si="153"/>
        <v>2015</v>
      </c>
      <c r="H3275" s="7">
        <f t="shared" si="154"/>
        <v>12</v>
      </c>
      <c r="I3275" s="7" t="str">
        <f t="shared" si="155"/>
        <v>Q4</v>
      </c>
      <c r="J3275" s="7">
        <f>VLOOKUP(A3275,'Job Catalog'!A:C,3,FALSE)</f>
        <v>19</v>
      </c>
    </row>
    <row r="3276" spans="1:10" x14ac:dyDescent="0.15">
      <c r="A3276" s="8">
        <v>1728</v>
      </c>
      <c r="B3276" s="8" t="s">
        <v>1830</v>
      </c>
      <c r="C3276" s="7" t="s">
        <v>5</v>
      </c>
      <c r="D3276" s="39">
        <v>42436.419745370367</v>
      </c>
      <c r="E3276" s="7">
        <v>24.96</v>
      </c>
      <c r="F3276" s="7" t="s">
        <v>70</v>
      </c>
      <c r="G3276" s="7">
        <f t="shared" si="153"/>
        <v>2016</v>
      </c>
      <c r="H3276" s="7">
        <f t="shared" si="154"/>
        <v>3</v>
      </c>
      <c r="I3276" s="7" t="str">
        <f t="shared" si="155"/>
        <v>Q1</v>
      </c>
      <c r="J3276" s="7">
        <f>VLOOKUP(A3276,'Job Catalog'!A:C,3,FALSE)</f>
        <v>19</v>
      </c>
    </row>
    <row r="3277" spans="1:10" x14ac:dyDescent="0.15">
      <c r="A3277" s="8">
        <v>1728</v>
      </c>
      <c r="B3277" s="8" t="s">
        <v>1830</v>
      </c>
      <c r="C3277" s="7" t="s">
        <v>4</v>
      </c>
      <c r="D3277" s="39">
        <v>42620.404050925928</v>
      </c>
      <c r="E3277" s="7">
        <v>166.63</v>
      </c>
      <c r="F3277" s="7" t="s">
        <v>48</v>
      </c>
      <c r="G3277" s="7">
        <f t="shared" si="153"/>
        <v>2016</v>
      </c>
      <c r="H3277" s="7">
        <f t="shared" si="154"/>
        <v>9</v>
      </c>
      <c r="I3277" s="7" t="str">
        <f t="shared" si="155"/>
        <v>Q3</v>
      </c>
      <c r="J3277" s="7">
        <f>VLOOKUP(A3277,'Job Catalog'!A:C,3,FALSE)</f>
        <v>19</v>
      </c>
    </row>
    <row r="3278" spans="1:10" x14ac:dyDescent="0.15">
      <c r="A3278" s="8">
        <v>1728</v>
      </c>
      <c r="B3278" s="8" t="s">
        <v>1830</v>
      </c>
      <c r="C3278" s="7" t="s">
        <v>5</v>
      </c>
      <c r="D3278" s="39">
        <v>42597.620509259257</v>
      </c>
      <c r="E3278" s="7">
        <v>122.83</v>
      </c>
      <c r="F3278" s="7" t="s">
        <v>65</v>
      </c>
      <c r="G3278" s="7">
        <f t="shared" si="153"/>
        <v>2016</v>
      </c>
      <c r="H3278" s="7">
        <f t="shared" si="154"/>
        <v>8</v>
      </c>
      <c r="I3278" s="7" t="str">
        <f t="shared" si="155"/>
        <v>Q3</v>
      </c>
      <c r="J3278" s="7">
        <f>VLOOKUP(A3278,'Job Catalog'!A:C,3,FALSE)</f>
        <v>19</v>
      </c>
    </row>
    <row r="3279" spans="1:10" x14ac:dyDescent="0.15">
      <c r="A3279" s="8">
        <v>1728</v>
      </c>
      <c r="B3279" s="8" t="s">
        <v>1830</v>
      </c>
      <c r="C3279" s="7" t="s">
        <v>4</v>
      </c>
      <c r="D3279" s="39">
        <v>42565.391967592594</v>
      </c>
      <c r="E3279" s="7">
        <v>36.67</v>
      </c>
      <c r="F3279" s="7" t="s">
        <v>26</v>
      </c>
      <c r="G3279" s="7">
        <f t="shared" si="153"/>
        <v>2016</v>
      </c>
      <c r="H3279" s="7">
        <f t="shared" si="154"/>
        <v>7</v>
      </c>
      <c r="I3279" s="7" t="str">
        <f t="shared" si="155"/>
        <v>Q3</v>
      </c>
      <c r="J3279" s="7">
        <f>VLOOKUP(A3279,'Job Catalog'!A:C,3,FALSE)</f>
        <v>19</v>
      </c>
    </row>
    <row r="3280" spans="1:10" x14ac:dyDescent="0.15">
      <c r="A3280" s="8">
        <v>1728</v>
      </c>
      <c r="B3280" s="8" t="s">
        <v>1830</v>
      </c>
      <c r="C3280" s="7" t="s">
        <v>5</v>
      </c>
      <c r="D3280" s="39">
        <v>42604.45758101852</v>
      </c>
      <c r="E3280" s="7">
        <v>53.88</v>
      </c>
      <c r="F3280" s="7" t="s">
        <v>20</v>
      </c>
      <c r="G3280" s="7">
        <f t="shared" si="153"/>
        <v>2016</v>
      </c>
      <c r="H3280" s="7">
        <f t="shared" si="154"/>
        <v>8</v>
      </c>
      <c r="I3280" s="7" t="str">
        <f t="shared" si="155"/>
        <v>Q3</v>
      </c>
      <c r="J3280" s="7">
        <f>VLOOKUP(A3280,'Job Catalog'!A:C,3,FALSE)</f>
        <v>19</v>
      </c>
    </row>
    <row r="3281" spans="1:10" x14ac:dyDescent="0.15">
      <c r="A3281" s="8">
        <v>1728</v>
      </c>
      <c r="B3281" s="8" t="s">
        <v>1830</v>
      </c>
      <c r="C3281" s="7" t="s">
        <v>5</v>
      </c>
      <c r="D3281" s="39">
        <v>42752.609027777777</v>
      </c>
      <c r="E3281" s="7">
        <v>193.79</v>
      </c>
      <c r="F3281" s="7" t="s">
        <v>28</v>
      </c>
      <c r="G3281" s="7">
        <f t="shared" si="153"/>
        <v>2017</v>
      </c>
      <c r="H3281" s="7">
        <f t="shared" si="154"/>
        <v>1</v>
      </c>
      <c r="I3281" s="7" t="str">
        <f t="shared" si="155"/>
        <v>Q1</v>
      </c>
      <c r="J3281" s="7">
        <f>VLOOKUP(A3281,'Job Catalog'!A:C,3,FALSE)</f>
        <v>19</v>
      </c>
    </row>
    <row r="3282" spans="1:10" x14ac:dyDescent="0.15">
      <c r="A3282" s="8">
        <v>1728</v>
      </c>
      <c r="B3282" s="8" t="s">
        <v>1830</v>
      </c>
      <c r="C3282" s="7" t="s">
        <v>5</v>
      </c>
      <c r="D3282" s="39">
        <v>42845.749710648146</v>
      </c>
      <c r="E3282" s="7">
        <v>57.08</v>
      </c>
      <c r="F3282" s="7" t="s">
        <v>50</v>
      </c>
      <c r="G3282" s="7">
        <f t="shared" si="153"/>
        <v>2017</v>
      </c>
      <c r="H3282" s="7">
        <f t="shared" si="154"/>
        <v>4</v>
      </c>
      <c r="I3282" s="7" t="str">
        <f t="shared" si="155"/>
        <v>Q2</v>
      </c>
      <c r="J3282" s="7">
        <f>VLOOKUP(A3282,'Job Catalog'!A:C,3,FALSE)</f>
        <v>19</v>
      </c>
    </row>
    <row r="3283" spans="1:10" x14ac:dyDescent="0.15">
      <c r="A3283" s="8">
        <v>1728</v>
      </c>
      <c r="B3283" s="8" t="s">
        <v>1830</v>
      </c>
      <c r="C3283" s="7" t="s">
        <v>5</v>
      </c>
      <c r="D3283" s="39">
        <v>42794.470081018517</v>
      </c>
      <c r="E3283" s="7">
        <v>5.5</v>
      </c>
      <c r="F3283" s="7" t="s">
        <v>28</v>
      </c>
      <c r="G3283" s="7">
        <f t="shared" si="153"/>
        <v>2017</v>
      </c>
      <c r="H3283" s="7">
        <f t="shared" si="154"/>
        <v>2</v>
      </c>
      <c r="I3283" s="7" t="str">
        <f t="shared" si="155"/>
        <v>Q1</v>
      </c>
      <c r="J3283" s="7">
        <f>VLOOKUP(A3283,'Job Catalog'!A:C,3,FALSE)</f>
        <v>19</v>
      </c>
    </row>
    <row r="3284" spans="1:10" x14ac:dyDescent="0.15">
      <c r="A3284" s="8">
        <v>1728</v>
      </c>
      <c r="B3284" s="8" t="s">
        <v>1830</v>
      </c>
      <c r="C3284" s="7" t="s">
        <v>5</v>
      </c>
      <c r="D3284" s="39">
        <v>42979.753831018519</v>
      </c>
      <c r="E3284" s="7">
        <v>46.33</v>
      </c>
      <c r="F3284" s="7" t="s">
        <v>63</v>
      </c>
      <c r="G3284" s="7">
        <f t="shared" si="153"/>
        <v>2017</v>
      </c>
      <c r="H3284" s="7">
        <f t="shared" si="154"/>
        <v>9</v>
      </c>
      <c r="I3284" s="7" t="str">
        <f t="shared" si="155"/>
        <v>Q3</v>
      </c>
      <c r="J3284" s="7">
        <f>VLOOKUP(A3284,'Job Catalog'!A:C,3,FALSE)</f>
        <v>19</v>
      </c>
    </row>
    <row r="3285" spans="1:10" x14ac:dyDescent="0.15">
      <c r="A3285" s="8">
        <v>1729</v>
      </c>
      <c r="B3285" s="8" t="s">
        <v>1831</v>
      </c>
      <c r="C3285" s="7" t="s">
        <v>4</v>
      </c>
      <c r="D3285" s="39">
        <v>41968.180972222224</v>
      </c>
      <c r="E3285" s="7">
        <v>265.79000000000002</v>
      </c>
      <c r="F3285" s="7" t="s">
        <v>52</v>
      </c>
      <c r="G3285" s="7">
        <f t="shared" si="153"/>
        <v>2014</v>
      </c>
      <c r="H3285" s="7">
        <f t="shared" si="154"/>
        <v>11</v>
      </c>
      <c r="I3285" s="7" t="str">
        <f t="shared" si="155"/>
        <v>Q4</v>
      </c>
      <c r="J3285" s="7">
        <f>VLOOKUP(A3285,'Job Catalog'!A:C,3,FALSE)</f>
        <v>14</v>
      </c>
    </row>
    <row r="3286" spans="1:10" x14ac:dyDescent="0.15">
      <c r="A3286" s="8">
        <v>1729</v>
      </c>
      <c r="B3286" s="8" t="s">
        <v>1831</v>
      </c>
      <c r="C3286" s="7" t="s">
        <v>5</v>
      </c>
      <c r="D3286" s="39">
        <v>42430.499328703707</v>
      </c>
      <c r="E3286" s="7">
        <v>27.92</v>
      </c>
      <c r="F3286" s="7" t="s">
        <v>21</v>
      </c>
      <c r="G3286" s="7">
        <f t="shared" si="153"/>
        <v>2016</v>
      </c>
      <c r="H3286" s="7">
        <f t="shared" si="154"/>
        <v>3</v>
      </c>
      <c r="I3286" s="7" t="str">
        <f t="shared" si="155"/>
        <v>Q1</v>
      </c>
      <c r="J3286" s="7">
        <f>VLOOKUP(A3286,'Job Catalog'!A:C,3,FALSE)</f>
        <v>14</v>
      </c>
    </row>
    <row r="3287" spans="1:10" x14ac:dyDescent="0.15">
      <c r="A3287" s="8">
        <v>1730</v>
      </c>
      <c r="B3287" s="8" t="s">
        <v>1832</v>
      </c>
      <c r="C3287" s="7" t="s">
        <v>5</v>
      </c>
      <c r="D3287" s="39">
        <v>41712.409074074072</v>
      </c>
      <c r="E3287" s="7">
        <v>52</v>
      </c>
      <c r="F3287" s="7" t="s">
        <v>46</v>
      </c>
      <c r="G3287" s="7">
        <f t="shared" si="153"/>
        <v>2014</v>
      </c>
      <c r="H3287" s="7">
        <f t="shared" si="154"/>
        <v>3</v>
      </c>
      <c r="I3287" s="7" t="str">
        <f t="shared" si="155"/>
        <v>Q1</v>
      </c>
      <c r="J3287" s="7">
        <f>VLOOKUP(A3287,'Job Catalog'!A:C,3,FALSE)</f>
        <v>18</v>
      </c>
    </row>
    <row r="3288" spans="1:10" x14ac:dyDescent="0.15">
      <c r="A3288" s="8">
        <v>1730</v>
      </c>
      <c r="B3288" s="8" t="s">
        <v>1832</v>
      </c>
      <c r="C3288" s="7" t="s">
        <v>5</v>
      </c>
      <c r="D3288" s="39">
        <v>41793.443564814814</v>
      </c>
      <c r="E3288" s="7">
        <v>36.380000000000003</v>
      </c>
      <c r="F3288" s="7" t="s">
        <v>46</v>
      </c>
      <c r="G3288" s="7">
        <f t="shared" si="153"/>
        <v>2014</v>
      </c>
      <c r="H3288" s="7">
        <f t="shared" si="154"/>
        <v>6</v>
      </c>
      <c r="I3288" s="7" t="str">
        <f t="shared" si="155"/>
        <v>Q2</v>
      </c>
      <c r="J3288" s="7">
        <f>VLOOKUP(A3288,'Job Catalog'!A:C,3,FALSE)</f>
        <v>18</v>
      </c>
    </row>
    <row r="3289" spans="1:10" x14ac:dyDescent="0.15">
      <c r="A3289" s="8">
        <v>1730</v>
      </c>
      <c r="B3289" s="8" t="s">
        <v>1832</v>
      </c>
      <c r="C3289" s="7" t="s">
        <v>5</v>
      </c>
      <c r="D3289" s="39">
        <v>42012.67</v>
      </c>
      <c r="E3289" s="7">
        <v>241.04</v>
      </c>
      <c r="F3289" s="7" t="s">
        <v>49</v>
      </c>
      <c r="G3289" s="7">
        <f t="shared" si="153"/>
        <v>2015</v>
      </c>
      <c r="H3289" s="7">
        <f t="shared" si="154"/>
        <v>1</v>
      </c>
      <c r="I3289" s="7" t="str">
        <f t="shared" si="155"/>
        <v>Q1</v>
      </c>
      <c r="J3289" s="7">
        <f>VLOOKUP(A3289,'Job Catalog'!A:C,3,FALSE)</f>
        <v>18</v>
      </c>
    </row>
    <row r="3290" spans="1:10" x14ac:dyDescent="0.15">
      <c r="A3290" s="8">
        <v>1730</v>
      </c>
      <c r="B3290" s="8" t="s">
        <v>1832</v>
      </c>
      <c r="C3290" s="7" t="s">
        <v>5</v>
      </c>
      <c r="D3290" s="39">
        <v>41873.514456018522</v>
      </c>
      <c r="E3290" s="7">
        <v>67.08</v>
      </c>
      <c r="F3290" s="7" t="s">
        <v>46</v>
      </c>
      <c r="G3290" s="7">
        <f t="shared" si="153"/>
        <v>2014</v>
      </c>
      <c r="H3290" s="7">
        <f t="shared" si="154"/>
        <v>8</v>
      </c>
      <c r="I3290" s="7" t="str">
        <f t="shared" si="155"/>
        <v>Q3</v>
      </c>
      <c r="J3290" s="7">
        <f>VLOOKUP(A3290,'Job Catalog'!A:C,3,FALSE)</f>
        <v>18</v>
      </c>
    </row>
    <row r="3291" spans="1:10" x14ac:dyDescent="0.15">
      <c r="A3291" s="8">
        <v>1730</v>
      </c>
      <c r="B3291" s="8" t="s">
        <v>1832</v>
      </c>
      <c r="C3291" s="7" t="s">
        <v>4</v>
      </c>
      <c r="D3291" s="39">
        <v>42109.647870370369</v>
      </c>
      <c r="E3291" s="7">
        <v>280.17</v>
      </c>
      <c r="F3291" s="7" t="s">
        <v>62</v>
      </c>
      <c r="G3291" s="7">
        <f t="shared" si="153"/>
        <v>2015</v>
      </c>
      <c r="H3291" s="7">
        <f t="shared" si="154"/>
        <v>4</v>
      </c>
      <c r="I3291" s="7" t="str">
        <f t="shared" si="155"/>
        <v>Q2</v>
      </c>
      <c r="J3291" s="7">
        <f>VLOOKUP(A3291,'Job Catalog'!A:C,3,FALSE)</f>
        <v>18</v>
      </c>
    </row>
    <row r="3292" spans="1:10" x14ac:dyDescent="0.15">
      <c r="A3292" s="8">
        <v>1730</v>
      </c>
      <c r="B3292" s="8" t="s">
        <v>1832</v>
      </c>
      <c r="C3292" s="7" t="s">
        <v>4</v>
      </c>
      <c r="D3292" s="39">
        <v>41869.578032407408</v>
      </c>
      <c r="E3292" s="7">
        <v>40.08</v>
      </c>
      <c r="F3292" s="7" t="s">
        <v>62</v>
      </c>
      <c r="G3292" s="7">
        <f t="shared" si="153"/>
        <v>2014</v>
      </c>
      <c r="H3292" s="7">
        <f t="shared" si="154"/>
        <v>8</v>
      </c>
      <c r="I3292" s="7" t="str">
        <f t="shared" si="155"/>
        <v>Q3</v>
      </c>
      <c r="J3292" s="7">
        <f>VLOOKUP(A3292,'Job Catalog'!A:C,3,FALSE)</f>
        <v>18</v>
      </c>
    </row>
    <row r="3293" spans="1:10" x14ac:dyDescent="0.15">
      <c r="A3293" s="8">
        <v>1730</v>
      </c>
      <c r="B3293" s="8" t="s">
        <v>1832</v>
      </c>
      <c r="C3293" s="7" t="s">
        <v>5</v>
      </c>
      <c r="D3293" s="39">
        <v>42138.644236111111</v>
      </c>
      <c r="E3293" s="7">
        <v>188.17</v>
      </c>
      <c r="F3293" s="7" t="s">
        <v>48</v>
      </c>
      <c r="G3293" s="7">
        <f t="shared" si="153"/>
        <v>2015</v>
      </c>
      <c r="H3293" s="7">
        <f t="shared" si="154"/>
        <v>5</v>
      </c>
      <c r="I3293" s="7" t="str">
        <f t="shared" si="155"/>
        <v>Q2</v>
      </c>
      <c r="J3293" s="7">
        <f>VLOOKUP(A3293,'Job Catalog'!A:C,3,FALSE)</f>
        <v>18</v>
      </c>
    </row>
    <row r="3294" spans="1:10" x14ac:dyDescent="0.15">
      <c r="A3294" s="8">
        <v>1730</v>
      </c>
      <c r="B3294" s="8" t="s">
        <v>1832</v>
      </c>
      <c r="C3294" s="7" t="s">
        <v>4</v>
      </c>
      <c r="D3294" s="39">
        <v>42062.69458333333</v>
      </c>
      <c r="E3294" s="7">
        <v>50.92</v>
      </c>
      <c r="F3294" s="7" t="s">
        <v>62</v>
      </c>
      <c r="G3294" s="7">
        <f t="shared" si="153"/>
        <v>2015</v>
      </c>
      <c r="H3294" s="7">
        <f t="shared" si="154"/>
        <v>2</v>
      </c>
      <c r="I3294" s="7" t="str">
        <f t="shared" si="155"/>
        <v>Q1</v>
      </c>
      <c r="J3294" s="7">
        <f>VLOOKUP(A3294,'Job Catalog'!A:C,3,FALSE)</f>
        <v>18</v>
      </c>
    </row>
    <row r="3295" spans="1:10" x14ac:dyDescent="0.15">
      <c r="A3295" s="8">
        <v>1730</v>
      </c>
      <c r="B3295" s="8" t="s">
        <v>1832</v>
      </c>
      <c r="C3295" s="7" t="s">
        <v>5</v>
      </c>
      <c r="D3295" s="39">
        <v>42381.470694444448</v>
      </c>
      <c r="E3295" s="7">
        <v>328.88</v>
      </c>
      <c r="F3295" s="7" t="s">
        <v>21</v>
      </c>
      <c r="G3295" s="7">
        <f t="shared" si="153"/>
        <v>2016</v>
      </c>
      <c r="H3295" s="7">
        <f t="shared" si="154"/>
        <v>1</v>
      </c>
      <c r="I3295" s="7" t="str">
        <f t="shared" si="155"/>
        <v>Q1</v>
      </c>
      <c r="J3295" s="7">
        <f>VLOOKUP(A3295,'Job Catalog'!A:C,3,FALSE)</f>
        <v>18</v>
      </c>
    </row>
    <row r="3296" spans="1:10" x14ac:dyDescent="0.15">
      <c r="A3296" s="8">
        <v>1730</v>
      </c>
      <c r="B3296" s="8" t="s">
        <v>1832</v>
      </c>
      <c r="C3296" s="7" t="s">
        <v>5</v>
      </c>
      <c r="D3296" s="39">
        <v>42206.478796296295</v>
      </c>
      <c r="E3296" s="7">
        <v>104.79</v>
      </c>
      <c r="F3296" s="7" t="s">
        <v>63</v>
      </c>
      <c r="G3296" s="7">
        <f t="shared" si="153"/>
        <v>2015</v>
      </c>
      <c r="H3296" s="7">
        <f t="shared" si="154"/>
        <v>7</v>
      </c>
      <c r="I3296" s="7" t="str">
        <f t="shared" si="155"/>
        <v>Q3</v>
      </c>
      <c r="J3296" s="7">
        <f>VLOOKUP(A3296,'Job Catalog'!A:C,3,FALSE)</f>
        <v>18</v>
      </c>
    </row>
    <row r="3297" spans="1:10" x14ac:dyDescent="0.15">
      <c r="A3297" s="8">
        <v>1730</v>
      </c>
      <c r="B3297" s="8" t="s">
        <v>1832</v>
      </c>
      <c r="C3297" s="7" t="s">
        <v>5</v>
      </c>
      <c r="D3297" s="39">
        <v>42178.494849537034</v>
      </c>
      <c r="E3297" s="7">
        <v>67.88</v>
      </c>
      <c r="F3297" s="7" t="s">
        <v>25</v>
      </c>
      <c r="G3297" s="7">
        <f t="shared" si="153"/>
        <v>2015</v>
      </c>
      <c r="H3297" s="7">
        <f t="shared" si="154"/>
        <v>6</v>
      </c>
      <c r="I3297" s="7" t="str">
        <f t="shared" si="155"/>
        <v>Q2</v>
      </c>
      <c r="J3297" s="7">
        <f>VLOOKUP(A3297,'Job Catalog'!A:C,3,FALSE)</f>
        <v>18</v>
      </c>
    </row>
    <row r="3298" spans="1:10" x14ac:dyDescent="0.15">
      <c r="A3298" s="8">
        <v>1730</v>
      </c>
      <c r="B3298" s="8" t="s">
        <v>1832</v>
      </c>
      <c r="C3298" s="7" t="s">
        <v>5</v>
      </c>
      <c r="D3298" s="39">
        <v>42144.471967592595</v>
      </c>
      <c r="E3298" s="7">
        <v>32.880000000000003</v>
      </c>
      <c r="F3298" s="7" t="s">
        <v>65</v>
      </c>
      <c r="G3298" s="7">
        <f t="shared" si="153"/>
        <v>2015</v>
      </c>
      <c r="H3298" s="7">
        <f t="shared" si="154"/>
        <v>5</v>
      </c>
      <c r="I3298" s="7" t="str">
        <f t="shared" si="155"/>
        <v>Q2</v>
      </c>
      <c r="J3298" s="7">
        <f>VLOOKUP(A3298,'Job Catalog'!A:C,3,FALSE)</f>
        <v>18</v>
      </c>
    </row>
    <row r="3299" spans="1:10" x14ac:dyDescent="0.15">
      <c r="A3299" s="8">
        <v>1730</v>
      </c>
      <c r="B3299" s="8" t="s">
        <v>1832</v>
      </c>
      <c r="C3299" s="7" t="s">
        <v>5</v>
      </c>
      <c r="D3299" s="39">
        <v>42257.522488425922</v>
      </c>
      <c r="E3299" s="7">
        <v>93.88</v>
      </c>
      <c r="F3299" s="7" t="s">
        <v>25</v>
      </c>
      <c r="G3299" s="7">
        <f t="shared" si="153"/>
        <v>2015</v>
      </c>
      <c r="H3299" s="7">
        <f t="shared" si="154"/>
        <v>9</v>
      </c>
      <c r="I3299" s="7" t="str">
        <f t="shared" si="155"/>
        <v>Q3</v>
      </c>
      <c r="J3299" s="7">
        <f>VLOOKUP(A3299,'Job Catalog'!A:C,3,FALSE)</f>
        <v>18</v>
      </c>
    </row>
    <row r="3300" spans="1:10" x14ac:dyDescent="0.15">
      <c r="A3300" s="8">
        <v>1730</v>
      </c>
      <c r="B3300" s="8" t="s">
        <v>1832</v>
      </c>
      <c r="C3300" s="7" t="s">
        <v>5</v>
      </c>
      <c r="D3300" s="39">
        <v>42236.536446759259</v>
      </c>
      <c r="E3300" s="7">
        <v>55</v>
      </c>
      <c r="F3300" s="7" t="s">
        <v>65</v>
      </c>
      <c r="G3300" s="7">
        <f t="shared" si="153"/>
        <v>2015</v>
      </c>
      <c r="H3300" s="7">
        <f t="shared" si="154"/>
        <v>8</v>
      </c>
      <c r="I3300" s="7" t="str">
        <f t="shared" si="155"/>
        <v>Q3</v>
      </c>
      <c r="J3300" s="7">
        <f>VLOOKUP(A3300,'Job Catalog'!A:C,3,FALSE)</f>
        <v>18</v>
      </c>
    </row>
    <row r="3301" spans="1:10" x14ac:dyDescent="0.15">
      <c r="A3301" s="8">
        <v>1730</v>
      </c>
      <c r="B3301" s="8" t="s">
        <v>1832</v>
      </c>
      <c r="C3301" s="7" t="s">
        <v>5</v>
      </c>
      <c r="D3301" s="39">
        <v>42251.584270833337</v>
      </c>
      <c r="E3301" s="7">
        <v>22.83</v>
      </c>
      <c r="F3301" s="7" t="s">
        <v>25</v>
      </c>
      <c r="G3301" s="7">
        <f t="shared" si="153"/>
        <v>2015</v>
      </c>
      <c r="H3301" s="7">
        <f t="shared" si="154"/>
        <v>9</v>
      </c>
      <c r="I3301" s="7" t="str">
        <f t="shared" si="155"/>
        <v>Q3</v>
      </c>
      <c r="J3301" s="7">
        <f>VLOOKUP(A3301,'Job Catalog'!A:C,3,FALSE)</f>
        <v>18</v>
      </c>
    </row>
    <row r="3302" spans="1:10" x14ac:dyDescent="0.15">
      <c r="A3302" s="8">
        <v>1730</v>
      </c>
      <c r="B3302" s="8" t="s">
        <v>1832</v>
      </c>
      <c r="C3302" s="7" t="s">
        <v>5</v>
      </c>
      <c r="D3302" s="39">
        <v>42342.381956018522</v>
      </c>
      <c r="E3302" s="7">
        <v>76.83</v>
      </c>
      <c r="F3302" s="7" t="s">
        <v>65</v>
      </c>
      <c r="G3302" s="7">
        <f t="shared" si="153"/>
        <v>2015</v>
      </c>
      <c r="H3302" s="7">
        <f t="shared" si="154"/>
        <v>12</v>
      </c>
      <c r="I3302" s="7" t="str">
        <f t="shared" si="155"/>
        <v>Q4</v>
      </c>
      <c r="J3302" s="7">
        <f>VLOOKUP(A3302,'Job Catalog'!A:C,3,FALSE)</f>
        <v>18</v>
      </c>
    </row>
    <row r="3303" spans="1:10" x14ac:dyDescent="0.15">
      <c r="A3303" s="8">
        <v>1730</v>
      </c>
      <c r="B3303" s="8" t="s">
        <v>1832</v>
      </c>
      <c r="C3303" s="7" t="s">
        <v>5</v>
      </c>
      <c r="D3303" s="39">
        <v>42367.807025462964</v>
      </c>
      <c r="E3303" s="7">
        <v>67.33</v>
      </c>
      <c r="F3303" s="7" t="s">
        <v>65</v>
      </c>
      <c r="G3303" s="7">
        <f t="shared" si="153"/>
        <v>2015</v>
      </c>
      <c r="H3303" s="7">
        <f t="shared" si="154"/>
        <v>12</v>
      </c>
      <c r="I3303" s="7" t="str">
        <f t="shared" si="155"/>
        <v>Q4</v>
      </c>
      <c r="J3303" s="7">
        <f>VLOOKUP(A3303,'Job Catalog'!A:C,3,FALSE)</f>
        <v>18</v>
      </c>
    </row>
    <row r="3304" spans="1:10" x14ac:dyDescent="0.15">
      <c r="A3304" s="8">
        <v>1730</v>
      </c>
      <c r="B3304" s="8" t="s">
        <v>1832</v>
      </c>
      <c r="C3304" s="7" t="s">
        <v>5</v>
      </c>
      <c r="D3304" s="39">
        <v>42341.640416666669</v>
      </c>
      <c r="E3304" s="7">
        <v>20.04</v>
      </c>
      <c r="F3304" s="7" t="s">
        <v>65</v>
      </c>
      <c r="G3304" s="7">
        <f t="shared" si="153"/>
        <v>2015</v>
      </c>
      <c r="H3304" s="7">
        <f t="shared" si="154"/>
        <v>12</v>
      </c>
      <c r="I3304" s="7" t="str">
        <f t="shared" si="155"/>
        <v>Q4</v>
      </c>
      <c r="J3304" s="7">
        <f>VLOOKUP(A3304,'Job Catalog'!A:C,3,FALSE)</f>
        <v>18</v>
      </c>
    </row>
    <row r="3305" spans="1:10" x14ac:dyDescent="0.15">
      <c r="A3305" s="8">
        <v>1730</v>
      </c>
      <c r="B3305" s="8" t="s">
        <v>1832</v>
      </c>
      <c r="C3305" s="7" t="s">
        <v>5</v>
      </c>
      <c r="D3305" s="39">
        <v>42401.835393518515</v>
      </c>
      <c r="E3305" s="7">
        <v>59.33</v>
      </c>
      <c r="F3305" s="7" t="s">
        <v>65</v>
      </c>
      <c r="G3305" s="7">
        <f t="shared" si="153"/>
        <v>2016</v>
      </c>
      <c r="H3305" s="7">
        <f t="shared" si="154"/>
        <v>2</v>
      </c>
      <c r="I3305" s="7" t="str">
        <f t="shared" si="155"/>
        <v>Q1</v>
      </c>
      <c r="J3305" s="7">
        <f>VLOOKUP(A3305,'Job Catalog'!A:C,3,FALSE)</f>
        <v>18</v>
      </c>
    </row>
    <row r="3306" spans="1:10" x14ac:dyDescent="0.15">
      <c r="A3306" s="8">
        <v>1730</v>
      </c>
      <c r="B3306" s="8" t="s">
        <v>1832</v>
      </c>
      <c r="C3306" s="7" t="s">
        <v>5</v>
      </c>
      <c r="D3306" s="39">
        <v>42431.554340277777</v>
      </c>
      <c r="E3306" s="7">
        <v>74.92</v>
      </c>
      <c r="F3306" s="7" t="s">
        <v>88</v>
      </c>
      <c r="G3306" s="7">
        <f t="shared" si="153"/>
        <v>2016</v>
      </c>
      <c r="H3306" s="7">
        <f t="shared" si="154"/>
        <v>3</v>
      </c>
      <c r="I3306" s="7" t="str">
        <f t="shared" si="155"/>
        <v>Q1</v>
      </c>
      <c r="J3306" s="7">
        <f>VLOOKUP(A3306,'Job Catalog'!A:C,3,FALSE)</f>
        <v>18</v>
      </c>
    </row>
    <row r="3307" spans="1:10" x14ac:dyDescent="0.15">
      <c r="A3307" s="8">
        <v>1730</v>
      </c>
      <c r="B3307" s="8" t="s">
        <v>1832</v>
      </c>
      <c r="C3307" s="7" t="s">
        <v>4</v>
      </c>
      <c r="D3307" s="39">
        <v>42440.649895833332</v>
      </c>
      <c r="E3307" s="7">
        <v>66.13</v>
      </c>
      <c r="F3307" s="7" t="s">
        <v>26</v>
      </c>
      <c r="G3307" s="7">
        <f t="shared" si="153"/>
        <v>2016</v>
      </c>
      <c r="H3307" s="7">
        <f t="shared" si="154"/>
        <v>3</v>
      </c>
      <c r="I3307" s="7" t="str">
        <f t="shared" si="155"/>
        <v>Q1</v>
      </c>
      <c r="J3307" s="7">
        <f>VLOOKUP(A3307,'Job Catalog'!A:C,3,FALSE)</f>
        <v>18</v>
      </c>
    </row>
    <row r="3308" spans="1:10" x14ac:dyDescent="0.15">
      <c r="A3308" s="8">
        <v>1730</v>
      </c>
      <c r="B3308" s="8" t="s">
        <v>1832</v>
      </c>
      <c r="C3308" s="7" t="s">
        <v>5</v>
      </c>
      <c r="D3308" s="39">
        <v>42779.725949074076</v>
      </c>
      <c r="E3308" s="7">
        <v>77.17</v>
      </c>
      <c r="F3308" s="7" t="s">
        <v>88</v>
      </c>
      <c r="G3308" s="7">
        <f t="shared" si="153"/>
        <v>2017</v>
      </c>
      <c r="H3308" s="7">
        <f t="shared" si="154"/>
        <v>2</v>
      </c>
      <c r="I3308" s="7" t="str">
        <f t="shared" si="155"/>
        <v>Q1</v>
      </c>
      <c r="J3308" s="7">
        <f>VLOOKUP(A3308,'Job Catalog'!A:C,3,FALSE)</f>
        <v>18</v>
      </c>
    </row>
    <row r="3309" spans="1:10" x14ac:dyDescent="0.15">
      <c r="A3309" s="8">
        <v>1730</v>
      </c>
      <c r="B3309" s="8" t="s">
        <v>1832</v>
      </c>
      <c r="C3309" s="7" t="s">
        <v>5</v>
      </c>
      <c r="D3309" s="39">
        <v>42835.734930555554</v>
      </c>
      <c r="E3309" s="7">
        <v>91.13</v>
      </c>
      <c r="F3309" s="7" t="s">
        <v>88</v>
      </c>
      <c r="G3309" s="7">
        <f t="shared" si="153"/>
        <v>2017</v>
      </c>
      <c r="H3309" s="7">
        <f t="shared" si="154"/>
        <v>4</v>
      </c>
      <c r="I3309" s="7" t="str">
        <f t="shared" si="155"/>
        <v>Q2</v>
      </c>
      <c r="J3309" s="7">
        <f>VLOOKUP(A3309,'Job Catalog'!A:C,3,FALSE)</f>
        <v>18</v>
      </c>
    </row>
    <row r="3310" spans="1:10" x14ac:dyDescent="0.15">
      <c r="A3310" s="8">
        <v>1732</v>
      </c>
      <c r="B3310" s="8" t="s">
        <v>1834</v>
      </c>
      <c r="C3310" s="7" t="s">
        <v>4</v>
      </c>
      <c r="D3310" s="39">
        <v>42466.54583333333</v>
      </c>
      <c r="E3310" s="7">
        <v>38.96</v>
      </c>
      <c r="F3310" s="7" t="s">
        <v>24</v>
      </c>
      <c r="G3310" s="7">
        <f t="shared" si="153"/>
        <v>2016</v>
      </c>
      <c r="H3310" s="7">
        <f t="shared" si="154"/>
        <v>4</v>
      </c>
      <c r="I3310" s="7" t="str">
        <f t="shared" si="155"/>
        <v>Q2</v>
      </c>
      <c r="J3310" s="7">
        <f>VLOOKUP(A3310,'Job Catalog'!A:C,3,FALSE)</f>
        <v>21</v>
      </c>
    </row>
    <row r="3311" spans="1:10" x14ac:dyDescent="0.15">
      <c r="A3311" s="8">
        <v>1732</v>
      </c>
      <c r="B3311" s="8" t="s">
        <v>1834</v>
      </c>
      <c r="C3311" s="7" t="s">
        <v>5</v>
      </c>
      <c r="D3311" s="39">
        <v>42507.573680555557</v>
      </c>
      <c r="E3311" s="7">
        <v>64.58</v>
      </c>
      <c r="F3311" s="7" t="s">
        <v>20</v>
      </c>
      <c r="G3311" s="7">
        <f t="shared" si="153"/>
        <v>2016</v>
      </c>
      <c r="H3311" s="7">
        <f t="shared" si="154"/>
        <v>5</v>
      </c>
      <c r="I3311" s="7" t="str">
        <f t="shared" si="155"/>
        <v>Q2</v>
      </c>
      <c r="J3311" s="7">
        <f>VLOOKUP(A3311,'Job Catalog'!A:C,3,FALSE)</f>
        <v>21</v>
      </c>
    </row>
    <row r="3312" spans="1:10" x14ac:dyDescent="0.15">
      <c r="A3312" s="8">
        <v>1734</v>
      </c>
      <c r="B3312" s="8" t="s">
        <v>1836</v>
      </c>
      <c r="C3312" s="7" t="s">
        <v>4</v>
      </c>
      <c r="D3312" s="39">
        <v>41918.446458333332</v>
      </c>
      <c r="E3312" s="7">
        <v>77.540000000000006</v>
      </c>
      <c r="F3312" s="7" t="s">
        <v>85</v>
      </c>
      <c r="G3312" s="7">
        <f t="shared" si="153"/>
        <v>2014</v>
      </c>
      <c r="H3312" s="7">
        <f t="shared" si="154"/>
        <v>10</v>
      </c>
      <c r="I3312" s="7" t="str">
        <f t="shared" si="155"/>
        <v>Q4</v>
      </c>
      <c r="J3312" s="7">
        <f>VLOOKUP(A3312,'Job Catalog'!A:C,3,FALSE)</f>
        <v>21</v>
      </c>
    </row>
    <row r="3313" spans="1:10" x14ac:dyDescent="0.15">
      <c r="A3313" s="8">
        <v>1736</v>
      </c>
      <c r="B3313" s="8" t="s">
        <v>1838</v>
      </c>
      <c r="C3313" s="7" t="s">
        <v>5</v>
      </c>
      <c r="D3313" s="39">
        <v>41831.422800925924</v>
      </c>
      <c r="E3313" s="7">
        <v>13.83</v>
      </c>
      <c r="F3313" s="7" t="s">
        <v>10</v>
      </c>
      <c r="G3313" s="7">
        <f t="shared" si="153"/>
        <v>2014</v>
      </c>
      <c r="H3313" s="7">
        <f t="shared" si="154"/>
        <v>7</v>
      </c>
      <c r="I3313" s="7" t="str">
        <f t="shared" si="155"/>
        <v>Q3</v>
      </c>
      <c r="J3313" s="7">
        <f>VLOOKUP(A3313,'Job Catalog'!A:C,3,FALSE)</f>
        <v>15</v>
      </c>
    </row>
    <row r="3314" spans="1:10" x14ac:dyDescent="0.15">
      <c r="A3314" s="8">
        <v>1739</v>
      </c>
      <c r="B3314" s="8" t="s">
        <v>1841</v>
      </c>
      <c r="C3314" s="7" t="s">
        <v>5</v>
      </c>
      <c r="D3314" s="39">
        <v>42017.612314814818</v>
      </c>
      <c r="E3314" s="7">
        <v>13.63</v>
      </c>
      <c r="F3314" s="7" t="s">
        <v>65</v>
      </c>
      <c r="G3314" s="7">
        <f t="shared" si="153"/>
        <v>2015</v>
      </c>
      <c r="H3314" s="7">
        <f t="shared" si="154"/>
        <v>1</v>
      </c>
      <c r="I3314" s="7" t="str">
        <f t="shared" si="155"/>
        <v>Q1</v>
      </c>
      <c r="J3314" s="7">
        <f>VLOOKUP(A3314,'Job Catalog'!A:C,3,FALSE)</f>
        <v>12</v>
      </c>
    </row>
    <row r="3315" spans="1:10" x14ac:dyDescent="0.15">
      <c r="A3315" s="8">
        <v>1740</v>
      </c>
      <c r="B3315" s="8" t="s">
        <v>1842</v>
      </c>
      <c r="C3315" s="7" t="s">
        <v>5</v>
      </c>
      <c r="D3315" s="39">
        <v>41725.473958333336</v>
      </c>
      <c r="E3315" s="7">
        <v>9.7100000000000009</v>
      </c>
      <c r="F3315" s="7" t="s">
        <v>15</v>
      </c>
      <c r="G3315" s="7">
        <f t="shared" si="153"/>
        <v>2014</v>
      </c>
      <c r="H3315" s="7">
        <f t="shared" si="154"/>
        <v>3</v>
      </c>
      <c r="I3315" s="7" t="str">
        <f t="shared" si="155"/>
        <v>Q1</v>
      </c>
      <c r="J3315" s="7">
        <f>VLOOKUP(A3315,'Job Catalog'!A:C,3,FALSE)</f>
        <v>9</v>
      </c>
    </row>
    <row r="3316" spans="1:10" x14ac:dyDescent="0.15">
      <c r="A3316" s="8">
        <v>1745</v>
      </c>
      <c r="B3316" s="8" t="s">
        <v>1847</v>
      </c>
      <c r="C3316" s="7" t="s">
        <v>4</v>
      </c>
      <c r="D3316" s="39">
        <v>41806.306539351855</v>
      </c>
      <c r="E3316" s="7">
        <v>52.54</v>
      </c>
      <c r="F3316" s="7" t="s">
        <v>48</v>
      </c>
      <c r="G3316" s="7">
        <f t="shared" si="153"/>
        <v>2014</v>
      </c>
      <c r="H3316" s="7">
        <f t="shared" si="154"/>
        <v>6</v>
      </c>
      <c r="I3316" s="7" t="str">
        <f t="shared" si="155"/>
        <v>Q2</v>
      </c>
      <c r="J3316" s="7">
        <f>VLOOKUP(A3316,'Job Catalog'!A:C,3,FALSE)</f>
        <v>13</v>
      </c>
    </row>
    <row r="3317" spans="1:10" x14ac:dyDescent="0.15">
      <c r="A3317" s="8">
        <v>1746</v>
      </c>
      <c r="B3317" s="8" t="s">
        <v>1848</v>
      </c>
      <c r="C3317" s="7" t="s">
        <v>4</v>
      </c>
      <c r="D3317" s="39">
        <v>41891.507777777777</v>
      </c>
      <c r="E3317" s="7">
        <v>42.29</v>
      </c>
      <c r="F3317" s="7" t="s">
        <v>72</v>
      </c>
      <c r="G3317" s="7">
        <f t="shared" si="153"/>
        <v>2014</v>
      </c>
      <c r="H3317" s="7">
        <f t="shared" si="154"/>
        <v>9</v>
      </c>
      <c r="I3317" s="7" t="str">
        <f t="shared" si="155"/>
        <v>Q3</v>
      </c>
      <c r="J3317" s="7">
        <f>VLOOKUP(A3317,'Job Catalog'!A:C,3,FALSE)</f>
        <v>12</v>
      </c>
    </row>
    <row r="3318" spans="1:10" x14ac:dyDescent="0.15">
      <c r="A3318" s="8">
        <v>1746</v>
      </c>
      <c r="B3318" s="8" t="s">
        <v>1848</v>
      </c>
      <c r="C3318" s="7" t="s">
        <v>5</v>
      </c>
      <c r="D3318" s="39">
        <v>41877.491678240738</v>
      </c>
      <c r="E3318" s="7">
        <v>28.25</v>
      </c>
      <c r="F3318" s="7" t="s">
        <v>72</v>
      </c>
      <c r="G3318" s="7">
        <f t="shared" si="153"/>
        <v>2014</v>
      </c>
      <c r="H3318" s="7">
        <f t="shared" si="154"/>
        <v>8</v>
      </c>
      <c r="I3318" s="7" t="str">
        <f t="shared" si="155"/>
        <v>Q3</v>
      </c>
      <c r="J3318" s="7">
        <f>VLOOKUP(A3318,'Job Catalog'!A:C,3,FALSE)</f>
        <v>12</v>
      </c>
    </row>
    <row r="3319" spans="1:10" x14ac:dyDescent="0.15">
      <c r="A3319" s="8">
        <v>1746</v>
      </c>
      <c r="B3319" s="8" t="s">
        <v>1848</v>
      </c>
      <c r="C3319" s="7" t="s">
        <v>4</v>
      </c>
      <c r="D3319" s="39">
        <v>41940.362407407411</v>
      </c>
      <c r="E3319" s="7">
        <v>31.79</v>
      </c>
      <c r="F3319" s="7" t="s">
        <v>72</v>
      </c>
      <c r="G3319" s="7">
        <f t="shared" si="153"/>
        <v>2014</v>
      </c>
      <c r="H3319" s="7">
        <f t="shared" si="154"/>
        <v>10</v>
      </c>
      <c r="I3319" s="7" t="str">
        <f t="shared" si="155"/>
        <v>Q4</v>
      </c>
      <c r="J3319" s="7">
        <f>VLOOKUP(A3319,'Job Catalog'!A:C,3,FALSE)</f>
        <v>12</v>
      </c>
    </row>
    <row r="3320" spans="1:10" x14ac:dyDescent="0.15">
      <c r="A3320" s="8">
        <v>1746</v>
      </c>
      <c r="B3320" s="8" t="s">
        <v>1848</v>
      </c>
      <c r="C3320" s="7" t="s">
        <v>4</v>
      </c>
      <c r="D3320" s="39">
        <v>42662.254374999997</v>
      </c>
      <c r="E3320" s="7">
        <v>42.75</v>
      </c>
      <c r="F3320" s="7" t="s">
        <v>72</v>
      </c>
      <c r="G3320" s="7">
        <f t="shared" si="153"/>
        <v>2016</v>
      </c>
      <c r="H3320" s="7">
        <f t="shared" si="154"/>
        <v>10</v>
      </c>
      <c r="I3320" s="7" t="str">
        <f t="shared" si="155"/>
        <v>Q4</v>
      </c>
      <c r="J3320" s="7">
        <f>VLOOKUP(A3320,'Job Catalog'!A:C,3,FALSE)</f>
        <v>12</v>
      </c>
    </row>
    <row r="3321" spans="1:10" x14ac:dyDescent="0.15">
      <c r="A3321" s="8">
        <v>1750</v>
      </c>
      <c r="B3321" s="8" t="s">
        <v>1852</v>
      </c>
      <c r="C3321" s="7" t="s">
        <v>4</v>
      </c>
      <c r="D3321" s="39">
        <v>42055.212627314817</v>
      </c>
      <c r="E3321" s="7">
        <v>86.88</v>
      </c>
      <c r="F3321" s="7" t="s">
        <v>94</v>
      </c>
      <c r="G3321" s="7">
        <f t="shared" si="153"/>
        <v>2015</v>
      </c>
      <c r="H3321" s="7">
        <f t="shared" si="154"/>
        <v>2</v>
      </c>
      <c r="I3321" s="7" t="str">
        <f t="shared" si="155"/>
        <v>Q1</v>
      </c>
      <c r="J3321" s="7">
        <f>VLOOKUP(A3321,'Job Catalog'!A:C,3,FALSE)</f>
        <v>9</v>
      </c>
    </row>
    <row r="3322" spans="1:10" x14ac:dyDescent="0.15">
      <c r="A3322" s="8">
        <v>1750</v>
      </c>
      <c r="B3322" s="8" t="s">
        <v>1852</v>
      </c>
      <c r="C3322" s="7" t="s">
        <v>4</v>
      </c>
      <c r="D3322" s="39">
        <v>42418.199513888889</v>
      </c>
      <c r="E3322" s="7">
        <v>29.63</v>
      </c>
      <c r="F3322" s="7" t="s">
        <v>92</v>
      </c>
      <c r="G3322" s="7">
        <f t="shared" si="153"/>
        <v>2016</v>
      </c>
      <c r="H3322" s="7">
        <f t="shared" si="154"/>
        <v>2</v>
      </c>
      <c r="I3322" s="7" t="str">
        <f t="shared" si="155"/>
        <v>Q1</v>
      </c>
      <c r="J3322" s="7">
        <f>VLOOKUP(A3322,'Job Catalog'!A:C,3,FALSE)</f>
        <v>9</v>
      </c>
    </row>
    <row r="3323" spans="1:10" x14ac:dyDescent="0.15">
      <c r="A3323" s="8">
        <v>1751</v>
      </c>
      <c r="B3323" s="8" t="s">
        <v>1853</v>
      </c>
      <c r="C3323" s="7" t="s">
        <v>4</v>
      </c>
      <c r="D3323" s="39">
        <v>42278.438587962963</v>
      </c>
      <c r="E3323" s="7">
        <v>54.92</v>
      </c>
      <c r="F3323" s="7" t="s">
        <v>72</v>
      </c>
      <c r="G3323" s="7">
        <f t="shared" si="153"/>
        <v>2015</v>
      </c>
      <c r="H3323" s="7">
        <f t="shared" si="154"/>
        <v>10</v>
      </c>
      <c r="I3323" s="7" t="str">
        <f t="shared" si="155"/>
        <v>Q4</v>
      </c>
      <c r="J3323" s="7">
        <f>VLOOKUP(A3323,'Job Catalog'!A:C,3,FALSE)</f>
        <v>6</v>
      </c>
    </row>
    <row r="3324" spans="1:10" x14ac:dyDescent="0.15">
      <c r="A3324" s="8">
        <v>1751</v>
      </c>
      <c r="B3324" s="8" t="s">
        <v>1853</v>
      </c>
      <c r="C3324" s="7" t="s">
        <v>5</v>
      </c>
      <c r="D3324" s="39">
        <v>42397.234097222223</v>
      </c>
      <c r="E3324" s="7">
        <v>72.790000000000006</v>
      </c>
      <c r="F3324" s="7" t="s">
        <v>72</v>
      </c>
      <c r="G3324" s="7">
        <f t="shared" si="153"/>
        <v>2016</v>
      </c>
      <c r="H3324" s="7">
        <f t="shared" si="154"/>
        <v>1</v>
      </c>
      <c r="I3324" s="7" t="str">
        <f t="shared" si="155"/>
        <v>Q1</v>
      </c>
      <c r="J3324" s="7">
        <f>VLOOKUP(A3324,'Job Catalog'!A:C,3,FALSE)</f>
        <v>6</v>
      </c>
    </row>
    <row r="3325" spans="1:10" x14ac:dyDescent="0.15">
      <c r="A3325" s="8">
        <v>1751</v>
      </c>
      <c r="B3325" s="8" t="s">
        <v>1853</v>
      </c>
      <c r="C3325" s="7" t="s">
        <v>5</v>
      </c>
      <c r="D3325" s="39">
        <v>42423.365578703706</v>
      </c>
      <c r="E3325" s="7">
        <v>98.92</v>
      </c>
      <c r="F3325" s="7" t="s">
        <v>72</v>
      </c>
      <c r="G3325" s="7">
        <f t="shared" si="153"/>
        <v>2016</v>
      </c>
      <c r="H3325" s="7">
        <f t="shared" si="154"/>
        <v>2</v>
      </c>
      <c r="I3325" s="7" t="str">
        <f t="shared" si="155"/>
        <v>Q1</v>
      </c>
      <c r="J3325" s="7">
        <f>VLOOKUP(A3325,'Job Catalog'!A:C,3,FALSE)</f>
        <v>6</v>
      </c>
    </row>
    <row r="3326" spans="1:10" x14ac:dyDescent="0.15">
      <c r="A3326" s="8">
        <v>1751</v>
      </c>
      <c r="B3326" s="8" t="s">
        <v>1853</v>
      </c>
      <c r="C3326" s="7" t="s">
        <v>4</v>
      </c>
      <c r="D3326" s="39">
        <v>42355.274907407409</v>
      </c>
      <c r="E3326" s="7">
        <v>13.71</v>
      </c>
      <c r="F3326" s="7" t="s">
        <v>72</v>
      </c>
      <c r="G3326" s="7">
        <f t="shared" si="153"/>
        <v>2015</v>
      </c>
      <c r="H3326" s="7">
        <f t="shared" si="154"/>
        <v>12</v>
      </c>
      <c r="I3326" s="7" t="str">
        <f t="shared" si="155"/>
        <v>Q4</v>
      </c>
      <c r="J3326" s="7">
        <f>VLOOKUP(A3326,'Job Catalog'!A:C,3,FALSE)</f>
        <v>6</v>
      </c>
    </row>
    <row r="3327" spans="1:10" x14ac:dyDescent="0.15">
      <c r="A3327" s="8">
        <v>1751</v>
      </c>
      <c r="B3327" s="8" t="s">
        <v>1853</v>
      </c>
      <c r="C3327" s="7" t="s">
        <v>4</v>
      </c>
      <c r="D3327" s="39">
        <v>42415.382349537038</v>
      </c>
      <c r="E3327" s="7">
        <v>73.83</v>
      </c>
      <c r="F3327" s="7" t="s">
        <v>72</v>
      </c>
      <c r="G3327" s="7">
        <f t="shared" si="153"/>
        <v>2016</v>
      </c>
      <c r="H3327" s="7">
        <f t="shared" si="154"/>
        <v>2</v>
      </c>
      <c r="I3327" s="7" t="str">
        <f t="shared" si="155"/>
        <v>Q1</v>
      </c>
      <c r="J3327" s="7">
        <f>VLOOKUP(A3327,'Job Catalog'!A:C,3,FALSE)</f>
        <v>6</v>
      </c>
    </row>
    <row r="3328" spans="1:10" x14ac:dyDescent="0.15">
      <c r="A3328" s="8">
        <v>1752</v>
      </c>
      <c r="B3328" s="8" t="s">
        <v>1854</v>
      </c>
      <c r="C3328" s="7" t="s">
        <v>5</v>
      </c>
      <c r="D3328" s="39">
        <v>42219.385960648149</v>
      </c>
      <c r="E3328" s="7">
        <v>18.88</v>
      </c>
      <c r="F3328" s="7" t="s">
        <v>52</v>
      </c>
      <c r="G3328" s="7">
        <f t="shared" si="153"/>
        <v>2015</v>
      </c>
      <c r="H3328" s="7">
        <f t="shared" si="154"/>
        <v>8</v>
      </c>
      <c r="I3328" s="7" t="str">
        <f t="shared" si="155"/>
        <v>Q3</v>
      </c>
      <c r="J3328" s="7">
        <f>VLOOKUP(A3328,'Job Catalog'!A:C,3,FALSE)</f>
        <v>15</v>
      </c>
    </row>
    <row r="3329" spans="1:10" x14ac:dyDescent="0.15">
      <c r="A3329" s="8">
        <v>1756</v>
      </c>
      <c r="B3329" s="8" t="s">
        <v>1858</v>
      </c>
      <c r="C3329" s="7" t="s">
        <v>4</v>
      </c>
      <c r="D3329" s="39">
        <v>42065.735972222225</v>
      </c>
      <c r="E3329" s="7">
        <v>4.08</v>
      </c>
      <c r="F3329" s="7" t="s">
        <v>30</v>
      </c>
      <c r="G3329" s="7">
        <f t="shared" si="153"/>
        <v>2015</v>
      </c>
      <c r="H3329" s="7">
        <f t="shared" si="154"/>
        <v>3</v>
      </c>
      <c r="I3329" s="7" t="str">
        <f t="shared" si="155"/>
        <v>Q1</v>
      </c>
      <c r="J3329" s="7">
        <f>VLOOKUP(A3329,'Job Catalog'!A:C,3,FALSE)</f>
        <v>19</v>
      </c>
    </row>
    <row r="3330" spans="1:10" x14ac:dyDescent="0.15">
      <c r="A3330" s="8">
        <v>1756</v>
      </c>
      <c r="B3330" s="8" t="s">
        <v>1858</v>
      </c>
      <c r="C3330" s="7" t="s">
        <v>4</v>
      </c>
      <c r="D3330" s="39">
        <v>42122.48678240741</v>
      </c>
      <c r="E3330" s="7">
        <v>29</v>
      </c>
      <c r="F3330" s="7" t="s">
        <v>30</v>
      </c>
      <c r="G3330" s="7">
        <f t="shared" ref="G3330:G3393" si="156">YEAR(D3330)</f>
        <v>2015</v>
      </c>
      <c r="H3330" s="7">
        <f t="shared" ref="H3330:H3393" si="157">MONTH(D3330)</f>
        <v>4</v>
      </c>
      <c r="I3330" s="7" t="str">
        <f t="shared" ref="I3330:I3393" si="158">IF(H3330&lt;=3,"Q1",IF(H3330&lt;=6,"Q2",IF(H3330&lt;=9,"Q3","Q4")))</f>
        <v>Q2</v>
      </c>
      <c r="J3330" s="7">
        <f>VLOOKUP(A3330,'Job Catalog'!A:C,3,FALSE)</f>
        <v>19</v>
      </c>
    </row>
    <row r="3331" spans="1:10" x14ac:dyDescent="0.15">
      <c r="A3331" s="8">
        <v>1756</v>
      </c>
      <c r="B3331" s="8" t="s">
        <v>1858</v>
      </c>
      <c r="C3331" s="7" t="s">
        <v>5</v>
      </c>
      <c r="D3331" s="39">
        <v>42892.777962962966</v>
      </c>
      <c r="E3331" s="7">
        <v>34.08</v>
      </c>
      <c r="F3331" s="7" t="s">
        <v>14</v>
      </c>
      <c r="G3331" s="7">
        <f t="shared" si="156"/>
        <v>2017</v>
      </c>
      <c r="H3331" s="7">
        <f t="shared" si="157"/>
        <v>6</v>
      </c>
      <c r="I3331" s="7" t="str">
        <f t="shared" si="158"/>
        <v>Q2</v>
      </c>
      <c r="J3331" s="7">
        <f>VLOOKUP(A3331,'Job Catalog'!A:C,3,FALSE)</f>
        <v>19</v>
      </c>
    </row>
    <row r="3332" spans="1:10" x14ac:dyDescent="0.15">
      <c r="A3332" s="8">
        <v>1757</v>
      </c>
      <c r="B3332" s="8" t="s">
        <v>1859</v>
      </c>
      <c r="C3332" s="7" t="s">
        <v>4</v>
      </c>
      <c r="D3332" s="39">
        <v>42443.626851851855</v>
      </c>
      <c r="E3332" s="7">
        <v>55.04</v>
      </c>
      <c r="F3332" s="7" t="s">
        <v>20</v>
      </c>
      <c r="G3332" s="7">
        <f t="shared" si="156"/>
        <v>2016</v>
      </c>
      <c r="H3332" s="7">
        <f t="shared" si="157"/>
        <v>3</v>
      </c>
      <c r="I3332" s="7" t="str">
        <f t="shared" si="158"/>
        <v>Q1</v>
      </c>
      <c r="J3332" s="7">
        <f>VLOOKUP(A3332,'Job Catalog'!A:C,3,FALSE)</f>
        <v>16</v>
      </c>
    </row>
    <row r="3333" spans="1:10" x14ac:dyDescent="0.15">
      <c r="A3333" s="8">
        <v>1759</v>
      </c>
      <c r="B3333" s="8" t="s">
        <v>1861</v>
      </c>
      <c r="C3333" s="7" t="s">
        <v>5</v>
      </c>
      <c r="D3333" s="39">
        <v>42916.197974537034</v>
      </c>
      <c r="E3333" s="7">
        <v>0.04</v>
      </c>
      <c r="F3333" s="7" t="s">
        <v>77</v>
      </c>
      <c r="G3333" s="7">
        <f t="shared" si="156"/>
        <v>2017</v>
      </c>
      <c r="H3333" s="7">
        <f t="shared" si="157"/>
        <v>6</v>
      </c>
      <c r="I3333" s="7" t="str">
        <f t="shared" si="158"/>
        <v>Q2</v>
      </c>
      <c r="J3333" s="7">
        <f>VLOOKUP(A3333,'Job Catalog'!A:C,3,FALSE)</f>
        <v>20</v>
      </c>
    </row>
    <row r="3334" spans="1:10" x14ac:dyDescent="0.15">
      <c r="A3334" s="8">
        <v>1767</v>
      </c>
      <c r="B3334" s="8" t="s">
        <v>1869</v>
      </c>
      <c r="C3334" s="7" t="s">
        <v>4</v>
      </c>
      <c r="D3334" s="39">
        <v>42289.333807870367</v>
      </c>
      <c r="E3334" s="7">
        <v>65.83</v>
      </c>
      <c r="F3334" s="7" t="s">
        <v>72</v>
      </c>
      <c r="G3334" s="7">
        <f t="shared" si="156"/>
        <v>2015</v>
      </c>
      <c r="H3334" s="7">
        <f t="shared" si="157"/>
        <v>10</v>
      </c>
      <c r="I3334" s="7" t="str">
        <f t="shared" si="158"/>
        <v>Q4</v>
      </c>
      <c r="J3334" s="7">
        <f>VLOOKUP(A3334,'Job Catalog'!A:C,3,FALSE)</f>
        <v>13</v>
      </c>
    </row>
    <row r="3335" spans="1:10" x14ac:dyDescent="0.15">
      <c r="A3335" s="8">
        <v>1778</v>
      </c>
      <c r="B3335" s="8" t="s">
        <v>1880</v>
      </c>
      <c r="C3335" s="7" t="s">
        <v>5</v>
      </c>
      <c r="D3335" s="39">
        <v>41787.711122685185</v>
      </c>
      <c r="E3335" s="7">
        <v>25.96</v>
      </c>
      <c r="F3335" s="7" t="s">
        <v>15</v>
      </c>
      <c r="G3335" s="7">
        <f t="shared" si="156"/>
        <v>2014</v>
      </c>
      <c r="H3335" s="7">
        <f t="shared" si="157"/>
        <v>5</v>
      </c>
      <c r="I3335" s="7" t="str">
        <f t="shared" si="158"/>
        <v>Q2</v>
      </c>
      <c r="J3335" s="7">
        <f>VLOOKUP(A3335,'Job Catalog'!A:C,3,FALSE)</f>
        <v>22</v>
      </c>
    </row>
    <row r="3336" spans="1:10" x14ac:dyDescent="0.15">
      <c r="A3336" s="8">
        <v>1778</v>
      </c>
      <c r="B3336" s="8" t="s">
        <v>1880</v>
      </c>
      <c r="C3336" s="7" t="s">
        <v>5</v>
      </c>
      <c r="D3336" s="39">
        <v>41787.707187499997</v>
      </c>
      <c r="E3336" s="7">
        <v>25.92</v>
      </c>
      <c r="F3336" s="7" t="s">
        <v>15</v>
      </c>
      <c r="G3336" s="7">
        <f t="shared" si="156"/>
        <v>2014</v>
      </c>
      <c r="H3336" s="7">
        <f t="shared" si="157"/>
        <v>5</v>
      </c>
      <c r="I3336" s="7" t="str">
        <f t="shared" si="158"/>
        <v>Q2</v>
      </c>
      <c r="J3336" s="7">
        <f>VLOOKUP(A3336,'Job Catalog'!A:C,3,FALSE)</f>
        <v>22</v>
      </c>
    </row>
    <row r="3337" spans="1:10" x14ac:dyDescent="0.15">
      <c r="A3337" s="8">
        <v>1780</v>
      </c>
      <c r="B3337" s="8" t="s">
        <v>1882</v>
      </c>
      <c r="C3337" s="7" t="s">
        <v>5</v>
      </c>
      <c r="D3337" s="39">
        <v>42874.50576388889</v>
      </c>
      <c r="E3337" s="7">
        <v>28.08</v>
      </c>
      <c r="F3337" s="7" t="s">
        <v>72</v>
      </c>
      <c r="G3337" s="7">
        <f t="shared" si="156"/>
        <v>2017</v>
      </c>
      <c r="H3337" s="7">
        <f t="shared" si="157"/>
        <v>5</v>
      </c>
      <c r="I3337" s="7" t="str">
        <f t="shared" si="158"/>
        <v>Q2</v>
      </c>
      <c r="J3337" s="7">
        <f>VLOOKUP(A3337,'Job Catalog'!A:C,3,FALSE)</f>
        <v>16</v>
      </c>
    </row>
    <row r="3338" spans="1:10" x14ac:dyDescent="0.15">
      <c r="A3338" s="8">
        <v>1781</v>
      </c>
      <c r="B3338" s="8" t="s">
        <v>1883</v>
      </c>
      <c r="C3338" s="7" t="s">
        <v>4</v>
      </c>
      <c r="D3338" s="39">
        <v>41696.347881944443</v>
      </c>
      <c r="E3338" s="7">
        <v>5.71</v>
      </c>
      <c r="F3338" s="7" t="s">
        <v>59</v>
      </c>
      <c r="G3338" s="7">
        <f t="shared" si="156"/>
        <v>2014</v>
      </c>
      <c r="H3338" s="7">
        <f t="shared" si="157"/>
        <v>2</v>
      </c>
      <c r="I3338" s="7" t="str">
        <f t="shared" si="158"/>
        <v>Q1</v>
      </c>
      <c r="J3338" s="7">
        <f>VLOOKUP(A3338,'Job Catalog'!A:C,3,FALSE)</f>
        <v>19</v>
      </c>
    </row>
    <row r="3339" spans="1:10" x14ac:dyDescent="0.15">
      <c r="A3339" s="8">
        <v>1781</v>
      </c>
      <c r="B3339" s="8" t="s">
        <v>1883</v>
      </c>
      <c r="C3339" s="7" t="s">
        <v>4</v>
      </c>
      <c r="D3339" s="39">
        <v>42026.497928240744</v>
      </c>
      <c r="E3339" s="7">
        <v>89.96</v>
      </c>
      <c r="F3339" s="7" t="s">
        <v>75</v>
      </c>
      <c r="G3339" s="7">
        <f t="shared" si="156"/>
        <v>2015</v>
      </c>
      <c r="H3339" s="7">
        <f t="shared" si="157"/>
        <v>1</v>
      </c>
      <c r="I3339" s="7" t="str">
        <f t="shared" si="158"/>
        <v>Q1</v>
      </c>
      <c r="J3339" s="7">
        <f>VLOOKUP(A3339,'Job Catalog'!A:C,3,FALSE)</f>
        <v>19</v>
      </c>
    </row>
    <row r="3340" spans="1:10" x14ac:dyDescent="0.15">
      <c r="A3340" s="8">
        <v>1781</v>
      </c>
      <c r="B3340" s="8" t="s">
        <v>1883</v>
      </c>
      <c r="C3340" s="7" t="s">
        <v>4</v>
      </c>
      <c r="D3340" s="39">
        <v>42446.59238425926</v>
      </c>
      <c r="E3340" s="7">
        <v>9.1300000000000008</v>
      </c>
      <c r="F3340" s="7" t="s">
        <v>21</v>
      </c>
      <c r="G3340" s="7">
        <f t="shared" si="156"/>
        <v>2016</v>
      </c>
      <c r="H3340" s="7">
        <f t="shared" si="157"/>
        <v>3</v>
      </c>
      <c r="I3340" s="7" t="str">
        <f t="shared" si="158"/>
        <v>Q1</v>
      </c>
      <c r="J3340" s="7">
        <f>VLOOKUP(A3340,'Job Catalog'!A:C,3,FALSE)</f>
        <v>19</v>
      </c>
    </row>
    <row r="3341" spans="1:10" x14ac:dyDescent="0.15">
      <c r="A3341" s="8">
        <v>1781</v>
      </c>
      <c r="B3341" s="8" t="s">
        <v>1883</v>
      </c>
      <c r="C3341" s="7" t="s">
        <v>4</v>
      </c>
      <c r="D3341" s="39">
        <v>42607.343217592592</v>
      </c>
      <c r="E3341" s="7">
        <v>24.29</v>
      </c>
      <c r="F3341" s="7" t="s">
        <v>82</v>
      </c>
      <c r="G3341" s="7">
        <f t="shared" si="156"/>
        <v>2016</v>
      </c>
      <c r="H3341" s="7">
        <f t="shared" si="157"/>
        <v>8</v>
      </c>
      <c r="I3341" s="7" t="str">
        <f t="shared" si="158"/>
        <v>Q3</v>
      </c>
      <c r="J3341" s="7">
        <f>VLOOKUP(A3341,'Job Catalog'!A:C,3,FALSE)</f>
        <v>19</v>
      </c>
    </row>
    <row r="3342" spans="1:10" x14ac:dyDescent="0.15">
      <c r="A3342" s="8">
        <v>1781</v>
      </c>
      <c r="B3342" s="8" t="s">
        <v>1883</v>
      </c>
      <c r="C3342" s="7" t="s">
        <v>5</v>
      </c>
      <c r="D3342" s="39">
        <v>42852.542812500003</v>
      </c>
      <c r="E3342" s="7">
        <v>14.79</v>
      </c>
      <c r="F3342" s="7" t="s">
        <v>26</v>
      </c>
      <c r="G3342" s="7">
        <f t="shared" si="156"/>
        <v>2017</v>
      </c>
      <c r="H3342" s="7">
        <f t="shared" si="157"/>
        <v>4</v>
      </c>
      <c r="I3342" s="7" t="str">
        <f t="shared" si="158"/>
        <v>Q2</v>
      </c>
      <c r="J3342" s="7">
        <f>VLOOKUP(A3342,'Job Catalog'!A:C,3,FALSE)</f>
        <v>19</v>
      </c>
    </row>
    <row r="3343" spans="1:10" x14ac:dyDescent="0.15">
      <c r="A3343" s="8">
        <v>1782</v>
      </c>
      <c r="B3343" s="8" t="s">
        <v>1884</v>
      </c>
      <c r="C3343" s="7" t="s">
        <v>5</v>
      </c>
      <c r="D3343" s="39">
        <v>41863.518622685187</v>
      </c>
      <c r="E3343" s="7">
        <v>31.75</v>
      </c>
      <c r="F3343" s="7" t="s">
        <v>10</v>
      </c>
      <c r="G3343" s="7">
        <f t="shared" si="156"/>
        <v>2014</v>
      </c>
      <c r="H3343" s="7">
        <f t="shared" si="157"/>
        <v>8</v>
      </c>
      <c r="I3343" s="7" t="str">
        <f t="shared" si="158"/>
        <v>Q3</v>
      </c>
      <c r="J3343" s="7">
        <f>VLOOKUP(A3343,'Job Catalog'!A:C,3,FALSE)</f>
        <v>20</v>
      </c>
    </row>
    <row r="3344" spans="1:10" x14ac:dyDescent="0.15">
      <c r="A3344" s="8">
        <v>1790</v>
      </c>
      <c r="B3344" s="8" t="s">
        <v>1892</v>
      </c>
      <c r="C3344" s="7" t="s">
        <v>4</v>
      </c>
      <c r="D3344" s="39">
        <v>42761.628148148149</v>
      </c>
      <c r="E3344" s="7">
        <v>13.96</v>
      </c>
      <c r="F3344" s="7" t="s">
        <v>53</v>
      </c>
      <c r="G3344" s="7">
        <f t="shared" si="156"/>
        <v>2017</v>
      </c>
      <c r="H3344" s="7">
        <f t="shared" si="157"/>
        <v>1</v>
      </c>
      <c r="I3344" s="7" t="str">
        <f t="shared" si="158"/>
        <v>Q1</v>
      </c>
      <c r="J3344" s="7">
        <f>VLOOKUP(A3344,'Job Catalog'!A:C,3,FALSE)</f>
        <v>23</v>
      </c>
    </row>
    <row r="3345" spans="1:10" x14ac:dyDescent="0.15">
      <c r="A3345" s="8">
        <v>1792</v>
      </c>
      <c r="B3345" s="8" t="s">
        <v>1894</v>
      </c>
      <c r="C3345" s="7" t="s">
        <v>4</v>
      </c>
      <c r="D3345" s="39">
        <v>42143.336793981478</v>
      </c>
      <c r="E3345" s="7">
        <v>120.08</v>
      </c>
      <c r="F3345" s="7" t="s">
        <v>52</v>
      </c>
      <c r="G3345" s="7">
        <f t="shared" si="156"/>
        <v>2015</v>
      </c>
      <c r="H3345" s="7">
        <f t="shared" si="157"/>
        <v>5</v>
      </c>
      <c r="I3345" s="7" t="str">
        <f t="shared" si="158"/>
        <v>Q2</v>
      </c>
      <c r="J3345" s="7">
        <f>VLOOKUP(A3345,'Job Catalog'!A:C,3,FALSE)</f>
        <v>18</v>
      </c>
    </row>
    <row r="3346" spans="1:10" x14ac:dyDescent="0.15">
      <c r="A3346" s="8">
        <v>1794</v>
      </c>
      <c r="B3346" s="8" t="s">
        <v>1896</v>
      </c>
      <c r="C3346" s="7" t="s">
        <v>4</v>
      </c>
      <c r="D3346" s="39">
        <v>41688.466412037036</v>
      </c>
      <c r="E3346" s="7">
        <v>17.920000000000002</v>
      </c>
      <c r="F3346" s="7" t="s">
        <v>46</v>
      </c>
      <c r="G3346" s="7">
        <f t="shared" si="156"/>
        <v>2014</v>
      </c>
      <c r="H3346" s="7">
        <f t="shared" si="157"/>
        <v>2</v>
      </c>
      <c r="I3346" s="7" t="str">
        <f t="shared" si="158"/>
        <v>Q1</v>
      </c>
      <c r="J3346" s="7">
        <f>VLOOKUP(A3346,'Job Catalog'!A:C,3,FALSE)</f>
        <v>22</v>
      </c>
    </row>
    <row r="3347" spans="1:10" x14ac:dyDescent="0.15">
      <c r="A3347" s="8">
        <v>1794</v>
      </c>
      <c r="B3347" s="8" t="s">
        <v>1896</v>
      </c>
      <c r="C3347" s="7" t="s">
        <v>5</v>
      </c>
      <c r="D3347" s="39">
        <v>42116.574895833335</v>
      </c>
      <c r="E3347" s="7">
        <v>35.71</v>
      </c>
      <c r="F3347" s="7" t="s">
        <v>65</v>
      </c>
      <c r="G3347" s="7">
        <f t="shared" si="156"/>
        <v>2015</v>
      </c>
      <c r="H3347" s="7">
        <f t="shared" si="157"/>
        <v>4</v>
      </c>
      <c r="I3347" s="7" t="str">
        <f t="shared" si="158"/>
        <v>Q2</v>
      </c>
      <c r="J3347" s="7">
        <f>VLOOKUP(A3347,'Job Catalog'!A:C,3,FALSE)</f>
        <v>22</v>
      </c>
    </row>
    <row r="3348" spans="1:10" x14ac:dyDescent="0.15">
      <c r="A3348" s="8">
        <v>1794</v>
      </c>
      <c r="B3348" s="8" t="s">
        <v>1896</v>
      </c>
      <c r="C3348" s="7" t="s">
        <v>5</v>
      </c>
      <c r="D3348" s="39">
        <v>42145.564791666664</v>
      </c>
      <c r="E3348" s="7">
        <v>36.83</v>
      </c>
      <c r="F3348" s="7" t="s">
        <v>59</v>
      </c>
      <c r="G3348" s="7">
        <f t="shared" si="156"/>
        <v>2015</v>
      </c>
      <c r="H3348" s="7">
        <f t="shared" si="157"/>
        <v>5</v>
      </c>
      <c r="I3348" s="7" t="str">
        <f t="shared" si="158"/>
        <v>Q2</v>
      </c>
      <c r="J3348" s="7">
        <f>VLOOKUP(A3348,'Job Catalog'!A:C,3,FALSE)</f>
        <v>22</v>
      </c>
    </row>
    <row r="3349" spans="1:10" x14ac:dyDescent="0.15">
      <c r="A3349" s="8">
        <v>1800</v>
      </c>
      <c r="B3349" s="8" t="s">
        <v>1902</v>
      </c>
      <c r="C3349" s="7" t="s">
        <v>5</v>
      </c>
      <c r="D3349" s="39">
        <v>41736.727835648147</v>
      </c>
      <c r="E3349" s="7">
        <v>13.25</v>
      </c>
      <c r="F3349" s="7" t="s">
        <v>15</v>
      </c>
      <c r="G3349" s="7">
        <f t="shared" si="156"/>
        <v>2014</v>
      </c>
      <c r="H3349" s="7">
        <f t="shared" si="157"/>
        <v>4</v>
      </c>
      <c r="I3349" s="7" t="str">
        <f t="shared" si="158"/>
        <v>Q2</v>
      </c>
      <c r="J3349" s="7">
        <f>VLOOKUP(A3349,'Job Catalog'!A:C,3,FALSE)</f>
        <v>17</v>
      </c>
    </row>
    <row r="3350" spans="1:10" x14ac:dyDescent="0.15">
      <c r="A3350" s="8">
        <v>1800</v>
      </c>
      <c r="B3350" s="8" t="s">
        <v>1902</v>
      </c>
      <c r="C3350" s="7" t="s">
        <v>5</v>
      </c>
      <c r="D3350" s="39">
        <v>42908.436689814815</v>
      </c>
      <c r="E3350" s="7">
        <v>72.83</v>
      </c>
      <c r="F3350" s="7" t="s">
        <v>14</v>
      </c>
      <c r="G3350" s="7">
        <f t="shared" si="156"/>
        <v>2017</v>
      </c>
      <c r="H3350" s="7">
        <f t="shared" si="157"/>
        <v>6</v>
      </c>
      <c r="I3350" s="7" t="str">
        <f t="shared" si="158"/>
        <v>Q2</v>
      </c>
      <c r="J3350" s="7">
        <f>VLOOKUP(A3350,'Job Catalog'!A:C,3,FALSE)</f>
        <v>17</v>
      </c>
    </row>
    <row r="3351" spans="1:10" x14ac:dyDescent="0.15">
      <c r="A3351" s="8">
        <v>1802</v>
      </c>
      <c r="B3351" s="8" t="s">
        <v>1904</v>
      </c>
      <c r="C3351" s="7" t="s">
        <v>4</v>
      </c>
      <c r="D3351" s="39">
        <v>41722.47515046296</v>
      </c>
      <c r="E3351" s="7">
        <v>24.92</v>
      </c>
      <c r="F3351" s="7" t="s">
        <v>46</v>
      </c>
      <c r="G3351" s="7">
        <f t="shared" si="156"/>
        <v>2014</v>
      </c>
      <c r="H3351" s="7">
        <f t="shared" si="157"/>
        <v>3</v>
      </c>
      <c r="I3351" s="7" t="str">
        <f t="shared" si="158"/>
        <v>Q1</v>
      </c>
      <c r="J3351" s="7">
        <f>VLOOKUP(A3351,'Job Catalog'!A:C,3,FALSE)</f>
        <v>19</v>
      </c>
    </row>
    <row r="3352" spans="1:10" x14ac:dyDescent="0.15">
      <c r="A3352" s="8">
        <v>1807</v>
      </c>
      <c r="B3352" s="8" t="s">
        <v>1909</v>
      </c>
      <c r="C3352" s="7" t="s">
        <v>4</v>
      </c>
      <c r="D3352" s="39">
        <v>42306.56622685185</v>
      </c>
      <c r="E3352" s="7">
        <v>72.040000000000006</v>
      </c>
      <c r="F3352" s="7" t="s">
        <v>30</v>
      </c>
      <c r="G3352" s="7">
        <f t="shared" si="156"/>
        <v>2015</v>
      </c>
      <c r="H3352" s="7">
        <f t="shared" si="157"/>
        <v>10</v>
      </c>
      <c r="I3352" s="7" t="str">
        <f t="shared" si="158"/>
        <v>Q4</v>
      </c>
      <c r="J3352" s="7">
        <f>VLOOKUP(A3352,'Job Catalog'!A:C,3,FALSE)</f>
        <v>20</v>
      </c>
    </row>
    <row r="3353" spans="1:10" x14ac:dyDescent="0.15">
      <c r="A3353" s="8">
        <v>1807</v>
      </c>
      <c r="B3353" s="8" t="s">
        <v>1909</v>
      </c>
      <c r="C3353" s="7" t="s">
        <v>4</v>
      </c>
      <c r="D3353" s="39">
        <v>42298.641516203701</v>
      </c>
      <c r="E3353" s="7">
        <v>64.13</v>
      </c>
      <c r="F3353" s="7" t="s">
        <v>30</v>
      </c>
      <c r="G3353" s="7">
        <f t="shared" si="156"/>
        <v>2015</v>
      </c>
      <c r="H3353" s="7">
        <f t="shared" si="157"/>
        <v>10</v>
      </c>
      <c r="I3353" s="7" t="str">
        <f t="shared" si="158"/>
        <v>Q4</v>
      </c>
      <c r="J3353" s="7">
        <f>VLOOKUP(A3353,'Job Catalog'!A:C,3,FALSE)</f>
        <v>20</v>
      </c>
    </row>
    <row r="3354" spans="1:10" x14ac:dyDescent="0.15">
      <c r="A3354" s="8">
        <v>1807</v>
      </c>
      <c r="B3354" s="8" t="s">
        <v>1909</v>
      </c>
      <c r="C3354" s="7" t="s">
        <v>5</v>
      </c>
      <c r="D3354" s="39">
        <v>42340.551122685189</v>
      </c>
      <c r="E3354" s="7">
        <v>2</v>
      </c>
      <c r="F3354" s="7" t="s">
        <v>65</v>
      </c>
      <c r="G3354" s="7">
        <f t="shared" si="156"/>
        <v>2015</v>
      </c>
      <c r="H3354" s="7">
        <f t="shared" si="157"/>
        <v>12</v>
      </c>
      <c r="I3354" s="7" t="str">
        <f t="shared" si="158"/>
        <v>Q4</v>
      </c>
      <c r="J3354" s="7">
        <f>VLOOKUP(A3354,'Job Catalog'!A:C,3,FALSE)</f>
        <v>20</v>
      </c>
    </row>
    <row r="3355" spans="1:10" x14ac:dyDescent="0.15">
      <c r="A3355" s="8">
        <v>1807</v>
      </c>
      <c r="B3355" s="8" t="s">
        <v>1909</v>
      </c>
      <c r="C3355" s="7" t="s">
        <v>4</v>
      </c>
      <c r="D3355" s="39">
        <v>42781.418761574074</v>
      </c>
      <c r="E3355" s="7">
        <v>25.88</v>
      </c>
      <c r="F3355" s="7" t="s">
        <v>88</v>
      </c>
      <c r="G3355" s="7">
        <f t="shared" si="156"/>
        <v>2017</v>
      </c>
      <c r="H3355" s="7">
        <f t="shared" si="157"/>
        <v>2</v>
      </c>
      <c r="I3355" s="7" t="str">
        <f t="shared" si="158"/>
        <v>Q1</v>
      </c>
      <c r="J3355" s="7">
        <f>VLOOKUP(A3355,'Job Catalog'!A:C,3,FALSE)</f>
        <v>20</v>
      </c>
    </row>
    <row r="3356" spans="1:10" x14ac:dyDescent="0.15">
      <c r="A3356" s="8">
        <v>1814</v>
      </c>
      <c r="B3356" s="8" t="s">
        <v>1916</v>
      </c>
      <c r="C3356" s="7" t="s">
        <v>4</v>
      </c>
      <c r="D3356" s="39">
        <v>42016.238807870373</v>
      </c>
      <c r="E3356" s="7">
        <v>51.88</v>
      </c>
      <c r="F3356" s="7" t="s">
        <v>72</v>
      </c>
      <c r="G3356" s="7">
        <f t="shared" si="156"/>
        <v>2015</v>
      </c>
      <c r="H3356" s="7">
        <f t="shared" si="157"/>
        <v>1</v>
      </c>
      <c r="I3356" s="7" t="str">
        <f t="shared" si="158"/>
        <v>Q1</v>
      </c>
      <c r="J3356" s="7">
        <f>VLOOKUP(A3356,'Job Catalog'!A:C,3,FALSE)</f>
        <v>18</v>
      </c>
    </row>
    <row r="3357" spans="1:10" x14ac:dyDescent="0.15">
      <c r="A3357" s="8">
        <v>1814</v>
      </c>
      <c r="B3357" s="8" t="s">
        <v>1916</v>
      </c>
      <c r="C3357" s="7" t="s">
        <v>5</v>
      </c>
      <c r="D3357" s="39">
        <v>42600.456666666665</v>
      </c>
      <c r="E3357" s="7">
        <v>42.17</v>
      </c>
      <c r="F3357" s="7" t="s">
        <v>40</v>
      </c>
      <c r="G3357" s="7">
        <f t="shared" si="156"/>
        <v>2016</v>
      </c>
      <c r="H3357" s="7">
        <f t="shared" si="157"/>
        <v>8</v>
      </c>
      <c r="I3357" s="7" t="str">
        <f t="shared" si="158"/>
        <v>Q3</v>
      </c>
      <c r="J3357" s="7">
        <f>VLOOKUP(A3357,'Job Catalog'!A:C,3,FALSE)</f>
        <v>18</v>
      </c>
    </row>
    <row r="3358" spans="1:10" x14ac:dyDescent="0.15">
      <c r="A3358" s="8">
        <v>1814</v>
      </c>
      <c r="B3358" s="8" t="s">
        <v>1916</v>
      </c>
      <c r="C3358" s="7" t="s">
        <v>4</v>
      </c>
      <c r="D3358" s="39">
        <v>42634.526805555557</v>
      </c>
      <c r="E3358" s="7">
        <v>20.04</v>
      </c>
      <c r="F3358" s="7" t="s">
        <v>39</v>
      </c>
      <c r="G3358" s="7">
        <f t="shared" si="156"/>
        <v>2016</v>
      </c>
      <c r="H3358" s="7">
        <f t="shared" si="157"/>
        <v>9</v>
      </c>
      <c r="I3358" s="7" t="str">
        <f t="shared" si="158"/>
        <v>Q3</v>
      </c>
      <c r="J3358" s="7">
        <f>VLOOKUP(A3358,'Job Catalog'!A:C,3,FALSE)</f>
        <v>18</v>
      </c>
    </row>
    <row r="3359" spans="1:10" x14ac:dyDescent="0.15">
      <c r="A3359" s="8">
        <v>1815</v>
      </c>
      <c r="B3359" s="8" t="s">
        <v>1917</v>
      </c>
      <c r="C3359" s="7" t="s">
        <v>5</v>
      </c>
      <c r="D3359" s="39">
        <v>42705.96497685185</v>
      </c>
      <c r="E3359" s="7">
        <v>0</v>
      </c>
      <c r="F3359" s="7" t="s">
        <v>87</v>
      </c>
      <c r="G3359" s="7">
        <f t="shared" si="156"/>
        <v>2016</v>
      </c>
      <c r="H3359" s="7">
        <f t="shared" si="157"/>
        <v>12</v>
      </c>
      <c r="I3359" s="7" t="str">
        <f t="shared" si="158"/>
        <v>Q4</v>
      </c>
      <c r="J3359" s="7">
        <f>VLOOKUP(A3359,'Job Catalog'!A:C,3,FALSE)</f>
        <v>19</v>
      </c>
    </row>
    <row r="3360" spans="1:10" x14ac:dyDescent="0.15">
      <c r="A3360" s="8">
        <v>1817</v>
      </c>
      <c r="B3360" s="8" t="s">
        <v>1919</v>
      </c>
      <c r="C3360" s="7" t="s">
        <v>4</v>
      </c>
      <c r="D3360" s="39">
        <v>41746.472546296296</v>
      </c>
      <c r="E3360" s="7">
        <v>44.92</v>
      </c>
      <c r="F3360" s="7" t="s">
        <v>72</v>
      </c>
      <c r="G3360" s="7">
        <f t="shared" si="156"/>
        <v>2014</v>
      </c>
      <c r="H3360" s="7">
        <f t="shared" si="157"/>
        <v>4</v>
      </c>
      <c r="I3360" s="7" t="str">
        <f t="shared" si="158"/>
        <v>Q2</v>
      </c>
      <c r="J3360" s="7">
        <f>VLOOKUP(A3360,'Job Catalog'!A:C,3,FALSE)</f>
        <v>16</v>
      </c>
    </row>
    <row r="3361" spans="1:10" x14ac:dyDescent="0.15">
      <c r="A3361" s="8">
        <v>1817</v>
      </c>
      <c r="B3361" s="8" t="s">
        <v>1919</v>
      </c>
      <c r="C3361" s="7" t="s">
        <v>4</v>
      </c>
      <c r="D3361" s="39">
        <v>41841.46603009259</v>
      </c>
      <c r="E3361" s="7">
        <v>132.91999999999999</v>
      </c>
      <c r="F3361" s="7" t="s">
        <v>72</v>
      </c>
      <c r="G3361" s="7">
        <f t="shared" si="156"/>
        <v>2014</v>
      </c>
      <c r="H3361" s="7">
        <f t="shared" si="157"/>
        <v>7</v>
      </c>
      <c r="I3361" s="7" t="str">
        <f t="shared" si="158"/>
        <v>Q3</v>
      </c>
      <c r="J3361" s="7">
        <f>VLOOKUP(A3361,'Job Catalog'!A:C,3,FALSE)</f>
        <v>16</v>
      </c>
    </row>
    <row r="3362" spans="1:10" x14ac:dyDescent="0.15">
      <c r="A3362" s="8">
        <v>1817</v>
      </c>
      <c r="B3362" s="8" t="s">
        <v>1919</v>
      </c>
      <c r="C3362" s="7" t="s">
        <v>5</v>
      </c>
      <c r="D3362" s="39">
        <v>41961.457592592589</v>
      </c>
      <c r="E3362" s="7">
        <v>125</v>
      </c>
      <c r="F3362" s="7" t="s">
        <v>72</v>
      </c>
      <c r="G3362" s="7">
        <f t="shared" si="156"/>
        <v>2014</v>
      </c>
      <c r="H3362" s="7">
        <f t="shared" si="157"/>
        <v>11</v>
      </c>
      <c r="I3362" s="7" t="str">
        <f t="shared" si="158"/>
        <v>Q4</v>
      </c>
      <c r="J3362" s="7">
        <f>VLOOKUP(A3362,'Job Catalog'!A:C,3,FALSE)</f>
        <v>16</v>
      </c>
    </row>
    <row r="3363" spans="1:10" x14ac:dyDescent="0.15">
      <c r="A3363" s="8">
        <v>1817</v>
      </c>
      <c r="B3363" s="8" t="s">
        <v>1919</v>
      </c>
      <c r="C3363" s="7" t="s">
        <v>4</v>
      </c>
      <c r="D3363" s="39">
        <v>42160.355578703704</v>
      </c>
      <c r="E3363" s="7">
        <v>167.83</v>
      </c>
      <c r="F3363" s="7" t="s">
        <v>72</v>
      </c>
      <c r="G3363" s="7">
        <f t="shared" si="156"/>
        <v>2015</v>
      </c>
      <c r="H3363" s="7">
        <f t="shared" si="157"/>
        <v>6</v>
      </c>
      <c r="I3363" s="7" t="str">
        <f t="shared" si="158"/>
        <v>Q2</v>
      </c>
      <c r="J3363" s="7">
        <f>VLOOKUP(A3363,'Job Catalog'!A:C,3,FALSE)</f>
        <v>16</v>
      </c>
    </row>
    <row r="3364" spans="1:10" x14ac:dyDescent="0.15">
      <c r="A3364" s="8">
        <v>1817</v>
      </c>
      <c r="B3364" s="8" t="s">
        <v>1919</v>
      </c>
      <c r="C3364" s="7" t="s">
        <v>4</v>
      </c>
      <c r="D3364" s="39">
        <v>42222.361435185187</v>
      </c>
      <c r="E3364" s="7">
        <v>203</v>
      </c>
      <c r="F3364" s="7" t="s">
        <v>72</v>
      </c>
      <c r="G3364" s="7">
        <f t="shared" si="156"/>
        <v>2015</v>
      </c>
      <c r="H3364" s="7">
        <f t="shared" si="157"/>
        <v>8</v>
      </c>
      <c r="I3364" s="7" t="str">
        <f t="shared" si="158"/>
        <v>Q3</v>
      </c>
      <c r="J3364" s="7">
        <f>VLOOKUP(A3364,'Job Catalog'!A:C,3,FALSE)</f>
        <v>16</v>
      </c>
    </row>
    <row r="3365" spans="1:10" x14ac:dyDescent="0.15">
      <c r="A3365" s="8">
        <v>1817</v>
      </c>
      <c r="B3365" s="8" t="s">
        <v>1919</v>
      </c>
      <c r="C3365" s="7" t="s">
        <v>5</v>
      </c>
      <c r="D3365" s="39">
        <v>42598.453263888892</v>
      </c>
      <c r="E3365" s="7">
        <v>13.17</v>
      </c>
      <c r="F3365" s="7" t="s">
        <v>40</v>
      </c>
      <c r="G3365" s="7">
        <f t="shared" si="156"/>
        <v>2016</v>
      </c>
      <c r="H3365" s="7">
        <f t="shared" si="157"/>
        <v>8</v>
      </c>
      <c r="I3365" s="7" t="str">
        <f t="shared" si="158"/>
        <v>Q3</v>
      </c>
      <c r="J3365" s="7">
        <f>VLOOKUP(A3365,'Job Catalog'!A:C,3,FALSE)</f>
        <v>16</v>
      </c>
    </row>
    <row r="3366" spans="1:10" x14ac:dyDescent="0.15">
      <c r="A3366" s="8">
        <v>1817</v>
      </c>
      <c r="B3366" s="8" t="s">
        <v>1919</v>
      </c>
      <c r="C3366" s="7" t="s">
        <v>5</v>
      </c>
      <c r="D3366" s="39">
        <v>42604.34447916667</v>
      </c>
      <c r="E3366" s="7">
        <v>18.79</v>
      </c>
      <c r="F3366" s="7" t="s">
        <v>72</v>
      </c>
      <c r="G3366" s="7">
        <f t="shared" si="156"/>
        <v>2016</v>
      </c>
      <c r="H3366" s="7">
        <f t="shared" si="157"/>
        <v>8</v>
      </c>
      <c r="I3366" s="7" t="str">
        <f t="shared" si="158"/>
        <v>Q3</v>
      </c>
      <c r="J3366" s="7">
        <f>VLOOKUP(A3366,'Job Catalog'!A:C,3,FALSE)</f>
        <v>16</v>
      </c>
    </row>
    <row r="3367" spans="1:10" x14ac:dyDescent="0.15">
      <c r="A3367" s="8">
        <v>1817</v>
      </c>
      <c r="B3367" s="8" t="s">
        <v>1919</v>
      </c>
      <c r="C3367" s="7" t="s">
        <v>5</v>
      </c>
      <c r="D3367" s="39">
        <v>42825.384895833333</v>
      </c>
      <c r="E3367" s="7">
        <v>81</v>
      </c>
      <c r="F3367" s="7" t="s">
        <v>72</v>
      </c>
      <c r="G3367" s="7">
        <f t="shared" si="156"/>
        <v>2017</v>
      </c>
      <c r="H3367" s="7">
        <f t="shared" si="157"/>
        <v>3</v>
      </c>
      <c r="I3367" s="7" t="str">
        <f t="shared" si="158"/>
        <v>Q1</v>
      </c>
      <c r="J3367" s="7">
        <f>VLOOKUP(A3367,'Job Catalog'!A:C,3,FALSE)</f>
        <v>16</v>
      </c>
    </row>
    <row r="3368" spans="1:10" x14ac:dyDescent="0.15">
      <c r="A3368" s="8">
        <v>1817</v>
      </c>
      <c r="B3368" s="8" t="s">
        <v>1919</v>
      </c>
      <c r="C3368" s="7" t="s">
        <v>5</v>
      </c>
      <c r="D3368" s="39">
        <v>42970.395486111112</v>
      </c>
      <c r="E3368" s="7">
        <v>8</v>
      </c>
      <c r="F3368" s="7" t="s">
        <v>52</v>
      </c>
      <c r="G3368" s="7">
        <f t="shared" si="156"/>
        <v>2017</v>
      </c>
      <c r="H3368" s="7">
        <f t="shared" si="157"/>
        <v>8</v>
      </c>
      <c r="I3368" s="7" t="str">
        <f t="shared" si="158"/>
        <v>Q3</v>
      </c>
      <c r="J3368" s="7">
        <f>VLOOKUP(A3368,'Job Catalog'!A:C,3,FALSE)</f>
        <v>16</v>
      </c>
    </row>
    <row r="3369" spans="1:10" x14ac:dyDescent="0.15">
      <c r="A3369" s="8">
        <v>1818</v>
      </c>
      <c r="B3369" s="8" t="s">
        <v>1920</v>
      </c>
      <c r="C3369" s="7" t="s">
        <v>5</v>
      </c>
      <c r="D3369" s="39">
        <v>41808.600740740738</v>
      </c>
      <c r="E3369" s="7">
        <v>34.67</v>
      </c>
      <c r="F3369" s="7" t="s">
        <v>65</v>
      </c>
      <c r="G3369" s="7">
        <f t="shared" si="156"/>
        <v>2014</v>
      </c>
      <c r="H3369" s="7">
        <f t="shared" si="157"/>
        <v>6</v>
      </c>
      <c r="I3369" s="7" t="str">
        <f t="shared" si="158"/>
        <v>Q2</v>
      </c>
      <c r="J3369" s="7">
        <f>VLOOKUP(A3369,'Job Catalog'!A:C,3,FALSE)</f>
        <v>17</v>
      </c>
    </row>
    <row r="3370" spans="1:10" x14ac:dyDescent="0.15">
      <c r="A3370" s="8">
        <v>1822</v>
      </c>
      <c r="B3370" s="8" t="s">
        <v>1924</v>
      </c>
      <c r="C3370" s="7" t="s">
        <v>5</v>
      </c>
      <c r="D3370" s="39">
        <v>42312.363194444442</v>
      </c>
      <c r="E3370" s="7">
        <v>49.71</v>
      </c>
      <c r="F3370" s="7" t="s">
        <v>65</v>
      </c>
      <c r="G3370" s="7">
        <f t="shared" si="156"/>
        <v>2015</v>
      </c>
      <c r="H3370" s="7">
        <f t="shared" si="157"/>
        <v>11</v>
      </c>
      <c r="I3370" s="7" t="str">
        <f t="shared" si="158"/>
        <v>Q4</v>
      </c>
      <c r="J3370" s="7">
        <f>VLOOKUP(A3370,'Job Catalog'!A:C,3,FALSE)</f>
        <v>21</v>
      </c>
    </row>
    <row r="3371" spans="1:10" x14ac:dyDescent="0.15">
      <c r="A3371" s="8">
        <v>1822</v>
      </c>
      <c r="B3371" s="8" t="s">
        <v>1924</v>
      </c>
      <c r="C3371" s="7" t="s">
        <v>4</v>
      </c>
      <c r="D3371" s="39">
        <v>42283.512627314813</v>
      </c>
      <c r="E3371" s="7">
        <v>15.96</v>
      </c>
      <c r="F3371" s="7" t="s">
        <v>48</v>
      </c>
      <c r="G3371" s="7">
        <f t="shared" si="156"/>
        <v>2015</v>
      </c>
      <c r="H3371" s="7">
        <f t="shared" si="157"/>
        <v>10</v>
      </c>
      <c r="I3371" s="7" t="str">
        <f t="shared" si="158"/>
        <v>Q4</v>
      </c>
      <c r="J3371" s="7">
        <f>VLOOKUP(A3371,'Job Catalog'!A:C,3,FALSE)</f>
        <v>21</v>
      </c>
    </row>
    <row r="3372" spans="1:10" x14ac:dyDescent="0.15">
      <c r="A3372" s="8">
        <v>1822</v>
      </c>
      <c r="B3372" s="8" t="s">
        <v>1924</v>
      </c>
      <c r="C3372" s="7" t="s">
        <v>5</v>
      </c>
      <c r="D3372" s="39">
        <v>42804.447291666664</v>
      </c>
      <c r="E3372" s="7">
        <v>17.71</v>
      </c>
      <c r="F3372" s="7" t="s">
        <v>28</v>
      </c>
      <c r="G3372" s="7">
        <f t="shared" si="156"/>
        <v>2017</v>
      </c>
      <c r="H3372" s="7">
        <f t="shared" si="157"/>
        <v>3</v>
      </c>
      <c r="I3372" s="7" t="str">
        <f t="shared" si="158"/>
        <v>Q1</v>
      </c>
      <c r="J3372" s="7">
        <f>VLOOKUP(A3372,'Job Catalog'!A:C,3,FALSE)</f>
        <v>21</v>
      </c>
    </row>
    <row r="3373" spans="1:10" x14ac:dyDescent="0.15">
      <c r="A3373" s="8">
        <v>1826</v>
      </c>
      <c r="B3373" s="8" t="s">
        <v>1928</v>
      </c>
      <c r="C3373" s="7" t="s">
        <v>5</v>
      </c>
      <c r="D3373" s="39">
        <v>42306.171909722223</v>
      </c>
      <c r="E3373" s="7">
        <v>120.63</v>
      </c>
      <c r="F3373" s="7" t="s">
        <v>86</v>
      </c>
      <c r="G3373" s="7">
        <f t="shared" si="156"/>
        <v>2015</v>
      </c>
      <c r="H3373" s="7">
        <f t="shared" si="157"/>
        <v>10</v>
      </c>
      <c r="I3373" s="7" t="str">
        <f t="shared" si="158"/>
        <v>Q4</v>
      </c>
      <c r="J3373" s="7">
        <f>VLOOKUP(A3373,'Job Catalog'!A:C,3,FALSE)</f>
        <v>15</v>
      </c>
    </row>
    <row r="3374" spans="1:10" x14ac:dyDescent="0.15">
      <c r="A3374" s="8">
        <v>1827</v>
      </c>
      <c r="B3374" s="8" t="s">
        <v>1929</v>
      </c>
      <c r="C3374" s="7" t="s">
        <v>4</v>
      </c>
      <c r="D3374" s="39">
        <v>42178.614918981482</v>
      </c>
      <c r="E3374" s="7">
        <v>70.959999999999994</v>
      </c>
      <c r="F3374" s="7" t="s">
        <v>82</v>
      </c>
      <c r="G3374" s="7">
        <f t="shared" si="156"/>
        <v>2015</v>
      </c>
      <c r="H3374" s="7">
        <f t="shared" si="157"/>
        <v>6</v>
      </c>
      <c r="I3374" s="7" t="str">
        <f t="shared" si="158"/>
        <v>Q2</v>
      </c>
      <c r="J3374" s="7">
        <f>VLOOKUP(A3374,'Job Catalog'!A:C,3,FALSE)</f>
        <v>19</v>
      </c>
    </row>
    <row r="3375" spans="1:10" x14ac:dyDescent="0.15">
      <c r="A3375" s="8">
        <v>1830</v>
      </c>
      <c r="B3375" s="8" t="s">
        <v>1932</v>
      </c>
      <c r="C3375" s="7" t="s">
        <v>4</v>
      </c>
      <c r="D3375" s="39">
        <v>41808.228900462964</v>
      </c>
      <c r="E3375" s="7">
        <v>117.71</v>
      </c>
      <c r="F3375" s="7" t="s">
        <v>94</v>
      </c>
      <c r="G3375" s="7">
        <f t="shared" si="156"/>
        <v>2014</v>
      </c>
      <c r="H3375" s="7">
        <f t="shared" si="157"/>
        <v>6</v>
      </c>
      <c r="I3375" s="7" t="str">
        <f t="shared" si="158"/>
        <v>Q2</v>
      </c>
      <c r="J3375" s="7">
        <f>VLOOKUP(A3375,'Job Catalog'!A:C,3,FALSE)</f>
        <v>15</v>
      </c>
    </row>
    <row r="3376" spans="1:10" x14ac:dyDescent="0.15">
      <c r="A3376" s="8">
        <v>1833</v>
      </c>
      <c r="B3376" s="8" t="s">
        <v>1935</v>
      </c>
      <c r="C3376" s="7" t="s">
        <v>5</v>
      </c>
      <c r="D3376" s="39">
        <v>41725.433587962965</v>
      </c>
      <c r="E3376" s="7">
        <v>75.58</v>
      </c>
      <c r="F3376" s="7" t="s">
        <v>63</v>
      </c>
      <c r="G3376" s="7">
        <f t="shared" si="156"/>
        <v>2014</v>
      </c>
      <c r="H3376" s="7">
        <f t="shared" si="157"/>
        <v>3</v>
      </c>
      <c r="I3376" s="7" t="str">
        <f t="shared" si="158"/>
        <v>Q1</v>
      </c>
      <c r="J3376" s="7">
        <f>VLOOKUP(A3376,'Job Catalog'!A:C,3,FALSE)</f>
        <v>19</v>
      </c>
    </row>
    <row r="3377" spans="1:10" x14ac:dyDescent="0.15">
      <c r="A3377" s="8">
        <v>1833</v>
      </c>
      <c r="B3377" s="8" t="s">
        <v>1935</v>
      </c>
      <c r="C3377" s="7" t="s">
        <v>5</v>
      </c>
      <c r="D3377" s="39">
        <v>41990.449884259258</v>
      </c>
      <c r="E3377" s="7">
        <v>203.79</v>
      </c>
      <c r="F3377" s="7" t="s">
        <v>63</v>
      </c>
      <c r="G3377" s="7">
        <f t="shared" si="156"/>
        <v>2014</v>
      </c>
      <c r="H3377" s="7">
        <f t="shared" si="157"/>
        <v>12</v>
      </c>
      <c r="I3377" s="7" t="str">
        <f t="shared" si="158"/>
        <v>Q4</v>
      </c>
      <c r="J3377" s="7">
        <f>VLOOKUP(A3377,'Job Catalog'!A:C,3,FALSE)</f>
        <v>19</v>
      </c>
    </row>
    <row r="3378" spans="1:10" x14ac:dyDescent="0.15">
      <c r="A3378" s="8">
        <v>1833</v>
      </c>
      <c r="B3378" s="8" t="s">
        <v>1935</v>
      </c>
      <c r="C3378" s="7" t="s">
        <v>5</v>
      </c>
      <c r="D3378" s="39">
        <v>42251.401701388888</v>
      </c>
      <c r="E3378" s="7">
        <v>98.79</v>
      </c>
      <c r="F3378" s="7" t="s">
        <v>30</v>
      </c>
      <c r="G3378" s="7">
        <f t="shared" si="156"/>
        <v>2015</v>
      </c>
      <c r="H3378" s="7">
        <f t="shared" si="157"/>
        <v>9</v>
      </c>
      <c r="I3378" s="7" t="str">
        <f t="shared" si="158"/>
        <v>Q3</v>
      </c>
      <c r="J3378" s="7">
        <f>VLOOKUP(A3378,'Job Catalog'!A:C,3,FALSE)</f>
        <v>19</v>
      </c>
    </row>
    <row r="3379" spans="1:10" x14ac:dyDescent="0.15">
      <c r="A3379" s="8">
        <v>1838</v>
      </c>
      <c r="B3379" s="8" t="s">
        <v>1940</v>
      </c>
      <c r="C3379" s="7" t="s">
        <v>5</v>
      </c>
      <c r="D3379" s="39">
        <v>42270.144259259258</v>
      </c>
      <c r="E3379" s="7">
        <v>43.58</v>
      </c>
      <c r="F3379" s="7" t="s">
        <v>52</v>
      </c>
      <c r="G3379" s="7">
        <f t="shared" si="156"/>
        <v>2015</v>
      </c>
      <c r="H3379" s="7">
        <f t="shared" si="157"/>
        <v>9</v>
      </c>
      <c r="I3379" s="7" t="str">
        <f t="shared" si="158"/>
        <v>Q3</v>
      </c>
      <c r="J3379" s="7">
        <f>VLOOKUP(A3379,'Job Catalog'!A:C,3,FALSE)</f>
        <v>20</v>
      </c>
    </row>
    <row r="3380" spans="1:10" x14ac:dyDescent="0.15">
      <c r="A3380" s="8">
        <v>1838</v>
      </c>
      <c r="B3380" s="8" t="s">
        <v>1940</v>
      </c>
      <c r="C3380" s="7" t="s">
        <v>5</v>
      </c>
      <c r="D3380" s="39">
        <v>42275.327905092592</v>
      </c>
      <c r="E3380" s="7">
        <v>2.79</v>
      </c>
      <c r="F3380" s="7" t="s">
        <v>52</v>
      </c>
      <c r="G3380" s="7">
        <f t="shared" si="156"/>
        <v>2015</v>
      </c>
      <c r="H3380" s="7">
        <f t="shared" si="157"/>
        <v>9</v>
      </c>
      <c r="I3380" s="7" t="str">
        <f t="shared" si="158"/>
        <v>Q3</v>
      </c>
      <c r="J3380" s="7">
        <f>VLOOKUP(A3380,'Job Catalog'!A:C,3,FALSE)</f>
        <v>20</v>
      </c>
    </row>
    <row r="3381" spans="1:10" x14ac:dyDescent="0.15">
      <c r="A3381" s="8">
        <v>1839</v>
      </c>
      <c r="B3381" s="8" t="s">
        <v>1941</v>
      </c>
      <c r="C3381" s="7" t="s">
        <v>5</v>
      </c>
      <c r="D3381" s="39">
        <v>41968.35733796296</v>
      </c>
      <c r="E3381" s="7">
        <v>24.58</v>
      </c>
      <c r="F3381" s="7" t="s">
        <v>65</v>
      </c>
      <c r="G3381" s="7">
        <f t="shared" si="156"/>
        <v>2014</v>
      </c>
      <c r="H3381" s="7">
        <f t="shared" si="157"/>
        <v>11</v>
      </c>
      <c r="I3381" s="7" t="str">
        <f t="shared" si="158"/>
        <v>Q4</v>
      </c>
      <c r="J3381" s="7">
        <f>VLOOKUP(A3381,'Job Catalog'!A:C,3,FALSE)</f>
        <v>22</v>
      </c>
    </row>
    <row r="3382" spans="1:10" x14ac:dyDescent="0.15">
      <c r="A3382" s="8">
        <v>1839</v>
      </c>
      <c r="B3382" s="8" t="s">
        <v>1941</v>
      </c>
      <c r="C3382" s="7" t="s">
        <v>5</v>
      </c>
      <c r="D3382" s="39">
        <v>42401.879467592589</v>
      </c>
      <c r="E3382" s="7">
        <v>119.25</v>
      </c>
      <c r="F3382" s="7" t="s">
        <v>65</v>
      </c>
      <c r="G3382" s="7">
        <f t="shared" si="156"/>
        <v>2016</v>
      </c>
      <c r="H3382" s="7">
        <f t="shared" si="157"/>
        <v>2</v>
      </c>
      <c r="I3382" s="7" t="str">
        <f t="shared" si="158"/>
        <v>Q1</v>
      </c>
      <c r="J3382" s="7">
        <f>VLOOKUP(A3382,'Job Catalog'!A:C,3,FALSE)</f>
        <v>22</v>
      </c>
    </row>
    <row r="3383" spans="1:10" x14ac:dyDescent="0.15">
      <c r="A3383" s="8">
        <v>1839</v>
      </c>
      <c r="B3383" s="8" t="s">
        <v>1941</v>
      </c>
      <c r="C3383" s="7" t="s">
        <v>5</v>
      </c>
      <c r="D3383" s="39">
        <v>42416.66265046296</v>
      </c>
      <c r="E3383" s="7">
        <v>22.04</v>
      </c>
      <c r="F3383" s="7" t="s">
        <v>65</v>
      </c>
      <c r="G3383" s="7">
        <f t="shared" si="156"/>
        <v>2016</v>
      </c>
      <c r="H3383" s="7">
        <f t="shared" si="157"/>
        <v>2</v>
      </c>
      <c r="I3383" s="7" t="str">
        <f t="shared" si="158"/>
        <v>Q1</v>
      </c>
      <c r="J3383" s="7">
        <f>VLOOKUP(A3383,'Job Catalog'!A:C,3,FALSE)</f>
        <v>22</v>
      </c>
    </row>
    <row r="3384" spans="1:10" x14ac:dyDescent="0.15">
      <c r="A3384" s="8">
        <v>1841</v>
      </c>
      <c r="B3384" s="8" t="s">
        <v>1943</v>
      </c>
      <c r="C3384" s="7" t="s">
        <v>4</v>
      </c>
      <c r="D3384" s="39">
        <v>42312.427743055552</v>
      </c>
      <c r="E3384" s="7">
        <v>428.21</v>
      </c>
      <c r="F3384" s="7" t="s">
        <v>16</v>
      </c>
      <c r="G3384" s="7">
        <f t="shared" si="156"/>
        <v>2015</v>
      </c>
      <c r="H3384" s="7">
        <f t="shared" si="157"/>
        <v>11</v>
      </c>
      <c r="I3384" s="7" t="str">
        <f t="shared" si="158"/>
        <v>Q4</v>
      </c>
      <c r="J3384" s="7">
        <f>VLOOKUP(A3384,'Job Catalog'!A:C,3,FALSE)</f>
        <v>19</v>
      </c>
    </row>
    <row r="3385" spans="1:10" x14ac:dyDescent="0.15">
      <c r="A3385" s="8">
        <v>1841</v>
      </c>
      <c r="B3385" s="8" t="s">
        <v>1943</v>
      </c>
      <c r="C3385" s="7" t="s">
        <v>5</v>
      </c>
      <c r="D3385" s="39">
        <v>42369.233622685184</v>
      </c>
      <c r="E3385" s="7">
        <v>47.96</v>
      </c>
      <c r="F3385" s="7" t="s">
        <v>29</v>
      </c>
      <c r="G3385" s="7">
        <f t="shared" si="156"/>
        <v>2015</v>
      </c>
      <c r="H3385" s="7">
        <f t="shared" si="157"/>
        <v>12</v>
      </c>
      <c r="I3385" s="7" t="str">
        <f t="shared" si="158"/>
        <v>Q4</v>
      </c>
      <c r="J3385" s="7">
        <f>VLOOKUP(A3385,'Job Catalog'!A:C,3,FALSE)</f>
        <v>19</v>
      </c>
    </row>
    <row r="3386" spans="1:10" x14ac:dyDescent="0.15">
      <c r="A3386" s="8">
        <v>1841</v>
      </c>
      <c r="B3386" s="8" t="s">
        <v>1943</v>
      </c>
      <c r="C3386" s="7" t="s">
        <v>5</v>
      </c>
      <c r="D3386" s="39">
        <v>42503.356921296298</v>
      </c>
      <c r="E3386" s="7">
        <v>170.79</v>
      </c>
      <c r="F3386" s="7" t="s">
        <v>29</v>
      </c>
      <c r="G3386" s="7">
        <f t="shared" si="156"/>
        <v>2016</v>
      </c>
      <c r="H3386" s="7">
        <f t="shared" si="157"/>
        <v>5</v>
      </c>
      <c r="I3386" s="7" t="str">
        <f t="shared" si="158"/>
        <v>Q2</v>
      </c>
      <c r="J3386" s="7">
        <f>VLOOKUP(A3386,'Job Catalog'!A:C,3,FALSE)</f>
        <v>19</v>
      </c>
    </row>
    <row r="3387" spans="1:10" x14ac:dyDescent="0.15">
      <c r="A3387" s="8">
        <v>1841</v>
      </c>
      <c r="B3387" s="8" t="s">
        <v>1943</v>
      </c>
      <c r="C3387" s="7" t="s">
        <v>5</v>
      </c>
      <c r="D3387" s="39">
        <v>42545.436909722222</v>
      </c>
      <c r="E3387" s="7">
        <v>119.83</v>
      </c>
      <c r="F3387" s="7" t="s">
        <v>29</v>
      </c>
      <c r="G3387" s="7">
        <f t="shared" si="156"/>
        <v>2016</v>
      </c>
      <c r="H3387" s="7">
        <f t="shared" si="157"/>
        <v>6</v>
      </c>
      <c r="I3387" s="7" t="str">
        <f t="shared" si="158"/>
        <v>Q2</v>
      </c>
      <c r="J3387" s="7">
        <f>VLOOKUP(A3387,'Job Catalog'!A:C,3,FALSE)</f>
        <v>19</v>
      </c>
    </row>
    <row r="3388" spans="1:10" x14ac:dyDescent="0.15">
      <c r="A3388" s="8">
        <v>1841</v>
      </c>
      <c r="B3388" s="8" t="s">
        <v>1943</v>
      </c>
      <c r="C3388" s="7" t="s">
        <v>4</v>
      </c>
      <c r="D3388" s="39">
        <v>42703.451643518521</v>
      </c>
      <c r="E3388" s="7">
        <v>105</v>
      </c>
      <c r="F3388" s="7" t="s">
        <v>29</v>
      </c>
      <c r="G3388" s="7">
        <f t="shared" si="156"/>
        <v>2016</v>
      </c>
      <c r="H3388" s="7">
        <f t="shared" si="157"/>
        <v>11</v>
      </c>
      <c r="I3388" s="7" t="str">
        <f t="shared" si="158"/>
        <v>Q4</v>
      </c>
      <c r="J3388" s="7">
        <f>VLOOKUP(A3388,'Job Catalog'!A:C,3,FALSE)</f>
        <v>19</v>
      </c>
    </row>
    <row r="3389" spans="1:10" x14ac:dyDescent="0.15">
      <c r="A3389" s="8">
        <v>1843</v>
      </c>
      <c r="B3389" s="8" t="s">
        <v>1945</v>
      </c>
      <c r="C3389" s="7" t="s">
        <v>5</v>
      </c>
      <c r="D3389" s="39">
        <v>42460.728460648148</v>
      </c>
      <c r="E3389" s="7">
        <v>108.13</v>
      </c>
      <c r="F3389" s="7" t="s">
        <v>65</v>
      </c>
      <c r="G3389" s="7">
        <f t="shared" si="156"/>
        <v>2016</v>
      </c>
      <c r="H3389" s="7">
        <f t="shared" si="157"/>
        <v>3</v>
      </c>
      <c r="I3389" s="7" t="str">
        <f t="shared" si="158"/>
        <v>Q1</v>
      </c>
      <c r="J3389" s="7">
        <f>VLOOKUP(A3389,'Job Catalog'!A:C,3,FALSE)</f>
        <v>16</v>
      </c>
    </row>
    <row r="3390" spans="1:10" x14ac:dyDescent="0.15">
      <c r="A3390" s="8">
        <v>1844</v>
      </c>
      <c r="B3390" s="8" t="s">
        <v>1946</v>
      </c>
      <c r="C3390" s="7" t="s">
        <v>4</v>
      </c>
      <c r="D3390" s="39">
        <v>42933.69027777778</v>
      </c>
      <c r="E3390" s="7">
        <v>28.17</v>
      </c>
      <c r="F3390" s="7" t="s">
        <v>82</v>
      </c>
      <c r="G3390" s="7">
        <f t="shared" si="156"/>
        <v>2017</v>
      </c>
      <c r="H3390" s="7">
        <f t="shared" si="157"/>
        <v>7</v>
      </c>
      <c r="I3390" s="7" t="str">
        <f t="shared" si="158"/>
        <v>Q3</v>
      </c>
      <c r="J3390" s="7">
        <f>VLOOKUP(A3390,'Job Catalog'!A:C,3,FALSE)</f>
        <v>17</v>
      </c>
    </row>
    <row r="3391" spans="1:10" x14ac:dyDescent="0.15">
      <c r="A3391" s="8">
        <v>1846</v>
      </c>
      <c r="B3391" s="8" t="s">
        <v>1948</v>
      </c>
      <c r="C3391" s="7" t="s">
        <v>4</v>
      </c>
      <c r="D3391" s="39">
        <v>42878.576006944444</v>
      </c>
      <c r="E3391" s="7">
        <v>46.96</v>
      </c>
      <c r="F3391" s="7" t="s">
        <v>15</v>
      </c>
      <c r="G3391" s="7">
        <f t="shared" si="156"/>
        <v>2017</v>
      </c>
      <c r="H3391" s="7">
        <f t="shared" si="157"/>
        <v>5</v>
      </c>
      <c r="I3391" s="7" t="str">
        <f t="shared" si="158"/>
        <v>Q2</v>
      </c>
      <c r="J3391" s="7">
        <f>VLOOKUP(A3391,'Job Catalog'!A:C,3,FALSE)</f>
        <v>21</v>
      </c>
    </row>
    <row r="3392" spans="1:10" x14ac:dyDescent="0.15">
      <c r="A3392" s="8">
        <v>1846</v>
      </c>
      <c r="B3392" s="8" t="s">
        <v>1948</v>
      </c>
      <c r="C3392" s="7" t="s">
        <v>4</v>
      </c>
      <c r="D3392" s="39">
        <v>42915.493009259262</v>
      </c>
      <c r="E3392" s="7">
        <v>21.96</v>
      </c>
      <c r="F3392" s="7" t="s">
        <v>15</v>
      </c>
      <c r="G3392" s="7">
        <f t="shared" si="156"/>
        <v>2017</v>
      </c>
      <c r="H3392" s="7">
        <f t="shared" si="157"/>
        <v>6</v>
      </c>
      <c r="I3392" s="7" t="str">
        <f t="shared" si="158"/>
        <v>Q2</v>
      </c>
      <c r="J3392" s="7">
        <f>VLOOKUP(A3392,'Job Catalog'!A:C,3,FALSE)</f>
        <v>21</v>
      </c>
    </row>
    <row r="3393" spans="1:10" x14ac:dyDescent="0.15">
      <c r="A3393" s="8">
        <v>1847</v>
      </c>
      <c r="B3393" s="8" t="s">
        <v>1949</v>
      </c>
      <c r="C3393" s="7" t="s">
        <v>5</v>
      </c>
      <c r="D3393" s="39">
        <v>41674.61990740741</v>
      </c>
      <c r="E3393" s="7">
        <v>33.08</v>
      </c>
      <c r="F3393" s="7" t="s">
        <v>15</v>
      </c>
      <c r="G3393" s="7">
        <f t="shared" si="156"/>
        <v>2014</v>
      </c>
      <c r="H3393" s="7">
        <f t="shared" si="157"/>
        <v>2</v>
      </c>
      <c r="I3393" s="7" t="str">
        <f t="shared" si="158"/>
        <v>Q1</v>
      </c>
      <c r="J3393" s="7">
        <f>VLOOKUP(A3393,'Job Catalog'!A:C,3,FALSE)</f>
        <v>18</v>
      </c>
    </row>
    <row r="3394" spans="1:10" x14ac:dyDescent="0.15">
      <c r="A3394" s="8">
        <v>1847</v>
      </c>
      <c r="B3394" s="8" t="s">
        <v>1949</v>
      </c>
      <c r="C3394" s="7" t="s">
        <v>5</v>
      </c>
      <c r="D3394" s="39">
        <v>41732.417812500003</v>
      </c>
      <c r="E3394" s="7">
        <v>33.92</v>
      </c>
      <c r="F3394" s="7" t="s">
        <v>15</v>
      </c>
      <c r="G3394" s="7">
        <f t="shared" ref="G3394:G3457" si="159">YEAR(D3394)</f>
        <v>2014</v>
      </c>
      <c r="H3394" s="7">
        <f t="shared" ref="H3394:H3457" si="160">MONTH(D3394)</f>
        <v>4</v>
      </c>
      <c r="I3394" s="7" t="str">
        <f t="shared" ref="I3394:I3457" si="161">IF(H3394&lt;=3,"Q1",IF(H3394&lt;=6,"Q2",IF(H3394&lt;=9,"Q3","Q4")))</f>
        <v>Q2</v>
      </c>
      <c r="J3394" s="7">
        <f>VLOOKUP(A3394,'Job Catalog'!A:C,3,FALSE)</f>
        <v>18</v>
      </c>
    </row>
    <row r="3395" spans="1:10" x14ac:dyDescent="0.15">
      <c r="A3395" s="8">
        <v>1847</v>
      </c>
      <c r="B3395" s="8" t="s">
        <v>1949</v>
      </c>
      <c r="C3395" s="7" t="s">
        <v>5</v>
      </c>
      <c r="D3395" s="39">
        <v>41744.526493055557</v>
      </c>
      <c r="E3395" s="7">
        <v>41.75</v>
      </c>
      <c r="F3395" s="7" t="s">
        <v>15</v>
      </c>
      <c r="G3395" s="7">
        <f t="shared" si="159"/>
        <v>2014</v>
      </c>
      <c r="H3395" s="7">
        <f t="shared" si="160"/>
        <v>4</v>
      </c>
      <c r="I3395" s="7" t="str">
        <f t="shared" si="161"/>
        <v>Q2</v>
      </c>
      <c r="J3395" s="7">
        <f>VLOOKUP(A3395,'Job Catalog'!A:C,3,FALSE)</f>
        <v>18</v>
      </c>
    </row>
    <row r="3396" spans="1:10" x14ac:dyDescent="0.15">
      <c r="A3396" s="8">
        <v>1847</v>
      </c>
      <c r="B3396" s="8" t="s">
        <v>1949</v>
      </c>
      <c r="C3396" s="7" t="s">
        <v>5</v>
      </c>
      <c r="D3396" s="39">
        <v>41760.455347222225</v>
      </c>
      <c r="E3396" s="7">
        <v>30.79</v>
      </c>
      <c r="F3396" s="7" t="s">
        <v>15</v>
      </c>
      <c r="G3396" s="7">
        <f t="shared" si="159"/>
        <v>2014</v>
      </c>
      <c r="H3396" s="7">
        <f t="shared" si="160"/>
        <v>5</v>
      </c>
      <c r="I3396" s="7" t="str">
        <f t="shared" si="161"/>
        <v>Q2</v>
      </c>
      <c r="J3396" s="7">
        <f>VLOOKUP(A3396,'Job Catalog'!A:C,3,FALSE)</f>
        <v>18</v>
      </c>
    </row>
    <row r="3397" spans="1:10" x14ac:dyDescent="0.15">
      <c r="A3397" s="8">
        <v>1847</v>
      </c>
      <c r="B3397" s="8" t="s">
        <v>1949</v>
      </c>
      <c r="C3397" s="7" t="s">
        <v>5</v>
      </c>
      <c r="D3397" s="39">
        <v>41779.646412037036</v>
      </c>
      <c r="E3397" s="7">
        <v>36</v>
      </c>
      <c r="F3397" s="7" t="s">
        <v>15</v>
      </c>
      <c r="G3397" s="7">
        <f t="shared" si="159"/>
        <v>2014</v>
      </c>
      <c r="H3397" s="7">
        <f t="shared" si="160"/>
        <v>5</v>
      </c>
      <c r="I3397" s="7" t="str">
        <f t="shared" si="161"/>
        <v>Q2</v>
      </c>
      <c r="J3397" s="7">
        <f>VLOOKUP(A3397,'Job Catalog'!A:C,3,FALSE)</f>
        <v>18</v>
      </c>
    </row>
    <row r="3398" spans="1:10" x14ac:dyDescent="0.15">
      <c r="A3398" s="8">
        <v>1847</v>
      </c>
      <c r="B3398" s="8" t="s">
        <v>1949</v>
      </c>
      <c r="C3398" s="7" t="s">
        <v>5</v>
      </c>
      <c r="D3398" s="39">
        <v>41782.445983796293</v>
      </c>
      <c r="E3398" s="7">
        <v>38.79</v>
      </c>
      <c r="F3398" s="7" t="s">
        <v>15</v>
      </c>
      <c r="G3398" s="7">
        <f t="shared" si="159"/>
        <v>2014</v>
      </c>
      <c r="H3398" s="7">
        <f t="shared" si="160"/>
        <v>5</v>
      </c>
      <c r="I3398" s="7" t="str">
        <f t="shared" si="161"/>
        <v>Q2</v>
      </c>
      <c r="J3398" s="7">
        <f>VLOOKUP(A3398,'Job Catalog'!A:C,3,FALSE)</f>
        <v>18</v>
      </c>
    </row>
    <row r="3399" spans="1:10" x14ac:dyDescent="0.15">
      <c r="A3399" s="8">
        <v>1847</v>
      </c>
      <c r="B3399" s="8" t="s">
        <v>1949</v>
      </c>
      <c r="C3399" s="7" t="s">
        <v>5</v>
      </c>
      <c r="D3399" s="39">
        <v>41774.500856481478</v>
      </c>
      <c r="E3399" s="7">
        <v>28.79</v>
      </c>
      <c r="F3399" s="7" t="s">
        <v>15</v>
      </c>
      <c r="G3399" s="7">
        <f t="shared" si="159"/>
        <v>2014</v>
      </c>
      <c r="H3399" s="7">
        <f t="shared" si="160"/>
        <v>5</v>
      </c>
      <c r="I3399" s="7" t="str">
        <f t="shared" si="161"/>
        <v>Q2</v>
      </c>
      <c r="J3399" s="7">
        <f>VLOOKUP(A3399,'Job Catalog'!A:C,3,FALSE)</f>
        <v>18</v>
      </c>
    </row>
    <row r="3400" spans="1:10" x14ac:dyDescent="0.15">
      <c r="A3400" s="8">
        <v>1847</v>
      </c>
      <c r="B3400" s="8" t="s">
        <v>1949</v>
      </c>
      <c r="C3400" s="7" t="s">
        <v>5</v>
      </c>
      <c r="D3400" s="39">
        <v>41886.455983796295</v>
      </c>
      <c r="E3400" s="7">
        <v>140.71</v>
      </c>
      <c r="F3400" s="7" t="s">
        <v>15</v>
      </c>
      <c r="G3400" s="7">
        <f t="shared" si="159"/>
        <v>2014</v>
      </c>
      <c r="H3400" s="7">
        <f t="shared" si="160"/>
        <v>9</v>
      </c>
      <c r="I3400" s="7" t="str">
        <f t="shared" si="161"/>
        <v>Q3</v>
      </c>
      <c r="J3400" s="7">
        <f>VLOOKUP(A3400,'Job Catalog'!A:C,3,FALSE)</f>
        <v>18</v>
      </c>
    </row>
    <row r="3401" spans="1:10" x14ac:dyDescent="0.15">
      <c r="A3401" s="8">
        <v>1847</v>
      </c>
      <c r="B3401" s="8" t="s">
        <v>1949</v>
      </c>
      <c r="C3401" s="7" t="s">
        <v>5</v>
      </c>
      <c r="D3401" s="39">
        <v>41789.607476851852</v>
      </c>
      <c r="E3401" s="7">
        <v>43.38</v>
      </c>
      <c r="F3401" s="7" t="s">
        <v>65</v>
      </c>
      <c r="G3401" s="7">
        <f t="shared" si="159"/>
        <v>2014</v>
      </c>
      <c r="H3401" s="7">
        <f t="shared" si="160"/>
        <v>5</v>
      </c>
      <c r="I3401" s="7" t="str">
        <f t="shared" si="161"/>
        <v>Q2</v>
      </c>
      <c r="J3401" s="7">
        <f>VLOOKUP(A3401,'Job Catalog'!A:C,3,FALSE)</f>
        <v>18</v>
      </c>
    </row>
    <row r="3402" spans="1:10" x14ac:dyDescent="0.15">
      <c r="A3402" s="8">
        <v>1847</v>
      </c>
      <c r="B3402" s="8" t="s">
        <v>1949</v>
      </c>
      <c r="C3402" s="7" t="s">
        <v>5</v>
      </c>
      <c r="D3402" s="39">
        <v>41759.601574074077</v>
      </c>
      <c r="E3402" s="7">
        <v>13.38</v>
      </c>
      <c r="F3402" s="7" t="s">
        <v>15</v>
      </c>
      <c r="G3402" s="7">
        <f t="shared" si="159"/>
        <v>2014</v>
      </c>
      <c r="H3402" s="7">
        <f t="shared" si="160"/>
        <v>4</v>
      </c>
      <c r="I3402" s="7" t="str">
        <f t="shared" si="161"/>
        <v>Q2</v>
      </c>
      <c r="J3402" s="7">
        <f>VLOOKUP(A3402,'Job Catalog'!A:C,3,FALSE)</f>
        <v>18</v>
      </c>
    </row>
    <row r="3403" spans="1:10" x14ac:dyDescent="0.15">
      <c r="A3403" s="8">
        <v>1847</v>
      </c>
      <c r="B3403" s="8" t="s">
        <v>1949</v>
      </c>
      <c r="C3403" s="7" t="s">
        <v>5</v>
      </c>
      <c r="D3403" s="39">
        <v>41807.611944444441</v>
      </c>
      <c r="E3403" s="7">
        <v>46.75</v>
      </c>
      <c r="F3403" s="7" t="s">
        <v>65</v>
      </c>
      <c r="G3403" s="7">
        <f t="shared" si="159"/>
        <v>2014</v>
      </c>
      <c r="H3403" s="7">
        <f t="shared" si="160"/>
        <v>6</v>
      </c>
      <c r="I3403" s="7" t="str">
        <f t="shared" si="161"/>
        <v>Q2</v>
      </c>
      <c r="J3403" s="7">
        <f>VLOOKUP(A3403,'Job Catalog'!A:C,3,FALSE)</f>
        <v>18</v>
      </c>
    </row>
    <row r="3404" spans="1:10" x14ac:dyDescent="0.15">
      <c r="A3404" s="8">
        <v>1847</v>
      </c>
      <c r="B3404" s="8" t="s">
        <v>1949</v>
      </c>
      <c r="C3404" s="7" t="s">
        <v>5</v>
      </c>
      <c r="D3404" s="39">
        <v>41807.596180555556</v>
      </c>
      <c r="E3404" s="7">
        <v>46.75</v>
      </c>
      <c r="F3404" s="7" t="s">
        <v>65</v>
      </c>
      <c r="G3404" s="7">
        <f t="shared" si="159"/>
        <v>2014</v>
      </c>
      <c r="H3404" s="7">
        <f t="shared" si="160"/>
        <v>6</v>
      </c>
      <c r="I3404" s="7" t="str">
        <f t="shared" si="161"/>
        <v>Q2</v>
      </c>
      <c r="J3404" s="7">
        <f>VLOOKUP(A3404,'Job Catalog'!A:C,3,FALSE)</f>
        <v>18</v>
      </c>
    </row>
    <row r="3405" spans="1:10" x14ac:dyDescent="0.15">
      <c r="A3405" s="8">
        <v>1847</v>
      </c>
      <c r="B3405" s="8" t="s">
        <v>1949</v>
      </c>
      <c r="C3405" s="7" t="s">
        <v>5</v>
      </c>
      <c r="D3405" s="39">
        <v>41795.351331018515</v>
      </c>
      <c r="E3405" s="7">
        <v>29.83</v>
      </c>
      <c r="F3405" s="7" t="s">
        <v>10</v>
      </c>
      <c r="G3405" s="7">
        <f t="shared" si="159"/>
        <v>2014</v>
      </c>
      <c r="H3405" s="7">
        <f t="shared" si="160"/>
        <v>6</v>
      </c>
      <c r="I3405" s="7" t="str">
        <f t="shared" si="161"/>
        <v>Q2</v>
      </c>
      <c r="J3405" s="7">
        <f>VLOOKUP(A3405,'Job Catalog'!A:C,3,FALSE)</f>
        <v>18</v>
      </c>
    </row>
    <row r="3406" spans="1:10" x14ac:dyDescent="0.15">
      <c r="A3406" s="8">
        <v>1847</v>
      </c>
      <c r="B3406" s="8" t="s">
        <v>1949</v>
      </c>
      <c r="C3406" s="7" t="s">
        <v>5</v>
      </c>
      <c r="D3406" s="39">
        <v>41817.453090277777</v>
      </c>
      <c r="E3406" s="7">
        <v>45.79</v>
      </c>
      <c r="F3406" s="7" t="s">
        <v>65</v>
      </c>
      <c r="G3406" s="7">
        <f t="shared" si="159"/>
        <v>2014</v>
      </c>
      <c r="H3406" s="7">
        <f t="shared" si="160"/>
        <v>6</v>
      </c>
      <c r="I3406" s="7" t="str">
        <f t="shared" si="161"/>
        <v>Q2</v>
      </c>
      <c r="J3406" s="7">
        <f>VLOOKUP(A3406,'Job Catalog'!A:C,3,FALSE)</f>
        <v>18</v>
      </c>
    </row>
    <row r="3407" spans="1:10" x14ac:dyDescent="0.15">
      <c r="A3407" s="8">
        <v>1847</v>
      </c>
      <c r="B3407" s="8" t="s">
        <v>1949</v>
      </c>
      <c r="C3407" s="7" t="s">
        <v>5</v>
      </c>
      <c r="D3407" s="39">
        <v>41782.497604166667</v>
      </c>
      <c r="E3407" s="7">
        <v>3.71</v>
      </c>
      <c r="F3407" s="7" t="s">
        <v>15</v>
      </c>
      <c r="G3407" s="7">
        <f t="shared" si="159"/>
        <v>2014</v>
      </c>
      <c r="H3407" s="7">
        <f t="shared" si="160"/>
        <v>5</v>
      </c>
      <c r="I3407" s="7" t="str">
        <f t="shared" si="161"/>
        <v>Q2</v>
      </c>
      <c r="J3407" s="7">
        <f>VLOOKUP(A3407,'Job Catalog'!A:C,3,FALSE)</f>
        <v>18</v>
      </c>
    </row>
    <row r="3408" spans="1:10" x14ac:dyDescent="0.15">
      <c r="A3408" s="8">
        <v>1847</v>
      </c>
      <c r="B3408" s="8" t="s">
        <v>1949</v>
      </c>
      <c r="C3408" s="7" t="s">
        <v>5</v>
      </c>
      <c r="D3408" s="39">
        <v>41828.652951388889</v>
      </c>
      <c r="E3408" s="7">
        <v>33</v>
      </c>
      <c r="F3408" s="7" t="s">
        <v>65</v>
      </c>
      <c r="G3408" s="7">
        <f t="shared" si="159"/>
        <v>2014</v>
      </c>
      <c r="H3408" s="7">
        <f t="shared" si="160"/>
        <v>7</v>
      </c>
      <c r="I3408" s="7" t="str">
        <f t="shared" si="161"/>
        <v>Q3</v>
      </c>
      <c r="J3408" s="7">
        <f>VLOOKUP(A3408,'Job Catalog'!A:C,3,FALSE)</f>
        <v>18</v>
      </c>
    </row>
    <row r="3409" spans="1:10" x14ac:dyDescent="0.15">
      <c r="A3409" s="8">
        <v>1847</v>
      </c>
      <c r="B3409" s="8" t="s">
        <v>1949</v>
      </c>
      <c r="C3409" s="7" t="s">
        <v>5</v>
      </c>
      <c r="D3409" s="39">
        <v>41869.361284722225</v>
      </c>
      <c r="E3409" s="7">
        <v>35.42</v>
      </c>
      <c r="F3409" s="7" t="s">
        <v>65</v>
      </c>
      <c r="G3409" s="7">
        <f t="shared" si="159"/>
        <v>2014</v>
      </c>
      <c r="H3409" s="7">
        <f t="shared" si="160"/>
        <v>8</v>
      </c>
      <c r="I3409" s="7" t="str">
        <f t="shared" si="161"/>
        <v>Q3</v>
      </c>
      <c r="J3409" s="7">
        <f>VLOOKUP(A3409,'Job Catalog'!A:C,3,FALSE)</f>
        <v>18</v>
      </c>
    </row>
    <row r="3410" spans="1:10" x14ac:dyDescent="0.15">
      <c r="A3410" s="8">
        <v>1847</v>
      </c>
      <c r="B3410" s="8" t="s">
        <v>1949</v>
      </c>
      <c r="C3410" s="7" t="s">
        <v>5</v>
      </c>
      <c r="D3410" s="39">
        <v>41856.662627314814</v>
      </c>
      <c r="E3410" s="7">
        <v>22.71</v>
      </c>
      <c r="F3410" s="7" t="s">
        <v>65</v>
      </c>
      <c r="G3410" s="7">
        <f t="shared" si="159"/>
        <v>2014</v>
      </c>
      <c r="H3410" s="7">
        <f t="shared" si="160"/>
        <v>8</v>
      </c>
      <c r="I3410" s="7" t="str">
        <f t="shared" si="161"/>
        <v>Q3</v>
      </c>
      <c r="J3410" s="7">
        <f>VLOOKUP(A3410,'Job Catalog'!A:C,3,FALSE)</f>
        <v>18</v>
      </c>
    </row>
    <row r="3411" spans="1:10" x14ac:dyDescent="0.15">
      <c r="A3411" s="8">
        <v>1847</v>
      </c>
      <c r="B3411" s="8" t="s">
        <v>1949</v>
      </c>
      <c r="C3411" s="7" t="s">
        <v>5</v>
      </c>
      <c r="D3411" s="39">
        <v>41855.584143518521</v>
      </c>
      <c r="E3411" s="7">
        <v>14.17</v>
      </c>
      <c r="F3411" s="7" t="s">
        <v>65</v>
      </c>
      <c r="G3411" s="7">
        <f t="shared" si="159"/>
        <v>2014</v>
      </c>
      <c r="H3411" s="7">
        <f t="shared" si="160"/>
        <v>8</v>
      </c>
      <c r="I3411" s="7" t="str">
        <f t="shared" si="161"/>
        <v>Q3</v>
      </c>
      <c r="J3411" s="7">
        <f>VLOOKUP(A3411,'Job Catalog'!A:C,3,FALSE)</f>
        <v>18</v>
      </c>
    </row>
    <row r="3412" spans="1:10" x14ac:dyDescent="0.15">
      <c r="A3412" s="8">
        <v>1847</v>
      </c>
      <c r="B3412" s="8" t="s">
        <v>1949</v>
      </c>
      <c r="C3412" s="7" t="s">
        <v>4</v>
      </c>
      <c r="D3412" s="39">
        <v>41877.408275462964</v>
      </c>
      <c r="E3412" s="7">
        <v>32.630000000000003</v>
      </c>
      <c r="F3412" s="7" t="s">
        <v>37</v>
      </c>
      <c r="G3412" s="7">
        <f t="shared" si="159"/>
        <v>2014</v>
      </c>
      <c r="H3412" s="7">
        <f t="shared" si="160"/>
        <v>8</v>
      </c>
      <c r="I3412" s="7" t="str">
        <f t="shared" si="161"/>
        <v>Q3</v>
      </c>
      <c r="J3412" s="7">
        <f>VLOOKUP(A3412,'Job Catalog'!A:C,3,FALSE)</f>
        <v>18</v>
      </c>
    </row>
    <row r="3413" spans="1:10" x14ac:dyDescent="0.15">
      <c r="A3413" s="8">
        <v>1847</v>
      </c>
      <c r="B3413" s="8" t="s">
        <v>1949</v>
      </c>
      <c r="C3413" s="7" t="s">
        <v>5</v>
      </c>
      <c r="D3413" s="39">
        <v>41886.380023148151</v>
      </c>
      <c r="E3413" s="7">
        <v>37.71</v>
      </c>
      <c r="F3413" s="7" t="s">
        <v>65</v>
      </c>
      <c r="G3413" s="7">
        <f t="shared" si="159"/>
        <v>2014</v>
      </c>
      <c r="H3413" s="7">
        <f t="shared" si="160"/>
        <v>9</v>
      </c>
      <c r="I3413" s="7" t="str">
        <f t="shared" si="161"/>
        <v>Q3</v>
      </c>
      <c r="J3413" s="7">
        <f>VLOOKUP(A3413,'Job Catalog'!A:C,3,FALSE)</f>
        <v>18</v>
      </c>
    </row>
    <row r="3414" spans="1:10" x14ac:dyDescent="0.15">
      <c r="A3414" s="8">
        <v>1847</v>
      </c>
      <c r="B3414" s="8" t="s">
        <v>1949</v>
      </c>
      <c r="C3414" s="7" t="s">
        <v>5</v>
      </c>
      <c r="D3414" s="39">
        <v>41886.449571759258</v>
      </c>
      <c r="E3414" s="7">
        <v>35.79</v>
      </c>
      <c r="F3414" s="7" t="s">
        <v>62</v>
      </c>
      <c r="G3414" s="7">
        <f t="shared" si="159"/>
        <v>2014</v>
      </c>
      <c r="H3414" s="7">
        <f t="shared" si="160"/>
        <v>9</v>
      </c>
      <c r="I3414" s="7" t="str">
        <f t="shared" si="161"/>
        <v>Q3</v>
      </c>
      <c r="J3414" s="7">
        <f>VLOOKUP(A3414,'Job Catalog'!A:C,3,FALSE)</f>
        <v>18</v>
      </c>
    </row>
    <row r="3415" spans="1:10" x14ac:dyDescent="0.15">
      <c r="A3415" s="8">
        <v>1847</v>
      </c>
      <c r="B3415" s="8" t="s">
        <v>1949</v>
      </c>
      <c r="C3415" s="7" t="s">
        <v>5</v>
      </c>
      <c r="D3415" s="39">
        <v>41885.400740740741</v>
      </c>
      <c r="E3415" s="7">
        <v>28.83</v>
      </c>
      <c r="F3415" s="7" t="s">
        <v>65</v>
      </c>
      <c r="G3415" s="7">
        <f t="shared" si="159"/>
        <v>2014</v>
      </c>
      <c r="H3415" s="7">
        <f t="shared" si="160"/>
        <v>9</v>
      </c>
      <c r="I3415" s="7" t="str">
        <f t="shared" si="161"/>
        <v>Q3</v>
      </c>
      <c r="J3415" s="7">
        <f>VLOOKUP(A3415,'Job Catalog'!A:C,3,FALSE)</f>
        <v>18</v>
      </c>
    </row>
    <row r="3416" spans="1:10" x14ac:dyDescent="0.15">
      <c r="A3416" s="8">
        <v>1847</v>
      </c>
      <c r="B3416" s="8" t="s">
        <v>1949</v>
      </c>
      <c r="C3416" s="7" t="s">
        <v>5</v>
      </c>
      <c r="D3416" s="39">
        <v>41949.43917824074</v>
      </c>
      <c r="E3416" s="7">
        <v>69.67</v>
      </c>
      <c r="F3416" s="7" t="s">
        <v>85</v>
      </c>
      <c r="G3416" s="7">
        <f t="shared" si="159"/>
        <v>2014</v>
      </c>
      <c r="H3416" s="7">
        <f t="shared" si="160"/>
        <v>11</v>
      </c>
      <c r="I3416" s="7" t="str">
        <f t="shared" si="161"/>
        <v>Q4</v>
      </c>
      <c r="J3416" s="7">
        <f>VLOOKUP(A3416,'Job Catalog'!A:C,3,FALSE)</f>
        <v>18</v>
      </c>
    </row>
    <row r="3417" spans="1:10" x14ac:dyDescent="0.15">
      <c r="A3417" s="8">
        <v>1847</v>
      </c>
      <c r="B3417" s="8" t="s">
        <v>1949</v>
      </c>
      <c r="C3417" s="7" t="s">
        <v>5</v>
      </c>
      <c r="D3417" s="39">
        <v>41943.432604166665</v>
      </c>
      <c r="E3417" s="7">
        <v>53</v>
      </c>
      <c r="F3417" s="7" t="s">
        <v>85</v>
      </c>
      <c r="G3417" s="7">
        <f t="shared" si="159"/>
        <v>2014</v>
      </c>
      <c r="H3417" s="7">
        <f t="shared" si="160"/>
        <v>10</v>
      </c>
      <c r="I3417" s="7" t="str">
        <f t="shared" si="161"/>
        <v>Q4</v>
      </c>
      <c r="J3417" s="7">
        <f>VLOOKUP(A3417,'Job Catalog'!A:C,3,FALSE)</f>
        <v>18</v>
      </c>
    </row>
    <row r="3418" spans="1:10" x14ac:dyDescent="0.15">
      <c r="A3418" s="8">
        <v>1847</v>
      </c>
      <c r="B3418" s="8" t="s">
        <v>1949</v>
      </c>
      <c r="C3418" s="7" t="s">
        <v>4</v>
      </c>
      <c r="D3418" s="39">
        <v>41926.41609953704</v>
      </c>
      <c r="E3418" s="7">
        <v>35.96</v>
      </c>
      <c r="F3418" s="7" t="s">
        <v>85</v>
      </c>
      <c r="G3418" s="7">
        <f t="shared" si="159"/>
        <v>2014</v>
      </c>
      <c r="H3418" s="7">
        <f t="shared" si="160"/>
        <v>10</v>
      </c>
      <c r="I3418" s="7" t="str">
        <f t="shared" si="161"/>
        <v>Q4</v>
      </c>
      <c r="J3418" s="7">
        <f>VLOOKUP(A3418,'Job Catalog'!A:C,3,FALSE)</f>
        <v>18</v>
      </c>
    </row>
    <row r="3419" spans="1:10" x14ac:dyDescent="0.15">
      <c r="A3419" s="8">
        <v>1847</v>
      </c>
      <c r="B3419" s="8" t="s">
        <v>1949</v>
      </c>
      <c r="C3419" s="7" t="s">
        <v>5</v>
      </c>
      <c r="D3419" s="39">
        <v>41940.944398148145</v>
      </c>
      <c r="E3419" s="7">
        <v>29</v>
      </c>
      <c r="F3419" s="7" t="s">
        <v>65</v>
      </c>
      <c r="G3419" s="7">
        <f t="shared" si="159"/>
        <v>2014</v>
      </c>
      <c r="H3419" s="7">
        <f t="shared" si="160"/>
        <v>10</v>
      </c>
      <c r="I3419" s="7" t="str">
        <f t="shared" si="161"/>
        <v>Q4</v>
      </c>
      <c r="J3419" s="7">
        <f>VLOOKUP(A3419,'Job Catalog'!A:C,3,FALSE)</f>
        <v>18</v>
      </c>
    </row>
    <row r="3420" spans="1:10" x14ac:dyDescent="0.15">
      <c r="A3420" s="8">
        <v>1847</v>
      </c>
      <c r="B3420" s="8" t="s">
        <v>1949</v>
      </c>
      <c r="C3420" s="7" t="s">
        <v>5</v>
      </c>
      <c r="D3420" s="39">
        <v>42016.412835648145</v>
      </c>
      <c r="E3420" s="7">
        <v>75.08</v>
      </c>
      <c r="F3420" s="7" t="s">
        <v>65</v>
      </c>
      <c r="G3420" s="7">
        <f t="shared" si="159"/>
        <v>2015</v>
      </c>
      <c r="H3420" s="7">
        <f t="shared" si="160"/>
        <v>1</v>
      </c>
      <c r="I3420" s="7" t="str">
        <f t="shared" si="161"/>
        <v>Q1</v>
      </c>
      <c r="J3420" s="7">
        <f>VLOOKUP(A3420,'Job Catalog'!A:C,3,FALSE)</f>
        <v>18</v>
      </c>
    </row>
    <row r="3421" spans="1:10" x14ac:dyDescent="0.15">
      <c r="A3421" s="8">
        <v>1847</v>
      </c>
      <c r="B3421" s="8" t="s">
        <v>1949</v>
      </c>
      <c r="C3421" s="7" t="s">
        <v>5</v>
      </c>
      <c r="D3421" s="39">
        <v>41960.90525462963</v>
      </c>
      <c r="E3421" s="7">
        <v>11.33</v>
      </c>
      <c r="F3421" s="7" t="s">
        <v>65</v>
      </c>
      <c r="G3421" s="7">
        <f t="shared" si="159"/>
        <v>2014</v>
      </c>
      <c r="H3421" s="7">
        <f t="shared" si="160"/>
        <v>11</v>
      </c>
      <c r="I3421" s="7" t="str">
        <f t="shared" si="161"/>
        <v>Q4</v>
      </c>
      <c r="J3421" s="7">
        <f>VLOOKUP(A3421,'Job Catalog'!A:C,3,FALSE)</f>
        <v>18</v>
      </c>
    </row>
    <row r="3422" spans="1:10" x14ac:dyDescent="0.15">
      <c r="A3422" s="8">
        <v>1847</v>
      </c>
      <c r="B3422" s="8" t="s">
        <v>1949</v>
      </c>
      <c r="C3422" s="7" t="s">
        <v>4</v>
      </c>
      <c r="D3422" s="39">
        <v>42003.624201388891</v>
      </c>
      <c r="E3422" s="7">
        <v>41</v>
      </c>
      <c r="F3422" s="7" t="s">
        <v>84</v>
      </c>
      <c r="G3422" s="7">
        <f t="shared" si="159"/>
        <v>2014</v>
      </c>
      <c r="H3422" s="7">
        <f t="shared" si="160"/>
        <v>12</v>
      </c>
      <c r="I3422" s="7" t="str">
        <f t="shared" si="161"/>
        <v>Q4</v>
      </c>
      <c r="J3422" s="7">
        <f>VLOOKUP(A3422,'Job Catalog'!A:C,3,FALSE)</f>
        <v>18</v>
      </c>
    </row>
    <row r="3423" spans="1:10" x14ac:dyDescent="0.15">
      <c r="A3423" s="8">
        <v>1847</v>
      </c>
      <c r="B3423" s="8" t="s">
        <v>1949</v>
      </c>
      <c r="C3423" s="7" t="s">
        <v>4</v>
      </c>
      <c r="D3423" s="39">
        <v>42137.633553240739</v>
      </c>
      <c r="E3423" s="7">
        <v>125.17</v>
      </c>
      <c r="F3423" s="7" t="s">
        <v>15</v>
      </c>
      <c r="G3423" s="7">
        <f t="shared" si="159"/>
        <v>2015</v>
      </c>
      <c r="H3423" s="7">
        <f t="shared" si="160"/>
        <v>5</v>
      </c>
      <c r="I3423" s="7" t="str">
        <f t="shared" si="161"/>
        <v>Q2</v>
      </c>
      <c r="J3423" s="7">
        <f>VLOOKUP(A3423,'Job Catalog'!A:C,3,FALSE)</f>
        <v>18</v>
      </c>
    </row>
    <row r="3424" spans="1:10" x14ac:dyDescent="0.15">
      <c r="A3424" s="8">
        <v>1847</v>
      </c>
      <c r="B3424" s="8" t="s">
        <v>1949</v>
      </c>
      <c r="C3424" s="7" t="s">
        <v>5</v>
      </c>
      <c r="D3424" s="39">
        <v>42073.538877314815</v>
      </c>
      <c r="E3424" s="7">
        <v>60.96</v>
      </c>
      <c r="F3424" s="7" t="s">
        <v>65</v>
      </c>
      <c r="G3424" s="7">
        <f t="shared" si="159"/>
        <v>2015</v>
      </c>
      <c r="H3424" s="7">
        <f t="shared" si="160"/>
        <v>3</v>
      </c>
      <c r="I3424" s="7" t="str">
        <f t="shared" si="161"/>
        <v>Q1</v>
      </c>
      <c r="J3424" s="7">
        <f>VLOOKUP(A3424,'Job Catalog'!A:C,3,FALSE)</f>
        <v>18</v>
      </c>
    </row>
    <row r="3425" spans="1:10" x14ac:dyDescent="0.15">
      <c r="A3425" s="8">
        <v>1847</v>
      </c>
      <c r="B3425" s="8" t="s">
        <v>1949</v>
      </c>
      <c r="C3425" s="7" t="s">
        <v>5</v>
      </c>
      <c r="D3425" s="39">
        <v>42052.314409722225</v>
      </c>
      <c r="E3425" s="7">
        <v>38.58</v>
      </c>
      <c r="F3425" s="7" t="s">
        <v>65</v>
      </c>
      <c r="G3425" s="7">
        <f t="shared" si="159"/>
        <v>2015</v>
      </c>
      <c r="H3425" s="7">
        <f t="shared" si="160"/>
        <v>2</v>
      </c>
      <c r="I3425" s="7" t="str">
        <f t="shared" si="161"/>
        <v>Q1</v>
      </c>
      <c r="J3425" s="7">
        <f>VLOOKUP(A3425,'Job Catalog'!A:C,3,FALSE)</f>
        <v>18</v>
      </c>
    </row>
    <row r="3426" spans="1:10" x14ac:dyDescent="0.15">
      <c r="A3426" s="8">
        <v>1847</v>
      </c>
      <c r="B3426" s="8" t="s">
        <v>1949</v>
      </c>
      <c r="C3426" s="7" t="s">
        <v>5</v>
      </c>
      <c r="D3426" s="39">
        <v>42113.827534722222</v>
      </c>
      <c r="E3426" s="7">
        <v>65.88</v>
      </c>
      <c r="F3426" s="7" t="s">
        <v>65</v>
      </c>
      <c r="G3426" s="7">
        <f t="shared" si="159"/>
        <v>2015</v>
      </c>
      <c r="H3426" s="7">
        <f t="shared" si="160"/>
        <v>4</v>
      </c>
      <c r="I3426" s="7" t="str">
        <f t="shared" si="161"/>
        <v>Q2</v>
      </c>
      <c r="J3426" s="7">
        <f>VLOOKUP(A3426,'Job Catalog'!A:C,3,FALSE)</f>
        <v>18</v>
      </c>
    </row>
    <row r="3427" spans="1:10" x14ac:dyDescent="0.15">
      <c r="A3427" s="8">
        <v>1847</v>
      </c>
      <c r="B3427" s="8" t="s">
        <v>1949</v>
      </c>
      <c r="C3427" s="7" t="s">
        <v>5</v>
      </c>
      <c r="D3427" s="39">
        <v>42053.372534722221</v>
      </c>
      <c r="E3427" s="7">
        <v>0.67</v>
      </c>
      <c r="F3427" s="7" t="s">
        <v>65</v>
      </c>
      <c r="G3427" s="7">
        <f t="shared" si="159"/>
        <v>2015</v>
      </c>
      <c r="H3427" s="7">
        <f t="shared" si="160"/>
        <v>2</v>
      </c>
      <c r="I3427" s="7" t="str">
        <f t="shared" si="161"/>
        <v>Q1</v>
      </c>
      <c r="J3427" s="7">
        <f>VLOOKUP(A3427,'Job Catalog'!A:C,3,FALSE)</f>
        <v>18</v>
      </c>
    </row>
    <row r="3428" spans="1:10" x14ac:dyDescent="0.15">
      <c r="A3428" s="8">
        <v>1847</v>
      </c>
      <c r="B3428" s="8" t="s">
        <v>1949</v>
      </c>
      <c r="C3428" s="7" t="s">
        <v>5</v>
      </c>
      <c r="D3428" s="39">
        <v>42102.624930555554</v>
      </c>
      <c r="E3428" s="7">
        <v>34.04</v>
      </c>
      <c r="F3428" s="7" t="s">
        <v>65</v>
      </c>
      <c r="G3428" s="7">
        <f t="shared" si="159"/>
        <v>2015</v>
      </c>
      <c r="H3428" s="7">
        <f t="shared" si="160"/>
        <v>4</v>
      </c>
      <c r="I3428" s="7" t="str">
        <f t="shared" si="161"/>
        <v>Q2</v>
      </c>
      <c r="J3428" s="7">
        <f>VLOOKUP(A3428,'Job Catalog'!A:C,3,FALSE)</f>
        <v>18</v>
      </c>
    </row>
    <row r="3429" spans="1:10" x14ac:dyDescent="0.15">
      <c r="A3429" s="8">
        <v>1847</v>
      </c>
      <c r="B3429" s="8" t="s">
        <v>1949</v>
      </c>
      <c r="C3429" s="7" t="s">
        <v>5</v>
      </c>
      <c r="D3429" s="39">
        <v>42111.325046296297</v>
      </c>
      <c r="E3429" s="7">
        <v>42.75</v>
      </c>
      <c r="F3429" s="7" t="s">
        <v>65</v>
      </c>
      <c r="G3429" s="7">
        <f t="shared" si="159"/>
        <v>2015</v>
      </c>
      <c r="H3429" s="7">
        <f t="shared" si="160"/>
        <v>4</v>
      </c>
      <c r="I3429" s="7" t="str">
        <f t="shared" si="161"/>
        <v>Q2</v>
      </c>
      <c r="J3429" s="7">
        <f>VLOOKUP(A3429,'Job Catalog'!A:C,3,FALSE)</f>
        <v>18</v>
      </c>
    </row>
    <row r="3430" spans="1:10" x14ac:dyDescent="0.15">
      <c r="A3430" s="8">
        <v>1847</v>
      </c>
      <c r="B3430" s="8" t="s">
        <v>1949</v>
      </c>
      <c r="C3430" s="7" t="s">
        <v>5</v>
      </c>
      <c r="D3430" s="39">
        <v>42130.352824074071</v>
      </c>
      <c r="E3430" s="7">
        <v>20.75</v>
      </c>
      <c r="F3430" s="7" t="s">
        <v>65</v>
      </c>
      <c r="G3430" s="7">
        <f t="shared" si="159"/>
        <v>2015</v>
      </c>
      <c r="H3430" s="7">
        <f t="shared" si="160"/>
        <v>5</v>
      </c>
      <c r="I3430" s="7" t="str">
        <f t="shared" si="161"/>
        <v>Q2</v>
      </c>
      <c r="J3430" s="7">
        <f>VLOOKUP(A3430,'Job Catalog'!A:C,3,FALSE)</f>
        <v>18</v>
      </c>
    </row>
    <row r="3431" spans="1:10" x14ac:dyDescent="0.15">
      <c r="A3431" s="8">
        <v>1847</v>
      </c>
      <c r="B3431" s="8" t="s">
        <v>1949</v>
      </c>
      <c r="C3431" s="7" t="s">
        <v>5</v>
      </c>
      <c r="D3431" s="39">
        <v>42173.364108796297</v>
      </c>
      <c r="E3431" s="7">
        <v>56.83</v>
      </c>
      <c r="F3431" s="7" t="s">
        <v>65</v>
      </c>
      <c r="G3431" s="7">
        <f t="shared" si="159"/>
        <v>2015</v>
      </c>
      <c r="H3431" s="7">
        <f t="shared" si="160"/>
        <v>6</v>
      </c>
      <c r="I3431" s="7" t="str">
        <f t="shared" si="161"/>
        <v>Q2</v>
      </c>
      <c r="J3431" s="7">
        <f>VLOOKUP(A3431,'Job Catalog'!A:C,3,FALSE)</f>
        <v>18</v>
      </c>
    </row>
    <row r="3432" spans="1:10" x14ac:dyDescent="0.15">
      <c r="A3432" s="8">
        <v>1847</v>
      </c>
      <c r="B3432" s="8" t="s">
        <v>1949</v>
      </c>
      <c r="C3432" s="7" t="s">
        <v>5</v>
      </c>
      <c r="D3432" s="39">
        <v>42159.448738425926</v>
      </c>
      <c r="E3432" s="7">
        <v>42.92</v>
      </c>
      <c r="F3432" s="7" t="s">
        <v>65</v>
      </c>
      <c r="G3432" s="7">
        <f t="shared" si="159"/>
        <v>2015</v>
      </c>
      <c r="H3432" s="7">
        <f t="shared" si="160"/>
        <v>6</v>
      </c>
      <c r="I3432" s="7" t="str">
        <f t="shared" si="161"/>
        <v>Q2</v>
      </c>
      <c r="J3432" s="7">
        <f>VLOOKUP(A3432,'Job Catalog'!A:C,3,FALSE)</f>
        <v>18</v>
      </c>
    </row>
    <row r="3433" spans="1:10" x14ac:dyDescent="0.15">
      <c r="A3433" s="8">
        <v>1847</v>
      </c>
      <c r="B3433" s="8" t="s">
        <v>1949</v>
      </c>
      <c r="C3433" s="7" t="s">
        <v>5</v>
      </c>
      <c r="D3433" s="39">
        <v>42137.72556712963</v>
      </c>
      <c r="E3433" s="7">
        <v>19.079999999999998</v>
      </c>
      <c r="F3433" s="7" t="s">
        <v>65</v>
      </c>
      <c r="G3433" s="7">
        <f t="shared" si="159"/>
        <v>2015</v>
      </c>
      <c r="H3433" s="7">
        <f t="shared" si="160"/>
        <v>5</v>
      </c>
      <c r="I3433" s="7" t="str">
        <f t="shared" si="161"/>
        <v>Q2</v>
      </c>
      <c r="J3433" s="7">
        <f>VLOOKUP(A3433,'Job Catalog'!A:C,3,FALSE)</f>
        <v>18</v>
      </c>
    </row>
    <row r="3434" spans="1:10" x14ac:dyDescent="0.15">
      <c r="A3434" s="8">
        <v>1847</v>
      </c>
      <c r="B3434" s="8" t="s">
        <v>1949</v>
      </c>
      <c r="C3434" s="7" t="s">
        <v>5</v>
      </c>
      <c r="D3434" s="39">
        <v>42216.514953703707</v>
      </c>
      <c r="E3434" s="7">
        <v>87.96</v>
      </c>
      <c r="F3434" s="7" t="s">
        <v>65</v>
      </c>
      <c r="G3434" s="7">
        <f t="shared" si="159"/>
        <v>2015</v>
      </c>
      <c r="H3434" s="7">
        <f t="shared" si="160"/>
        <v>7</v>
      </c>
      <c r="I3434" s="7" t="str">
        <f t="shared" si="161"/>
        <v>Q3</v>
      </c>
      <c r="J3434" s="7">
        <f>VLOOKUP(A3434,'Job Catalog'!A:C,3,FALSE)</f>
        <v>18</v>
      </c>
    </row>
    <row r="3435" spans="1:10" x14ac:dyDescent="0.15">
      <c r="A3435" s="8">
        <v>1847</v>
      </c>
      <c r="B3435" s="8" t="s">
        <v>1949</v>
      </c>
      <c r="C3435" s="7" t="s">
        <v>5</v>
      </c>
      <c r="D3435" s="39">
        <v>42242.635613425926</v>
      </c>
      <c r="E3435" s="7">
        <v>105.75</v>
      </c>
      <c r="F3435" s="7" t="s">
        <v>25</v>
      </c>
      <c r="G3435" s="7">
        <f t="shared" si="159"/>
        <v>2015</v>
      </c>
      <c r="H3435" s="7">
        <f t="shared" si="160"/>
        <v>8</v>
      </c>
      <c r="I3435" s="7" t="str">
        <f t="shared" si="161"/>
        <v>Q3</v>
      </c>
      <c r="J3435" s="7">
        <f>VLOOKUP(A3435,'Job Catalog'!A:C,3,FALSE)</f>
        <v>18</v>
      </c>
    </row>
    <row r="3436" spans="1:10" x14ac:dyDescent="0.15">
      <c r="A3436" s="8">
        <v>1847</v>
      </c>
      <c r="B3436" s="8" t="s">
        <v>1949</v>
      </c>
      <c r="C3436" s="7" t="s">
        <v>4</v>
      </c>
      <c r="D3436" s="39">
        <v>42198.613703703704</v>
      </c>
      <c r="E3436" s="7">
        <v>53.83</v>
      </c>
      <c r="F3436" s="7" t="s">
        <v>15</v>
      </c>
      <c r="G3436" s="7">
        <f t="shared" si="159"/>
        <v>2015</v>
      </c>
      <c r="H3436" s="7">
        <f t="shared" si="160"/>
        <v>7</v>
      </c>
      <c r="I3436" s="7" t="str">
        <f t="shared" si="161"/>
        <v>Q3</v>
      </c>
      <c r="J3436" s="7">
        <f>VLOOKUP(A3436,'Job Catalog'!A:C,3,FALSE)</f>
        <v>18</v>
      </c>
    </row>
    <row r="3437" spans="1:10" x14ac:dyDescent="0.15">
      <c r="A3437" s="8">
        <v>1847</v>
      </c>
      <c r="B3437" s="8" t="s">
        <v>1949</v>
      </c>
      <c r="C3437" s="7" t="s">
        <v>5</v>
      </c>
      <c r="D3437" s="39">
        <v>42174.407361111109</v>
      </c>
      <c r="E3437" s="7">
        <v>14.79</v>
      </c>
      <c r="F3437" s="7" t="s">
        <v>65</v>
      </c>
      <c r="G3437" s="7">
        <f t="shared" si="159"/>
        <v>2015</v>
      </c>
      <c r="H3437" s="7">
        <f t="shared" si="160"/>
        <v>6</v>
      </c>
      <c r="I3437" s="7" t="str">
        <f t="shared" si="161"/>
        <v>Q2</v>
      </c>
      <c r="J3437" s="7">
        <f>VLOOKUP(A3437,'Job Catalog'!A:C,3,FALSE)</f>
        <v>18</v>
      </c>
    </row>
    <row r="3438" spans="1:10" x14ac:dyDescent="0.15">
      <c r="A3438" s="8">
        <v>1847</v>
      </c>
      <c r="B3438" s="8" t="s">
        <v>1949</v>
      </c>
      <c r="C3438" s="7" t="s">
        <v>5</v>
      </c>
      <c r="D3438" s="39">
        <v>42206.733414351853</v>
      </c>
      <c r="E3438" s="7">
        <v>33.96</v>
      </c>
      <c r="F3438" s="7" t="s">
        <v>65</v>
      </c>
      <c r="G3438" s="7">
        <f t="shared" si="159"/>
        <v>2015</v>
      </c>
      <c r="H3438" s="7">
        <f t="shared" si="160"/>
        <v>7</v>
      </c>
      <c r="I3438" s="7" t="str">
        <f t="shared" si="161"/>
        <v>Q3</v>
      </c>
      <c r="J3438" s="7">
        <f>VLOOKUP(A3438,'Job Catalog'!A:C,3,FALSE)</f>
        <v>18</v>
      </c>
    </row>
    <row r="3439" spans="1:10" x14ac:dyDescent="0.15">
      <c r="A3439" s="8">
        <v>1847</v>
      </c>
      <c r="B3439" s="8" t="s">
        <v>1949</v>
      </c>
      <c r="C3439" s="7" t="s">
        <v>5</v>
      </c>
      <c r="D3439" s="39">
        <v>42264.457685185182</v>
      </c>
      <c r="E3439" s="7">
        <v>30.83</v>
      </c>
      <c r="F3439" s="7" t="s">
        <v>25</v>
      </c>
      <c r="G3439" s="7">
        <f t="shared" si="159"/>
        <v>2015</v>
      </c>
      <c r="H3439" s="7">
        <f t="shared" si="160"/>
        <v>9</v>
      </c>
      <c r="I3439" s="7" t="str">
        <f t="shared" si="161"/>
        <v>Q3</v>
      </c>
      <c r="J3439" s="7">
        <f>VLOOKUP(A3439,'Job Catalog'!A:C,3,FALSE)</f>
        <v>18</v>
      </c>
    </row>
    <row r="3440" spans="1:10" x14ac:dyDescent="0.15">
      <c r="A3440" s="8">
        <v>1847</v>
      </c>
      <c r="B3440" s="8" t="s">
        <v>1949</v>
      </c>
      <c r="C3440" s="7" t="s">
        <v>5</v>
      </c>
      <c r="D3440" s="39">
        <v>42300.584930555553</v>
      </c>
      <c r="E3440" s="7">
        <v>65.67</v>
      </c>
      <c r="F3440" s="7" t="s">
        <v>21</v>
      </c>
      <c r="G3440" s="7">
        <f t="shared" si="159"/>
        <v>2015</v>
      </c>
      <c r="H3440" s="7">
        <f t="shared" si="160"/>
        <v>10</v>
      </c>
      <c r="I3440" s="7" t="str">
        <f t="shared" si="161"/>
        <v>Q4</v>
      </c>
      <c r="J3440" s="7">
        <f>VLOOKUP(A3440,'Job Catalog'!A:C,3,FALSE)</f>
        <v>18</v>
      </c>
    </row>
    <row r="3441" spans="1:10" x14ac:dyDescent="0.15">
      <c r="A3441" s="8">
        <v>1847</v>
      </c>
      <c r="B3441" s="8" t="s">
        <v>1949</v>
      </c>
      <c r="C3441" s="7" t="s">
        <v>5</v>
      </c>
      <c r="D3441" s="39">
        <v>42271.615613425929</v>
      </c>
      <c r="E3441" s="7">
        <v>27</v>
      </c>
      <c r="F3441" s="7" t="s">
        <v>25</v>
      </c>
      <c r="G3441" s="7">
        <f t="shared" si="159"/>
        <v>2015</v>
      </c>
      <c r="H3441" s="7">
        <f t="shared" si="160"/>
        <v>9</v>
      </c>
      <c r="I3441" s="7" t="str">
        <f t="shared" si="161"/>
        <v>Q3</v>
      </c>
      <c r="J3441" s="7">
        <f>VLOOKUP(A3441,'Job Catalog'!A:C,3,FALSE)</f>
        <v>18</v>
      </c>
    </row>
    <row r="3442" spans="1:10" x14ac:dyDescent="0.15">
      <c r="A3442" s="8">
        <v>1847</v>
      </c>
      <c r="B3442" s="8" t="s">
        <v>1949</v>
      </c>
      <c r="C3442" s="7" t="s">
        <v>5</v>
      </c>
      <c r="D3442" s="39">
        <v>42318.629131944443</v>
      </c>
      <c r="E3442" s="7">
        <v>42.88</v>
      </c>
      <c r="F3442" s="7" t="s">
        <v>25</v>
      </c>
      <c r="G3442" s="7">
        <f t="shared" si="159"/>
        <v>2015</v>
      </c>
      <c r="H3442" s="7">
        <f t="shared" si="160"/>
        <v>11</v>
      </c>
      <c r="I3442" s="7" t="str">
        <f t="shared" si="161"/>
        <v>Q4</v>
      </c>
      <c r="J3442" s="7">
        <f>VLOOKUP(A3442,'Job Catalog'!A:C,3,FALSE)</f>
        <v>18</v>
      </c>
    </row>
    <row r="3443" spans="1:10" x14ac:dyDescent="0.15">
      <c r="A3443" s="8">
        <v>1847</v>
      </c>
      <c r="B3443" s="8" t="s">
        <v>1949</v>
      </c>
      <c r="C3443" s="7" t="s">
        <v>5</v>
      </c>
      <c r="D3443" s="39">
        <v>42339.551481481481</v>
      </c>
      <c r="E3443" s="7">
        <v>63.79</v>
      </c>
      <c r="F3443" s="7" t="s">
        <v>25</v>
      </c>
      <c r="G3443" s="7">
        <f t="shared" si="159"/>
        <v>2015</v>
      </c>
      <c r="H3443" s="7">
        <f t="shared" si="160"/>
        <v>12</v>
      </c>
      <c r="I3443" s="7" t="str">
        <f t="shared" si="161"/>
        <v>Q4</v>
      </c>
      <c r="J3443" s="7">
        <f>VLOOKUP(A3443,'Job Catalog'!A:C,3,FALSE)</f>
        <v>18</v>
      </c>
    </row>
    <row r="3444" spans="1:10" x14ac:dyDescent="0.15">
      <c r="A3444" s="8">
        <v>1847</v>
      </c>
      <c r="B3444" s="8" t="s">
        <v>1949</v>
      </c>
      <c r="C3444" s="7" t="s">
        <v>5</v>
      </c>
      <c r="D3444" s="39">
        <v>42367.941712962966</v>
      </c>
      <c r="E3444" s="7">
        <v>47.25</v>
      </c>
      <c r="F3444" s="7" t="s">
        <v>25</v>
      </c>
      <c r="G3444" s="7">
        <f t="shared" si="159"/>
        <v>2015</v>
      </c>
      <c r="H3444" s="7">
        <f t="shared" si="160"/>
        <v>12</v>
      </c>
      <c r="I3444" s="7" t="str">
        <f t="shared" si="161"/>
        <v>Q4</v>
      </c>
      <c r="J3444" s="7">
        <f>VLOOKUP(A3444,'Job Catalog'!A:C,3,FALSE)</f>
        <v>18</v>
      </c>
    </row>
    <row r="3445" spans="1:10" x14ac:dyDescent="0.15">
      <c r="A3445" s="8">
        <v>1847</v>
      </c>
      <c r="B3445" s="8" t="s">
        <v>1949</v>
      </c>
      <c r="C3445" s="7" t="s">
        <v>5</v>
      </c>
      <c r="D3445" s="39">
        <v>42409.465312499997</v>
      </c>
      <c r="E3445" s="7">
        <v>62.83</v>
      </c>
      <c r="F3445" s="7" t="s">
        <v>25</v>
      </c>
      <c r="G3445" s="7">
        <f t="shared" si="159"/>
        <v>2016</v>
      </c>
      <c r="H3445" s="7">
        <f t="shared" si="160"/>
        <v>2</v>
      </c>
      <c r="I3445" s="7" t="str">
        <f t="shared" si="161"/>
        <v>Q1</v>
      </c>
      <c r="J3445" s="7">
        <f>VLOOKUP(A3445,'Job Catalog'!A:C,3,FALSE)</f>
        <v>18</v>
      </c>
    </row>
    <row r="3446" spans="1:10" x14ac:dyDescent="0.15">
      <c r="A3446" s="8">
        <v>1847</v>
      </c>
      <c r="B3446" s="8" t="s">
        <v>1949</v>
      </c>
      <c r="C3446" s="7" t="s">
        <v>5</v>
      </c>
      <c r="D3446" s="39">
        <v>42437.584004629629</v>
      </c>
      <c r="E3446" s="7">
        <v>89.08</v>
      </c>
      <c r="F3446" s="7" t="s">
        <v>25</v>
      </c>
      <c r="G3446" s="7">
        <f t="shared" si="159"/>
        <v>2016</v>
      </c>
      <c r="H3446" s="7">
        <f t="shared" si="160"/>
        <v>3</v>
      </c>
      <c r="I3446" s="7" t="str">
        <f t="shared" si="161"/>
        <v>Q1</v>
      </c>
      <c r="J3446" s="7">
        <f>VLOOKUP(A3446,'Job Catalog'!A:C,3,FALSE)</f>
        <v>18</v>
      </c>
    </row>
    <row r="3447" spans="1:10" x14ac:dyDescent="0.15">
      <c r="A3447" s="8">
        <v>1847</v>
      </c>
      <c r="B3447" s="8" t="s">
        <v>1949</v>
      </c>
      <c r="C3447" s="7" t="s">
        <v>5</v>
      </c>
      <c r="D3447" s="39">
        <v>42467.396678240744</v>
      </c>
      <c r="E3447" s="7">
        <v>72</v>
      </c>
      <c r="F3447" s="7" t="s">
        <v>25</v>
      </c>
      <c r="G3447" s="7">
        <f t="shared" si="159"/>
        <v>2016</v>
      </c>
      <c r="H3447" s="7">
        <f t="shared" si="160"/>
        <v>4</v>
      </c>
      <c r="I3447" s="7" t="str">
        <f t="shared" si="161"/>
        <v>Q2</v>
      </c>
      <c r="J3447" s="7">
        <f>VLOOKUP(A3447,'Job Catalog'!A:C,3,FALSE)</f>
        <v>18</v>
      </c>
    </row>
    <row r="3448" spans="1:10" x14ac:dyDescent="0.15">
      <c r="A3448" s="8">
        <v>1847</v>
      </c>
      <c r="B3448" s="8" t="s">
        <v>1949</v>
      </c>
      <c r="C3448" s="7" t="s">
        <v>5</v>
      </c>
      <c r="D3448" s="39">
        <v>42474.582673611112</v>
      </c>
      <c r="E3448" s="7">
        <v>41.04</v>
      </c>
      <c r="F3448" s="7" t="s">
        <v>20</v>
      </c>
      <c r="G3448" s="7">
        <f t="shared" si="159"/>
        <v>2016</v>
      </c>
      <c r="H3448" s="7">
        <f t="shared" si="160"/>
        <v>4</v>
      </c>
      <c r="I3448" s="7" t="str">
        <f t="shared" si="161"/>
        <v>Q2</v>
      </c>
      <c r="J3448" s="7">
        <f>VLOOKUP(A3448,'Job Catalog'!A:C,3,FALSE)</f>
        <v>18</v>
      </c>
    </row>
    <row r="3449" spans="1:10" x14ac:dyDescent="0.15">
      <c r="A3449" s="8">
        <v>1847</v>
      </c>
      <c r="B3449" s="8" t="s">
        <v>1949</v>
      </c>
      <c r="C3449" s="7" t="s">
        <v>4</v>
      </c>
      <c r="D3449" s="39">
        <v>42527.649305555555</v>
      </c>
      <c r="E3449" s="7">
        <v>83.17</v>
      </c>
      <c r="F3449" s="7" t="s">
        <v>88</v>
      </c>
      <c r="G3449" s="7">
        <f t="shared" si="159"/>
        <v>2016</v>
      </c>
      <c r="H3449" s="7">
        <f t="shared" si="160"/>
        <v>6</v>
      </c>
      <c r="I3449" s="7" t="str">
        <f t="shared" si="161"/>
        <v>Q2</v>
      </c>
      <c r="J3449" s="7">
        <f>VLOOKUP(A3449,'Job Catalog'!A:C,3,FALSE)</f>
        <v>18</v>
      </c>
    </row>
    <row r="3450" spans="1:10" x14ac:dyDescent="0.15">
      <c r="A3450" s="8">
        <v>1847</v>
      </c>
      <c r="B3450" s="8" t="s">
        <v>1949</v>
      </c>
      <c r="C3450" s="7" t="s">
        <v>5</v>
      </c>
      <c r="D3450" s="39">
        <v>42534.41033564815</v>
      </c>
      <c r="E3450" s="7">
        <v>74.83</v>
      </c>
      <c r="F3450" s="7" t="s">
        <v>20</v>
      </c>
      <c r="G3450" s="7">
        <f t="shared" si="159"/>
        <v>2016</v>
      </c>
      <c r="H3450" s="7">
        <f t="shared" si="160"/>
        <v>6</v>
      </c>
      <c r="I3450" s="7" t="str">
        <f t="shared" si="161"/>
        <v>Q2</v>
      </c>
      <c r="J3450" s="7">
        <f>VLOOKUP(A3450,'Job Catalog'!A:C,3,FALSE)</f>
        <v>18</v>
      </c>
    </row>
    <row r="3451" spans="1:10" x14ac:dyDescent="0.15">
      <c r="A3451" s="8">
        <v>1847</v>
      </c>
      <c r="B3451" s="8" t="s">
        <v>1949</v>
      </c>
      <c r="C3451" s="7" t="s">
        <v>5</v>
      </c>
      <c r="D3451" s="39">
        <v>42552.401504629626</v>
      </c>
      <c r="E3451" s="7">
        <v>44.71</v>
      </c>
      <c r="F3451" s="7" t="s">
        <v>20</v>
      </c>
      <c r="G3451" s="7">
        <f t="shared" si="159"/>
        <v>2016</v>
      </c>
      <c r="H3451" s="7">
        <f t="shared" si="160"/>
        <v>7</v>
      </c>
      <c r="I3451" s="7" t="str">
        <f t="shared" si="161"/>
        <v>Q3</v>
      </c>
      <c r="J3451" s="7">
        <f>VLOOKUP(A3451,'Job Catalog'!A:C,3,FALSE)</f>
        <v>18</v>
      </c>
    </row>
    <row r="3452" spans="1:10" x14ac:dyDescent="0.15">
      <c r="A3452" s="8">
        <v>1847</v>
      </c>
      <c r="B3452" s="8" t="s">
        <v>1949</v>
      </c>
      <c r="C3452" s="7" t="s">
        <v>5</v>
      </c>
      <c r="D3452" s="39">
        <v>42587.529340277775</v>
      </c>
      <c r="E3452" s="7">
        <v>51.79</v>
      </c>
      <c r="F3452" s="7" t="s">
        <v>20</v>
      </c>
      <c r="G3452" s="7">
        <f t="shared" si="159"/>
        <v>2016</v>
      </c>
      <c r="H3452" s="7">
        <f t="shared" si="160"/>
        <v>8</v>
      </c>
      <c r="I3452" s="7" t="str">
        <f t="shared" si="161"/>
        <v>Q3</v>
      </c>
      <c r="J3452" s="7">
        <f>VLOOKUP(A3452,'Job Catalog'!A:C,3,FALSE)</f>
        <v>18</v>
      </c>
    </row>
    <row r="3453" spans="1:10" x14ac:dyDescent="0.15">
      <c r="A3453" s="8">
        <v>1847</v>
      </c>
      <c r="B3453" s="8" t="s">
        <v>1949</v>
      </c>
      <c r="C3453" s="7" t="s">
        <v>5</v>
      </c>
      <c r="D3453" s="39">
        <v>42594.374120370368</v>
      </c>
      <c r="E3453" s="7">
        <v>35.67</v>
      </c>
      <c r="F3453" s="7" t="s">
        <v>20</v>
      </c>
      <c r="G3453" s="7">
        <f t="shared" si="159"/>
        <v>2016</v>
      </c>
      <c r="H3453" s="7">
        <f t="shared" si="160"/>
        <v>8</v>
      </c>
      <c r="I3453" s="7" t="str">
        <f t="shared" si="161"/>
        <v>Q3</v>
      </c>
      <c r="J3453" s="7">
        <f>VLOOKUP(A3453,'Job Catalog'!A:C,3,FALSE)</f>
        <v>18</v>
      </c>
    </row>
    <row r="3454" spans="1:10" x14ac:dyDescent="0.15">
      <c r="A3454" s="8">
        <v>1847</v>
      </c>
      <c r="B3454" s="8" t="s">
        <v>1949</v>
      </c>
      <c r="C3454" s="7" t="s">
        <v>5</v>
      </c>
      <c r="D3454" s="39">
        <v>42691.612118055556</v>
      </c>
      <c r="E3454" s="7">
        <v>87.63</v>
      </c>
      <c r="F3454" s="7" t="s">
        <v>26</v>
      </c>
      <c r="G3454" s="7">
        <f t="shared" si="159"/>
        <v>2016</v>
      </c>
      <c r="H3454" s="7">
        <f t="shared" si="160"/>
        <v>11</v>
      </c>
      <c r="I3454" s="7" t="str">
        <f t="shared" si="161"/>
        <v>Q4</v>
      </c>
      <c r="J3454" s="7">
        <f>VLOOKUP(A3454,'Job Catalog'!A:C,3,FALSE)</f>
        <v>18</v>
      </c>
    </row>
    <row r="3455" spans="1:10" x14ac:dyDescent="0.15">
      <c r="A3455" s="8">
        <v>1847</v>
      </c>
      <c r="B3455" s="8" t="s">
        <v>1949</v>
      </c>
      <c r="C3455" s="7" t="s">
        <v>5</v>
      </c>
      <c r="D3455" s="39">
        <v>42646.445532407408</v>
      </c>
      <c r="E3455" s="7">
        <v>35.96</v>
      </c>
      <c r="F3455" s="7" t="s">
        <v>21</v>
      </c>
      <c r="G3455" s="7">
        <f t="shared" si="159"/>
        <v>2016</v>
      </c>
      <c r="H3455" s="7">
        <f t="shared" si="160"/>
        <v>10</v>
      </c>
      <c r="I3455" s="7" t="str">
        <f t="shared" si="161"/>
        <v>Q4</v>
      </c>
      <c r="J3455" s="7">
        <f>VLOOKUP(A3455,'Job Catalog'!A:C,3,FALSE)</f>
        <v>18</v>
      </c>
    </row>
    <row r="3456" spans="1:10" x14ac:dyDescent="0.15">
      <c r="A3456" s="8">
        <v>1847</v>
      </c>
      <c r="B3456" s="8" t="s">
        <v>1949</v>
      </c>
      <c r="C3456" s="7" t="s">
        <v>5</v>
      </c>
      <c r="D3456" s="39">
        <v>42837.51054398148</v>
      </c>
      <c r="E3456" s="7">
        <v>35.5</v>
      </c>
      <c r="F3456" s="7" t="s">
        <v>13</v>
      </c>
      <c r="G3456" s="7">
        <f t="shared" si="159"/>
        <v>2017</v>
      </c>
      <c r="H3456" s="7">
        <f t="shared" si="160"/>
        <v>4</v>
      </c>
      <c r="I3456" s="7" t="str">
        <f t="shared" si="161"/>
        <v>Q2</v>
      </c>
      <c r="J3456" s="7">
        <f>VLOOKUP(A3456,'Job Catalog'!A:C,3,FALSE)</f>
        <v>18</v>
      </c>
    </row>
    <row r="3457" spans="1:10" x14ac:dyDescent="0.15">
      <c r="A3457" s="8">
        <v>1847</v>
      </c>
      <c r="B3457" s="8" t="s">
        <v>1949</v>
      </c>
      <c r="C3457" s="7" t="s">
        <v>5</v>
      </c>
      <c r="D3457" s="39">
        <v>42877.441979166666</v>
      </c>
      <c r="E3457" s="7">
        <v>60.88</v>
      </c>
      <c r="F3457" s="7" t="s">
        <v>13</v>
      </c>
      <c r="G3457" s="7">
        <f t="shared" si="159"/>
        <v>2017</v>
      </c>
      <c r="H3457" s="7">
        <f t="shared" si="160"/>
        <v>5</v>
      </c>
      <c r="I3457" s="7" t="str">
        <f t="shared" si="161"/>
        <v>Q2</v>
      </c>
      <c r="J3457" s="7">
        <f>VLOOKUP(A3457,'Job Catalog'!A:C,3,FALSE)</f>
        <v>18</v>
      </c>
    </row>
    <row r="3458" spans="1:10" x14ac:dyDescent="0.15">
      <c r="A3458" s="8">
        <v>1847</v>
      </c>
      <c r="B3458" s="8" t="s">
        <v>1949</v>
      </c>
      <c r="C3458" s="7" t="s">
        <v>5</v>
      </c>
      <c r="D3458" s="39">
        <v>42892.475902777776</v>
      </c>
      <c r="E3458" s="7">
        <v>24.79</v>
      </c>
      <c r="F3458" s="7" t="s">
        <v>88</v>
      </c>
      <c r="G3458" s="7">
        <f t="shared" ref="G3458:G3521" si="162">YEAR(D3458)</f>
        <v>2017</v>
      </c>
      <c r="H3458" s="7">
        <f t="shared" ref="H3458:H3521" si="163">MONTH(D3458)</f>
        <v>6</v>
      </c>
      <c r="I3458" s="7" t="str">
        <f t="shared" ref="I3458:I3521" si="164">IF(H3458&lt;=3,"Q1",IF(H3458&lt;=6,"Q2",IF(H3458&lt;=9,"Q3","Q4")))</f>
        <v>Q2</v>
      </c>
      <c r="J3458" s="7">
        <f>VLOOKUP(A3458,'Job Catalog'!A:C,3,FALSE)</f>
        <v>18</v>
      </c>
    </row>
    <row r="3459" spans="1:10" x14ac:dyDescent="0.15">
      <c r="A3459" s="8">
        <v>1847</v>
      </c>
      <c r="B3459" s="8" t="s">
        <v>1949</v>
      </c>
      <c r="C3459" s="7" t="s">
        <v>5</v>
      </c>
      <c r="D3459" s="39">
        <v>42964.590231481481</v>
      </c>
      <c r="E3459" s="7">
        <v>43.08</v>
      </c>
      <c r="F3459" s="7" t="s">
        <v>88</v>
      </c>
      <c r="G3459" s="7">
        <f t="shared" si="162"/>
        <v>2017</v>
      </c>
      <c r="H3459" s="7">
        <f t="shared" si="163"/>
        <v>8</v>
      </c>
      <c r="I3459" s="7" t="str">
        <f t="shared" si="164"/>
        <v>Q3</v>
      </c>
      <c r="J3459" s="7">
        <f>VLOOKUP(A3459,'Job Catalog'!A:C,3,FALSE)</f>
        <v>18</v>
      </c>
    </row>
    <row r="3460" spans="1:10" x14ac:dyDescent="0.15">
      <c r="A3460" s="8">
        <v>1848</v>
      </c>
      <c r="B3460" s="8" t="s">
        <v>1950</v>
      </c>
      <c r="C3460" s="7" t="s">
        <v>4</v>
      </c>
      <c r="D3460" s="39">
        <v>42072.467453703706</v>
      </c>
      <c r="E3460" s="7">
        <v>295.92</v>
      </c>
      <c r="F3460" s="7" t="s">
        <v>37</v>
      </c>
      <c r="G3460" s="7">
        <f t="shared" si="162"/>
        <v>2015</v>
      </c>
      <c r="H3460" s="7">
        <f t="shared" si="163"/>
        <v>3</v>
      </c>
      <c r="I3460" s="7" t="str">
        <f t="shared" si="164"/>
        <v>Q1</v>
      </c>
      <c r="J3460" s="7">
        <f>VLOOKUP(A3460,'Job Catalog'!A:C,3,FALSE)</f>
        <v>26</v>
      </c>
    </row>
    <row r="3461" spans="1:10" x14ac:dyDescent="0.15">
      <c r="A3461" s="8">
        <v>1849</v>
      </c>
      <c r="B3461" s="8" t="s">
        <v>1951</v>
      </c>
      <c r="C3461" s="7" t="s">
        <v>5</v>
      </c>
      <c r="D3461" s="39">
        <v>42523.759398148148</v>
      </c>
      <c r="E3461" s="7">
        <v>99.54</v>
      </c>
      <c r="F3461" s="7" t="s">
        <v>87</v>
      </c>
      <c r="G3461" s="7">
        <f t="shared" si="162"/>
        <v>2016</v>
      </c>
      <c r="H3461" s="7">
        <f t="shared" si="163"/>
        <v>6</v>
      </c>
      <c r="I3461" s="7" t="str">
        <f t="shared" si="164"/>
        <v>Q2</v>
      </c>
      <c r="J3461" s="7">
        <f>VLOOKUP(A3461,'Job Catalog'!A:C,3,FALSE)</f>
        <v>21</v>
      </c>
    </row>
    <row r="3462" spans="1:10" x14ac:dyDescent="0.15">
      <c r="A3462" s="8">
        <v>1850</v>
      </c>
      <c r="B3462" s="8" t="s">
        <v>1952</v>
      </c>
      <c r="C3462" s="7" t="s">
        <v>5</v>
      </c>
      <c r="D3462" s="39">
        <v>41891.263321759259</v>
      </c>
      <c r="E3462" s="7">
        <v>17.75</v>
      </c>
      <c r="F3462" s="7" t="s">
        <v>94</v>
      </c>
      <c r="G3462" s="7">
        <f t="shared" si="162"/>
        <v>2014</v>
      </c>
      <c r="H3462" s="7">
        <f t="shared" si="163"/>
        <v>9</v>
      </c>
      <c r="I3462" s="7" t="str">
        <f t="shared" si="164"/>
        <v>Q3</v>
      </c>
      <c r="J3462" s="7">
        <f>VLOOKUP(A3462,'Job Catalog'!A:C,3,FALSE)</f>
        <v>17</v>
      </c>
    </row>
    <row r="3463" spans="1:10" x14ac:dyDescent="0.15">
      <c r="A3463" s="8">
        <v>1850</v>
      </c>
      <c r="B3463" s="8" t="s">
        <v>1952</v>
      </c>
      <c r="C3463" s="7" t="s">
        <v>4</v>
      </c>
      <c r="D3463" s="39">
        <v>42044.24255787037</v>
      </c>
      <c r="E3463" s="7">
        <v>3.88</v>
      </c>
      <c r="F3463" s="7" t="s">
        <v>47</v>
      </c>
      <c r="G3463" s="7">
        <f t="shared" si="162"/>
        <v>2015</v>
      </c>
      <c r="H3463" s="7">
        <f t="shared" si="163"/>
        <v>2</v>
      </c>
      <c r="I3463" s="7" t="str">
        <f t="shared" si="164"/>
        <v>Q1</v>
      </c>
      <c r="J3463" s="7">
        <f>VLOOKUP(A3463,'Job Catalog'!A:C,3,FALSE)</f>
        <v>17</v>
      </c>
    </row>
    <row r="3464" spans="1:10" x14ac:dyDescent="0.15">
      <c r="A3464" s="8">
        <v>1850</v>
      </c>
      <c r="B3464" s="8" t="s">
        <v>1952</v>
      </c>
      <c r="C3464" s="7" t="s">
        <v>5</v>
      </c>
      <c r="D3464" s="39">
        <v>42069.189351851855</v>
      </c>
      <c r="E3464" s="7">
        <v>7.75</v>
      </c>
      <c r="F3464" s="7" t="s">
        <v>94</v>
      </c>
      <c r="G3464" s="7">
        <f t="shared" si="162"/>
        <v>2015</v>
      </c>
      <c r="H3464" s="7">
        <f t="shared" si="163"/>
        <v>3</v>
      </c>
      <c r="I3464" s="7" t="str">
        <f t="shared" si="164"/>
        <v>Q1</v>
      </c>
      <c r="J3464" s="7">
        <f>VLOOKUP(A3464,'Job Catalog'!A:C,3,FALSE)</f>
        <v>17</v>
      </c>
    </row>
    <row r="3465" spans="1:10" x14ac:dyDescent="0.15">
      <c r="A3465" s="8">
        <v>1850</v>
      </c>
      <c r="B3465" s="8" t="s">
        <v>1952</v>
      </c>
      <c r="C3465" s="7" t="s">
        <v>4</v>
      </c>
      <c r="D3465" s="39">
        <v>42515.467835648145</v>
      </c>
      <c r="E3465" s="7">
        <v>36.130000000000003</v>
      </c>
      <c r="F3465" s="7" t="s">
        <v>72</v>
      </c>
      <c r="G3465" s="7">
        <f t="shared" si="162"/>
        <v>2016</v>
      </c>
      <c r="H3465" s="7">
        <f t="shared" si="163"/>
        <v>5</v>
      </c>
      <c r="I3465" s="7" t="str">
        <f t="shared" si="164"/>
        <v>Q2</v>
      </c>
      <c r="J3465" s="7">
        <f>VLOOKUP(A3465,'Job Catalog'!A:C,3,FALSE)</f>
        <v>17</v>
      </c>
    </row>
    <row r="3466" spans="1:10" x14ac:dyDescent="0.15">
      <c r="A3466" s="8">
        <v>1850</v>
      </c>
      <c r="B3466" s="8" t="s">
        <v>1952</v>
      </c>
      <c r="C3466" s="7" t="s">
        <v>4</v>
      </c>
      <c r="D3466" s="39">
        <v>42979.234930555554</v>
      </c>
      <c r="E3466" s="7">
        <v>69.83</v>
      </c>
      <c r="F3466" s="7" t="s">
        <v>52</v>
      </c>
      <c r="G3466" s="7">
        <f t="shared" si="162"/>
        <v>2017</v>
      </c>
      <c r="H3466" s="7">
        <f t="shared" si="163"/>
        <v>9</v>
      </c>
      <c r="I3466" s="7" t="str">
        <f t="shared" si="164"/>
        <v>Q3</v>
      </c>
      <c r="J3466" s="7">
        <f>VLOOKUP(A3466,'Job Catalog'!A:C,3,FALSE)</f>
        <v>17</v>
      </c>
    </row>
    <row r="3467" spans="1:10" x14ac:dyDescent="0.15">
      <c r="A3467" s="8">
        <v>1856</v>
      </c>
      <c r="B3467" s="8" t="s">
        <v>1958</v>
      </c>
      <c r="C3467" s="7" t="s">
        <v>4</v>
      </c>
      <c r="D3467" s="39">
        <v>42913.475775462961</v>
      </c>
      <c r="E3467" s="7">
        <v>56.83</v>
      </c>
      <c r="F3467" s="7" t="s">
        <v>14</v>
      </c>
      <c r="G3467" s="7">
        <f t="shared" si="162"/>
        <v>2017</v>
      </c>
      <c r="H3467" s="7">
        <f t="shared" si="163"/>
        <v>6</v>
      </c>
      <c r="I3467" s="7" t="str">
        <f t="shared" si="164"/>
        <v>Q2</v>
      </c>
      <c r="J3467" s="7">
        <f>VLOOKUP(A3467,'Job Catalog'!A:C,3,FALSE)</f>
        <v>19</v>
      </c>
    </row>
    <row r="3468" spans="1:10" x14ac:dyDescent="0.15">
      <c r="A3468" s="8">
        <v>1861</v>
      </c>
      <c r="B3468" s="8" t="s">
        <v>1963</v>
      </c>
      <c r="C3468" s="7" t="s">
        <v>5</v>
      </c>
      <c r="D3468" s="39">
        <v>41722.430844907409</v>
      </c>
      <c r="E3468" s="7">
        <v>37.75</v>
      </c>
      <c r="F3468" s="7" t="s">
        <v>15</v>
      </c>
      <c r="G3468" s="7">
        <f t="shared" si="162"/>
        <v>2014</v>
      </c>
      <c r="H3468" s="7">
        <f t="shared" si="163"/>
        <v>3</v>
      </c>
      <c r="I3468" s="7" t="str">
        <f t="shared" si="164"/>
        <v>Q1</v>
      </c>
      <c r="J3468" s="7">
        <f>VLOOKUP(A3468,'Job Catalog'!A:C,3,FALSE)</f>
        <v>19</v>
      </c>
    </row>
    <row r="3469" spans="1:10" x14ac:dyDescent="0.15">
      <c r="A3469" s="8">
        <v>1869</v>
      </c>
      <c r="B3469" s="8" t="s">
        <v>1971</v>
      </c>
      <c r="C3469" s="7" t="s">
        <v>4</v>
      </c>
      <c r="D3469" s="39">
        <v>41821.353078703702</v>
      </c>
      <c r="E3469" s="7">
        <v>3.67</v>
      </c>
      <c r="F3469" s="7" t="s">
        <v>48</v>
      </c>
      <c r="G3469" s="7">
        <f t="shared" si="162"/>
        <v>2014</v>
      </c>
      <c r="H3469" s="7">
        <f t="shared" si="163"/>
        <v>7</v>
      </c>
      <c r="I3469" s="7" t="str">
        <f t="shared" si="164"/>
        <v>Q3</v>
      </c>
      <c r="J3469" s="7">
        <f>VLOOKUP(A3469,'Job Catalog'!A:C,3,FALSE)</f>
        <v>21</v>
      </c>
    </row>
    <row r="3470" spans="1:10" x14ac:dyDescent="0.15">
      <c r="A3470" s="8">
        <v>1869</v>
      </c>
      <c r="B3470" s="8" t="s">
        <v>1971</v>
      </c>
      <c r="C3470" s="7" t="s">
        <v>4</v>
      </c>
      <c r="D3470" s="39">
        <v>42144.651053240741</v>
      </c>
      <c r="E3470" s="7">
        <v>1.17</v>
      </c>
      <c r="F3470" s="7" t="s">
        <v>15</v>
      </c>
      <c r="G3470" s="7">
        <f t="shared" si="162"/>
        <v>2015</v>
      </c>
      <c r="H3470" s="7">
        <f t="shared" si="163"/>
        <v>5</v>
      </c>
      <c r="I3470" s="7" t="str">
        <f t="shared" si="164"/>
        <v>Q2</v>
      </c>
      <c r="J3470" s="7">
        <f>VLOOKUP(A3470,'Job Catalog'!A:C,3,FALSE)</f>
        <v>21</v>
      </c>
    </row>
    <row r="3471" spans="1:10" x14ac:dyDescent="0.15">
      <c r="A3471" s="8">
        <v>1869</v>
      </c>
      <c r="B3471" s="8" t="s">
        <v>1971</v>
      </c>
      <c r="C3471" s="7" t="s">
        <v>5</v>
      </c>
      <c r="D3471" s="39">
        <v>42265.403634259259</v>
      </c>
      <c r="E3471" s="7">
        <v>79.88</v>
      </c>
      <c r="F3471" s="7" t="s">
        <v>65</v>
      </c>
      <c r="G3471" s="7">
        <f t="shared" si="162"/>
        <v>2015</v>
      </c>
      <c r="H3471" s="7">
        <f t="shared" si="163"/>
        <v>9</v>
      </c>
      <c r="I3471" s="7" t="str">
        <f t="shared" si="164"/>
        <v>Q3</v>
      </c>
      <c r="J3471" s="7">
        <f>VLOOKUP(A3471,'Job Catalog'!A:C,3,FALSE)</f>
        <v>21</v>
      </c>
    </row>
    <row r="3472" spans="1:10" x14ac:dyDescent="0.15">
      <c r="A3472" s="8">
        <v>1869</v>
      </c>
      <c r="B3472" s="8" t="s">
        <v>1971</v>
      </c>
      <c r="C3472" s="7" t="s">
        <v>4</v>
      </c>
      <c r="D3472" s="39">
        <v>42660.515428240738</v>
      </c>
      <c r="E3472" s="7">
        <v>37.96</v>
      </c>
      <c r="F3472" s="7" t="s">
        <v>15</v>
      </c>
      <c r="G3472" s="7">
        <f t="shared" si="162"/>
        <v>2016</v>
      </c>
      <c r="H3472" s="7">
        <f t="shared" si="163"/>
        <v>10</v>
      </c>
      <c r="I3472" s="7" t="str">
        <f t="shared" si="164"/>
        <v>Q4</v>
      </c>
      <c r="J3472" s="7">
        <f>VLOOKUP(A3472,'Job Catalog'!A:C,3,FALSE)</f>
        <v>21</v>
      </c>
    </row>
    <row r="3473" spans="1:10" x14ac:dyDescent="0.15">
      <c r="A3473" s="8">
        <v>1871</v>
      </c>
      <c r="B3473" s="8" t="s">
        <v>1973</v>
      </c>
      <c r="C3473" s="7" t="s">
        <v>5</v>
      </c>
      <c r="D3473" s="39">
        <v>41717.701990740738</v>
      </c>
      <c r="E3473" s="7">
        <v>71.92</v>
      </c>
      <c r="F3473" s="7" t="s">
        <v>15</v>
      </c>
      <c r="G3473" s="7">
        <f t="shared" si="162"/>
        <v>2014</v>
      </c>
      <c r="H3473" s="7">
        <f t="shared" si="163"/>
        <v>3</v>
      </c>
      <c r="I3473" s="7" t="str">
        <f t="shared" si="164"/>
        <v>Q1</v>
      </c>
      <c r="J3473" s="7">
        <f>VLOOKUP(A3473,'Job Catalog'!A:C,3,FALSE)</f>
        <v>19</v>
      </c>
    </row>
    <row r="3474" spans="1:10" x14ac:dyDescent="0.15">
      <c r="A3474" s="8">
        <v>1871</v>
      </c>
      <c r="B3474" s="8" t="s">
        <v>1973</v>
      </c>
      <c r="C3474" s="7" t="s">
        <v>5</v>
      </c>
      <c r="D3474" s="39">
        <v>41879.54451388889</v>
      </c>
      <c r="E3474" s="7">
        <v>30.88</v>
      </c>
      <c r="F3474" s="7" t="s">
        <v>65</v>
      </c>
      <c r="G3474" s="7">
        <f t="shared" si="162"/>
        <v>2014</v>
      </c>
      <c r="H3474" s="7">
        <f t="shared" si="163"/>
        <v>8</v>
      </c>
      <c r="I3474" s="7" t="str">
        <f t="shared" si="164"/>
        <v>Q3</v>
      </c>
      <c r="J3474" s="7">
        <f>VLOOKUP(A3474,'Job Catalog'!A:C,3,FALSE)</f>
        <v>19</v>
      </c>
    </row>
    <row r="3475" spans="1:10" x14ac:dyDescent="0.15">
      <c r="A3475" s="8">
        <v>1871</v>
      </c>
      <c r="B3475" s="8" t="s">
        <v>1973</v>
      </c>
      <c r="C3475" s="7" t="s">
        <v>5</v>
      </c>
      <c r="D3475" s="39">
        <v>42062.43891203704</v>
      </c>
      <c r="E3475" s="7">
        <v>146.75</v>
      </c>
      <c r="F3475" s="7" t="s">
        <v>84</v>
      </c>
      <c r="G3475" s="7">
        <f t="shared" si="162"/>
        <v>2015</v>
      </c>
      <c r="H3475" s="7">
        <f t="shared" si="163"/>
        <v>2</v>
      </c>
      <c r="I3475" s="7" t="str">
        <f t="shared" si="164"/>
        <v>Q1</v>
      </c>
      <c r="J3475" s="7">
        <f>VLOOKUP(A3475,'Job Catalog'!A:C,3,FALSE)</f>
        <v>19</v>
      </c>
    </row>
    <row r="3476" spans="1:10" x14ac:dyDescent="0.15">
      <c r="A3476" s="8">
        <v>1871</v>
      </c>
      <c r="B3476" s="8" t="s">
        <v>1973</v>
      </c>
      <c r="C3476" s="7" t="s">
        <v>4</v>
      </c>
      <c r="D3476" s="39">
        <v>42048.411226851851</v>
      </c>
      <c r="E3476" s="7">
        <v>36.630000000000003</v>
      </c>
      <c r="F3476" s="7" t="s">
        <v>15</v>
      </c>
      <c r="G3476" s="7">
        <f t="shared" si="162"/>
        <v>2015</v>
      </c>
      <c r="H3476" s="7">
        <f t="shared" si="163"/>
        <v>2</v>
      </c>
      <c r="I3476" s="7" t="str">
        <f t="shared" si="164"/>
        <v>Q1</v>
      </c>
      <c r="J3476" s="7">
        <f>VLOOKUP(A3476,'Job Catalog'!A:C,3,FALSE)</f>
        <v>19</v>
      </c>
    </row>
    <row r="3477" spans="1:10" x14ac:dyDescent="0.15">
      <c r="A3477" s="8">
        <v>1871</v>
      </c>
      <c r="B3477" s="8" t="s">
        <v>1973</v>
      </c>
      <c r="C3477" s="7" t="s">
        <v>5</v>
      </c>
      <c r="D3477" s="39">
        <v>42079.641134259262</v>
      </c>
      <c r="E3477" s="7">
        <v>42.17</v>
      </c>
      <c r="F3477" s="7" t="s">
        <v>65</v>
      </c>
      <c r="G3477" s="7">
        <f t="shared" si="162"/>
        <v>2015</v>
      </c>
      <c r="H3477" s="7">
        <f t="shared" si="163"/>
        <v>3</v>
      </c>
      <c r="I3477" s="7" t="str">
        <f t="shared" si="164"/>
        <v>Q1</v>
      </c>
      <c r="J3477" s="7">
        <f>VLOOKUP(A3477,'Job Catalog'!A:C,3,FALSE)</f>
        <v>19</v>
      </c>
    </row>
    <row r="3478" spans="1:10" x14ac:dyDescent="0.15">
      <c r="A3478" s="8">
        <v>1871</v>
      </c>
      <c r="B3478" s="8" t="s">
        <v>1973</v>
      </c>
      <c r="C3478" s="7" t="s">
        <v>4</v>
      </c>
      <c r="D3478" s="39">
        <v>42305.697743055556</v>
      </c>
      <c r="E3478" s="7">
        <v>56.08</v>
      </c>
      <c r="F3478" s="7" t="s">
        <v>15</v>
      </c>
      <c r="G3478" s="7">
        <f t="shared" si="162"/>
        <v>2015</v>
      </c>
      <c r="H3478" s="7">
        <f t="shared" si="163"/>
        <v>10</v>
      </c>
      <c r="I3478" s="7" t="str">
        <f t="shared" si="164"/>
        <v>Q4</v>
      </c>
      <c r="J3478" s="7">
        <f>VLOOKUP(A3478,'Job Catalog'!A:C,3,FALSE)</f>
        <v>19</v>
      </c>
    </row>
    <row r="3479" spans="1:10" x14ac:dyDescent="0.15">
      <c r="A3479" s="8">
        <v>1871</v>
      </c>
      <c r="B3479" s="8" t="s">
        <v>1973</v>
      </c>
      <c r="C3479" s="7" t="s">
        <v>4</v>
      </c>
      <c r="D3479" s="39">
        <v>42306.554918981485</v>
      </c>
      <c r="E3479" s="7">
        <v>10.08</v>
      </c>
      <c r="F3479" s="7" t="s">
        <v>15</v>
      </c>
      <c r="G3479" s="7">
        <f t="shared" si="162"/>
        <v>2015</v>
      </c>
      <c r="H3479" s="7">
        <f t="shared" si="163"/>
        <v>10</v>
      </c>
      <c r="I3479" s="7" t="str">
        <f t="shared" si="164"/>
        <v>Q4</v>
      </c>
      <c r="J3479" s="7">
        <f>VLOOKUP(A3479,'Job Catalog'!A:C,3,FALSE)</f>
        <v>19</v>
      </c>
    </row>
    <row r="3480" spans="1:10" x14ac:dyDescent="0.15">
      <c r="A3480" s="8">
        <v>1871</v>
      </c>
      <c r="B3480" s="8" t="s">
        <v>1973</v>
      </c>
      <c r="C3480" s="7" t="s">
        <v>5</v>
      </c>
      <c r="D3480" s="39">
        <v>42633.523622685185</v>
      </c>
      <c r="E3480" s="7">
        <v>102.92</v>
      </c>
      <c r="F3480" s="7" t="s">
        <v>20</v>
      </c>
      <c r="G3480" s="7">
        <f t="shared" si="162"/>
        <v>2016</v>
      </c>
      <c r="H3480" s="7">
        <f t="shared" si="163"/>
        <v>9</v>
      </c>
      <c r="I3480" s="7" t="str">
        <f t="shared" si="164"/>
        <v>Q3</v>
      </c>
      <c r="J3480" s="7">
        <f>VLOOKUP(A3480,'Job Catalog'!A:C,3,FALSE)</f>
        <v>19</v>
      </c>
    </row>
    <row r="3481" spans="1:10" x14ac:dyDescent="0.15">
      <c r="A3481" s="8">
        <v>1874</v>
      </c>
      <c r="B3481" s="8" t="s">
        <v>1976</v>
      </c>
      <c r="C3481" s="7" t="s">
        <v>4</v>
      </c>
      <c r="D3481" s="39">
        <v>42321.622395833336</v>
      </c>
      <c r="E3481" s="7">
        <v>80.959999999999994</v>
      </c>
      <c r="F3481" s="7" t="s">
        <v>20</v>
      </c>
      <c r="G3481" s="7">
        <f t="shared" si="162"/>
        <v>2015</v>
      </c>
      <c r="H3481" s="7">
        <f t="shared" si="163"/>
        <v>11</v>
      </c>
      <c r="I3481" s="7" t="str">
        <f t="shared" si="164"/>
        <v>Q4</v>
      </c>
      <c r="J3481" s="7">
        <f>VLOOKUP(A3481,'Job Catalog'!A:C,3,FALSE)</f>
        <v>20</v>
      </c>
    </row>
    <row r="3482" spans="1:10" x14ac:dyDescent="0.15">
      <c r="A3482" s="8">
        <v>1875</v>
      </c>
      <c r="B3482" s="8" t="s">
        <v>1977</v>
      </c>
      <c r="C3482" s="7" t="s">
        <v>4</v>
      </c>
      <c r="D3482" s="39">
        <v>42495.332141203704</v>
      </c>
      <c r="E3482" s="7">
        <v>9.7100000000000009</v>
      </c>
      <c r="F3482" s="7" t="s">
        <v>92</v>
      </c>
      <c r="G3482" s="7">
        <f t="shared" si="162"/>
        <v>2016</v>
      </c>
      <c r="H3482" s="7">
        <f t="shared" si="163"/>
        <v>5</v>
      </c>
      <c r="I3482" s="7" t="str">
        <f t="shared" si="164"/>
        <v>Q2</v>
      </c>
      <c r="J3482" s="7">
        <f>VLOOKUP(A3482,'Job Catalog'!A:C,3,FALSE)</f>
        <v>14</v>
      </c>
    </row>
    <row r="3483" spans="1:10" x14ac:dyDescent="0.15">
      <c r="A3483" s="8">
        <v>1875</v>
      </c>
      <c r="B3483" s="8" t="s">
        <v>1977</v>
      </c>
      <c r="C3483" s="7" t="s">
        <v>4</v>
      </c>
      <c r="D3483" s="39">
        <v>42712.22519675926</v>
      </c>
      <c r="E3483" s="7">
        <v>84.83</v>
      </c>
      <c r="F3483" s="7" t="s">
        <v>92</v>
      </c>
      <c r="G3483" s="7">
        <f t="shared" si="162"/>
        <v>2016</v>
      </c>
      <c r="H3483" s="7">
        <f t="shared" si="163"/>
        <v>12</v>
      </c>
      <c r="I3483" s="7" t="str">
        <f t="shared" si="164"/>
        <v>Q4</v>
      </c>
      <c r="J3483" s="7">
        <f>VLOOKUP(A3483,'Job Catalog'!A:C,3,FALSE)</f>
        <v>14</v>
      </c>
    </row>
    <row r="3484" spans="1:10" x14ac:dyDescent="0.15">
      <c r="A3484" s="8">
        <v>1877</v>
      </c>
      <c r="B3484" s="8" t="s">
        <v>1979</v>
      </c>
      <c r="C3484" s="7" t="s">
        <v>5</v>
      </c>
      <c r="D3484" s="39">
        <v>41823.679016203707</v>
      </c>
      <c r="E3484" s="7">
        <v>27.88</v>
      </c>
      <c r="F3484" s="7" t="s">
        <v>65</v>
      </c>
      <c r="G3484" s="7">
        <f t="shared" si="162"/>
        <v>2014</v>
      </c>
      <c r="H3484" s="7">
        <f t="shared" si="163"/>
        <v>7</v>
      </c>
      <c r="I3484" s="7" t="str">
        <f t="shared" si="164"/>
        <v>Q3</v>
      </c>
      <c r="J3484" s="7">
        <f>VLOOKUP(A3484,'Job Catalog'!A:C,3,FALSE)</f>
        <v>20</v>
      </c>
    </row>
    <row r="3485" spans="1:10" x14ac:dyDescent="0.15">
      <c r="A3485" s="8">
        <v>1877</v>
      </c>
      <c r="B3485" s="8" t="s">
        <v>1979</v>
      </c>
      <c r="C3485" s="7" t="s">
        <v>4</v>
      </c>
      <c r="D3485" s="39">
        <v>42163.434432870374</v>
      </c>
      <c r="E3485" s="7">
        <v>10.92</v>
      </c>
      <c r="F3485" s="7" t="s">
        <v>30</v>
      </c>
      <c r="G3485" s="7">
        <f t="shared" si="162"/>
        <v>2015</v>
      </c>
      <c r="H3485" s="7">
        <f t="shared" si="163"/>
        <v>6</v>
      </c>
      <c r="I3485" s="7" t="str">
        <f t="shared" si="164"/>
        <v>Q2</v>
      </c>
      <c r="J3485" s="7">
        <f>VLOOKUP(A3485,'Job Catalog'!A:C,3,FALSE)</f>
        <v>20</v>
      </c>
    </row>
    <row r="3486" spans="1:10" x14ac:dyDescent="0.15">
      <c r="A3486" s="8">
        <v>1881</v>
      </c>
      <c r="B3486" s="8" t="s">
        <v>1983</v>
      </c>
      <c r="C3486" s="7" t="s">
        <v>4</v>
      </c>
      <c r="D3486" s="39">
        <v>42722.713865740741</v>
      </c>
      <c r="E3486" s="7">
        <v>0.28999999999999998</v>
      </c>
      <c r="F3486" s="7" t="s">
        <v>29</v>
      </c>
      <c r="G3486" s="7">
        <f t="shared" si="162"/>
        <v>2016</v>
      </c>
      <c r="H3486" s="7">
        <f t="shared" si="163"/>
        <v>12</v>
      </c>
      <c r="I3486" s="7" t="str">
        <f t="shared" si="164"/>
        <v>Q4</v>
      </c>
      <c r="J3486" s="7">
        <f>VLOOKUP(A3486,'Job Catalog'!A:C,3,FALSE)</f>
        <v>17</v>
      </c>
    </row>
    <row r="3487" spans="1:10" x14ac:dyDescent="0.15">
      <c r="A3487" s="8">
        <v>1884</v>
      </c>
      <c r="B3487" s="8" t="s">
        <v>1986</v>
      </c>
      <c r="C3487" s="7" t="s">
        <v>4</v>
      </c>
      <c r="D3487" s="39">
        <v>42425.537094907406</v>
      </c>
      <c r="E3487" s="7">
        <v>167.75</v>
      </c>
      <c r="F3487" s="7" t="s">
        <v>30</v>
      </c>
      <c r="G3487" s="7">
        <f t="shared" si="162"/>
        <v>2016</v>
      </c>
      <c r="H3487" s="7">
        <f t="shared" si="163"/>
        <v>2</v>
      </c>
      <c r="I3487" s="7" t="str">
        <f t="shared" si="164"/>
        <v>Q1</v>
      </c>
      <c r="J3487" s="7">
        <f>VLOOKUP(A3487,'Job Catalog'!A:C,3,FALSE)</f>
        <v>18</v>
      </c>
    </row>
    <row r="3488" spans="1:10" x14ac:dyDescent="0.15">
      <c r="A3488" s="8">
        <v>1884</v>
      </c>
      <c r="B3488" s="8" t="s">
        <v>1986</v>
      </c>
      <c r="C3488" s="7" t="s">
        <v>5</v>
      </c>
      <c r="D3488" s="39">
        <v>42779.79787037037</v>
      </c>
      <c r="E3488" s="7">
        <v>26.21</v>
      </c>
      <c r="F3488" s="7" t="s">
        <v>63</v>
      </c>
      <c r="G3488" s="7">
        <f t="shared" si="162"/>
        <v>2017</v>
      </c>
      <c r="H3488" s="7">
        <f t="shared" si="163"/>
        <v>2</v>
      </c>
      <c r="I3488" s="7" t="str">
        <f t="shared" si="164"/>
        <v>Q1</v>
      </c>
      <c r="J3488" s="7">
        <f>VLOOKUP(A3488,'Job Catalog'!A:C,3,FALSE)</f>
        <v>18</v>
      </c>
    </row>
    <row r="3489" spans="1:10" x14ac:dyDescent="0.15">
      <c r="A3489" s="8">
        <v>1885</v>
      </c>
      <c r="B3489" s="8" t="s">
        <v>1987</v>
      </c>
      <c r="C3489" s="7" t="s">
        <v>5</v>
      </c>
      <c r="D3489" s="39">
        <v>42214.63658564815</v>
      </c>
      <c r="E3489" s="7">
        <v>85</v>
      </c>
      <c r="F3489" s="7" t="s">
        <v>65</v>
      </c>
      <c r="G3489" s="7">
        <f t="shared" si="162"/>
        <v>2015</v>
      </c>
      <c r="H3489" s="7">
        <f t="shared" si="163"/>
        <v>7</v>
      </c>
      <c r="I3489" s="7" t="str">
        <f t="shared" si="164"/>
        <v>Q3</v>
      </c>
      <c r="J3489" s="7">
        <f>VLOOKUP(A3489,'Job Catalog'!A:C,3,FALSE)</f>
        <v>21</v>
      </c>
    </row>
    <row r="3490" spans="1:10" x14ac:dyDescent="0.15">
      <c r="A3490" s="8">
        <v>1886</v>
      </c>
      <c r="B3490" s="8" t="s">
        <v>1988</v>
      </c>
      <c r="C3490" s="7" t="s">
        <v>4</v>
      </c>
      <c r="D3490" s="39">
        <v>42285.747708333336</v>
      </c>
      <c r="E3490" s="7">
        <v>76</v>
      </c>
      <c r="F3490" s="7" t="s">
        <v>26</v>
      </c>
      <c r="G3490" s="7">
        <f t="shared" si="162"/>
        <v>2015</v>
      </c>
      <c r="H3490" s="7">
        <f t="shared" si="163"/>
        <v>10</v>
      </c>
      <c r="I3490" s="7" t="str">
        <f t="shared" si="164"/>
        <v>Q4</v>
      </c>
      <c r="J3490" s="7">
        <f>VLOOKUP(A3490,'Job Catalog'!A:C,3,FALSE)</f>
        <v>18</v>
      </c>
    </row>
    <row r="3491" spans="1:10" x14ac:dyDescent="0.15">
      <c r="A3491" s="8">
        <v>1886</v>
      </c>
      <c r="B3491" s="8" t="s">
        <v>1988</v>
      </c>
      <c r="C3491" s="7" t="s">
        <v>5</v>
      </c>
      <c r="D3491" s="39">
        <v>42332.152962962966</v>
      </c>
      <c r="E3491" s="7">
        <v>35.67</v>
      </c>
      <c r="F3491" s="7" t="s">
        <v>92</v>
      </c>
      <c r="G3491" s="7">
        <f t="shared" si="162"/>
        <v>2015</v>
      </c>
      <c r="H3491" s="7">
        <f t="shared" si="163"/>
        <v>11</v>
      </c>
      <c r="I3491" s="7" t="str">
        <f t="shared" si="164"/>
        <v>Q4</v>
      </c>
      <c r="J3491" s="7">
        <f>VLOOKUP(A3491,'Job Catalog'!A:C,3,FALSE)</f>
        <v>18</v>
      </c>
    </row>
    <row r="3492" spans="1:10" x14ac:dyDescent="0.15">
      <c r="A3492" s="8">
        <v>1889</v>
      </c>
      <c r="B3492" s="8" t="s">
        <v>1991</v>
      </c>
      <c r="C3492" s="7" t="s">
        <v>4</v>
      </c>
      <c r="D3492" s="39">
        <v>42774.503252314818</v>
      </c>
      <c r="E3492" s="7">
        <v>1.04</v>
      </c>
      <c r="F3492" s="7" t="s">
        <v>27</v>
      </c>
      <c r="G3492" s="7">
        <f t="shared" si="162"/>
        <v>2017</v>
      </c>
      <c r="H3492" s="7">
        <f t="shared" si="163"/>
        <v>2</v>
      </c>
      <c r="I3492" s="7" t="str">
        <f t="shared" si="164"/>
        <v>Q1</v>
      </c>
      <c r="J3492" s="7">
        <f>VLOOKUP(A3492,'Job Catalog'!A:C,3,FALSE)</f>
        <v>19</v>
      </c>
    </row>
    <row r="3493" spans="1:10" x14ac:dyDescent="0.15">
      <c r="A3493" s="8">
        <v>1890</v>
      </c>
      <c r="B3493" s="8" t="s">
        <v>1992</v>
      </c>
      <c r="C3493" s="7" t="s">
        <v>4</v>
      </c>
      <c r="D3493" s="39">
        <v>42604.074456018519</v>
      </c>
      <c r="E3493" s="7">
        <v>0.04</v>
      </c>
      <c r="F3493" s="7" t="s">
        <v>41</v>
      </c>
      <c r="G3493" s="7">
        <f t="shared" si="162"/>
        <v>2016</v>
      </c>
      <c r="H3493" s="7">
        <f t="shared" si="163"/>
        <v>8</v>
      </c>
      <c r="I3493" s="7" t="str">
        <f t="shared" si="164"/>
        <v>Q3</v>
      </c>
      <c r="J3493" s="7">
        <f>VLOOKUP(A3493,'Job Catalog'!A:C,3,FALSE)</f>
        <v>16</v>
      </c>
    </row>
    <row r="3494" spans="1:10" x14ac:dyDescent="0.15">
      <c r="A3494" s="8">
        <v>1895</v>
      </c>
      <c r="B3494" s="8" t="s">
        <v>1997</v>
      </c>
      <c r="C3494" s="7" t="s">
        <v>4</v>
      </c>
      <c r="D3494" s="39">
        <v>41754.264293981483</v>
      </c>
      <c r="E3494" s="7">
        <v>8.7899999999999991</v>
      </c>
      <c r="F3494" s="7" t="s">
        <v>92</v>
      </c>
      <c r="G3494" s="7">
        <f t="shared" si="162"/>
        <v>2014</v>
      </c>
      <c r="H3494" s="7">
        <f t="shared" si="163"/>
        <v>4</v>
      </c>
      <c r="I3494" s="7" t="str">
        <f t="shared" si="164"/>
        <v>Q2</v>
      </c>
      <c r="J3494" s="7">
        <f>VLOOKUP(A3494,'Job Catalog'!A:C,3,FALSE)</f>
        <v>17</v>
      </c>
    </row>
    <row r="3495" spans="1:10" x14ac:dyDescent="0.15">
      <c r="A3495" s="8">
        <v>1895</v>
      </c>
      <c r="B3495" s="8" t="s">
        <v>1997</v>
      </c>
      <c r="C3495" s="7" t="s">
        <v>4</v>
      </c>
      <c r="D3495" s="39">
        <v>41918.205081018517</v>
      </c>
      <c r="E3495" s="7">
        <v>90.79</v>
      </c>
      <c r="F3495" s="7" t="s">
        <v>92</v>
      </c>
      <c r="G3495" s="7">
        <f t="shared" si="162"/>
        <v>2014</v>
      </c>
      <c r="H3495" s="7">
        <f t="shared" si="163"/>
        <v>10</v>
      </c>
      <c r="I3495" s="7" t="str">
        <f t="shared" si="164"/>
        <v>Q4</v>
      </c>
      <c r="J3495" s="7">
        <f>VLOOKUP(A3495,'Job Catalog'!A:C,3,FALSE)</f>
        <v>17</v>
      </c>
    </row>
    <row r="3496" spans="1:10" x14ac:dyDescent="0.15">
      <c r="A3496" s="8">
        <v>1895</v>
      </c>
      <c r="B3496" s="8" t="s">
        <v>1997</v>
      </c>
      <c r="C3496" s="7" t="s">
        <v>4</v>
      </c>
      <c r="D3496" s="39">
        <v>41898.497731481482</v>
      </c>
      <c r="E3496" s="7">
        <v>0</v>
      </c>
      <c r="F3496" s="7" t="s">
        <v>92</v>
      </c>
      <c r="G3496" s="7">
        <f t="shared" si="162"/>
        <v>2014</v>
      </c>
      <c r="H3496" s="7">
        <f t="shared" si="163"/>
        <v>9</v>
      </c>
      <c r="I3496" s="7" t="str">
        <f t="shared" si="164"/>
        <v>Q3</v>
      </c>
      <c r="J3496" s="7">
        <f>VLOOKUP(A3496,'Job Catalog'!A:C,3,FALSE)</f>
        <v>17</v>
      </c>
    </row>
    <row r="3497" spans="1:10" x14ac:dyDescent="0.15">
      <c r="A3497" s="8">
        <v>1895</v>
      </c>
      <c r="B3497" s="8" t="s">
        <v>1997</v>
      </c>
      <c r="C3497" s="7" t="s">
        <v>4</v>
      </c>
      <c r="D3497" s="39">
        <v>41953.198020833333</v>
      </c>
      <c r="E3497" s="7">
        <v>25.75</v>
      </c>
      <c r="F3497" s="7" t="s">
        <v>80</v>
      </c>
      <c r="G3497" s="7">
        <f t="shared" si="162"/>
        <v>2014</v>
      </c>
      <c r="H3497" s="7">
        <f t="shared" si="163"/>
        <v>11</v>
      </c>
      <c r="I3497" s="7" t="str">
        <f t="shared" si="164"/>
        <v>Q4</v>
      </c>
      <c r="J3497" s="7">
        <f>VLOOKUP(A3497,'Job Catalog'!A:C,3,FALSE)</f>
        <v>17</v>
      </c>
    </row>
    <row r="3498" spans="1:10" x14ac:dyDescent="0.15">
      <c r="A3498" s="8">
        <v>1895</v>
      </c>
      <c r="B3498" s="8" t="s">
        <v>1997</v>
      </c>
      <c r="C3498" s="7" t="s">
        <v>4</v>
      </c>
      <c r="D3498" s="39">
        <v>41989.179930555554</v>
      </c>
      <c r="E3498" s="7">
        <v>61.75</v>
      </c>
      <c r="F3498" s="7" t="s">
        <v>80</v>
      </c>
      <c r="G3498" s="7">
        <f t="shared" si="162"/>
        <v>2014</v>
      </c>
      <c r="H3498" s="7">
        <f t="shared" si="163"/>
        <v>12</v>
      </c>
      <c r="I3498" s="7" t="str">
        <f t="shared" si="164"/>
        <v>Q4</v>
      </c>
      <c r="J3498" s="7">
        <f>VLOOKUP(A3498,'Job Catalog'!A:C,3,FALSE)</f>
        <v>17</v>
      </c>
    </row>
    <row r="3499" spans="1:10" x14ac:dyDescent="0.15">
      <c r="A3499" s="8">
        <v>1895</v>
      </c>
      <c r="B3499" s="8" t="s">
        <v>1997</v>
      </c>
      <c r="C3499" s="7" t="s">
        <v>4</v>
      </c>
      <c r="D3499" s="39">
        <v>42118.296099537038</v>
      </c>
      <c r="E3499" s="7">
        <v>16.04</v>
      </c>
      <c r="F3499" s="7" t="s">
        <v>72</v>
      </c>
      <c r="G3499" s="7">
        <f t="shared" si="162"/>
        <v>2015</v>
      </c>
      <c r="H3499" s="7">
        <f t="shared" si="163"/>
        <v>4</v>
      </c>
      <c r="I3499" s="7" t="str">
        <f t="shared" si="164"/>
        <v>Q2</v>
      </c>
      <c r="J3499" s="7">
        <f>VLOOKUP(A3499,'Job Catalog'!A:C,3,FALSE)</f>
        <v>17</v>
      </c>
    </row>
    <row r="3500" spans="1:10" x14ac:dyDescent="0.15">
      <c r="A3500" s="8">
        <v>1895</v>
      </c>
      <c r="B3500" s="8" t="s">
        <v>1997</v>
      </c>
      <c r="C3500" s="7" t="s">
        <v>5</v>
      </c>
      <c r="D3500" s="39">
        <v>42173.370300925926</v>
      </c>
      <c r="E3500" s="7">
        <v>29.79</v>
      </c>
      <c r="F3500" s="7" t="s">
        <v>92</v>
      </c>
      <c r="G3500" s="7">
        <f t="shared" si="162"/>
        <v>2015</v>
      </c>
      <c r="H3500" s="7">
        <f t="shared" si="163"/>
        <v>6</v>
      </c>
      <c r="I3500" s="7" t="str">
        <f t="shared" si="164"/>
        <v>Q2</v>
      </c>
      <c r="J3500" s="7">
        <f>VLOOKUP(A3500,'Job Catalog'!A:C,3,FALSE)</f>
        <v>17</v>
      </c>
    </row>
    <row r="3501" spans="1:10" x14ac:dyDescent="0.15">
      <c r="A3501" s="8">
        <v>1895</v>
      </c>
      <c r="B3501" s="8" t="s">
        <v>1997</v>
      </c>
      <c r="C3501" s="7" t="s">
        <v>5</v>
      </c>
      <c r="D3501" s="39">
        <v>42419.377106481479</v>
      </c>
      <c r="E3501" s="7">
        <v>107.79</v>
      </c>
      <c r="F3501" s="7" t="s">
        <v>92</v>
      </c>
      <c r="G3501" s="7">
        <f t="shared" si="162"/>
        <v>2016</v>
      </c>
      <c r="H3501" s="7">
        <f t="shared" si="163"/>
        <v>2</v>
      </c>
      <c r="I3501" s="7" t="str">
        <f t="shared" si="164"/>
        <v>Q1</v>
      </c>
      <c r="J3501" s="7">
        <f>VLOOKUP(A3501,'Job Catalog'!A:C,3,FALSE)</f>
        <v>17</v>
      </c>
    </row>
    <row r="3502" spans="1:10" x14ac:dyDescent="0.15">
      <c r="A3502" s="8">
        <v>1895</v>
      </c>
      <c r="B3502" s="8" t="s">
        <v>1997</v>
      </c>
      <c r="C3502" s="7" t="s">
        <v>4</v>
      </c>
      <c r="D3502" s="39">
        <v>42451.282268518517</v>
      </c>
      <c r="E3502" s="7">
        <v>139.66999999999999</v>
      </c>
      <c r="F3502" s="7" t="s">
        <v>92</v>
      </c>
      <c r="G3502" s="7">
        <f t="shared" si="162"/>
        <v>2016</v>
      </c>
      <c r="H3502" s="7">
        <f t="shared" si="163"/>
        <v>3</v>
      </c>
      <c r="I3502" s="7" t="str">
        <f t="shared" si="164"/>
        <v>Q1</v>
      </c>
      <c r="J3502" s="7">
        <f>VLOOKUP(A3502,'Job Catalog'!A:C,3,FALSE)</f>
        <v>17</v>
      </c>
    </row>
    <row r="3503" spans="1:10" x14ac:dyDescent="0.15">
      <c r="A3503" s="8">
        <v>1895</v>
      </c>
      <c r="B3503" s="8" t="s">
        <v>1997</v>
      </c>
      <c r="C3503" s="7" t="s">
        <v>5</v>
      </c>
      <c r="D3503" s="39">
        <v>42445.198923611111</v>
      </c>
      <c r="E3503" s="7">
        <v>29.58</v>
      </c>
      <c r="F3503" s="7" t="s">
        <v>92</v>
      </c>
      <c r="G3503" s="7">
        <f t="shared" si="162"/>
        <v>2016</v>
      </c>
      <c r="H3503" s="7">
        <f t="shared" si="163"/>
        <v>3</v>
      </c>
      <c r="I3503" s="7" t="str">
        <f t="shared" si="164"/>
        <v>Q1</v>
      </c>
      <c r="J3503" s="7">
        <f>VLOOKUP(A3503,'Job Catalog'!A:C,3,FALSE)</f>
        <v>17</v>
      </c>
    </row>
    <row r="3504" spans="1:10" x14ac:dyDescent="0.15">
      <c r="A3504" s="8">
        <v>1895</v>
      </c>
      <c r="B3504" s="8" t="s">
        <v>1997</v>
      </c>
      <c r="C3504" s="7" t="s">
        <v>4</v>
      </c>
      <c r="D3504" s="39">
        <v>42489.336215277777</v>
      </c>
      <c r="E3504" s="7">
        <v>38.04</v>
      </c>
      <c r="F3504" s="7" t="s">
        <v>92</v>
      </c>
      <c r="G3504" s="7">
        <f t="shared" si="162"/>
        <v>2016</v>
      </c>
      <c r="H3504" s="7">
        <f t="shared" si="163"/>
        <v>4</v>
      </c>
      <c r="I3504" s="7" t="str">
        <f t="shared" si="164"/>
        <v>Q2</v>
      </c>
      <c r="J3504" s="7">
        <f>VLOOKUP(A3504,'Job Catalog'!A:C,3,FALSE)</f>
        <v>17</v>
      </c>
    </row>
    <row r="3505" spans="1:10" x14ac:dyDescent="0.15">
      <c r="A3505" s="8">
        <v>1895</v>
      </c>
      <c r="B3505" s="8" t="s">
        <v>1997</v>
      </c>
      <c r="C3505" s="7" t="s">
        <v>4</v>
      </c>
      <c r="D3505" s="39">
        <v>42655.363159722219</v>
      </c>
      <c r="E3505" s="7">
        <v>196.04</v>
      </c>
      <c r="F3505" s="7" t="s">
        <v>92</v>
      </c>
      <c r="G3505" s="7">
        <f t="shared" si="162"/>
        <v>2016</v>
      </c>
      <c r="H3505" s="7">
        <f t="shared" si="163"/>
        <v>10</v>
      </c>
      <c r="I3505" s="7" t="str">
        <f t="shared" si="164"/>
        <v>Q4</v>
      </c>
      <c r="J3505" s="7">
        <f>VLOOKUP(A3505,'Job Catalog'!A:C,3,FALSE)</f>
        <v>17</v>
      </c>
    </row>
    <row r="3506" spans="1:10" x14ac:dyDescent="0.15">
      <c r="A3506" s="8">
        <v>1896</v>
      </c>
      <c r="B3506" s="8" t="s">
        <v>1998</v>
      </c>
      <c r="C3506" s="7" t="s">
        <v>4</v>
      </c>
      <c r="D3506" s="39">
        <v>41759.367002314815</v>
      </c>
      <c r="E3506" s="7">
        <v>71.63</v>
      </c>
      <c r="F3506" s="7" t="s">
        <v>14</v>
      </c>
      <c r="G3506" s="7">
        <f t="shared" si="162"/>
        <v>2014</v>
      </c>
      <c r="H3506" s="7">
        <f t="shared" si="163"/>
        <v>4</v>
      </c>
      <c r="I3506" s="7" t="str">
        <f t="shared" si="164"/>
        <v>Q2</v>
      </c>
      <c r="J3506" s="7">
        <f>VLOOKUP(A3506,'Job Catalog'!A:C,3,FALSE)</f>
        <v>19</v>
      </c>
    </row>
    <row r="3507" spans="1:10" x14ac:dyDescent="0.15">
      <c r="A3507" s="8">
        <v>1896</v>
      </c>
      <c r="B3507" s="8" t="s">
        <v>1998</v>
      </c>
      <c r="C3507" s="7" t="s">
        <v>5</v>
      </c>
      <c r="D3507" s="39">
        <v>41837.66337962963</v>
      </c>
      <c r="E3507" s="7">
        <v>91.04</v>
      </c>
      <c r="F3507" s="7" t="s">
        <v>14</v>
      </c>
      <c r="G3507" s="7">
        <f t="shared" si="162"/>
        <v>2014</v>
      </c>
      <c r="H3507" s="7">
        <f t="shared" si="163"/>
        <v>7</v>
      </c>
      <c r="I3507" s="7" t="str">
        <f t="shared" si="164"/>
        <v>Q3</v>
      </c>
      <c r="J3507" s="7">
        <f>VLOOKUP(A3507,'Job Catalog'!A:C,3,FALSE)</f>
        <v>19</v>
      </c>
    </row>
    <row r="3508" spans="1:10" x14ac:dyDescent="0.15">
      <c r="A3508" s="8">
        <v>1896</v>
      </c>
      <c r="B3508" s="8" t="s">
        <v>1998</v>
      </c>
      <c r="C3508" s="7" t="s">
        <v>5</v>
      </c>
      <c r="D3508" s="39">
        <v>42403.343865740739</v>
      </c>
      <c r="E3508" s="7">
        <v>74.88</v>
      </c>
      <c r="F3508" s="7" t="s">
        <v>65</v>
      </c>
      <c r="G3508" s="7">
        <f t="shared" si="162"/>
        <v>2016</v>
      </c>
      <c r="H3508" s="7">
        <f t="shared" si="163"/>
        <v>2</v>
      </c>
      <c r="I3508" s="7" t="str">
        <f t="shared" si="164"/>
        <v>Q1</v>
      </c>
      <c r="J3508" s="7">
        <f>VLOOKUP(A3508,'Job Catalog'!A:C,3,FALSE)</f>
        <v>19</v>
      </c>
    </row>
    <row r="3509" spans="1:10" x14ac:dyDescent="0.15">
      <c r="A3509" s="8">
        <v>1898</v>
      </c>
      <c r="B3509" s="8" t="s">
        <v>2000</v>
      </c>
      <c r="C3509" s="7" t="s">
        <v>5</v>
      </c>
      <c r="D3509" s="39">
        <v>42940.429247685184</v>
      </c>
      <c r="E3509" s="7">
        <v>46.25</v>
      </c>
      <c r="F3509" s="7" t="s">
        <v>89</v>
      </c>
      <c r="G3509" s="7">
        <f t="shared" si="162"/>
        <v>2017</v>
      </c>
      <c r="H3509" s="7">
        <f t="shared" si="163"/>
        <v>7</v>
      </c>
      <c r="I3509" s="7" t="str">
        <f t="shared" si="164"/>
        <v>Q3</v>
      </c>
      <c r="J3509" s="7">
        <f>VLOOKUP(A3509,'Job Catalog'!A:C,3,FALSE)</f>
        <v>19</v>
      </c>
    </row>
    <row r="3510" spans="1:10" x14ac:dyDescent="0.15">
      <c r="A3510" s="8">
        <v>1899</v>
      </c>
      <c r="B3510" s="8" t="s">
        <v>2001</v>
      </c>
      <c r="C3510" s="7" t="s">
        <v>5</v>
      </c>
      <c r="D3510" s="39">
        <v>42585.452245370368</v>
      </c>
      <c r="E3510" s="7">
        <v>20.92</v>
      </c>
      <c r="F3510" s="7" t="s">
        <v>20</v>
      </c>
      <c r="G3510" s="7">
        <f t="shared" si="162"/>
        <v>2016</v>
      </c>
      <c r="H3510" s="7">
        <f t="shared" si="163"/>
        <v>8</v>
      </c>
      <c r="I3510" s="7" t="str">
        <f t="shared" si="164"/>
        <v>Q3</v>
      </c>
      <c r="J3510" s="7">
        <f>VLOOKUP(A3510,'Job Catalog'!A:C,3,FALSE)</f>
        <v>24</v>
      </c>
    </row>
    <row r="3511" spans="1:10" x14ac:dyDescent="0.15">
      <c r="A3511" s="8">
        <v>1899</v>
      </c>
      <c r="B3511" s="8" t="s">
        <v>2001</v>
      </c>
      <c r="C3511" s="7" t="s">
        <v>5</v>
      </c>
      <c r="D3511" s="39">
        <v>42669.409444444442</v>
      </c>
      <c r="E3511" s="7">
        <v>39.79</v>
      </c>
      <c r="F3511" s="7" t="s">
        <v>82</v>
      </c>
      <c r="G3511" s="7">
        <f t="shared" si="162"/>
        <v>2016</v>
      </c>
      <c r="H3511" s="7">
        <f t="shared" si="163"/>
        <v>10</v>
      </c>
      <c r="I3511" s="7" t="str">
        <f t="shared" si="164"/>
        <v>Q4</v>
      </c>
      <c r="J3511" s="7">
        <f>VLOOKUP(A3511,'Job Catalog'!A:C,3,FALSE)</f>
        <v>24</v>
      </c>
    </row>
    <row r="3512" spans="1:10" x14ac:dyDescent="0.15">
      <c r="A3512" s="8">
        <v>1901</v>
      </c>
      <c r="B3512" s="8" t="s">
        <v>2003</v>
      </c>
      <c r="C3512" s="7" t="s">
        <v>5</v>
      </c>
      <c r="D3512" s="39">
        <v>41688.592442129629</v>
      </c>
      <c r="E3512" s="7">
        <v>0.04</v>
      </c>
      <c r="F3512" s="7" t="s">
        <v>63</v>
      </c>
      <c r="G3512" s="7">
        <f t="shared" si="162"/>
        <v>2014</v>
      </c>
      <c r="H3512" s="7">
        <f t="shared" si="163"/>
        <v>2</v>
      </c>
      <c r="I3512" s="7" t="str">
        <f t="shared" si="164"/>
        <v>Q1</v>
      </c>
      <c r="J3512" s="7">
        <f>VLOOKUP(A3512,'Job Catalog'!A:C,3,FALSE)</f>
        <v>19</v>
      </c>
    </row>
    <row r="3513" spans="1:10" x14ac:dyDescent="0.15">
      <c r="A3513" s="8">
        <v>1901</v>
      </c>
      <c r="B3513" s="8" t="s">
        <v>2003</v>
      </c>
      <c r="C3513" s="7" t="s">
        <v>5</v>
      </c>
      <c r="D3513" s="39">
        <v>41786.689039351855</v>
      </c>
      <c r="E3513" s="7">
        <v>55.04</v>
      </c>
      <c r="F3513" s="7" t="s">
        <v>63</v>
      </c>
      <c r="G3513" s="7">
        <f t="shared" si="162"/>
        <v>2014</v>
      </c>
      <c r="H3513" s="7">
        <f t="shared" si="163"/>
        <v>5</v>
      </c>
      <c r="I3513" s="7" t="str">
        <f t="shared" si="164"/>
        <v>Q2</v>
      </c>
      <c r="J3513" s="7">
        <f>VLOOKUP(A3513,'Job Catalog'!A:C,3,FALSE)</f>
        <v>19</v>
      </c>
    </row>
    <row r="3514" spans="1:10" x14ac:dyDescent="0.15">
      <c r="A3514" s="8">
        <v>1901</v>
      </c>
      <c r="B3514" s="8" t="s">
        <v>2003</v>
      </c>
      <c r="C3514" s="7" t="s">
        <v>5</v>
      </c>
      <c r="D3514" s="39">
        <v>41799.616782407407</v>
      </c>
      <c r="E3514" s="7">
        <v>67.959999999999994</v>
      </c>
      <c r="F3514" s="7" t="s">
        <v>65</v>
      </c>
      <c r="G3514" s="7">
        <f t="shared" si="162"/>
        <v>2014</v>
      </c>
      <c r="H3514" s="7">
        <f t="shared" si="163"/>
        <v>6</v>
      </c>
      <c r="I3514" s="7" t="str">
        <f t="shared" si="164"/>
        <v>Q2</v>
      </c>
      <c r="J3514" s="7">
        <f>VLOOKUP(A3514,'Job Catalog'!A:C,3,FALSE)</f>
        <v>19</v>
      </c>
    </row>
    <row r="3515" spans="1:10" x14ac:dyDescent="0.15">
      <c r="A3515" s="8">
        <v>1901</v>
      </c>
      <c r="B3515" s="8" t="s">
        <v>2003</v>
      </c>
      <c r="C3515" s="7" t="s">
        <v>4</v>
      </c>
      <c r="D3515" s="39">
        <v>41976.671620370369</v>
      </c>
      <c r="E3515" s="7">
        <v>40.17</v>
      </c>
      <c r="F3515" s="7" t="s">
        <v>63</v>
      </c>
      <c r="G3515" s="7">
        <f t="shared" si="162"/>
        <v>2014</v>
      </c>
      <c r="H3515" s="7">
        <f t="shared" si="163"/>
        <v>12</v>
      </c>
      <c r="I3515" s="7" t="str">
        <f t="shared" si="164"/>
        <v>Q4</v>
      </c>
      <c r="J3515" s="7">
        <f>VLOOKUP(A3515,'Job Catalog'!A:C,3,FALSE)</f>
        <v>19</v>
      </c>
    </row>
    <row r="3516" spans="1:10" x14ac:dyDescent="0.15">
      <c r="A3516" s="8">
        <v>1902</v>
      </c>
      <c r="B3516" s="8" t="s">
        <v>2004</v>
      </c>
      <c r="C3516" s="7" t="s">
        <v>5</v>
      </c>
      <c r="D3516" s="39">
        <v>42945.66810185185</v>
      </c>
      <c r="E3516" s="7">
        <v>33.08</v>
      </c>
      <c r="F3516" s="7" t="s">
        <v>87</v>
      </c>
      <c r="G3516" s="7">
        <f t="shared" si="162"/>
        <v>2017</v>
      </c>
      <c r="H3516" s="7">
        <f t="shared" si="163"/>
        <v>7</v>
      </c>
      <c r="I3516" s="7" t="str">
        <f t="shared" si="164"/>
        <v>Q3</v>
      </c>
      <c r="J3516" s="7">
        <f>VLOOKUP(A3516,'Job Catalog'!A:C,3,FALSE)</f>
        <v>20</v>
      </c>
    </row>
    <row r="3517" spans="1:10" x14ac:dyDescent="0.15">
      <c r="A3517" s="8">
        <v>1903</v>
      </c>
      <c r="B3517" s="8" t="s">
        <v>2005</v>
      </c>
      <c r="C3517" s="7" t="s">
        <v>5</v>
      </c>
      <c r="D3517" s="39">
        <v>41869.525590277779</v>
      </c>
      <c r="E3517" s="7">
        <v>149.96</v>
      </c>
      <c r="F3517" s="7" t="s">
        <v>65</v>
      </c>
      <c r="G3517" s="7">
        <f t="shared" si="162"/>
        <v>2014</v>
      </c>
      <c r="H3517" s="7">
        <f t="shared" si="163"/>
        <v>8</v>
      </c>
      <c r="I3517" s="7" t="str">
        <f t="shared" si="164"/>
        <v>Q3</v>
      </c>
      <c r="J3517" s="7">
        <f>VLOOKUP(A3517,'Job Catalog'!A:C,3,FALSE)</f>
        <v>19</v>
      </c>
    </row>
    <row r="3518" spans="1:10" x14ac:dyDescent="0.15">
      <c r="A3518" s="8">
        <v>1903</v>
      </c>
      <c r="B3518" s="8" t="s">
        <v>2005</v>
      </c>
      <c r="C3518" s="7" t="s">
        <v>5</v>
      </c>
      <c r="D3518" s="39">
        <v>41787.344444444447</v>
      </c>
      <c r="E3518" s="7">
        <v>67.790000000000006</v>
      </c>
      <c r="F3518" s="7" t="s">
        <v>65</v>
      </c>
      <c r="G3518" s="7">
        <f t="shared" si="162"/>
        <v>2014</v>
      </c>
      <c r="H3518" s="7">
        <f t="shared" si="163"/>
        <v>5</v>
      </c>
      <c r="I3518" s="7" t="str">
        <f t="shared" si="164"/>
        <v>Q2</v>
      </c>
      <c r="J3518" s="7">
        <f>VLOOKUP(A3518,'Job Catalog'!A:C,3,FALSE)</f>
        <v>19</v>
      </c>
    </row>
    <row r="3519" spans="1:10" x14ac:dyDescent="0.15">
      <c r="A3519" s="8">
        <v>1903</v>
      </c>
      <c r="B3519" s="8" t="s">
        <v>2005</v>
      </c>
      <c r="C3519" s="7" t="s">
        <v>5</v>
      </c>
      <c r="D3519" s="39">
        <v>41781.470497685186</v>
      </c>
      <c r="E3519" s="7">
        <v>21.5</v>
      </c>
      <c r="F3519" s="7" t="s">
        <v>81</v>
      </c>
      <c r="G3519" s="7">
        <f t="shared" si="162"/>
        <v>2014</v>
      </c>
      <c r="H3519" s="7">
        <f t="shared" si="163"/>
        <v>5</v>
      </c>
      <c r="I3519" s="7" t="str">
        <f t="shared" si="164"/>
        <v>Q2</v>
      </c>
      <c r="J3519" s="7">
        <f>VLOOKUP(A3519,'Job Catalog'!A:C,3,FALSE)</f>
        <v>19</v>
      </c>
    </row>
    <row r="3520" spans="1:10" x14ac:dyDescent="0.15">
      <c r="A3520" s="8">
        <v>1903</v>
      </c>
      <c r="B3520" s="8" t="s">
        <v>2005</v>
      </c>
      <c r="C3520" s="7" t="s">
        <v>4</v>
      </c>
      <c r="D3520" s="39">
        <v>41841.344212962962</v>
      </c>
      <c r="E3520" s="7">
        <v>45.83</v>
      </c>
      <c r="F3520" s="7" t="s">
        <v>15</v>
      </c>
      <c r="G3520" s="7">
        <f t="shared" si="162"/>
        <v>2014</v>
      </c>
      <c r="H3520" s="7">
        <f t="shared" si="163"/>
        <v>7</v>
      </c>
      <c r="I3520" s="7" t="str">
        <f t="shared" si="164"/>
        <v>Q3</v>
      </c>
      <c r="J3520" s="7">
        <f>VLOOKUP(A3520,'Job Catalog'!A:C,3,FALSE)</f>
        <v>19</v>
      </c>
    </row>
    <row r="3521" spans="1:10" x14ac:dyDescent="0.15">
      <c r="A3521" s="8">
        <v>1903</v>
      </c>
      <c r="B3521" s="8" t="s">
        <v>2005</v>
      </c>
      <c r="C3521" s="7" t="s">
        <v>5</v>
      </c>
      <c r="D3521" s="39">
        <v>41977.485497685186</v>
      </c>
      <c r="E3521" s="7">
        <v>65.540000000000006</v>
      </c>
      <c r="F3521" s="7" t="s">
        <v>15</v>
      </c>
      <c r="G3521" s="7">
        <f t="shared" si="162"/>
        <v>2014</v>
      </c>
      <c r="H3521" s="7">
        <f t="shared" si="163"/>
        <v>12</v>
      </c>
      <c r="I3521" s="7" t="str">
        <f t="shared" si="164"/>
        <v>Q4</v>
      </c>
      <c r="J3521" s="7">
        <f>VLOOKUP(A3521,'Job Catalog'!A:C,3,FALSE)</f>
        <v>19</v>
      </c>
    </row>
    <row r="3522" spans="1:10" x14ac:dyDescent="0.15">
      <c r="A3522" s="8">
        <v>1903</v>
      </c>
      <c r="B3522" s="8" t="s">
        <v>2005</v>
      </c>
      <c r="C3522" s="7" t="s">
        <v>5</v>
      </c>
      <c r="D3522" s="39">
        <v>41992.460069444445</v>
      </c>
      <c r="E3522" s="7">
        <v>56.92</v>
      </c>
      <c r="F3522" s="7" t="s">
        <v>15</v>
      </c>
      <c r="G3522" s="7">
        <f t="shared" ref="G3522:G3585" si="165">YEAR(D3522)</f>
        <v>2014</v>
      </c>
      <c r="H3522" s="7">
        <f t="shared" ref="H3522:H3585" si="166">MONTH(D3522)</f>
        <v>12</v>
      </c>
      <c r="I3522" s="7" t="str">
        <f t="shared" ref="I3522:I3585" si="167">IF(H3522&lt;=3,"Q1",IF(H3522&lt;=6,"Q2",IF(H3522&lt;=9,"Q3","Q4")))</f>
        <v>Q4</v>
      </c>
      <c r="J3522" s="7">
        <f>VLOOKUP(A3522,'Job Catalog'!A:C,3,FALSE)</f>
        <v>19</v>
      </c>
    </row>
    <row r="3523" spans="1:10" x14ac:dyDescent="0.15">
      <c r="A3523" s="8">
        <v>1903</v>
      </c>
      <c r="B3523" s="8" t="s">
        <v>2005</v>
      </c>
      <c r="C3523" s="7" t="s">
        <v>5</v>
      </c>
      <c r="D3523" s="39">
        <v>42108.700740740744</v>
      </c>
      <c r="E3523" s="7">
        <v>71.42</v>
      </c>
      <c r="F3523" s="7" t="s">
        <v>65</v>
      </c>
      <c r="G3523" s="7">
        <f t="shared" si="165"/>
        <v>2015</v>
      </c>
      <c r="H3523" s="7">
        <f t="shared" si="166"/>
        <v>4</v>
      </c>
      <c r="I3523" s="7" t="str">
        <f t="shared" si="167"/>
        <v>Q2</v>
      </c>
      <c r="J3523" s="7">
        <f>VLOOKUP(A3523,'Job Catalog'!A:C,3,FALSE)</f>
        <v>19</v>
      </c>
    </row>
    <row r="3524" spans="1:10" x14ac:dyDescent="0.15">
      <c r="A3524" s="8">
        <v>1903</v>
      </c>
      <c r="B3524" s="8" t="s">
        <v>2005</v>
      </c>
      <c r="C3524" s="7" t="s">
        <v>5</v>
      </c>
      <c r="D3524" s="39">
        <v>42139.405243055553</v>
      </c>
      <c r="E3524" s="7">
        <v>74.63</v>
      </c>
      <c r="F3524" s="7" t="s">
        <v>15</v>
      </c>
      <c r="G3524" s="7">
        <f t="shared" si="165"/>
        <v>2015</v>
      </c>
      <c r="H3524" s="7">
        <f t="shared" si="166"/>
        <v>5</v>
      </c>
      <c r="I3524" s="7" t="str">
        <f t="shared" si="167"/>
        <v>Q2</v>
      </c>
      <c r="J3524" s="7">
        <f>VLOOKUP(A3524,'Job Catalog'!A:C,3,FALSE)</f>
        <v>19</v>
      </c>
    </row>
    <row r="3525" spans="1:10" x14ac:dyDescent="0.15">
      <c r="A3525" s="8">
        <v>1903</v>
      </c>
      <c r="B3525" s="8" t="s">
        <v>2005</v>
      </c>
      <c r="C3525" s="7" t="s">
        <v>5</v>
      </c>
      <c r="D3525" s="39">
        <v>42110.581342592595</v>
      </c>
      <c r="E3525" s="7">
        <v>20.58</v>
      </c>
      <c r="F3525" s="7" t="s">
        <v>15</v>
      </c>
      <c r="G3525" s="7">
        <f t="shared" si="165"/>
        <v>2015</v>
      </c>
      <c r="H3525" s="7">
        <f t="shared" si="166"/>
        <v>4</v>
      </c>
      <c r="I3525" s="7" t="str">
        <f t="shared" si="167"/>
        <v>Q2</v>
      </c>
      <c r="J3525" s="7">
        <f>VLOOKUP(A3525,'Job Catalog'!A:C,3,FALSE)</f>
        <v>19</v>
      </c>
    </row>
    <row r="3526" spans="1:10" x14ac:dyDescent="0.15">
      <c r="A3526" s="8">
        <v>1903</v>
      </c>
      <c r="B3526" s="8" t="s">
        <v>2005</v>
      </c>
      <c r="C3526" s="7" t="s">
        <v>5</v>
      </c>
      <c r="D3526" s="39">
        <v>42122.556377314817</v>
      </c>
      <c r="E3526" s="7">
        <v>19.829999999999998</v>
      </c>
      <c r="F3526" s="7" t="s">
        <v>15</v>
      </c>
      <c r="G3526" s="7">
        <f t="shared" si="165"/>
        <v>2015</v>
      </c>
      <c r="H3526" s="7">
        <f t="shared" si="166"/>
        <v>4</v>
      </c>
      <c r="I3526" s="7" t="str">
        <f t="shared" si="167"/>
        <v>Q2</v>
      </c>
      <c r="J3526" s="7">
        <f>VLOOKUP(A3526,'Job Catalog'!A:C,3,FALSE)</f>
        <v>19</v>
      </c>
    </row>
    <row r="3527" spans="1:10" x14ac:dyDescent="0.15">
      <c r="A3527" s="8">
        <v>1903</v>
      </c>
      <c r="B3527" s="8" t="s">
        <v>2005</v>
      </c>
      <c r="C3527" s="7" t="s">
        <v>5</v>
      </c>
      <c r="D3527" s="39">
        <v>42181.445648148147</v>
      </c>
      <c r="E3527" s="7">
        <v>36.46</v>
      </c>
      <c r="F3527" s="7" t="s">
        <v>65</v>
      </c>
      <c r="G3527" s="7">
        <f t="shared" si="165"/>
        <v>2015</v>
      </c>
      <c r="H3527" s="7">
        <f t="shared" si="166"/>
        <v>6</v>
      </c>
      <c r="I3527" s="7" t="str">
        <f t="shared" si="167"/>
        <v>Q2</v>
      </c>
      <c r="J3527" s="7">
        <f>VLOOKUP(A3527,'Job Catalog'!A:C,3,FALSE)</f>
        <v>19</v>
      </c>
    </row>
    <row r="3528" spans="1:10" x14ac:dyDescent="0.15">
      <c r="A3528" s="8">
        <v>1903</v>
      </c>
      <c r="B3528" s="8" t="s">
        <v>2005</v>
      </c>
      <c r="C3528" s="7" t="s">
        <v>5</v>
      </c>
      <c r="D3528" s="39">
        <v>42874.631388888891</v>
      </c>
      <c r="E3528" s="7">
        <v>45.92</v>
      </c>
      <c r="F3528" s="7" t="s">
        <v>63</v>
      </c>
      <c r="G3528" s="7">
        <f t="shared" si="165"/>
        <v>2017</v>
      </c>
      <c r="H3528" s="7">
        <f t="shared" si="166"/>
        <v>5</v>
      </c>
      <c r="I3528" s="7" t="str">
        <f t="shared" si="167"/>
        <v>Q2</v>
      </c>
      <c r="J3528" s="7">
        <f>VLOOKUP(A3528,'Job Catalog'!A:C,3,FALSE)</f>
        <v>19</v>
      </c>
    </row>
    <row r="3529" spans="1:10" x14ac:dyDescent="0.15">
      <c r="A3529" s="8">
        <v>1911</v>
      </c>
      <c r="B3529" s="8" t="s">
        <v>2013</v>
      </c>
      <c r="C3529" s="7" t="s">
        <v>4</v>
      </c>
      <c r="D3529" s="39">
        <v>42249.337164351855</v>
      </c>
      <c r="E3529" s="7">
        <v>124.83</v>
      </c>
      <c r="F3529" s="7" t="s">
        <v>92</v>
      </c>
      <c r="G3529" s="7">
        <f t="shared" si="165"/>
        <v>2015</v>
      </c>
      <c r="H3529" s="7">
        <f t="shared" si="166"/>
        <v>9</v>
      </c>
      <c r="I3529" s="7" t="str">
        <f t="shared" si="167"/>
        <v>Q3</v>
      </c>
      <c r="J3529" s="7">
        <f>VLOOKUP(A3529,'Job Catalog'!A:C,3,FALSE)</f>
        <v>15</v>
      </c>
    </row>
    <row r="3530" spans="1:10" x14ac:dyDescent="0.15">
      <c r="A3530" s="8">
        <v>1911</v>
      </c>
      <c r="B3530" s="8" t="s">
        <v>2013</v>
      </c>
      <c r="C3530" s="7" t="s">
        <v>5</v>
      </c>
      <c r="D3530" s="39">
        <v>42655.309687499997</v>
      </c>
      <c r="E3530" s="7">
        <v>13.75</v>
      </c>
      <c r="F3530" s="7" t="s">
        <v>92</v>
      </c>
      <c r="G3530" s="7">
        <f t="shared" si="165"/>
        <v>2016</v>
      </c>
      <c r="H3530" s="7">
        <f t="shared" si="166"/>
        <v>10</v>
      </c>
      <c r="I3530" s="7" t="str">
        <f t="shared" si="167"/>
        <v>Q4</v>
      </c>
      <c r="J3530" s="7">
        <f>VLOOKUP(A3530,'Job Catalog'!A:C,3,FALSE)</f>
        <v>15</v>
      </c>
    </row>
    <row r="3531" spans="1:10" x14ac:dyDescent="0.15">
      <c r="A3531" s="8">
        <v>1918</v>
      </c>
      <c r="B3531" s="8" t="s">
        <v>2020</v>
      </c>
      <c r="C3531" s="7" t="s">
        <v>5</v>
      </c>
      <c r="D3531" s="39">
        <v>41835.354016203702</v>
      </c>
      <c r="E3531" s="7">
        <v>70.88</v>
      </c>
      <c r="F3531" s="7" t="s">
        <v>30</v>
      </c>
      <c r="G3531" s="7">
        <f t="shared" si="165"/>
        <v>2014</v>
      </c>
      <c r="H3531" s="7">
        <f t="shared" si="166"/>
        <v>7</v>
      </c>
      <c r="I3531" s="7" t="str">
        <f t="shared" si="167"/>
        <v>Q3</v>
      </c>
      <c r="J3531" s="7">
        <f>VLOOKUP(A3531,'Job Catalog'!A:C,3,FALSE)</f>
        <v>22</v>
      </c>
    </row>
    <row r="3532" spans="1:10" x14ac:dyDescent="0.15">
      <c r="A3532" s="8">
        <v>1918</v>
      </c>
      <c r="B3532" s="8" t="s">
        <v>2020</v>
      </c>
      <c r="C3532" s="7" t="s">
        <v>4</v>
      </c>
      <c r="D3532" s="39">
        <v>41885.512094907404</v>
      </c>
      <c r="E3532" s="7">
        <v>119.96</v>
      </c>
      <c r="F3532" s="7" t="s">
        <v>26</v>
      </c>
      <c r="G3532" s="7">
        <f t="shared" si="165"/>
        <v>2014</v>
      </c>
      <c r="H3532" s="7">
        <f t="shared" si="166"/>
        <v>9</v>
      </c>
      <c r="I3532" s="7" t="str">
        <f t="shared" si="167"/>
        <v>Q3</v>
      </c>
      <c r="J3532" s="7">
        <f>VLOOKUP(A3532,'Job Catalog'!A:C,3,FALSE)</f>
        <v>22</v>
      </c>
    </row>
    <row r="3533" spans="1:10" x14ac:dyDescent="0.15">
      <c r="A3533" s="8">
        <v>1918</v>
      </c>
      <c r="B3533" s="8" t="s">
        <v>2020</v>
      </c>
      <c r="C3533" s="7" t="s">
        <v>5</v>
      </c>
      <c r="D3533" s="39">
        <v>41850.58865740741</v>
      </c>
      <c r="E3533" s="7">
        <v>47.92</v>
      </c>
      <c r="F3533" s="7" t="s">
        <v>10</v>
      </c>
      <c r="G3533" s="7">
        <f t="shared" si="165"/>
        <v>2014</v>
      </c>
      <c r="H3533" s="7">
        <f t="shared" si="166"/>
        <v>7</v>
      </c>
      <c r="I3533" s="7" t="str">
        <f t="shared" si="167"/>
        <v>Q3</v>
      </c>
      <c r="J3533" s="7">
        <f>VLOOKUP(A3533,'Job Catalog'!A:C,3,FALSE)</f>
        <v>22</v>
      </c>
    </row>
    <row r="3534" spans="1:10" x14ac:dyDescent="0.15">
      <c r="A3534" s="8">
        <v>1918</v>
      </c>
      <c r="B3534" s="8" t="s">
        <v>2020</v>
      </c>
      <c r="C3534" s="7" t="s">
        <v>5</v>
      </c>
      <c r="D3534" s="39">
        <v>42299.559374999997</v>
      </c>
      <c r="E3534" s="7">
        <v>56.83</v>
      </c>
      <c r="F3534" s="7" t="s">
        <v>65</v>
      </c>
      <c r="G3534" s="7">
        <f t="shared" si="165"/>
        <v>2015</v>
      </c>
      <c r="H3534" s="7">
        <f t="shared" si="166"/>
        <v>10</v>
      </c>
      <c r="I3534" s="7" t="str">
        <f t="shared" si="167"/>
        <v>Q4</v>
      </c>
      <c r="J3534" s="7">
        <f>VLOOKUP(A3534,'Job Catalog'!A:C,3,FALSE)</f>
        <v>22</v>
      </c>
    </row>
    <row r="3535" spans="1:10" x14ac:dyDescent="0.15">
      <c r="A3535" s="8">
        <v>1918</v>
      </c>
      <c r="B3535" s="8" t="s">
        <v>2020</v>
      </c>
      <c r="C3535" s="7" t="s">
        <v>5</v>
      </c>
      <c r="D3535" s="39">
        <v>42326.394247685188</v>
      </c>
      <c r="E3535" s="7">
        <v>54.92</v>
      </c>
      <c r="F3535" s="7" t="s">
        <v>65</v>
      </c>
      <c r="G3535" s="7">
        <f t="shared" si="165"/>
        <v>2015</v>
      </c>
      <c r="H3535" s="7">
        <f t="shared" si="166"/>
        <v>11</v>
      </c>
      <c r="I3535" s="7" t="str">
        <f t="shared" si="167"/>
        <v>Q4</v>
      </c>
      <c r="J3535" s="7">
        <f>VLOOKUP(A3535,'Job Catalog'!A:C,3,FALSE)</f>
        <v>22</v>
      </c>
    </row>
    <row r="3536" spans="1:10" x14ac:dyDescent="0.15">
      <c r="A3536" s="8">
        <v>1918</v>
      </c>
      <c r="B3536" s="8" t="s">
        <v>2020</v>
      </c>
      <c r="C3536" s="7" t="s">
        <v>5</v>
      </c>
      <c r="D3536" s="39">
        <v>42352.598310185182</v>
      </c>
      <c r="E3536" s="7">
        <v>61.96</v>
      </c>
      <c r="F3536" s="7" t="s">
        <v>65</v>
      </c>
      <c r="G3536" s="7">
        <f t="shared" si="165"/>
        <v>2015</v>
      </c>
      <c r="H3536" s="7">
        <f t="shared" si="166"/>
        <v>12</v>
      </c>
      <c r="I3536" s="7" t="str">
        <f t="shared" si="167"/>
        <v>Q4</v>
      </c>
      <c r="J3536" s="7">
        <f>VLOOKUP(A3536,'Job Catalog'!A:C,3,FALSE)</f>
        <v>22</v>
      </c>
    </row>
    <row r="3537" spans="1:10" x14ac:dyDescent="0.15">
      <c r="A3537" s="8">
        <v>1918</v>
      </c>
      <c r="B3537" s="8" t="s">
        <v>2020</v>
      </c>
      <c r="C3537" s="7" t="s">
        <v>5</v>
      </c>
      <c r="D3537" s="39">
        <v>42352.604062500002</v>
      </c>
      <c r="E3537" s="7">
        <v>27.88</v>
      </c>
      <c r="F3537" s="7" t="s">
        <v>65</v>
      </c>
      <c r="G3537" s="7">
        <f t="shared" si="165"/>
        <v>2015</v>
      </c>
      <c r="H3537" s="7">
        <f t="shared" si="166"/>
        <v>12</v>
      </c>
      <c r="I3537" s="7" t="str">
        <f t="shared" si="167"/>
        <v>Q4</v>
      </c>
      <c r="J3537" s="7">
        <f>VLOOKUP(A3537,'Job Catalog'!A:C,3,FALSE)</f>
        <v>22</v>
      </c>
    </row>
    <row r="3538" spans="1:10" x14ac:dyDescent="0.15">
      <c r="A3538" s="8">
        <v>1918</v>
      </c>
      <c r="B3538" s="8" t="s">
        <v>2020</v>
      </c>
      <c r="C3538" s="7" t="s">
        <v>5</v>
      </c>
      <c r="D3538" s="39">
        <v>42670.402546296296</v>
      </c>
      <c r="E3538" s="7">
        <v>29.75</v>
      </c>
      <c r="F3538" s="7" t="s">
        <v>69</v>
      </c>
      <c r="G3538" s="7">
        <f t="shared" si="165"/>
        <v>2016</v>
      </c>
      <c r="H3538" s="7">
        <f t="shared" si="166"/>
        <v>10</v>
      </c>
      <c r="I3538" s="7" t="str">
        <f t="shared" si="167"/>
        <v>Q4</v>
      </c>
      <c r="J3538" s="7">
        <f>VLOOKUP(A3538,'Job Catalog'!A:C,3,FALSE)</f>
        <v>22</v>
      </c>
    </row>
    <row r="3539" spans="1:10" x14ac:dyDescent="0.15">
      <c r="A3539" s="8">
        <v>1918</v>
      </c>
      <c r="B3539" s="8" t="s">
        <v>2020</v>
      </c>
      <c r="C3539" s="7" t="s">
        <v>5</v>
      </c>
      <c r="D3539" s="39">
        <v>42801.463796296295</v>
      </c>
      <c r="E3539" s="7">
        <v>62.71</v>
      </c>
      <c r="F3539" s="7" t="s">
        <v>88</v>
      </c>
      <c r="G3539" s="7">
        <f t="shared" si="165"/>
        <v>2017</v>
      </c>
      <c r="H3539" s="7">
        <f t="shared" si="166"/>
        <v>3</v>
      </c>
      <c r="I3539" s="7" t="str">
        <f t="shared" si="167"/>
        <v>Q1</v>
      </c>
      <c r="J3539" s="7">
        <f>VLOOKUP(A3539,'Job Catalog'!A:C,3,FALSE)</f>
        <v>22</v>
      </c>
    </row>
    <row r="3540" spans="1:10" x14ac:dyDescent="0.15">
      <c r="A3540" s="8">
        <v>1918</v>
      </c>
      <c r="B3540" s="8" t="s">
        <v>2020</v>
      </c>
      <c r="C3540" s="7" t="s">
        <v>5</v>
      </c>
      <c r="D3540" s="39">
        <v>42914.600428240738</v>
      </c>
      <c r="E3540" s="7">
        <v>0.83</v>
      </c>
      <c r="F3540" s="7" t="s">
        <v>28</v>
      </c>
      <c r="G3540" s="7">
        <f t="shared" si="165"/>
        <v>2017</v>
      </c>
      <c r="H3540" s="7">
        <f t="shared" si="166"/>
        <v>6</v>
      </c>
      <c r="I3540" s="7" t="str">
        <f t="shared" si="167"/>
        <v>Q2</v>
      </c>
      <c r="J3540" s="7">
        <f>VLOOKUP(A3540,'Job Catalog'!A:C,3,FALSE)</f>
        <v>22</v>
      </c>
    </row>
    <row r="3541" spans="1:10" x14ac:dyDescent="0.15">
      <c r="A3541" s="8">
        <v>1920</v>
      </c>
      <c r="B3541" s="8" t="s">
        <v>2022</v>
      </c>
      <c r="C3541" s="7" t="s">
        <v>5</v>
      </c>
      <c r="D3541" s="39">
        <v>42020.631909722222</v>
      </c>
      <c r="E3541" s="7">
        <v>59.88</v>
      </c>
      <c r="F3541" s="7" t="s">
        <v>48</v>
      </c>
      <c r="G3541" s="7">
        <f t="shared" si="165"/>
        <v>2015</v>
      </c>
      <c r="H3541" s="7">
        <f t="shared" si="166"/>
        <v>1</v>
      </c>
      <c r="I3541" s="7" t="str">
        <f t="shared" si="167"/>
        <v>Q1</v>
      </c>
      <c r="J3541" s="7">
        <f>VLOOKUP(A3541,'Job Catalog'!A:C,3,FALSE)</f>
        <v>21</v>
      </c>
    </row>
    <row r="3542" spans="1:10" x14ac:dyDescent="0.15">
      <c r="A3542" s="8">
        <v>1922</v>
      </c>
      <c r="B3542" s="8" t="s">
        <v>2024</v>
      </c>
      <c r="C3542" s="7" t="s">
        <v>5</v>
      </c>
      <c r="D3542" s="39">
        <v>42216.317662037036</v>
      </c>
      <c r="E3542" s="7">
        <v>15.79</v>
      </c>
      <c r="F3542" s="7" t="s">
        <v>52</v>
      </c>
      <c r="G3542" s="7">
        <f t="shared" si="165"/>
        <v>2015</v>
      </c>
      <c r="H3542" s="7">
        <f t="shared" si="166"/>
        <v>7</v>
      </c>
      <c r="I3542" s="7" t="str">
        <f t="shared" si="167"/>
        <v>Q3</v>
      </c>
      <c r="J3542" s="7">
        <f>VLOOKUP(A3542,'Job Catalog'!A:C,3,FALSE)</f>
        <v>14</v>
      </c>
    </row>
    <row r="3543" spans="1:10" x14ac:dyDescent="0.15">
      <c r="A3543" s="8">
        <v>1923</v>
      </c>
      <c r="B3543" s="8" t="s">
        <v>2025</v>
      </c>
      <c r="C3543" s="7" t="s">
        <v>4</v>
      </c>
      <c r="D3543" s="39">
        <v>42489.492152777777</v>
      </c>
      <c r="E3543" s="7">
        <v>77.83</v>
      </c>
      <c r="F3543" s="7" t="s">
        <v>37</v>
      </c>
      <c r="G3543" s="7">
        <f t="shared" si="165"/>
        <v>2016</v>
      </c>
      <c r="H3543" s="7">
        <f t="shared" si="166"/>
        <v>4</v>
      </c>
      <c r="I3543" s="7" t="str">
        <f t="shared" si="167"/>
        <v>Q2</v>
      </c>
      <c r="J3543" s="7">
        <f>VLOOKUP(A3543,'Job Catalog'!A:C,3,FALSE)</f>
        <v>18</v>
      </c>
    </row>
    <row r="3544" spans="1:10" x14ac:dyDescent="0.15">
      <c r="A3544" s="8">
        <v>1923</v>
      </c>
      <c r="B3544" s="8" t="s">
        <v>2025</v>
      </c>
      <c r="C3544" s="7" t="s">
        <v>4</v>
      </c>
      <c r="D3544" s="39">
        <v>42696.398414351854</v>
      </c>
      <c r="E3544" s="7">
        <v>88.88</v>
      </c>
      <c r="F3544" s="7" t="s">
        <v>14</v>
      </c>
      <c r="G3544" s="7">
        <f t="shared" si="165"/>
        <v>2016</v>
      </c>
      <c r="H3544" s="7">
        <f t="shared" si="166"/>
        <v>11</v>
      </c>
      <c r="I3544" s="7" t="str">
        <f t="shared" si="167"/>
        <v>Q4</v>
      </c>
      <c r="J3544" s="7">
        <f>VLOOKUP(A3544,'Job Catalog'!A:C,3,FALSE)</f>
        <v>18</v>
      </c>
    </row>
    <row r="3545" spans="1:10" x14ac:dyDescent="0.15">
      <c r="A3545" s="8">
        <v>1934</v>
      </c>
      <c r="B3545" s="8" t="s">
        <v>2036</v>
      </c>
      <c r="C3545" s="7" t="s">
        <v>5</v>
      </c>
      <c r="D3545" s="39">
        <v>41846.351585648146</v>
      </c>
      <c r="E3545" s="7">
        <v>14.58</v>
      </c>
      <c r="F3545" s="7" t="s">
        <v>46</v>
      </c>
      <c r="G3545" s="7">
        <f t="shared" si="165"/>
        <v>2014</v>
      </c>
      <c r="H3545" s="7">
        <f t="shared" si="166"/>
        <v>7</v>
      </c>
      <c r="I3545" s="7" t="str">
        <f t="shared" si="167"/>
        <v>Q3</v>
      </c>
      <c r="J3545" s="7">
        <f>VLOOKUP(A3545,'Job Catalog'!A:C,3,FALSE)</f>
        <v>20</v>
      </c>
    </row>
    <row r="3546" spans="1:10" x14ac:dyDescent="0.15">
      <c r="A3546" s="8">
        <v>1934</v>
      </c>
      <c r="B3546" s="8" t="s">
        <v>2036</v>
      </c>
      <c r="C3546" s="7" t="s">
        <v>4</v>
      </c>
      <c r="D3546" s="39">
        <v>42073.621979166666</v>
      </c>
      <c r="E3546" s="7">
        <v>22.04</v>
      </c>
      <c r="F3546" s="7" t="s">
        <v>75</v>
      </c>
      <c r="G3546" s="7">
        <f t="shared" si="165"/>
        <v>2015</v>
      </c>
      <c r="H3546" s="7">
        <f t="shared" si="166"/>
        <v>3</v>
      </c>
      <c r="I3546" s="7" t="str">
        <f t="shared" si="167"/>
        <v>Q1</v>
      </c>
      <c r="J3546" s="7">
        <f>VLOOKUP(A3546,'Job Catalog'!A:C,3,FALSE)</f>
        <v>20</v>
      </c>
    </row>
    <row r="3547" spans="1:10" x14ac:dyDescent="0.15">
      <c r="A3547" s="8">
        <v>1936</v>
      </c>
      <c r="B3547" s="8" t="s">
        <v>2038</v>
      </c>
      <c r="C3547" s="7" t="s">
        <v>4</v>
      </c>
      <c r="D3547" s="39">
        <v>42920.346863425926</v>
      </c>
      <c r="E3547" s="7">
        <v>41.04</v>
      </c>
      <c r="F3547" s="7" t="s">
        <v>39</v>
      </c>
      <c r="G3547" s="7">
        <f t="shared" si="165"/>
        <v>2017</v>
      </c>
      <c r="H3547" s="7">
        <f t="shared" si="166"/>
        <v>7</v>
      </c>
      <c r="I3547" s="7" t="str">
        <f t="shared" si="167"/>
        <v>Q3</v>
      </c>
      <c r="J3547" s="7">
        <f>VLOOKUP(A3547,'Job Catalog'!A:C,3,FALSE)</f>
        <v>17</v>
      </c>
    </row>
    <row r="3548" spans="1:10" x14ac:dyDescent="0.15">
      <c r="A3548" s="8">
        <v>1941</v>
      </c>
      <c r="B3548" s="8" t="s">
        <v>2043</v>
      </c>
      <c r="C3548" s="7" t="s">
        <v>5</v>
      </c>
      <c r="D3548" s="39">
        <v>42151.379363425927</v>
      </c>
      <c r="E3548" s="7">
        <v>46.79</v>
      </c>
      <c r="F3548" s="7" t="s">
        <v>65</v>
      </c>
      <c r="G3548" s="7">
        <f t="shared" si="165"/>
        <v>2015</v>
      </c>
      <c r="H3548" s="7">
        <f t="shared" si="166"/>
        <v>5</v>
      </c>
      <c r="I3548" s="7" t="str">
        <f t="shared" si="167"/>
        <v>Q2</v>
      </c>
      <c r="J3548" s="7">
        <f>VLOOKUP(A3548,'Job Catalog'!A:C,3,FALSE)</f>
        <v>20</v>
      </c>
    </row>
    <row r="3549" spans="1:10" x14ac:dyDescent="0.15">
      <c r="A3549" s="8">
        <v>1941</v>
      </c>
      <c r="B3549" s="8" t="s">
        <v>2043</v>
      </c>
      <c r="C3549" s="7" t="s">
        <v>5</v>
      </c>
      <c r="D3549" s="39">
        <v>42954.45890046296</v>
      </c>
      <c r="E3549" s="7">
        <v>46.88</v>
      </c>
      <c r="F3549" s="7" t="s">
        <v>63</v>
      </c>
      <c r="G3549" s="7">
        <f t="shared" si="165"/>
        <v>2017</v>
      </c>
      <c r="H3549" s="7">
        <f t="shared" si="166"/>
        <v>8</v>
      </c>
      <c r="I3549" s="7" t="str">
        <f t="shared" si="167"/>
        <v>Q3</v>
      </c>
      <c r="J3549" s="7">
        <f>VLOOKUP(A3549,'Job Catalog'!A:C,3,FALSE)</f>
        <v>20</v>
      </c>
    </row>
    <row r="3550" spans="1:10" x14ac:dyDescent="0.15">
      <c r="A3550" s="8">
        <v>1943</v>
      </c>
      <c r="B3550" s="8" t="s">
        <v>2045</v>
      </c>
      <c r="C3550" s="7" t="s">
        <v>4</v>
      </c>
      <c r="D3550" s="39">
        <v>42627.532754629632</v>
      </c>
      <c r="E3550" s="7">
        <v>126.04</v>
      </c>
      <c r="F3550" s="7" t="s">
        <v>26</v>
      </c>
      <c r="G3550" s="7">
        <f t="shared" si="165"/>
        <v>2016</v>
      </c>
      <c r="H3550" s="7">
        <f t="shared" si="166"/>
        <v>9</v>
      </c>
      <c r="I3550" s="7" t="str">
        <f t="shared" si="167"/>
        <v>Q3</v>
      </c>
      <c r="J3550" s="7">
        <f>VLOOKUP(A3550,'Job Catalog'!A:C,3,FALSE)</f>
        <v>22</v>
      </c>
    </row>
    <row r="3551" spans="1:10" x14ac:dyDescent="0.15">
      <c r="A3551" s="8">
        <v>1943</v>
      </c>
      <c r="B3551" s="8" t="s">
        <v>2045</v>
      </c>
      <c r="C3551" s="7" t="s">
        <v>4</v>
      </c>
      <c r="D3551" s="39">
        <v>42579.614004629628</v>
      </c>
      <c r="E3551" s="7">
        <v>78.13</v>
      </c>
      <c r="F3551" s="7" t="s">
        <v>26</v>
      </c>
      <c r="G3551" s="7">
        <f t="shared" si="165"/>
        <v>2016</v>
      </c>
      <c r="H3551" s="7">
        <f t="shared" si="166"/>
        <v>7</v>
      </c>
      <c r="I3551" s="7" t="str">
        <f t="shared" si="167"/>
        <v>Q3</v>
      </c>
      <c r="J3551" s="7">
        <f>VLOOKUP(A3551,'Job Catalog'!A:C,3,FALSE)</f>
        <v>22</v>
      </c>
    </row>
    <row r="3552" spans="1:10" x14ac:dyDescent="0.15">
      <c r="A3552" s="8">
        <v>1947</v>
      </c>
      <c r="B3552" s="8" t="s">
        <v>2049</v>
      </c>
      <c r="C3552" s="7" t="s">
        <v>5</v>
      </c>
      <c r="D3552" s="39">
        <v>42033.938055555554</v>
      </c>
      <c r="E3552" s="7">
        <v>3.38</v>
      </c>
      <c r="F3552" s="7" t="s">
        <v>95</v>
      </c>
      <c r="G3552" s="7">
        <f t="shared" si="165"/>
        <v>2015</v>
      </c>
      <c r="H3552" s="7">
        <f t="shared" si="166"/>
        <v>1</v>
      </c>
      <c r="I3552" s="7" t="str">
        <f t="shared" si="167"/>
        <v>Q1</v>
      </c>
      <c r="J3552" s="7">
        <f>VLOOKUP(A3552,'Job Catalog'!A:C,3,FALSE)</f>
        <v>20</v>
      </c>
    </row>
    <row r="3553" spans="1:10" x14ac:dyDescent="0.15">
      <c r="A3553" s="8">
        <v>1948</v>
      </c>
      <c r="B3553" s="8" t="s">
        <v>2050</v>
      </c>
      <c r="C3553" s="7" t="s">
        <v>5</v>
      </c>
      <c r="D3553" s="39">
        <v>41787.703136574077</v>
      </c>
      <c r="E3553" s="7">
        <v>25.92</v>
      </c>
      <c r="F3553" s="7" t="s">
        <v>15</v>
      </c>
      <c r="G3553" s="7">
        <f t="shared" si="165"/>
        <v>2014</v>
      </c>
      <c r="H3553" s="7">
        <f t="shared" si="166"/>
        <v>5</v>
      </c>
      <c r="I3553" s="7" t="str">
        <f t="shared" si="167"/>
        <v>Q2</v>
      </c>
      <c r="J3553" s="7">
        <f>VLOOKUP(A3553,'Job Catalog'!A:C,3,FALSE)</f>
        <v>21</v>
      </c>
    </row>
    <row r="3554" spans="1:10" x14ac:dyDescent="0.15">
      <c r="A3554" s="8">
        <v>1948</v>
      </c>
      <c r="B3554" s="8" t="s">
        <v>2050</v>
      </c>
      <c r="C3554" s="7" t="s">
        <v>5</v>
      </c>
      <c r="D3554" s="39">
        <v>42095.374305555553</v>
      </c>
      <c r="E3554" s="7">
        <v>36.67</v>
      </c>
      <c r="F3554" s="7" t="s">
        <v>65</v>
      </c>
      <c r="G3554" s="7">
        <f t="shared" si="165"/>
        <v>2015</v>
      </c>
      <c r="H3554" s="7">
        <f t="shared" si="166"/>
        <v>4</v>
      </c>
      <c r="I3554" s="7" t="str">
        <f t="shared" si="167"/>
        <v>Q2</v>
      </c>
      <c r="J3554" s="7">
        <f>VLOOKUP(A3554,'Job Catalog'!A:C,3,FALSE)</f>
        <v>21</v>
      </c>
    </row>
    <row r="3555" spans="1:10" x14ac:dyDescent="0.15">
      <c r="A3555" s="8">
        <v>1949</v>
      </c>
      <c r="B3555" s="8" t="s">
        <v>2051</v>
      </c>
      <c r="C3555" s="7" t="s">
        <v>5</v>
      </c>
      <c r="D3555" s="39">
        <v>42016.483796296299</v>
      </c>
      <c r="E3555" s="7">
        <v>277.70999999999998</v>
      </c>
      <c r="F3555" s="7" t="s">
        <v>30</v>
      </c>
      <c r="G3555" s="7">
        <f t="shared" si="165"/>
        <v>2015</v>
      </c>
      <c r="H3555" s="7">
        <f t="shared" si="166"/>
        <v>1</v>
      </c>
      <c r="I3555" s="7" t="str">
        <f t="shared" si="167"/>
        <v>Q1</v>
      </c>
      <c r="J3555" s="7">
        <f>VLOOKUP(A3555,'Job Catalog'!A:C,3,FALSE)</f>
        <v>19</v>
      </c>
    </row>
    <row r="3556" spans="1:10" x14ac:dyDescent="0.15">
      <c r="A3556" s="8">
        <v>1951</v>
      </c>
      <c r="B3556" s="8" t="s">
        <v>2053</v>
      </c>
      <c r="C3556" s="7" t="s">
        <v>4</v>
      </c>
      <c r="D3556" s="39">
        <v>42404.371504629627</v>
      </c>
      <c r="E3556" s="7">
        <v>175.88</v>
      </c>
      <c r="F3556" s="7" t="s">
        <v>20</v>
      </c>
      <c r="G3556" s="7">
        <f t="shared" si="165"/>
        <v>2016</v>
      </c>
      <c r="H3556" s="7">
        <f t="shared" si="166"/>
        <v>2</v>
      </c>
      <c r="I3556" s="7" t="str">
        <f t="shared" si="167"/>
        <v>Q1</v>
      </c>
      <c r="J3556" s="7">
        <f>VLOOKUP(A3556,'Job Catalog'!A:C,3,FALSE)</f>
        <v>16</v>
      </c>
    </row>
    <row r="3557" spans="1:10" x14ac:dyDescent="0.15">
      <c r="A3557" s="8">
        <v>1951</v>
      </c>
      <c r="B3557" s="8" t="s">
        <v>2053</v>
      </c>
      <c r="C3557" s="7" t="s">
        <v>5</v>
      </c>
      <c r="D3557" s="39">
        <v>42585.322175925925</v>
      </c>
      <c r="E3557" s="7">
        <v>22.75</v>
      </c>
      <c r="F3557" s="7" t="s">
        <v>65</v>
      </c>
      <c r="G3557" s="7">
        <f t="shared" si="165"/>
        <v>2016</v>
      </c>
      <c r="H3557" s="7">
        <f t="shared" si="166"/>
        <v>8</v>
      </c>
      <c r="I3557" s="7" t="str">
        <f t="shared" si="167"/>
        <v>Q3</v>
      </c>
      <c r="J3557" s="7">
        <f>VLOOKUP(A3557,'Job Catalog'!A:C,3,FALSE)</f>
        <v>16</v>
      </c>
    </row>
    <row r="3558" spans="1:10" x14ac:dyDescent="0.15">
      <c r="A3558" s="8">
        <v>1954</v>
      </c>
      <c r="B3558" s="8" t="s">
        <v>2056</v>
      </c>
      <c r="C3558" s="7" t="s">
        <v>4</v>
      </c>
      <c r="D3558" s="39">
        <v>42207.94390046296</v>
      </c>
      <c r="E3558" s="7">
        <v>278.63</v>
      </c>
      <c r="F3558" s="7" t="s">
        <v>87</v>
      </c>
      <c r="G3558" s="7">
        <f t="shared" si="165"/>
        <v>2015</v>
      </c>
      <c r="H3558" s="7">
        <f t="shared" si="166"/>
        <v>7</v>
      </c>
      <c r="I3558" s="7" t="str">
        <f t="shared" si="167"/>
        <v>Q3</v>
      </c>
      <c r="J3558" s="7">
        <f>VLOOKUP(A3558,'Job Catalog'!A:C,3,FALSE)</f>
        <v>26</v>
      </c>
    </row>
    <row r="3559" spans="1:10" x14ac:dyDescent="0.15">
      <c r="A3559" s="8">
        <v>1957</v>
      </c>
      <c r="B3559" s="8" t="s">
        <v>2059</v>
      </c>
      <c r="C3559" s="7" t="s">
        <v>4</v>
      </c>
      <c r="D3559" s="39">
        <v>42723.468657407408</v>
      </c>
      <c r="E3559" s="7">
        <v>67.83</v>
      </c>
      <c r="F3559" s="7" t="s">
        <v>91</v>
      </c>
      <c r="G3559" s="7">
        <f t="shared" si="165"/>
        <v>2016</v>
      </c>
      <c r="H3559" s="7">
        <f t="shared" si="166"/>
        <v>12</v>
      </c>
      <c r="I3559" s="7" t="str">
        <f t="shared" si="167"/>
        <v>Q4</v>
      </c>
      <c r="J3559" s="7">
        <f>VLOOKUP(A3559,'Job Catalog'!A:C,3,FALSE)</f>
        <v>20</v>
      </c>
    </row>
    <row r="3560" spans="1:10" x14ac:dyDescent="0.15">
      <c r="A3560" s="8">
        <v>1963</v>
      </c>
      <c r="B3560" s="8" t="s">
        <v>2065</v>
      </c>
      <c r="C3560" s="7" t="s">
        <v>4</v>
      </c>
      <c r="D3560" s="39">
        <v>42362.247037037036</v>
      </c>
      <c r="E3560" s="7">
        <v>42</v>
      </c>
      <c r="F3560" s="7" t="s">
        <v>29</v>
      </c>
      <c r="G3560" s="7">
        <f t="shared" si="165"/>
        <v>2015</v>
      </c>
      <c r="H3560" s="7">
        <f t="shared" si="166"/>
        <v>12</v>
      </c>
      <c r="I3560" s="7" t="str">
        <f t="shared" si="167"/>
        <v>Q4</v>
      </c>
      <c r="J3560" s="7">
        <f>VLOOKUP(A3560,'Job Catalog'!A:C,3,FALSE)</f>
        <v>16</v>
      </c>
    </row>
    <row r="3561" spans="1:10" x14ac:dyDescent="0.15">
      <c r="A3561" s="8">
        <v>1963</v>
      </c>
      <c r="B3561" s="8" t="s">
        <v>2065</v>
      </c>
      <c r="C3561" s="7" t="s">
        <v>4</v>
      </c>
      <c r="D3561" s="39">
        <v>42753.530532407407</v>
      </c>
      <c r="E3561" s="7">
        <v>178.88</v>
      </c>
      <c r="F3561" s="7" t="s">
        <v>99</v>
      </c>
      <c r="G3561" s="7">
        <f t="shared" si="165"/>
        <v>2017</v>
      </c>
      <c r="H3561" s="7">
        <f t="shared" si="166"/>
        <v>1</v>
      </c>
      <c r="I3561" s="7" t="str">
        <f t="shared" si="167"/>
        <v>Q1</v>
      </c>
      <c r="J3561" s="7">
        <f>VLOOKUP(A3561,'Job Catalog'!A:C,3,FALSE)</f>
        <v>16</v>
      </c>
    </row>
    <row r="3562" spans="1:10" x14ac:dyDescent="0.15">
      <c r="A3562" s="8">
        <v>1963</v>
      </c>
      <c r="B3562" s="8" t="s">
        <v>2065</v>
      </c>
      <c r="C3562" s="7" t="s">
        <v>4</v>
      </c>
      <c r="D3562" s="39">
        <v>42600.128252314818</v>
      </c>
      <c r="E3562" s="7">
        <v>25.5</v>
      </c>
      <c r="F3562" s="7" t="s">
        <v>99</v>
      </c>
      <c r="G3562" s="7">
        <f t="shared" si="165"/>
        <v>2016</v>
      </c>
      <c r="H3562" s="7">
        <f t="shared" si="166"/>
        <v>8</v>
      </c>
      <c r="I3562" s="7" t="str">
        <f t="shared" si="167"/>
        <v>Q3</v>
      </c>
      <c r="J3562" s="7">
        <f>VLOOKUP(A3562,'Job Catalog'!A:C,3,FALSE)</f>
        <v>16</v>
      </c>
    </row>
    <row r="3563" spans="1:10" x14ac:dyDescent="0.15">
      <c r="A3563" s="8">
        <v>1964</v>
      </c>
      <c r="B3563" s="8" t="s">
        <v>2066</v>
      </c>
      <c r="C3563" s="7" t="s">
        <v>4</v>
      </c>
      <c r="D3563" s="39">
        <v>41849.484502314815</v>
      </c>
      <c r="E3563" s="7">
        <v>201.83</v>
      </c>
      <c r="F3563" s="7" t="s">
        <v>65</v>
      </c>
      <c r="G3563" s="7">
        <f t="shared" si="165"/>
        <v>2014</v>
      </c>
      <c r="H3563" s="7">
        <f t="shared" si="166"/>
        <v>7</v>
      </c>
      <c r="I3563" s="7" t="str">
        <f t="shared" si="167"/>
        <v>Q3</v>
      </c>
      <c r="J3563" s="7">
        <f>VLOOKUP(A3563,'Job Catalog'!A:C,3,FALSE)</f>
        <v>18</v>
      </c>
    </row>
    <row r="3564" spans="1:10" x14ac:dyDescent="0.15">
      <c r="A3564" s="8">
        <v>1964</v>
      </c>
      <c r="B3564" s="8" t="s">
        <v>2066</v>
      </c>
      <c r="C3564" s="7" t="s">
        <v>5</v>
      </c>
      <c r="D3564" s="39">
        <v>41709.616979166669</v>
      </c>
      <c r="E3564" s="7">
        <v>48.13</v>
      </c>
      <c r="F3564" s="7" t="s">
        <v>15</v>
      </c>
      <c r="G3564" s="7">
        <f t="shared" si="165"/>
        <v>2014</v>
      </c>
      <c r="H3564" s="7">
        <f t="shared" si="166"/>
        <v>3</v>
      </c>
      <c r="I3564" s="7" t="str">
        <f t="shared" si="167"/>
        <v>Q1</v>
      </c>
      <c r="J3564" s="7">
        <f>VLOOKUP(A3564,'Job Catalog'!A:C,3,FALSE)</f>
        <v>18</v>
      </c>
    </row>
    <row r="3565" spans="1:10" x14ac:dyDescent="0.15">
      <c r="A3565" s="8">
        <v>1964</v>
      </c>
      <c r="B3565" s="8" t="s">
        <v>2066</v>
      </c>
      <c r="C3565" s="7" t="s">
        <v>5</v>
      </c>
      <c r="D3565" s="39">
        <v>41717.699282407404</v>
      </c>
      <c r="E3565" s="7">
        <v>30</v>
      </c>
      <c r="F3565" s="7" t="s">
        <v>15</v>
      </c>
      <c r="G3565" s="7">
        <f t="shared" si="165"/>
        <v>2014</v>
      </c>
      <c r="H3565" s="7">
        <f t="shared" si="166"/>
        <v>3</v>
      </c>
      <c r="I3565" s="7" t="str">
        <f t="shared" si="167"/>
        <v>Q1</v>
      </c>
      <c r="J3565" s="7">
        <f>VLOOKUP(A3565,'Job Catalog'!A:C,3,FALSE)</f>
        <v>18</v>
      </c>
    </row>
    <row r="3566" spans="1:10" x14ac:dyDescent="0.15">
      <c r="A3566" s="8">
        <v>1964</v>
      </c>
      <c r="B3566" s="8" t="s">
        <v>2066</v>
      </c>
      <c r="C3566" s="7" t="s">
        <v>5</v>
      </c>
      <c r="D3566" s="39">
        <v>42670.418819444443</v>
      </c>
      <c r="E3566" s="7">
        <v>44.96</v>
      </c>
      <c r="F3566" s="7" t="s">
        <v>13</v>
      </c>
      <c r="G3566" s="7">
        <f t="shared" si="165"/>
        <v>2016</v>
      </c>
      <c r="H3566" s="7">
        <f t="shared" si="166"/>
        <v>10</v>
      </c>
      <c r="I3566" s="7" t="str">
        <f t="shared" si="167"/>
        <v>Q4</v>
      </c>
      <c r="J3566" s="7">
        <f>VLOOKUP(A3566,'Job Catalog'!A:C,3,FALSE)</f>
        <v>18</v>
      </c>
    </row>
    <row r="3567" spans="1:10" x14ac:dyDescent="0.15">
      <c r="A3567" s="8">
        <v>1967</v>
      </c>
      <c r="B3567" s="8" t="s">
        <v>2069</v>
      </c>
      <c r="C3567" s="7" t="s">
        <v>4</v>
      </c>
      <c r="D3567" s="39">
        <v>42059.616400462961</v>
      </c>
      <c r="E3567" s="7">
        <v>74.83</v>
      </c>
      <c r="F3567" s="7" t="s">
        <v>64</v>
      </c>
      <c r="G3567" s="7">
        <f t="shared" si="165"/>
        <v>2015</v>
      </c>
      <c r="H3567" s="7">
        <f t="shared" si="166"/>
        <v>2</v>
      </c>
      <c r="I3567" s="7" t="str">
        <f t="shared" si="167"/>
        <v>Q1</v>
      </c>
      <c r="J3567" s="7">
        <f>VLOOKUP(A3567,'Job Catalog'!A:C,3,FALSE)</f>
        <v>21</v>
      </c>
    </row>
    <row r="3568" spans="1:10" x14ac:dyDescent="0.15">
      <c r="A3568" s="8">
        <v>1967</v>
      </c>
      <c r="B3568" s="8" t="s">
        <v>2069</v>
      </c>
      <c r="C3568" s="7" t="s">
        <v>5</v>
      </c>
      <c r="D3568" s="39">
        <v>42464.574305555558</v>
      </c>
      <c r="E3568" s="7">
        <v>27.63</v>
      </c>
      <c r="F3568" s="7" t="s">
        <v>64</v>
      </c>
      <c r="G3568" s="7">
        <f t="shared" si="165"/>
        <v>2016</v>
      </c>
      <c r="H3568" s="7">
        <f t="shared" si="166"/>
        <v>4</v>
      </c>
      <c r="I3568" s="7" t="str">
        <f t="shared" si="167"/>
        <v>Q2</v>
      </c>
      <c r="J3568" s="7">
        <f>VLOOKUP(A3568,'Job Catalog'!A:C,3,FALSE)</f>
        <v>21</v>
      </c>
    </row>
    <row r="3569" spans="1:10" x14ac:dyDescent="0.15">
      <c r="A3569" s="8">
        <v>1968</v>
      </c>
      <c r="B3569" s="8" t="s">
        <v>2070</v>
      </c>
      <c r="C3569" s="7" t="s">
        <v>5</v>
      </c>
      <c r="D3569" s="39">
        <v>42089.54283564815</v>
      </c>
      <c r="E3569" s="7">
        <v>34.96</v>
      </c>
      <c r="F3569" s="7" t="s">
        <v>65</v>
      </c>
      <c r="G3569" s="7">
        <f t="shared" si="165"/>
        <v>2015</v>
      </c>
      <c r="H3569" s="7">
        <f t="shared" si="166"/>
        <v>3</v>
      </c>
      <c r="I3569" s="7" t="str">
        <f t="shared" si="167"/>
        <v>Q1</v>
      </c>
      <c r="J3569" s="7">
        <f>VLOOKUP(A3569,'Job Catalog'!A:C,3,FALSE)</f>
        <v>18</v>
      </c>
    </row>
    <row r="3570" spans="1:10" x14ac:dyDescent="0.15">
      <c r="A3570" s="8">
        <v>1969</v>
      </c>
      <c r="B3570" s="8" t="s">
        <v>2071</v>
      </c>
      <c r="C3570" s="7" t="s">
        <v>5</v>
      </c>
      <c r="D3570" s="39">
        <v>41645.670046296298</v>
      </c>
      <c r="E3570" s="7">
        <v>4.17</v>
      </c>
      <c r="F3570" s="7" t="s">
        <v>15</v>
      </c>
      <c r="G3570" s="7">
        <f t="shared" si="165"/>
        <v>2014</v>
      </c>
      <c r="H3570" s="7">
        <f t="shared" si="166"/>
        <v>1</v>
      </c>
      <c r="I3570" s="7" t="str">
        <f t="shared" si="167"/>
        <v>Q1</v>
      </c>
      <c r="J3570" s="7">
        <f>VLOOKUP(A3570,'Job Catalog'!A:C,3,FALSE)</f>
        <v>20</v>
      </c>
    </row>
    <row r="3571" spans="1:10" x14ac:dyDescent="0.15">
      <c r="A3571" s="8">
        <v>1969</v>
      </c>
      <c r="B3571" s="8" t="s">
        <v>2071</v>
      </c>
      <c r="C3571" s="7" t="s">
        <v>5</v>
      </c>
      <c r="D3571" s="39">
        <v>41653.454722222225</v>
      </c>
      <c r="E3571" s="7">
        <v>5.79</v>
      </c>
      <c r="F3571" s="7" t="s">
        <v>15</v>
      </c>
      <c r="G3571" s="7">
        <f t="shared" si="165"/>
        <v>2014</v>
      </c>
      <c r="H3571" s="7">
        <f t="shared" si="166"/>
        <v>1</v>
      </c>
      <c r="I3571" s="7" t="str">
        <f t="shared" si="167"/>
        <v>Q1</v>
      </c>
      <c r="J3571" s="7">
        <f>VLOOKUP(A3571,'Job Catalog'!A:C,3,FALSE)</f>
        <v>20</v>
      </c>
    </row>
    <row r="3572" spans="1:10" x14ac:dyDescent="0.15">
      <c r="A3572" s="8">
        <v>1969</v>
      </c>
      <c r="B3572" s="8" t="s">
        <v>2071</v>
      </c>
      <c r="C3572" s="7" t="s">
        <v>5</v>
      </c>
      <c r="D3572" s="39">
        <v>41656.676481481481</v>
      </c>
      <c r="E3572" s="7">
        <v>1.33</v>
      </c>
      <c r="F3572" s="7" t="s">
        <v>15</v>
      </c>
      <c r="G3572" s="7">
        <f t="shared" si="165"/>
        <v>2014</v>
      </c>
      <c r="H3572" s="7">
        <f t="shared" si="166"/>
        <v>1</v>
      </c>
      <c r="I3572" s="7" t="str">
        <f t="shared" si="167"/>
        <v>Q1</v>
      </c>
      <c r="J3572" s="7">
        <f>VLOOKUP(A3572,'Job Catalog'!A:C,3,FALSE)</f>
        <v>20</v>
      </c>
    </row>
    <row r="3573" spans="1:10" x14ac:dyDescent="0.15">
      <c r="A3573" s="8">
        <v>1969</v>
      </c>
      <c r="B3573" s="8" t="s">
        <v>2071</v>
      </c>
      <c r="C3573" s="7" t="s">
        <v>5</v>
      </c>
      <c r="D3573" s="39">
        <v>41771.680567129632</v>
      </c>
      <c r="E3573" s="7">
        <v>47.96</v>
      </c>
      <c r="F3573" s="7" t="s">
        <v>15</v>
      </c>
      <c r="G3573" s="7">
        <f t="shared" si="165"/>
        <v>2014</v>
      </c>
      <c r="H3573" s="7">
        <f t="shared" si="166"/>
        <v>5</v>
      </c>
      <c r="I3573" s="7" t="str">
        <f t="shared" si="167"/>
        <v>Q2</v>
      </c>
      <c r="J3573" s="7">
        <f>VLOOKUP(A3573,'Job Catalog'!A:C,3,FALSE)</f>
        <v>20</v>
      </c>
    </row>
    <row r="3574" spans="1:10" x14ac:dyDescent="0.15">
      <c r="A3574" s="8">
        <v>1969</v>
      </c>
      <c r="B3574" s="8" t="s">
        <v>2071</v>
      </c>
      <c r="C3574" s="7" t="s">
        <v>5</v>
      </c>
      <c r="D3574" s="39">
        <v>41764.686944444446</v>
      </c>
      <c r="E3574" s="7">
        <v>35.08</v>
      </c>
      <c r="F3574" s="7" t="s">
        <v>15</v>
      </c>
      <c r="G3574" s="7">
        <f t="shared" si="165"/>
        <v>2014</v>
      </c>
      <c r="H3574" s="7">
        <f t="shared" si="166"/>
        <v>5</v>
      </c>
      <c r="I3574" s="7" t="str">
        <f t="shared" si="167"/>
        <v>Q2</v>
      </c>
      <c r="J3574" s="7">
        <f>VLOOKUP(A3574,'Job Catalog'!A:C,3,FALSE)</f>
        <v>20</v>
      </c>
    </row>
    <row r="3575" spans="1:10" x14ac:dyDescent="0.15">
      <c r="A3575" s="8">
        <v>1969</v>
      </c>
      <c r="B3575" s="8" t="s">
        <v>2071</v>
      </c>
      <c r="C3575" s="7" t="s">
        <v>5</v>
      </c>
      <c r="D3575" s="39">
        <v>41760.430752314816</v>
      </c>
      <c r="E3575" s="7">
        <v>16.71</v>
      </c>
      <c r="F3575" s="7" t="s">
        <v>15</v>
      </c>
      <c r="G3575" s="7">
        <f t="shared" si="165"/>
        <v>2014</v>
      </c>
      <c r="H3575" s="7">
        <f t="shared" si="166"/>
        <v>5</v>
      </c>
      <c r="I3575" s="7" t="str">
        <f t="shared" si="167"/>
        <v>Q2</v>
      </c>
      <c r="J3575" s="7">
        <f>VLOOKUP(A3575,'Job Catalog'!A:C,3,FALSE)</f>
        <v>20</v>
      </c>
    </row>
    <row r="3576" spans="1:10" x14ac:dyDescent="0.15">
      <c r="A3576" s="8">
        <v>1969</v>
      </c>
      <c r="B3576" s="8" t="s">
        <v>2071</v>
      </c>
      <c r="C3576" s="7" t="s">
        <v>5</v>
      </c>
      <c r="D3576" s="39">
        <v>41759.67287037037</v>
      </c>
      <c r="E3576" s="7">
        <v>13.08</v>
      </c>
      <c r="F3576" s="7" t="s">
        <v>15</v>
      </c>
      <c r="G3576" s="7">
        <f t="shared" si="165"/>
        <v>2014</v>
      </c>
      <c r="H3576" s="7">
        <f t="shared" si="166"/>
        <v>4</v>
      </c>
      <c r="I3576" s="7" t="str">
        <f t="shared" si="167"/>
        <v>Q2</v>
      </c>
      <c r="J3576" s="7">
        <f>VLOOKUP(A3576,'Job Catalog'!A:C,3,FALSE)</f>
        <v>20</v>
      </c>
    </row>
    <row r="3577" spans="1:10" x14ac:dyDescent="0.15">
      <c r="A3577" s="8">
        <v>1969</v>
      </c>
      <c r="B3577" s="8" t="s">
        <v>2071</v>
      </c>
      <c r="C3577" s="7" t="s">
        <v>5</v>
      </c>
      <c r="D3577" s="39">
        <v>41774.426423611112</v>
      </c>
      <c r="E3577" s="7">
        <v>1.67</v>
      </c>
      <c r="F3577" s="7" t="s">
        <v>15</v>
      </c>
      <c r="G3577" s="7">
        <f t="shared" si="165"/>
        <v>2014</v>
      </c>
      <c r="H3577" s="7">
        <f t="shared" si="166"/>
        <v>5</v>
      </c>
      <c r="I3577" s="7" t="str">
        <f t="shared" si="167"/>
        <v>Q2</v>
      </c>
      <c r="J3577" s="7">
        <f>VLOOKUP(A3577,'Job Catalog'!A:C,3,FALSE)</f>
        <v>20</v>
      </c>
    </row>
    <row r="3578" spans="1:10" x14ac:dyDescent="0.15">
      <c r="A3578" s="8">
        <v>1969</v>
      </c>
      <c r="B3578" s="8" t="s">
        <v>2071</v>
      </c>
      <c r="C3578" s="7" t="s">
        <v>5</v>
      </c>
      <c r="D3578" s="39">
        <v>41803.659432870372</v>
      </c>
      <c r="E3578" s="7">
        <v>22.13</v>
      </c>
      <c r="F3578" s="7" t="s">
        <v>65</v>
      </c>
      <c r="G3578" s="7">
        <f t="shared" si="165"/>
        <v>2014</v>
      </c>
      <c r="H3578" s="7">
        <f t="shared" si="166"/>
        <v>6</v>
      </c>
      <c r="I3578" s="7" t="str">
        <f t="shared" si="167"/>
        <v>Q2</v>
      </c>
      <c r="J3578" s="7">
        <f>VLOOKUP(A3578,'Job Catalog'!A:C,3,FALSE)</f>
        <v>20</v>
      </c>
    </row>
    <row r="3579" spans="1:10" x14ac:dyDescent="0.15">
      <c r="A3579" s="8">
        <v>1969</v>
      </c>
      <c r="B3579" s="8" t="s">
        <v>2071</v>
      </c>
      <c r="C3579" s="7" t="s">
        <v>4</v>
      </c>
      <c r="D3579" s="39">
        <v>42192.488379629627</v>
      </c>
      <c r="E3579" s="7">
        <v>143.58000000000001</v>
      </c>
      <c r="F3579" s="7" t="s">
        <v>82</v>
      </c>
      <c r="G3579" s="7">
        <f t="shared" si="165"/>
        <v>2015</v>
      </c>
      <c r="H3579" s="7">
        <f t="shared" si="166"/>
        <v>7</v>
      </c>
      <c r="I3579" s="7" t="str">
        <f t="shared" si="167"/>
        <v>Q3</v>
      </c>
      <c r="J3579" s="7">
        <f>VLOOKUP(A3579,'Job Catalog'!A:C,3,FALSE)</f>
        <v>20</v>
      </c>
    </row>
    <row r="3580" spans="1:10" x14ac:dyDescent="0.15">
      <c r="A3580" s="8">
        <v>1969</v>
      </c>
      <c r="B3580" s="8" t="s">
        <v>2071</v>
      </c>
      <c r="C3580" s="7" t="s">
        <v>5</v>
      </c>
      <c r="D3580" s="39">
        <v>42079.499409722222</v>
      </c>
      <c r="E3580" s="7">
        <v>18.71</v>
      </c>
      <c r="F3580" s="7" t="s">
        <v>65</v>
      </c>
      <c r="G3580" s="7">
        <f t="shared" si="165"/>
        <v>2015</v>
      </c>
      <c r="H3580" s="7">
        <f t="shared" si="166"/>
        <v>3</v>
      </c>
      <c r="I3580" s="7" t="str">
        <f t="shared" si="167"/>
        <v>Q1</v>
      </c>
      <c r="J3580" s="7">
        <f>VLOOKUP(A3580,'Job Catalog'!A:C,3,FALSE)</f>
        <v>20</v>
      </c>
    </row>
    <row r="3581" spans="1:10" x14ac:dyDescent="0.15">
      <c r="A3581" s="8">
        <v>1969</v>
      </c>
      <c r="B3581" s="8" t="s">
        <v>2071</v>
      </c>
      <c r="C3581" s="7" t="s">
        <v>5</v>
      </c>
      <c r="D3581" s="39">
        <v>42091.512673611112</v>
      </c>
      <c r="E3581" s="7">
        <v>18.75</v>
      </c>
      <c r="F3581" s="7" t="s">
        <v>65</v>
      </c>
      <c r="G3581" s="7">
        <f t="shared" si="165"/>
        <v>2015</v>
      </c>
      <c r="H3581" s="7">
        <f t="shared" si="166"/>
        <v>3</v>
      </c>
      <c r="I3581" s="7" t="str">
        <f t="shared" si="167"/>
        <v>Q1</v>
      </c>
      <c r="J3581" s="7">
        <f>VLOOKUP(A3581,'Job Catalog'!A:C,3,FALSE)</f>
        <v>20</v>
      </c>
    </row>
    <row r="3582" spans="1:10" x14ac:dyDescent="0.15">
      <c r="A3582" s="8">
        <v>1969</v>
      </c>
      <c r="B3582" s="8" t="s">
        <v>2071</v>
      </c>
      <c r="C3582" s="7" t="s">
        <v>5</v>
      </c>
      <c r="D3582" s="39">
        <v>42166.398414351854</v>
      </c>
      <c r="E3582" s="7">
        <v>41.67</v>
      </c>
      <c r="F3582" s="7" t="s">
        <v>25</v>
      </c>
      <c r="G3582" s="7">
        <f t="shared" si="165"/>
        <v>2015</v>
      </c>
      <c r="H3582" s="7">
        <f t="shared" si="166"/>
        <v>6</v>
      </c>
      <c r="I3582" s="7" t="str">
        <f t="shared" si="167"/>
        <v>Q2</v>
      </c>
      <c r="J3582" s="7">
        <f>VLOOKUP(A3582,'Job Catalog'!A:C,3,FALSE)</f>
        <v>20</v>
      </c>
    </row>
    <row r="3583" spans="1:10" x14ac:dyDescent="0.15">
      <c r="A3583" s="8">
        <v>1969</v>
      </c>
      <c r="B3583" s="8" t="s">
        <v>2071</v>
      </c>
      <c r="C3583" s="7" t="s">
        <v>5</v>
      </c>
      <c r="D3583" s="39">
        <v>42249.555081018516</v>
      </c>
      <c r="E3583" s="7">
        <v>22.75</v>
      </c>
      <c r="F3583" s="7" t="s">
        <v>25</v>
      </c>
      <c r="G3583" s="7">
        <f t="shared" si="165"/>
        <v>2015</v>
      </c>
      <c r="H3583" s="7">
        <f t="shared" si="166"/>
        <v>9</v>
      </c>
      <c r="I3583" s="7" t="str">
        <f t="shared" si="167"/>
        <v>Q3</v>
      </c>
      <c r="J3583" s="7">
        <f>VLOOKUP(A3583,'Job Catalog'!A:C,3,FALSE)</f>
        <v>20</v>
      </c>
    </row>
    <row r="3584" spans="1:10" x14ac:dyDescent="0.15">
      <c r="A3584" s="8">
        <v>1969</v>
      </c>
      <c r="B3584" s="8" t="s">
        <v>2071</v>
      </c>
      <c r="C3584" s="7" t="s">
        <v>5</v>
      </c>
      <c r="D3584" s="39">
        <v>42264.497175925928</v>
      </c>
      <c r="E3584" s="7">
        <v>1.58</v>
      </c>
      <c r="F3584" s="7" t="s">
        <v>25</v>
      </c>
      <c r="G3584" s="7">
        <f t="shared" si="165"/>
        <v>2015</v>
      </c>
      <c r="H3584" s="7">
        <f t="shared" si="166"/>
        <v>9</v>
      </c>
      <c r="I3584" s="7" t="str">
        <f t="shared" si="167"/>
        <v>Q3</v>
      </c>
      <c r="J3584" s="7">
        <f>VLOOKUP(A3584,'Job Catalog'!A:C,3,FALSE)</f>
        <v>20</v>
      </c>
    </row>
    <row r="3585" spans="1:10" x14ac:dyDescent="0.15">
      <c r="A3585" s="8">
        <v>1969</v>
      </c>
      <c r="B3585" s="8" t="s">
        <v>2071</v>
      </c>
      <c r="C3585" s="7" t="s">
        <v>5</v>
      </c>
      <c r="D3585" s="39">
        <v>42373.601909722223</v>
      </c>
      <c r="E3585" s="7">
        <v>47.08</v>
      </c>
      <c r="F3585" s="7" t="s">
        <v>25</v>
      </c>
      <c r="G3585" s="7">
        <f t="shared" si="165"/>
        <v>2016</v>
      </c>
      <c r="H3585" s="7">
        <f t="shared" si="166"/>
        <v>1</v>
      </c>
      <c r="I3585" s="7" t="str">
        <f t="shared" si="167"/>
        <v>Q1</v>
      </c>
      <c r="J3585" s="7">
        <f>VLOOKUP(A3585,'Job Catalog'!A:C,3,FALSE)</f>
        <v>20</v>
      </c>
    </row>
    <row r="3586" spans="1:10" x14ac:dyDescent="0.15">
      <c r="A3586" s="8">
        <v>1969</v>
      </c>
      <c r="B3586" s="8" t="s">
        <v>2071</v>
      </c>
      <c r="C3586" s="7" t="s">
        <v>5</v>
      </c>
      <c r="D3586" s="39">
        <v>42382.678981481484</v>
      </c>
      <c r="E3586" s="7">
        <v>27.17</v>
      </c>
      <c r="F3586" s="7" t="s">
        <v>65</v>
      </c>
      <c r="G3586" s="7">
        <f t="shared" ref="G3586:G3649" si="168">YEAR(D3586)</f>
        <v>2016</v>
      </c>
      <c r="H3586" s="7">
        <f t="shared" ref="H3586:H3649" si="169">MONTH(D3586)</f>
        <v>1</v>
      </c>
      <c r="I3586" s="7" t="str">
        <f t="shared" ref="I3586:I3649" si="170">IF(H3586&lt;=3,"Q1",IF(H3586&lt;=6,"Q2",IF(H3586&lt;=9,"Q3","Q4")))</f>
        <v>Q1</v>
      </c>
      <c r="J3586" s="7">
        <f>VLOOKUP(A3586,'Job Catalog'!A:C,3,FALSE)</f>
        <v>20</v>
      </c>
    </row>
    <row r="3587" spans="1:10" x14ac:dyDescent="0.15">
      <c r="A3587" s="8">
        <v>1969</v>
      </c>
      <c r="B3587" s="8" t="s">
        <v>2071</v>
      </c>
      <c r="C3587" s="7" t="s">
        <v>5</v>
      </c>
      <c r="D3587" s="39">
        <v>42425.547083333331</v>
      </c>
      <c r="E3587" s="7">
        <v>20.96</v>
      </c>
      <c r="F3587" s="7" t="s">
        <v>25</v>
      </c>
      <c r="G3587" s="7">
        <f t="shared" si="168"/>
        <v>2016</v>
      </c>
      <c r="H3587" s="7">
        <f t="shared" si="169"/>
        <v>2</v>
      </c>
      <c r="I3587" s="7" t="str">
        <f t="shared" si="170"/>
        <v>Q1</v>
      </c>
      <c r="J3587" s="7">
        <f>VLOOKUP(A3587,'Job Catalog'!A:C,3,FALSE)</f>
        <v>20</v>
      </c>
    </row>
    <row r="3588" spans="1:10" x14ac:dyDescent="0.15">
      <c r="A3588" s="8">
        <v>1969</v>
      </c>
      <c r="B3588" s="8" t="s">
        <v>2071</v>
      </c>
      <c r="C3588" s="7" t="s">
        <v>5</v>
      </c>
      <c r="D3588" s="39">
        <v>42445.649837962963</v>
      </c>
      <c r="E3588" s="7">
        <v>21.83</v>
      </c>
      <c r="F3588" s="7" t="s">
        <v>20</v>
      </c>
      <c r="G3588" s="7">
        <f t="shared" si="168"/>
        <v>2016</v>
      </c>
      <c r="H3588" s="7">
        <f t="shared" si="169"/>
        <v>3</v>
      </c>
      <c r="I3588" s="7" t="str">
        <f t="shared" si="170"/>
        <v>Q1</v>
      </c>
      <c r="J3588" s="7">
        <f>VLOOKUP(A3588,'Job Catalog'!A:C,3,FALSE)</f>
        <v>20</v>
      </c>
    </row>
    <row r="3589" spans="1:10" x14ac:dyDescent="0.15">
      <c r="A3589" s="8">
        <v>1969</v>
      </c>
      <c r="B3589" s="8" t="s">
        <v>2071</v>
      </c>
      <c r="C3589" s="7" t="s">
        <v>4</v>
      </c>
      <c r="D3589" s="39">
        <v>42451.750138888892</v>
      </c>
      <c r="E3589" s="7">
        <v>6.75</v>
      </c>
      <c r="F3589" s="7" t="s">
        <v>82</v>
      </c>
      <c r="G3589" s="7">
        <f t="shared" si="168"/>
        <v>2016</v>
      </c>
      <c r="H3589" s="7">
        <f t="shared" si="169"/>
        <v>3</v>
      </c>
      <c r="I3589" s="7" t="str">
        <f t="shared" si="170"/>
        <v>Q1</v>
      </c>
      <c r="J3589" s="7">
        <f>VLOOKUP(A3589,'Job Catalog'!A:C,3,FALSE)</f>
        <v>20</v>
      </c>
    </row>
    <row r="3590" spans="1:10" x14ac:dyDescent="0.15">
      <c r="A3590" s="8">
        <v>1969</v>
      </c>
      <c r="B3590" s="8" t="s">
        <v>2071</v>
      </c>
      <c r="C3590" s="7" t="s">
        <v>5</v>
      </c>
      <c r="D3590" s="39">
        <v>42499.673692129632</v>
      </c>
      <c r="E3590" s="7">
        <v>12.21</v>
      </c>
      <c r="F3590" s="7" t="s">
        <v>20</v>
      </c>
      <c r="G3590" s="7">
        <f t="shared" si="168"/>
        <v>2016</v>
      </c>
      <c r="H3590" s="7">
        <f t="shared" si="169"/>
        <v>5</v>
      </c>
      <c r="I3590" s="7" t="str">
        <f t="shared" si="170"/>
        <v>Q2</v>
      </c>
      <c r="J3590" s="7">
        <f>VLOOKUP(A3590,'Job Catalog'!A:C,3,FALSE)</f>
        <v>20</v>
      </c>
    </row>
    <row r="3591" spans="1:10" x14ac:dyDescent="0.15">
      <c r="A3591" s="8">
        <v>1969</v>
      </c>
      <c r="B3591" s="8" t="s">
        <v>2071</v>
      </c>
      <c r="C3591" s="7" t="s">
        <v>5</v>
      </c>
      <c r="D3591" s="39">
        <v>42614.396527777775</v>
      </c>
      <c r="E3591" s="7">
        <v>22.79</v>
      </c>
      <c r="F3591" s="7" t="s">
        <v>82</v>
      </c>
      <c r="G3591" s="7">
        <f t="shared" si="168"/>
        <v>2016</v>
      </c>
      <c r="H3591" s="7">
        <f t="shared" si="169"/>
        <v>9</v>
      </c>
      <c r="I3591" s="7" t="str">
        <f t="shared" si="170"/>
        <v>Q3</v>
      </c>
      <c r="J3591" s="7">
        <f>VLOOKUP(A3591,'Job Catalog'!A:C,3,FALSE)</f>
        <v>20</v>
      </c>
    </row>
    <row r="3592" spans="1:10" x14ac:dyDescent="0.15">
      <c r="A3592" s="8">
        <v>1969</v>
      </c>
      <c r="B3592" s="8" t="s">
        <v>2071</v>
      </c>
      <c r="C3592" s="7" t="s">
        <v>5</v>
      </c>
      <c r="D3592" s="39">
        <v>42702.457141203704</v>
      </c>
      <c r="E3592" s="7">
        <v>61.79</v>
      </c>
      <c r="F3592" s="7" t="s">
        <v>19</v>
      </c>
      <c r="G3592" s="7">
        <f t="shared" si="168"/>
        <v>2016</v>
      </c>
      <c r="H3592" s="7">
        <f t="shared" si="169"/>
        <v>11</v>
      </c>
      <c r="I3592" s="7" t="str">
        <f t="shared" si="170"/>
        <v>Q4</v>
      </c>
      <c r="J3592" s="7">
        <f>VLOOKUP(A3592,'Job Catalog'!A:C,3,FALSE)</f>
        <v>20</v>
      </c>
    </row>
    <row r="3593" spans="1:10" x14ac:dyDescent="0.15">
      <c r="A3593" s="8">
        <v>1973</v>
      </c>
      <c r="B3593" s="8" t="s">
        <v>2075</v>
      </c>
      <c r="C3593" s="7" t="s">
        <v>4</v>
      </c>
      <c r="D3593" s="39">
        <v>41842.406018518515</v>
      </c>
      <c r="E3593" s="7">
        <v>10.63</v>
      </c>
      <c r="F3593" s="7" t="s">
        <v>61</v>
      </c>
      <c r="G3593" s="7">
        <f t="shared" si="168"/>
        <v>2014</v>
      </c>
      <c r="H3593" s="7">
        <f t="shared" si="169"/>
        <v>7</v>
      </c>
      <c r="I3593" s="7" t="str">
        <f t="shared" si="170"/>
        <v>Q3</v>
      </c>
      <c r="J3593" s="7">
        <f>VLOOKUP(A3593,'Job Catalog'!A:C,3,FALSE)</f>
        <v>21</v>
      </c>
    </row>
    <row r="3594" spans="1:10" x14ac:dyDescent="0.15">
      <c r="A3594" s="8">
        <v>1978</v>
      </c>
      <c r="B3594" s="8" t="s">
        <v>2080</v>
      </c>
      <c r="C3594" s="7" t="s">
        <v>5</v>
      </c>
      <c r="D3594" s="39">
        <v>42646.450416666667</v>
      </c>
      <c r="E3594" s="7">
        <v>6.71</v>
      </c>
      <c r="F3594" s="7" t="s">
        <v>82</v>
      </c>
      <c r="G3594" s="7">
        <f t="shared" si="168"/>
        <v>2016</v>
      </c>
      <c r="H3594" s="7">
        <f t="shared" si="169"/>
        <v>10</v>
      </c>
      <c r="I3594" s="7" t="str">
        <f t="shared" si="170"/>
        <v>Q4</v>
      </c>
      <c r="J3594" s="7">
        <f>VLOOKUP(A3594,'Job Catalog'!A:C,3,FALSE)</f>
        <v>20</v>
      </c>
    </row>
    <row r="3595" spans="1:10" x14ac:dyDescent="0.15">
      <c r="A3595" s="8">
        <v>1978</v>
      </c>
      <c r="B3595" s="8" t="s">
        <v>2080</v>
      </c>
      <c r="C3595" s="7" t="s">
        <v>5</v>
      </c>
      <c r="D3595" s="39">
        <v>42830.681273148148</v>
      </c>
      <c r="E3595" s="7">
        <v>27.88</v>
      </c>
      <c r="F3595" s="7" t="s">
        <v>64</v>
      </c>
      <c r="G3595" s="7">
        <f t="shared" si="168"/>
        <v>2017</v>
      </c>
      <c r="H3595" s="7">
        <f t="shared" si="169"/>
        <v>4</v>
      </c>
      <c r="I3595" s="7" t="str">
        <f t="shared" si="170"/>
        <v>Q2</v>
      </c>
      <c r="J3595" s="7">
        <f>VLOOKUP(A3595,'Job Catalog'!A:C,3,FALSE)</f>
        <v>20</v>
      </c>
    </row>
    <row r="3596" spans="1:10" x14ac:dyDescent="0.15">
      <c r="A3596" s="8">
        <v>1978</v>
      </c>
      <c r="B3596" s="8" t="s">
        <v>2080</v>
      </c>
      <c r="C3596" s="7" t="s">
        <v>4</v>
      </c>
      <c r="D3596" s="39">
        <v>42872.64576388889</v>
      </c>
      <c r="E3596" s="7">
        <v>49.25</v>
      </c>
      <c r="F3596" s="7" t="s">
        <v>82</v>
      </c>
      <c r="G3596" s="7">
        <f t="shared" si="168"/>
        <v>2017</v>
      </c>
      <c r="H3596" s="7">
        <f t="shared" si="169"/>
        <v>5</v>
      </c>
      <c r="I3596" s="7" t="str">
        <f t="shared" si="170"/>
        <v>Q2</v>
      </c>
      <c r="J3596" s="7">
        <f>VLOOKUP(A3596,'Job Catalog'!A:C,3,FALSE)</f>
        <v>20</v>
      </c>
    </row>
    <row r="3597" spans="1:10" x14ac:dyDescent="0.15">
      <c r="A3597" s="8">
        <v>1978</v>
      </c>
      <c r="B3597" s="8" t="s">
        <v>2080</v>
      </c>
      <c r="C3597" s="7" t="s">
        <v>5</v>
      </c>
      <c r="D3597" s="39">
        <v>42395.595625000002</v>
      </c>
      <c r="E3597" s="7">
        <v>47.79</v>
      </c>
      <c r="F3597" s="7" t="s">
        <v>82</v>
      </c>
      <c r="G3597" s="7">
        <f t="shared" si="168"/>
        <v>2016</v>
      </c>
      <c r="H3597" s="7">
        <f t="shared" si="169"/>
        <v>1</v>
      </c>
      <c r="I3597" s="7" t="str">
        <f t="shared" si="170"/>
        <v>Q1</v>
      </c>
      <c r="J3597" s="7">
        <f>VLOOKUP(A3597,'Job Catalog'!A:C,3,FALSE)</f>
        <v>20</v>
      </c>
    </row>
    <row r="3598" spans="1:10" x14ac:dyDescent="0.15">
      <c r="A3598" s="8">
        <v>1978</v>
      </c>
      <c r="B3598" s="8" t="s">
        <v>2080</v>
      </c>
      <c r="C3598" s="7" t="s">
        <v>5</v>
      </c>
      <c r="D3598" s="39">
        <v>42915.439664351848</v>
      </c>
      <c r="E3598" s="7">
        <v>567.63</v>
      </c>
      <c r="F3598" s="7" t="s">
        <v>82</v>
      </c>
      <c r="G3598" s="7">
        <f t="shared" si="168"/>
        <v>2017</v>
      </c>
      <c r="H3598" s="7">
        <f t="shared" si="169"/>
        <v>6</v>
      </c>
      <c r="I3598" s="7" t="str">
        <f t="shared" si="170"/>
        <v>Q2</v>
      </c>
      <c r="J3598" s="7">
        <f>VLOOKUP(A3598,'Job Catalog'!A:C,3,FALSE)</f>
        <v>20</v>
      </c>
    </row>
    <row r="3599" spans="1:10" x14ac:dyDescent="0.15">
      <c r="A3599" s="8">
        <v>1979</v>
      </c>
      <c r="B3599" s="8" t="s">
        <v>2081</v>
      </c>
      <c r="C3599" s="7" t="s">
        <v>5</v>
      </c>
      <c r="D3599" s="39">
        <v>41955.381655092591</v>
      </c>
      <c r="E3599" s="7">
        <v>81.67</v>
      </c>
      <c r="F3599" s="7" t="s">
        <v>14</v>
      </c>
      <c r="G3599" s="7">
        <f t="shared" si="168"/>
        <v>2014</v>
      </c>
      <c r="H3599" s="7">
        <f t="shared" si="169"/>
        <v>11</v>
      </c>
      <c r="I3599" s="7" t="str">
        <f t="shared" si="170"/>
        <v>Q4</v>
      </c>
      <c r="J3599" s="7">
        <f>VLOOKUP(A3599,'Job Catalog'!A:C,3,FALSE)</f>
        <v>19</v>
      </c>
    </row>
    <row r="3600" spans="1:10" x14ac:dyDescent="0.15">
      <c r="A3600" s="8">
        <v>1983</v>
      </c>
      <c r="B3600" s="8" t="s">
        <v>2085</v>
      </c>
      <c r="C3600" s="7" t="s">
        <v>5</v>
      </c>
      <c r="D3600" s="39">
        <v>41675.480567129627</v>
      </c>
      <c r="E3600" s="7">
        <v>22.58</v>
      </c>
      <c r="F3600" s="7" t="s">
        <v>10</v>
      </c>
      <c r="G3600" s="7">
        <f t="shared" si="168"/>
        <v>2014</v>
      </c>
      <c r="H3600" s="7">
        <f t="shared" si="169"/>
        <v>2</v>
      </c>
      <c r="I3600" s="7" t="str">
        <f t="shared" si="170"/>
        <v>Q1</v>
      </c>
      <c r="J3600" s="7">
        <f>VLOOKUP(A3600,'Job Catalog'!A:C,3,FALSE)</f>
        <v>22</v>
      </c>
    </row>
    <row r="3601" spans="1:10" x14ac:dyDescent="0.15">
      <c r="A3601" s="8">
        <v>1983</v>
      </c>
      <c r="B3601" s="8" t="s">
        <v>2085</v>
      </c>
      <c r="C3601" s="7" t="s">
        <v>5</v>
      </c>
      <c r="D3601" s="39">
        <v>41738.685706018521</v>
      </c>
      <c r="E3601" s="7">
        <v>47</v>
      </c>
      <c r="F3601" s="7" t="s">
        <v>10</v>
      </c>
      <c r="G3601" s="7">
        <f t="shared" si="168"/>
        <v>2014</v>
      </c>
      <c r="H3601" s="7">
        <f t="shared" si="169"/>
        <v>4</v>
      </c>
      <c r="I3601" s="7" t="str">
        <f t="shared" si="170"/>
        <v>Q2</v>
      </c>
      <c r="J3601" s="7">
        <f>VLOOKUP(A3601,'Job Catalog'!A:C,3,FALSE)</f>
        <v>22</v>
      </c>
    </row>
    <row r="3602" spans="1:10" x14ac:dyDescent="0.15">
      <c r="A3602" s="8">
        <v>1983</v>
      </c>
      <c r="B3602" s="8" t="s">
        <v>2085</v>
      </c>
      <c r="C3602" s="7" t="s">
        <v>5</v>
      </c>
      <c r="D3602" s="39">
        <v>41780.851018518515</v>
      </c>
      <c r="E3602" s="7">
        <v>28.08</v>
      </c>
      <c r="F3602" s="7" t="s">
        <v>46</v>
      </c>
      <c r="G3602" s="7">
        <f t="shared" si="168"/>
        <v>2014</v>
      </c>
      <c r="H3602" s="7">
        <f t="shared" si="169"/>
        <v>5</v>
      </c>
      <c r="I3602" s="7" t="str">
        <f t="shared" si="170"/>
        <v>Q2</v>
      </c>
      <c r="J3602" s="7">
        <f>VLOOKUP(A3602,'Job Catalog'!A:C,3,FALSE)</f>
        <v>22</v>
      </c>
    </row>
    <row r="3603" spans="1:10" x14ac:dyDescent="0.15">
      <c r="A3603" s="8">
        <v>1983</v>
      </c>
      <c r="B3603" s="8" t="s">
        <v>2085</v>
      </c>
      <c r="C3603" s="7" t="s">
        <v>5</v>
      </c>
      <c r="D3603" s="39">
        <v>41873.425543981481</v>
      </c>
      <c r="E3603" s="7">
        <v>63.63</v>
      </c>
      <c r="F3603" s="7" t="s">
        <v>78</v>
      </c>
      <c r="G3603" s="7">
        <f t="shared" si="168"/>
        <v>2014</v>
      </c>
      <c r="H3603" s="7">
        <f t="shared" si="169"/>
        <v>8</v>
      </c>
      <c r="I3603" s="7" t="str">
        <f t="shared" si="170"/>
        <v>Q3</v>
      </c>
      <c r="J3603" s="7">
        <f>VLOOKUP(A3603,'Job Catalog'!A:C,3,FALSE)</f>
        <v>22</v>
      </c>
    </row>
    <row r="3604" spans="1:10" x14ac:dyDescent="0.15">
      <c r="A3604" s="8">
        <v>1983</v>
      </c>
      <c r="B3604" s="8" t="s">
        <v>2085</v>
      </c>
      <c r="C3604" s="7" t="s">
        <v>5</v>
      </c>
      <c r="D3604" s="39">
        <v>41816.547106481485</v>
      </c>
      <c r="E3604" s="7">
        <v>5.96</v>
      </c>
      <c r="F3604" s="7" t="s">
        <v>10</v>
      </c>
      <c r="G3604" s="7">
        <f t="shared" si="168"/>
        <v>2014</v>
      </c>
      <c r="H3604" s="7">
        <f t="shared" si="169"/>
        <v>6</v>
      </c>
      <c r="I3604" s="7" t="str">
        <f t="shared" si="170"/>
        <v>Q2</v>
      </c>
      <c r="J3604" s="7">
        <f>VLOOKUP(A3604,'Job Catalog'!A:C,3,FALSE)</f>
        <v>22</v>
      </c>
    </row>
    <row r="3605" spans="1:10" x14ac:dyDescent="0.15">
      <c r="A3605" s="8">
        <v>1983</v>
      </c>
      <c r="B3605" s="8" t="s">
        <v>2085</v>
      </c>
      <c r="C3605" s="7" t="s">
        <v>4</v>
      </c>
      <c r="D3605" s="39">
        <v>41905.427986111114</v>
      </c>
      <c r="E3605" s="7">
        <v>66.959999999999994</v>
      </c>
      <c r="F3605" s="7" t="s">
        <v>48</v>
      </c>
      <c r="G3605" s="7">
        <f t="shared" si="168"/>
        <v>2014</v>
      </c>
      <c r="H3605" s="7">
        <f t="shared" si="169"/>
        <v>9</v>
      </c>
      <c r="I3605" s="7" t="str">
        <f t="shared" si="170"/>
        <v>Q3</v>
      </c>
      <c r="J3605" s="7">
        <f>VLOOKUP(A3605,'Job Catalog'!A:C,3,FALSE)</f>
        <v>22</v>
      </c>
    </row>
    <row r="3606" spans="1:10" x14ac:dyDescent="0.15">
      <c r="A3606" s="8">
        <v>1983</v>
      </c>
      <c r="B3606" s="8" t="s">
        <v>2085</v>
      </c>
      <c r="C3606" s="7" t="s">
        <v>5</v>
      </c>
      <c r="D3606" s="39">
        <v>41876.383483796293</v>
      </c>
      <c r="E3606" s="7">
        <v>19.88</v>
      </c>
      <c r="F3606" s="7" t="s">
        <v>10</v>
      </c>
      <c r="G3606" s="7">
        <f t="shared" si="168"/>
        <v>2014</v>
      </c>
      <c r="H3606" s="7">
        <f t="shared" si="169"/>
        <v>8</v>
      </c>
      <c r="I3606" s="7" t="str">
        <f t="shared" si="170"/>
        <v>Q3</v>
      </c>
      <c r="J3606" s="7">
        <f>VLOOKUP(A3606,'Job Catalog'!A:C,3,FALSE)</f>
        <v>22</v>
      </c>
    </row>
    <row r="3607" spans="1:10" x14ac:dyDescent="0.15">
      <c r="A3607" s="8">
        <v>1983</v>
      </c>
      <c r="B3607" s="8" t="s">
        <v>2085</v>
      </c>
      <c r="C3607" s="7" t="s">
        <v>5</v>
      </c>
      <c r="D3607" s="39">
        <v>41953.444236111114</v>
      </c>
      <c r="E3607" s="7">
        <v>94.79</v>
      </c>
      <c r="F3607" s="7" t="s">
        <v>26</v>
      </c>
      <c r="G3607" s="7">
        <f t="shared" si="168"/>
        <v>2014</v>
      </c>
      <c r="H3607" s="7">
        <f t="shared" si="169"/>
        <v>11</v>
      </c>
      <c r="I3607" s="7" t="str">
        <f t="shared" si="170"/>
        <v>Q4</v>
      </c>
      <c r="J3607" s="7">
        <f>VLOOKUP(A3607,'Job Catalog'!A:C,3,FALSE)</f>
        <v>22</v>
      </c>
    </row>
    <row r="3608" spans="1:10" x14ac:dyDescent="0.15">
      <c r="A3608" s="8">
        <v>1983</v>
      </c>
      <c r="B3608" s="8" t="s">
        <v>2085</v>
      </c>
      <c r="C3608" s="7" t="s">
        <v>4</v>
      </c>
      <c r="D3608" s="39">
        <v>42060.680752314816</v>
      </c>
      <c r="E3608" s="7">
        <v>105.67</v>
      </c>
      <c r="F3608" s="7" t="s">
        <v>78</v>
      </c>
      <c r="G3608" s="7">
        <f t="shared" si="168"/>
        <v>2015</v>
      </c>
      <c r="H3608" s="7">
        <f t="shared" si="169"/>
        <v>2</v>
      </c>
      <c r="I3608" s="7" t="str">
        <f t="shared" si="170"/>
        <v>Q1</v>
      </c>
      <c r="J3608" s="7">
        <f>VLOOKUP(A3608,'Job Catalog'!A:C,3,FALSE)</f>
        <v>22</v>
      </c>
    </row>
    <row r="3609" spans="1:10" x14ac:dyDescent="0.15">
      <c r="A3609" s="8">
        <v>1983</v>
      </c>
      <c r="B3609" s="8" t="s">
        <v>2085</v>
      </c>
      <c r="C3609" s="7" t="s">
        <v>5</v>
      </c>
      <c r="D3609" s="39">
        <v>42079.499965277777</v>
      </c>
      <c r="E3609" s="7">
        <v>76.959999999999994</v>
      </c>
      <c r="F3609" s="7" t="s">
        <v>65</v>
      </c>
      <c r="G3609" s="7">
        <f t="shared" si="168"/>
        <v>2015</v>
      </c>
      <c r="H3609" s="7">
        <f t="shared" si="169"/>
        <v>3</v>
      </c>
      <c r="I3609" s="7" t="str">
        <f t="shared" si="170"/>
        <v>Q1</v>
      </c>
      <c r="J3609" s="7">
        <f>VLOOKUP(A3609,'Job Catalog'!A:C,3,FALSE)</f>
        <v>22</v>
      </c>
    </row>
    <row r="3610" spans="1:10" x14ac:dyDescent="0.15">
      <c r="A3610" s="8">
        <v>1983</v>
      </c>
      <c r="B3610" s="8" t="s">
        <v>2085</v>
      </c>
      <c r="C3610" s="7" t="s">
        <v>5</v>
      </c>
      <c r="D3610" s="39">
        <v>42080.424432870372</v>
      </c>
      <c r="E3610" s="7">
        <v>20.54</v>
      </c>
      <c r="F3610" s="7" t="s">
        <v>65</v>
      </c>
      <c r="G3610" s="7">
        <f t="shared" si="168"/>
        <v>2015</v>
      </c>
      <c r="H3610" s="7">
        <f t="shared" si="169"/>
        <v>3</v>
      </c>
      <c r="I3610" s="7" t="str">
        <f t="shared" si="170"/>
        <v>Q1</v>
      </c>
      <c r="J3610" s="7">
        <f>VLOOKUP(A3610,'Job Catalog'!A:C,3,FALSE)</f>
        <v>22</v>
      </c>
    </row>
    <row r="3611" spans="1:10" x14ac:dyDescent="0.15">
      <c r="A3611" s="8">
        <v>1983</v>
      </c>
      <c r="B3611" s="8" t="s">
        <v>2085</v>
      </c>
      <c r="C3611" s="7" t="s">
        <v>5</v>
      </c>
      <c r="D3611" s="39">
        <v>42131.4528125</v>
      </c>
      <c r="E3611" s="7">
        <v>65.709999999999994</v>
      </c>
      <c r="F3611" s="7" t="s">
        <v>26</v>
      </c>
      <c r="G3611" s="7">
        <f t="shared" si="168"/>
        <v>2015</v>
      </c>
      <c r="H3611" s="7">
        <f t="shared" si="169"/>
        <v>5</v>
      </c>
      <c r="I3611" s="7" t="str">
        <f t="shared" si="170"/>
        <v>Q2</v>
      </c>
      <c r="J3611" s="7">
        <f>VLOOKUP(A3611,'Job Catalog'!A:C,3,FALSE)</f>
        <v>22</v>
      </c>
    </row>
    <row r="3612" spans="1:10" x14ac:dyDescent="0.15">
      <c r="A3612" s="8">
        <v>1983</v>
      </c>
      <c r="B3612" s="8" t="s">
        <v>2085</v>
      </c>
      <c r="C3612" s="7" t="s">
        <v>4</v>
      </c>
      <c r="D3612" s="39">
        <v>42145.511041666665</v>
      </c>
      <c r="E3612" s="7">
        <v>66.040000000000006</v>
      </c>
      <c r="F3612" s="7" t="s">
        <v>48</v>
      </c>
      <c r="G3612" s="7">
        <f t="shared" si="168"/>
        <v>2015</v>
      </c>
      <c r="H3612" s="7">
        <f t="shared" si="169"/>
        <v>5</v>
      </c>
      <c r="I3612" s="7" t="str">
        <f t="shared" si="170"/>
        <v>Q2</v>
      </c>
      <c r="J3612" s="7">
        <f>VLOOKUP(A3612,'Job Catalog'!A:C,3,FALSE)</f>
        <v>22</v>
      </c>
    </row>
    <row r="3613" spans="1:10" x14ac:dyDescent="0.15">
      <c r="A3613" s="8">
        <v>1983</v>
      </c>
      <c r="B3613" s="8" t="s">
        <v>2085</v>
      </c>
      <c r="C3613" s="7" t="s">
        <v>5</v>
      </c>
      <c r="D3613" s="39">
        <v>42130.82608796296</v>
      </c>
      <c r="E3613" s="7">
        <v>44.25</v>
      </c>
      <c r="F3613" s="7" t="s">
        <v>59</v>
      </c>
      <c r="G3613" s="7">
        <f t="shared" si="168"/>
        <v>2015</v>
      </c>
      <c r="H3613" s="7">
        <f t="shared" si="169"/>
        <v>5</v>
      </c>
      <c r="I3613" s="7" t="str">
        <f t="shared" si="170"/>
        <v>Q2</v>
      </c>
      <c r="J3613" s="7">
        <f>VLOOKUP(A3613,'Job Catalog'!A:C,3,FALSE)</f>
        <v>22</v>
      </c>
    </row>
    <row r="3614" spans="1:10" x14ac:dyDescent="0.15">
      <c r="A3614" s="8">
        <v>1983</v>
      </c>
      <c r="B3614" s="8" t="s">
        <v>2085</v>
      </c>
      <c r="C3614" s="7" t="s">
        <v>5</v>
      </c>
      <c r="D3614" s="39">
        <v>42142.678113425929</v>
      </c>
      <c r="E3614" s="7">
        <v>31.96</v>
      </c>
      <c r="F3614" s="7" t="s">
        <v>26</v>
      </c>
      <c r="G3614" s="7">
        <f t="shared" si="168"/>
        <v>2015</v>
      </c>
      <c r="H3614" s="7">
        <f t="shared" si="169"/>
        <v>5</v>
      </c>
      <c r="I3614" s="7" t="str">
        <f t="shared" si="170"/>
        <v>Q2</v>
      </c>
      <c r="J3614" s="7">
        <f>VLOOKUP(A3614,'Job Catalog'!A:C,3,FALSE)</f>
        <v>22</v>
      </c>
    </row>
    <row r="3615" spans="1:10" x14ac:dyDescent="0.15">
      <c r="A3615" s="8">
        <v>1983</v>
      </c>
      <c r="B3615" s="8" t="s">
        <v>2085</v>
      </c>
      <c r="C3615" s="7" t="s">
        <v>5</v>
      </c>
      <c r="D3615" s="39">
        <v>42205.668530092589</v>
      </c>
      <c r="E3615" s="7">
        <v>63.21</v>
      </c>
      <c r="F3615" s="7" t="s">
        <v>63</v>
      </c>
      <c r="G3615" s="7">
        <f t="shared" si="168"/>
        <v>2015</v>
      </c>
      <c r="H3615" s="7">
        <f t="shared" si="169"/>
        <v>7</v>
      </c>
      <c r="I3615" s="7" t="str">
        <f t="shared" si="170"/>
        <v>Q3</v>
      </c>
      <c r="J3615" s="7">
        <f>VLOOKUP(A3615,'Job Catalog'!A:C,3,FALSE)</f>
        <v>22</v>
      </c>
    </row>
    <row r="3616" spans="1:10" x14ac:dyDescent="0.15">
      <c r="A3616" s="8">
        <v>1983</v>
      </c>
      <c r="B3616" s="8" t="s">
        <v>2085</v>
      </c>
      <c r="C3616" s="7" t="s">
        <v>4</v>
      </c>
      <c r="D3616" s="39">
        <v>42314.493159722224</v>
      </c>
      <c r="E3616" s="7">
        <v>128.96</v>
      </c>
      <c r="F3616" s="7" t="s">
        <v>63</v>
      </c>
      <c r="G3616" s="7">
        <f t="shared" si="168"/>
        <v>2015</v>
      </c>
      <c r="H3616" s="7">
        <f t="shared" si="169"/>
        <v>11</v>
      </c>
      <c r="I3616" s="7" t="str">
        <f t="shared" si="170"/>
        <v>Q4</v>
      </c>
      <c r="J3616" s="7">
        <f>VLOOKUP(A3616,'Job Catalog'!A:C,3,FALSE)</f>
        <v>22</v>
      </c>
    </row>
    <row r="3617" spans="1:10" x14ac:dyDescent="0.15">
      <c r="A3617" s="8">
        <v>1983</v>
      </c>
      <c r="B3617" s="8" t="s">
        <v>2085</v>
      </c>
      <c r="C3617" s="7" t="s">
        <v>5</v>
      </c>
      <c r="D3617" s="39">
        <v>42321.607986111114</v>
      </c>
      <c r="E3617" s="7">
        <v>119.92</v>
      </c>
      <c r="F3617" s="7" t="s">
        <v>65</v>
      </c>
      <c r="G3617" s="7">
        <f t="shared" si="168"/>
        <v>2015</v>
      </c>
      <c r="H3617" s="7">
        <f t="shared" si="169"/>
        <v>11</v>
      </c>
      <c r="I3617" s="7" t="str">
        <f t="shared" si="170"/>
        <v>Q4</v>
      </c>
      <c r="J3617" s="7">
        <f>VLOOKUP(A3617,'Job Catalog'!A:C,3,FALSE)</f>
        <v>22</v>
      </c>
    </row>
    <row r="3618" spans="1:10" x14ac:dyDescent="0.15">
      <c r="A3618" s="8">
        <v>1983</v>
      </c>
      <c r="B3618" s="8" t="s">
        <v>2085</v>
      </c>
      <c r="C3618" s="7" t="s">
        <v>5</v>
      </c>
      <c r="D3618" s="39">
        <v>42326.376550925925</v>
      </c>
      <c r="E3618" s="7">
        <v>116.67</v>
      </c>
      <c r="F3618" s="7" t="s">
        <v>65</v>
      </c>
      <c r="G3618" s="7">
        <f t="shared" si="168"/>
        <v>2015</v>
      </c>
      <c r="H3618" s="7">
        <f t="shared" si="169"/>
        <v>11</v>
      </c>
      <c r="I3618" s="7" t="str">
        <f t="shared" si="170"/>
        <v>Q4</v>
      </c>
      <c r="J3618" s="7">
        <f>VLOOKUP(A3618,'Job Catalog'!A:C,3,FALSE)</f>
        <v>22</v>
      </c>
    </row>
    <row r="3619" spans="1:10" x14ac:dyDescent="0.15">
      <c r="A3619" s="8">
        <v>1983</v>
      </c>
      <c r="B3619" s="8" t="s">
        <v>2085</v>
      </c>
      <c r="C3619" s="7" t="s">
        <v>4</v>
      </c>
      <c r="D3619" s="39">
        <v>42321.495335648149</v>
      </c>
      <c r="E3619" s="7">
        <v>53.92</v>
      </c>
      <c r="F3619" s="7" t="s">
        <v>63</v>
      </c>
      <c r="G3619" s="7">
        <f t="shared" si="168"/>
        <v>2015</v>
      </c>
      <c r="H3619" s="7">
        <f t="shared" si="169"/>
        <v>11</v>
      </c>
      <c r="I3619" s="7" t="str">
        <f t="shared" si="170"/>
        <v>Q4</v>
      </c>
      <c r="J3619" s="7">
        <f>VLOOKUP(A3619,'Job Catalog'!A:C,3,FALSE)</f>
        <v>22</v>
      </c>
    </row>
    <row r="3620" spans="1:10" x14ac:dyDescent="0.15">
      <c r="A3620" s="8">
        <v>1983</v>
      </c>
      <c r="B3620" s="8" t="s">
        <v>2085</v>
      </c>
      <c r="C3620" s="7" t="s">
        <v>4</v>
      </c>
      <c r="D3620" s="39">
        <v>42450.424270833333</v>
      </c>
      <c r="E3620" s="7">
        <v>67.709999999999994</v>
      </c>
      <c r="F3620" s="7" t="s">
        <v>26</v>
      </c>
      <c r="G3620" s="7">
        <f t="shared" si="168"/>
        <v>2016</v>
      </c>
      <c r="H3620" s="7">
        <f t="shared" si="169"/>
        <v>3</v>
      </c>
      <c r="I3620" s="7" t="str">
        <f t="shared" si="170"/>
        <v>Q1</v>
      </c>
      <c r="J3620" s="7">
        <f>VLOOKUP(A3620,'Job Catalog'!A:C,3,FALSE)</f>
        <v>22</v>
      </c>
    </row>
    <row r="3621" spans="1:10" x14ac:dyDescent="0.15">
      <c r="A3621" s="8">
        <v>1983</v>
      </c>
      <c r="B3621" s="8" t="s">
        <v>2085</v>
      </c>
      <c r="C3621" s="7" t="s">
        <v>5</v>
      </c>
      <c r="D3621" s="39">
        <v>42416.665706018517</v>
      </c>
      <c r="E3621" s="7">
        <v>19.170000000000002</v>
      </c>
      <c r="F3621" s="7" t="s">
        <v>65</v>
      </c>
      <c r="G3621" s="7">
        <f t="shared" si="168"/>
        <v>2016</v>
      </c>
      <c r="H3621" s="7">
        <f t="shared" si="169"/>
        <v>2</v>
      </c>
      <c r="I3621" s="7" t="str">
        <f t="shared" si="170"/>
        <v>Q1</v>
      </c>
      <c r="J3621" s="7">
        <f>VLOOKUP(A3621,'Job Catalog'!A:C,3,FALSE)</f>
        <v>22</v>
      </c>
    </row>
    <row r="3622" spans="1:10" x14ac:dyDescent="0.15">
      <c r="A3622" s="8">
        <v>1983</v>
      </c>
      <c r="B3622" s="8" t="s">
        <v>2085</v>
      </c>
      <c r="C3622" s="7" t="s">
        <v>5</v>
      </c>
      <c r="D3622" s="39">
        <v>42453.675717592596</v>
      </c>
      <c r="E3622" s="7">
        <v>52</v>
      </c>
      <c r="F3622" s="7" t="s">
        <v>65</v>
      </c>
      <c r="G3622" s="7">
        <f t="shared" si="168"/>
        <v>2016</v>
      </c>
      <c r="H3622" s="7">
        <f t="shared" si="169"/>
        <v>3</v>
      </c>
      <c r="I3622" s="7" t="str">
        <f t="shared" si="170"/>
        <v>Q1</v>
      </c>
      <c r="J3622" s="7">
        <f>VLOOKUP(A3622,'Job Catalog'!A:C,3,FALSE)</f>
        <v>22</v>
      </c>
    </row>
    <row r="3623" spans="1:10" x14ac:dyDescent="0.15">
      <c r="A3623" s="8">
        <v>1983</v>
      </c>
      <c r="B3623" s="8" t="s">
        <v>2085</v>
      </c>
      <c r="C3623" s="7" t="s">
        <v>5</v>
      </c>
      <c r="D3623" s="39">
        <v>42431.460381944446</v>
      </c>
      <c r="E3623" s="7">
        <v>3.88</v>
      </c>
      <c r="F3623" s="7" t="s">
        <v>65</v>
      </c>
      <c r="G3623" s="7">
        <f t="shared" si="168"/>
        <v>2016</v>
      </c>
      <c r="H3623" s="7">
        <f t="shared" si="169"/>
        <v>3</v>
      </c>
      <c r="I3623" s="7" t="str">
        <f t="shared" si="170"/>
        <v>Q1</v>
      </c>
      <c r="J3623" s="7">
        <f>VLOOKUP(A3623,'Job Catalog'!A:C,3,FALSE)</f>
        <v>22</v>
      </c>
    </row>
    <row r="3624" spans="1:10" x14ac:dyDescent="0.15">
      <c r="A3624" s="8">
        <v>1983</v>
      </c>
      <c r="B3624" s="8" t="s">
        <v>2085</v>
      </c>
      <c r="C3624" s="7" t="s">
        <v>5</v>
      </c>
      <c r="D3624" s="39">
        <v>42557.678437499999</v>
      </c>
      <c r="E3624" s="7">
        <v>16.21</v>
      </c>
      <c r="F3624" s="7" t="s">
        <v>65</v>
      </c>
      <c r="G3624" s="7">
        <f t="shared" si="168"/>
        <v>2016</v>
      </c>
      <c r="H3624" s="7">
        <f t="shared" si="169"/>
        <v>7</v>
      </c>
      <c r="I3624" s="7" t="str">
        <f t="shared" si="170"/>
        <v>Q3</v>
      </c>
      <c r="J3624" s="7">
        <f>VLOOKUP(A3624,'Job Catalog'!A:C,3,FALSE)</f>
        <v>22</v>
      </c>
    </row>
    <row r="3625" spans="1:10" x14ac:dyDescent="0.15">
      <c r="A3625" s="8">
        <v>1983</v>
      </c>
      <c r="B3625" s="8" t="s">
        <v>2085</v>
      </c>
      <c r="C3625" s="7" t="s">
        <v>5</v>
      </c>
      <c r="D3625" s="39">
        <v>42622.715462962966</v>
      </c>
      <c r="E3625" s="7">
        <v>13.96</v>
      </c>
      <c r="F3625" s="7" t="s">
        <v>20</v>
      </c>
      <c r="G3625" s="7">
        <f t="shared" si="168"/>
        <v>2016</v>
      </c>
      <c r="H3625" s="7">
        <f t="shared" si="169"/>
        <v>9</v>
      </c>
      <c r="I3625" s="7" t="str">
        <f t="shared" si="170"/>
        <v>Q3</v>
      </c>
      <c r="J3625" s="7">
        <f>VLOOKUP(A3625,'Job Catalog'!A:C,3,FALSE)</f>
        <v>22</v>
      </c>
    </row>
    <row r="3626" spans="1:10" x14ac:dyDescent="0.15">
      <c r="A3626" s="8">
        <v>1983</v>
      </c>
      <c r="B3626" s="8" t="s">
        <v>2085</v>
      </c>
      <c r="C3626" s="7" t="s">
        <v>5</v>
      </c>
      <c r="D3626" s="39">
        <v>42634.432256944441</v>
      </c>
      <c r="E3626" s="7">
        <v>22.46</v>
      </c>
      <c r="F3626" s="7" t="s">
        <v>20</v>
      </c>
      <c r="G3626" s="7">
        <f t="shared" si="168"/>
        <v>2016</v>
      </c>
      <c r="H3626" s="7">
        <f t="shared" si="169"/>
        <v>9</v>
      </c>
      <c r="I3626" s="7" t="str">
        <f t="shared" si="170"/>
        <v>Q3</v>
      </c>
      <c r="J3626" s="7">
        <f>VLOOKUP(A3626,'Job Catalog'!A:C,3,FALSE)</f>
        <v>22</v>
      </c>
    </row>
    <row r="3627" spans="1:10" x14ac:dyDescent="0.15">
      <c r="A3627" s="8">
        <v>1983</v>
      </c>
      <c r="B3627" s="8" t="s">
        <v>2085</v>
      </c>
      <c r="C3627" s="7" t="s">
        <v>5</v>
      </c>
      <c r="D3627" s="39">
        <v>42758.678252314814</v>
      </c>
      <c r="E3627" s="7">
        <v>87.96</v>
      </c>
      <c r="F3627" s="7" t="s">
        <v>78</v>
      </c>
      <c r="G3627" s="7">
        <f t="shared" si="168"/>
        <v>2017</v>
      </c>
      <c r="H3627" s="7">
        <f t="shared" si="169"/>
        <v>1</v>
      </c>
      <c r="I3627" s="7" t="str">
        <f t="shared" si="170"/>
        <v>Q1</v>
      </c>
      <c r="J3627" s="7">
        <f>VLOOKUP(A3627,'Job Catalog'!A:C,3,FALSE)</f>
        <v>22</v>
      </c>
    </row>
    <row r="3628" spans="1:10" x14ac:dyDescent="0.15">
      <c r="A3628" s="8">
        <v>1983</v>
      </c>
      <c r="B3628" s="8" t="s">
        <v>2085</v>
      </c>
      <c r="C3628" s="7" t="s">
        <v>5</v>
      </c>
      <c r="D3628" s="39">
        <v>42725.236574074072</v>
      </c>
      <c r="E3628" s="7">
        <v>36.5</v>
      </c>
      <c r="F3628" s="7" t="s">
        <v>28</v>
      </c>
      <c r="G3628" s="7">
        <f t="shared" si="168"/>
        <v>2016</v>
      </c>
      <c r="H3628" s="7">
        <f t="shared" si="169"/>
        <v>12</v>
      </c>
      <c r="I3628" s="7" t="str">
        <f t="shared" si="170"/>
        <v>Q4</v>
      </c>
      <c r="J3628" s="7">
        <f>VLOOKUP(A3628,'Job Catalog'!A:C,3,FALSE)</f>
        <v>22</v>
      </c>
    </row>
    <row r="3629" spans="1:10" x14ac:dyDescent="0.15">
      <c r="A3629" s="8">
        <v>1983</v>
      </c>
      <c r="B3629" s="8" t="s">
        <v>2085</v>
      </c>
      <c r="C3629" s="7" t="s">
        <v>5</v>
      </c>
      <c r="D3629" s="39">
        <v>42725.312407407408</v>
      </c>
      <c r="E3629" s="7">
        <v>22.79</v>
      </c>
      <c r="F3629" s="7" t="s">
        <v>28</v>
      </c>
      <c r="G3629" s="7">
        <f t="shared" si="168"/>
        <v>2016</v>
      </c>
      <c r="H3629" s="7">
        <f t="shared" si="169"/>
        <v>12</v>
      </c>
      <c r="I3629" s="7" t="str">
        <f t="shared" si="170"/>
        <v>Q4</v>
      </c>
      <c r="J3629" s="7">
        <f>VLOOKUP(A3629,'Job Catalog'!A:C,3,FALSE)</f>
        <v>22</v>
      </c>
    </row>
    <row r="3630" spans="1:10" x14ac:dyDescent="0.15">
      <c r="A3630" s="8">
        <v>1983</v>
      </c>
      <c r="B3630" s="8" t="s">
        <v>2085</v>
      </c>
      <c r="C3630" s="7" t="s">
        <v>5</v>
      </c>
      <c r="D3630" s="39">
        <v>42720.563958333332</v>
      </c>
      <c r="E3630" s="7">
        <v>8.92</v>
      </c>
      <c r="F3630" s="7" t="s">
        <v>21</v>
      </c>
      <c r="G3630" s="7">
        <f t="shared" si="168"/>
        <v>2016</v>
      </c>
      <c r="H3630" s="7">
        <f t="shared" si="169"/>
        <v>12</v>
      </c>
      <c r="I3630" s="7" t="str">
        <f t="shared" si="170"/>
        <v>Q4</v>
      </c>
      <c r="J3630" s="7">
        <f>VLOOKUP(A3630,'Job Catalog'!A:C,3,FALSE)</f>
        <v>22</v>
      </c>
    </row>
    <row r="3631" spans="1:10" x14ac:dyDescent="0.15">
      <c r="A3631" s="8">
        <v>1983</v>
      </c>
      <c r="B3631" s="8" t="s">
        <v>2085</v>
      </c>
      <c r="C3631" s="7" t="s">
        <v>5</v>
      </c>
      <c r="D3631" s="39">
        <v>42787.496412037035</v>
      </c>
      <c r="E3631" s="7">
        <v>70.67</v>
      </c>
      <c r="F3631" s="7" t="s">
        <v>63</v>
      </c>
      <c r="G3631" s="7">
        <f t="shared" si="168"/>
        <v>2017</v>
      </c>
      <c r="H3631" s="7">
        <f t="shared" si="169"/>
        <v>2</v>
      </c>
      <c r="I3631" s="7" t="str">
        <f t="shared" si="170"/>
        <v>Q1</v>
      </c>
      <c r="J3631" s="7">
        <f>VLOOKUP(A3631,'Job Catalog'!A:C,3,FALSE)</f>
        <v>22</v>
      </c>
    </row>
    <row r="3632" spans="1:10" x14ac:dyDescent="0.15">
      <c r="A3632" s="8">
        <v>1983</v>
      </c>
      <c r="B3632" s="8" t="s">
        <v>2085</v>
      </c>
      <c r="C3632" s="7" t="s">
        <v>5</v>
      </c>
      <c r="D3632" s="39">
        <v>42878.671180555553</v>
      </c>
      <c r="E3632" s="7">
        <v>131.21</v>
      </c>
      <c r="F3632" s="7" t="s">
        <v>63</v>
      </c>
      <c r="G3632" s="7">
        <f t="shared" si="168"/>
        <v>2017</v>
      </c>
      <c r="H3632" s="7">
        <f t="shared" si="169"/>
        <v>5</v>
      </c>
      <c r="I3632" s="7" t="str">
        <f t="shared" si="170"/>
        <v>Q2</v>
      </c>
      <c r="J3632" s="7">
        <f>VLOOKUP(A3632,'Job Catalog'!A:C,3,FALSE)</f>
        <v>22</v>
      </c>
    </row>
    <row r="3633" spans="1:10" x14ac:dyDescent="0.15">
      <c r="A3633" s="8">
        <v>1987</v>
      </c>
      <c r="B3633" s="8" t="s">
        <v>2089</v>
      </c>
      <c r="C3633" s="7" t="s">
        <v>4</v>
      </c>
      <c r="D3633" s="39">
        <v>42675.757662037038</v>
      </c>
      <c r="E3633" s="7">
        <v>28.83</v>
      </c>
      <c r="F3633" s="7" t="s">
        <v>87</v>
      </c>
      <c r="G3633" s="7">
        <f t="shared" si="168"/>
        <v>2016</v>
      </c>
      <c r="H3633" s="7">
        <f t="shared" si="169"/>
        <v>11</v>
      </c>
      <c r="I3633" s="7" t="str">
        <f t="shared" si="170"/>
        <v>Q4</v>
      </c>
      <c r="J3633" s="7">
        <f>VLOOKUP(A3633,'Job Catalog'!A:C,3,FALSE)</f>
        <v>22</v>
      </c>
    </row>
    <row r="3634" spans="1:10" x14ac:dyDescent="0.15">
      <c r="A3634" s="8">
        <v>1988</v>
      </c>
      <c r="B3634" s="8" t="s">
        <v>2090</v>
      </c>
      <c r="C3634" s="7" t="s">
        <v>5</v>
      </c>
      <c r="D3634" s="39">
        <v>42915.790462962963</v>
      </c>
      <c r="E3634" s="7">
        <v>2.38</v>
      </c>
      <c r="F3634" s="7" t="s">
        <v>87</v>
      </c>
      <c r="G3634" s="7">
        <f t="shared" si="168"/>
        <v>2017</v>
      </c>
      <c r="H3634" s="7">
        <f t="shared" si="169"/>
        <v>6</v>
      </c>
      <c r="I3634" s="7" t="str">
        <f t="shared" si="170"/>
        <v>Q2</v>
      </c>
      <c r="J3634" s="7">
        <f>VLOOKUP(A3634,'Job Catalog'!A:C,3,FALSE)</f>
        <v>20</v>
      </c>
    </row>
    <row r="3635" spans="1:10" x14ac:dyDescent="0.15">
      <c r="A3635" s="8">
        <v>1989</v>
      </c>
      <c r="B3635" s="8" t="s">
        <v>2091</v>
      </c>
      <c r="C3635" s="7" t="s">
        <v>5</v>
      </c>
      <c r="D3635" s="39">
        <v>41726.596331018518</v>
      </c>
      <c r="E3635" s="7">
        <v>9.08</v>
      </c>
      <c r="F3635" s="7" t="s">
        <v>15</v>
      </c>
      <c r="G3635" s="7">
        <f t="shared" si="168"/>
        <v>2014</v>
      </c>
      <c r="H3635" s="7">
        <f t="shared" si="169"/>
        <v>3</v>
      </c>
      <c r="I3635" s="7" t="str">
        <f t="shared" si="170"/>
        <v>Q1</v>
      </c>
      <c r="J3635" s="7">
        <f>VLOOKUP(A3635,'Job Catalog'!A:C,3,FALSE)</f>
        <v>23</v>
      </c>
    </row>
    <row r="3636" spans="1:10" x14ac:dyDescent="0.15">
      <c r="A3636" s="8">
        <v>1989</v>
      </c>
      <c r="B3636" s="8" t="s">
        <v>2091</v>
      </c>
      <c r="C3636" s="7" t="s">
        <v>5</v>
      </c>
      <c r="D3636" s="39">
        <v>42201.412129629629</v>
      </c>
      <c r="E3636" s="7">
        <v>31.46</v>
      </c>
      <c r="F3636" s="7" t="s">
        <v>25</v>
      </c>
      <c r="G3636" s="7">
        <f t="shared" si="168"/>
        <v>2015</v>
      </c>
      <c r="H3636" s="7">
        <f t="shared" si="169"/>
        <v>7</v>
      </c>
      <c r="I3636" s="7" t="str">
        <f t="shared" si="170"/>
        <v>Q3</v>
      </c>
      <c r="J3636" s="7">
        <f>VLOOKUP(A3636,'Job Catalog'!A:C,3,FALSE)</f>
        <v>23</v>
      </c>
    </row>
    <row r="3637" spans="1:10" x14ac:dyDescent="0.15">
      <c r="A3637" s="8">
        <v>1989</v>
      </c>
      <c r="B3637" s="8" t="s">
        <v>2091</v>
      </c>
      <c r="C3637" s="7" t="s">
        <v>4</v>
      </c>
      <c r="D3637" s="39">
        <v>42537.42695601852</v>
      </c>
      <c r="E3637" s="7">
        <v>86.88</v>
      </c>
      <c r="F3637" s="7" t="s">
        <v>28</v>
      </c>
      <c r="G3637" s="7">
        <f t="shared" si="168"/>
        <v>2016</v>
      </c>
      <c r="H3637" s="7">
        <f t="shared" si="169"/>
        <v>6</v>
      </c>
      <c r="I3637" s="7" t="str">
        <f t="shared" si="170"/>
        <v>Q2</v>
      </c>
      <c r="J3637" s="7">
        <f>VLOOKUP(A3637,'Job Catalog'!A:C,3,FALSE)</f>
        <v>23</v>
      </c>
    </row>
    <row r="3638" spans="1:10" x14ac:dyDescent="0.15">
      <c r="A3638" s="8">
        <v>1989</v>
      </c>
      <c r="B3638" s="8" t="s">
        <v>2091</v>
      </c>
      <c r="C3638" s="7" t="s">
        <v>5</v>
      </c>
      <c r="D3638" s="39">
        <v>42776.587500000001</v>
      </c>
      <c r="E3638" s="7">
        <v>20.88</v>
      </c>
      <c r="F3638" s="7" t="s">
        <v>13</v>
      </c>
      <c r="G3638" s="7">
        <f t="shared" si="168"/>
        <v>2017</v>
      </c>
      <c r="H3638" s="7">
        <f t="shared" si="169"/>
        <v>2</v>
      </c>
      <c r="I3638" s="7" t="str">
        <f t="shared" si="170"/>
        <v>Q1</v>
      </c>
      <c r="J3638" s="7">
        <f>VLOOKUP(A3638,'Job Catalog'!A:C,3,FALSE)</f>
        <v>23</v>
      </c>
    </row>
    <row r="3639" spans="1:10" x14ac:dyDescent="0.15">
      <c r="A3639" s="8">
        <v>1991</v>
      </c>
      <c r="B3639" s="8" t="s">
        <v>2093</v>
      </c>
      <c r="C3639" s="7" t="s">
        <v>5</v>
      </c>
      <c r="D3639" s="39">
        <v>42396.464143518519</v>
      </c>
      <c r="E3639" s="7">
        <v>64.75</v>
      </c>
      <c r="F3639" s="7" t="s">
        <v>65</v>
      </c>
      <c r="G3639" s="7">
        <f t="shared" si="168"/>
        <v>2016</v>
      </c>
      <c r="H3639" s="7">
        <f t="shared" si="169"/>
        <v>1</v>
      </c>
      <c r="I3639" s="7" t="str">
        <f t="shared" si="170"/>
        <v>Q1</v>
      </c>
      <c r="J3639" s="7">
        <f>VLOOKUP(A3639,'Job Catalog'!A:C,3,FALSE)</f>
        <v>18</v>
      </c>
    </row>
    <row r="3640" spans="1:10" x14ac:dyDescent="0.15">
      <c r="A3640" s="8">
        <v>1997</v>
      </c>
      <c r="B3640" s="8" t="s">
        <v>2099</v>
      </c>
      <c r="C3640" s="7" t="s">
        <v>5</v>
      </c>
      <c r="D3640" s="39">
        <v>42236.376493055555</v>
      </c>
      <c r="E3640" s="7">
        <v>26.67</v>
      </c>
      <c r="F3640" s="7" t="s">
        <v>65</v>
      </c>
      <c r="G3640" s="7">
        <f t="shared" si="168"/>
        <v>2015</v>
      </c>
      <c r="H3640" s="7">
        <f t="shared" si="169"/>
        <v>8</v>
      </c>
      <c r="I3640" s="7" t="str">
        <f t="shared" si="170"/>
        <v>Q3</v>
      </c>
      <c r="J3640" s="7">
        <f>VLOOKUP(A3640,'Job Catalog'!A:C,3,FALSE)</f>
        <v>21</v>
      </c>
    </row>
    <row r="3641" spans="1:10" x14ac:dyDescent="0.15">
      <c r="A3641" s="8">
        <v>1997</v>
      </c>
      <c r="B3641" s="8" t="s">
        <v>2099</v>
      </c>
      <c r="C3641" s="7" t="s">
        <v>5</v>
      </c>
      <c r="D3641" s="39">
        <v>42304.395289351851</v>
      </c>
      <c r="E3641" s="7">
        <v>32.92</v>
      </c>
      <c r="F3641" s="7" t="s">
        <v>65</v>
      </c>
      <c r="G3641" s="7">
        <f t="shared" si="168"/>
        <v>2015</v>
      </c>
      <c r="H3641" s="7">
        <f t="shared" si="169"/>
        <v>10</v>
      </c>
      <c r="I3641" s="7" t="str">
        <f t="shared" si="170"/>
        <v>Q4</v>
      </c>
      <c r="J3641" s="7">
        <f>VLOOKUP(A3641,'Job Catalog'!A:C,3,FALSE)</f>
        <v>21</v>
      </c>
    </row>
    <row r="3642" spans="1:10" x14ac:dyDescent="0.15">
      <c r="A3642" s="8">
        <v>1997</v>
      </c>
      <c r="B3642" s="8" t="s">
        <v>2099</v>
      </c>
      <c r="C3642" s="7" t="s">
        <v>5</v>
      </c>
      <c r="D3642" s="39">
        <v>42654.453344907408</v>
      </c>
      <c r="E3642" s="7">
        <v>95.63</v>
      </c>
      <c r="F3642" s="7" t="s">
        <v>65</v>
      </c>
      <c r="G3642" s="7">
        <f t="shared" si="168"/>
        <v>2016</v>
      </c>
      <c r="H3642" s="7">
        <f t="shared" si="169"/>
        <v>10</v>
      </c>
      <c r="I3642" s="7" t="str">
        <f t="shared" si="170"/>
        <v>Q4</v>
      </c>
      <c r="J3642" s="7">
        <f>VLOOKUP(A3642,'Job Catalog'!A:C,3,FALSE)</f>
        <v>21</v>
      </c>
    </row>
    <row r="3643" spans="1:10" x14ac:dyDescent="0.15">
      <c r="A3643" s="8">
        <v>1997</v>
      </c>
      <c r="B3643" s="8" t="s">
        <v>2099</v>
      </c>
      <c r="C3643" s="7" t="s">
        <v>4</v>
      </c>
      <c r="D3643" s="39">
        <v>42877.894768518519</v>
      </c>
      <c r="E3643" s="7">
        <v>10.210000000000001</v>
      </c>
      <c r="F3643" s="7" t="s">
        <v>63</v>
      </c>
      <c r="G3643" s="7">
        <f t="shared" si="168"/>
        <v>2017</v>
      </c>
      <c r="H3643" s="7">
        <f t="shared" si="169"/>
        <v>5</v>
      </c>
      <c r="I3643" s="7" t="str">
        <f t="shared" si="170"/>
        <v>Q2</v>
      </c>
      <c r="J3643" s="7">
        <f>VLOOKUP(A3643,'Job Catalog'!A:C,3,FALSE)</f>
        <v>21</v>
      </c>
    </row>
    <row r="3644" spans="1:10" x14ac:dyDescent="0.15">
      <c r="A3644" s="8">
        <v>1998</v>
      </c>
      <c r="B3644" s="8" t="s">
        <v>2100</v>
      </c>
      <c r="C3644" s="7" t="s">
        <v>4</v>
      </c>
      <c r="D3644" s="39">
        <v>42961.446284722224</v>
      </c>
      <c r="E3644" s="7">
        <v>94.08</v>
      </c>
      <c r="F3644" s="7" t="s">
        <v>27</v>
      </c>
      <c r="G3644" s="7">
        <f t="shared" si="168"/>
        <v>2017</v>
      </c>
      <c r="H3644" s="7">
        <f t="shared" si="169"/>
        <v>8</v>
      </c>
      <c r="I3644" s="7" t="str">
        <f t="shared" si="170"/>
        <v>Q3</v>
      </c>
      <c r="J3644" s="7">
        <f>VLOOKUP(A3644,'Job Catalog'!A:C,3,FALSE)</f>
        <v>16</v>
      </c>
    </row>
    <row r="3645" spans="1:10" x14ac:dyDescent="0.15">
      <c r="A3645" s="8">
        <v>2001</v>
      </c>
      <c r="B3645" s="8" t="s">
        <v>2103</v>
      </c>
      <c r="C3645" s="7" t="s">
        <v>4</v>
      </c>
      <c r="D3645" s="39">
        <v>42051.193645833337</v>
      </c>
      <c r="E3645" s="7">
        <v>171.79</v>
      </c>
      <c r="F3645" s="7" t="s">
        <v>27</v>
      </c>
      <c r="G3645" s="7">
        <f t="shared" si="168"/>
        <v>2015</v>
      </c>
      <c r="H3645" s="7">
        <f t="shared" si="169"/>
        <v>2</v>
      </c>
      <c r="I3645" s="7" t="str">
        <f t="shared" si="170"/>
        <v>Q1</v>
      </c>
      <c r="J3645" s="7">
        <f>VLOOKUP(A3645,'Job Catalog'!A:C,3,FALSE)</f>
        <v>16</v>
      </c>
    </row>
    <row r="3646" spans="1:10" x14ac:dyDescent="0.15">
      <c r="A3646" s="8">
        <v>2005</v>
      </c>
      <c r="B3646" s="8" t="s">
        <v>2107</v>
      </c>
      <c r="C3646" s="7" t="s">
        <v>4</v>
      </c>
      <c r="D3646" s="39">
        <v>42240.811180555553</v>
      </c>
      <c r="E3646" s="7">
        <v>95.83</v>
      </c>
      <c r="F3646" s="7" t="s">
        <v>100</v>
      </c>
      <c r="G3646" s="7">
        <f t="shared" si="168"/>
        <v>2015</v>
      </c>
      <c r="H3646" s="7">
        <f t="shared" si="169"/>
        <v>8</v>
      </c>
      <c r="I3646" s="7" t="str">
        <f t="shared" si="170"/>
        <v>Q3</v>
      </c>
      <c r="J3646" s="7">
        <f>VLOOKUP(A3646,'Job Catalog'!A:C,3,FALSE)</f>
        <v>20</v>
      </c>
    </row>
    <row r="3647" spans="1:10" x14ac:dyDescent="0.15">
      <c r="A3647" s="8">
        <v>2005</v>
      </c>
      <c r="B3647" s="8" t="s">
        <v>2107</v>
      </c>
      <c r="C3647" s="7" t="s">
        <v>4</v>
      </c>
      <c r="D3647" s="39">
        <v>42778.749374999999</v>
      </c>
      <c r="E3647" s="7">
        <v>65.88</v>
      </c>
      <c r="F3647" s="7" t="s">
        <v>87</v>
      </c>
      <c r="G3647" s="7">
        <f t="shared" si="168"/>
        <v>2017</v>
      </c>
      <c r="H3647" s="7">
        <f t="shared" si="169"/>
        <v>2</v>
      </c>
      <c r="I3647" s="7" t="str">
        <f t="shared" si="170"/>
        <v>Q1</v>
      </c>
      <c r="J3647" s="7">
        <f>VLOOKUP(A3647,'Job Catalog'!A:C,3,FALSE)</f>
        <v>20</v>
      </c>
    </row>
    <row r="3648" spans="1:10" x14ac:dyDescent="0.15">
      <c r="A3648" s="8">
        <v>2010</v>
      </c>
      <c r="B3648" s="8" t="s">
        <v>2112</v>
      </c>
      <c r="C3648" s="7" t="s">
        <v>4</v>
      </c>
      <c r="D3648" s="39">
        <v>42425.619537037041</v>
      </c>
      <c r="E3648" s="7">
        <v>127.83</v>
      </c>
      <c r="F3648" s="7" t="s">
        <v>20</v>
      </c>
      <c r="G3648" s="7">
        <f t="shared" si="168"/>
        <v>2016</v>
      </c>
      <c r="H3648" s="7">
        <f t="shared" si="169"/>
        <v>2</v>
      </c>
      <c r="I3648" s="7" t="str">
        <f t="shared" si="170"/>
        <v>Q1</v>
      </c>
      <c r="J3648" s="7">
        <f>VLOOKUP(A3648,'Job Catalog'!A:C,3,FALSE)</f>
        <v>19</v>
      </c>
    </row>
    <row r="3649" spans="1:10" x14ac:dyDescent="0.15">
      <c r="A3649" s="8">
        <v>2013</v>
      </c>
      <c r="B3649" s="8" t="s">
        <v>2115</v>
      </c>
      <c r="C3649" s="7" t="s">
        <v>4</v>
      </c>
      <c r="D3649" s="39">
        <v>42682.543854166666</v>
      </c>
      <c r="E3649" s="7">
        <v>67</v>
      </c>
      <c r="F3649" s="7" t="s">
        <v>78</v>
      </c>
      <c r="G3649" s="7">
        <f t="shared" si="168"/>
        <v>2016</v>
      </c>
      <c r="H3649" s="7">
        <f t="shared" si="169"/>
        <v>11</v>
      </c>
      <c r="I3649" s="7" t="str">
        <f t="shared" si="170"/>
        <v>Q4</v>
      </c>
      <c r="J3649" s="7">
        <f>VLOOKUP(A3649,'Job Catalog'!A:C,3,FALSE)</f>
        <v>23</v>
      </c>
    </row>
    <row r="3650" spans="1:10" x14ac:dyDescent="0.15">
      <c r="A3650" s="8">
        <v>2013</v>
      </c>
      <c r="B3650" s="8" t="s">
        <v>2115</v>
      </c>
      <c r="C3650" s="7" t="s">
        <v>5</v>
      </c>
      <c r="D3650" s="39">
        <v>42809.624756944446</v>
      </c>
      <c r="E3650" s="7">
        <v>14.88</v>
      </c>
      <c r="F3650" s="7" t="s">
        <v>78</v>
      </c>
      <c r="G3650" s="7">
        <f t="shared" ref="G3650:G3713" si="171">YEAR(D3650)</f>
        <v>2017</v>
      </c>
      <c r="H3650" s="7">
        <f t="shared" ref="H3650:H3713" si="172">MONTH(D3650)</f>
        <v>3</v>
      </c>
      <c r="I3650" s="7" t="str">
        <f t="shared" ref="I3650:I3713" si="173">IF(H3650&lt;=3,"Q1",IF(H3650&lt;=6,"Q2",IF(H3650&lt;=9,"Q3","Q4")))</f>
        <v>Q1</v>
      </c>
      <c r="J3650" s="7">
        <f>VLOOKUP(A3650,'Job Catalog'!A:C,3,FALSE)</f>
        <v>23</v>
      </c>
    </row>
    <row r="3651" spans="1:10" x14ac:dyDescent="0.15">
      <c r="A3651" s="8">
        <v>2014</v>
      </c>
      <c r="B3651" s="8" t="s">
        <v>2116</v>
      </c>
      <c r="C3651" s="7" t="s">
        <v>4</v>
      </c>
      <c r="D3651" s="39">
        <v>41758.40488425926</v>
      </c>
      <c r="E3651" s="7">
        <v>27.63</v>
      </c>
      <c r="F3651" s="7" t="s">
        <v>14</v>
      </c>
      <c r="G3651" s="7">
        <f t="shared" si="171"/>
        <v>2014</v>
      </c>
      <c r="H3651" s="7">
        <f t="shared" si="172"/>
        <v>4</v>
      </c>
      <c r="I3651" s="7" t="str">
        <f t="shared" si="173"/>
        <v>Q2</v>
      </c>
      <c r="J3651" s="7">
        <f>VLOOKUP(A3651,'Job Catalog'!A:C,3,FALSE)</f>
        <v>18</v>
      </c>
    </row>
    <row r="3652" spans="1:10" x14ac:dyDescent="0.15">
      <c r="A3652" s="8">
        <v>2016</v>
      </c>
      <c r="B3652" s="8" t="s">
        <v>2118</v>
      </c>
      <c r="C3652" s="7" t="s">
        <v>5</v>
      </c>
      <c r="D3652" s="39">
        <v>42158.54277777778</v>
      </c>
      <c r="E3652" s="7">
        <v>21</v>
      </c>
      <c r="F3652" s="7" t="s">
        <v>65</v>
      </c>
      <c r="G3652" s="7">
        <f t="shared" si="171"/>
        <v>2015</v>
      </c>
      <c r="H3652" s="7">
        <f t="shared" si="172"/>
        <v>6</v>
      </c>
      <c r="I3652" s="7" t="str">
        <f t="shared" si="173"/>
        <v>Q2</v>
      </c>
      <c r="J3652" s="7">
        <f>VLOOKUP(A3652,'Job Catalog'!A:C,3,FALSE)</f>
        <v>19</v>
      </c>
    </row>
    <row r="3653" spans="1:10" x14ac:dyDescent="0.15">
      <c r="A3653" s="8">
        <v>2019</v>
      </c>
      <c r="B3653" s="8" t="s">
        <v>2121</v>
      </c>
      <c r="C3653" s="7" t="s">
        <v>4</v>
      </c>
      <c r="D3653" s="39">
        <v>42150.305613425924</v>
      </c>
      <c r="E3653" s="7">
        <v>69.040000000000006</v>
      </c>
      <c r="F3653" s="7" t="s">
        <v>72</v>
      </c>
      <c r="G3653" s="7">
        <f t="shared" si="171"/>
        <v>2015</v>
      </c>
      <c r="H3653" s="7">
        <f t="shared" si="172"/>
        <v>5</v>
      </c>
      <c r="I3653" s="7" t="str">
        <f t="shared" si="173"/>
        <v>Q2</v>
      </c>
      <c r="J3653" s="7">
        <f>VLOOKUP(A3653,'Job Catalog'!A:C,3,FALSE)</f>
        <v>17</v>
      </c>
    </row>
    <row r="3654" spans="1:10" x14ac:dyDescent="0.15">
      <c r="A3654" s="8">
        <v>2019</v>
      </c>
      <c r="B3654" s="8" t="s">
        <v>2121</v>
      </c>
      <c r="C3654" s="7" t="s">
        <v>5</v>
      </c>
      <c r="D3654" s="39">
        <v>42949.445011574076</v>
      </c>
      <c r="E3654" s="7">
        <v>49.96</v>
      </c>
      <c r="F3654" s="7" t="s">
        <v>11</v>
      </c>
      <c r="G3654" s="7">
        <f t="shared" si="171"/>
        <v>2017</v>
      </c>
      <c r="H3654" s="7">
        <f t="shared" si="172"/>
        <v>8</v>
      </c>
      <c r="I3654" s="7" t="str">
        <f t="shared" si="173"/>
        <v>Q3</v>
      </c>
      <c r="J3654" s="7">
        <f>VLOOKUP(A3654,'Job Catalog'!A:C,3,FALSE)</f>
        <v>17</v>
      </c>
    </row>
    <row r="3655" spans="1:10" x14ac:dyDescent="0.15">
      <c r="A3655" s="8">
        <v>2021</v>
      </c>
      <c r="B3655" s="8" t="s">
        <v>2123</v>
      </c>
      <c r="C3655" s="7" t="s">
        <v>4</v>
      </c>
      <c r="D3655" s="39">
        <v>42199.248935185184</v>
      </c>
      <c r="E3655" s="7">
        <v>119.83</v>
      </c>
      <c r="F3655" s="7" t="s">
        <v>72</v>
      </c>
      <c r="G3655" s="7">
        <f t="shared" si="171"/>
        <v>2015</v>
      </c>
      <c r="H3655" s="7">
        <f t="shared" si="172"/>
        <v>7</v>
      </c>
      <c r="I3655" s="7" t="str">
        <f t="shared" si="173"/>
        <v>Q3</v>
      </c>
      <c r="J3655" s="7">
        <f>VLOOKUP(A3655,'Job Catalog'!A:C,3,FALSE)</f>
        <v>16</v>
      </c>
    </row>
    <row r="3656" spans="1:10" x14ac:dyDescent="0.15">
      <c r="A3656" s="8">
        <v>2022</v>
      </c>
      <c r="B3656" s="8" t="s">
        <v>2124</v>
      </c>
      <c r="C3656" s="7" t="s">
        <v>5</v>
      </c>
      <c r="D3656" s="39">
        <v>42097.521238425928</v>
      </c>
      <c r="E3656" s="7">
        <v>32</v>
      </c>
      <c r="F3656" s="7" t="s">
        <v>65</v>
      </c>
      <c r="G3656" s="7">
        <f t="shared" si="171"/>
        <v>2015</v>
      </c>
      <c r="H3656" s="7">
        <f t="shared" si="172"/>
        <v>4</v>
      </c>
      <c r="I3656" s="7" t="str">
        <f t="shared" si="173"/>
        <v>Q2</v>
      </c>
      <c r="J3656" s="7">
        <f>VLOOKUP(A3656,'Job Catalog'!A:C,3,FALSE)</f>
        <v>20</v>
      </c>
    </row>
    <row r="3657" spans="1:10" x14ac:dyDescent="0.15">
      <c r="A3657" s="8">
        <v>2022</v>
      </c>
      <c r="B3657" s="8" t="s">
        <v>2124</v>
      </c>
      <c r="C3657" s="7" t="s">
        <v>5</v>
      </c>
      <c r="D3657" s="39">
        <v>42177.422013888892</v>
      </c>
      <c r="E3657" s="7">
        <v>74.459999999999994</v>
      </c>
      <c r="F3657" s="7" t="s">
        <v>65</v>
      </c>
      <c r="G3657" s="7">
        <f t="shared" si="171"/>
        <v>2015</v>
      </c>
      <c r="H3657" s="7">
        <f t="shared" si="172"/>
        <v>6</v>
      </c>
      <c r="I3657" s="7" t="str">
        <f t="shared" si="173"/>
        <v>Q2</v>
      </c>
      <c r="J3657" s="7">
        <f>VLOOKUP(A3657,'Job Catalog'!A:C,3,FALSE)</f>
        <v>20</v>
      </c>
    </row>
    <row r="3658" spans="1:10" x14ac:dyDescent="0.15">
      <c r="A3658" s="8">
        <v>2022</v>
      </c>
      <c r="B3658" s="8" t="s">
        <v>2124</v>
      </c>
      <c r="C3658" s="7" t="s">
        <v>5</v>
      </c>
      <c r="D3658" s="39">
        <v>42166.401909722219</v>
      </c>
      <c r="E3658" s="7">
        <v>29.79</v>
      </c>
      <c r="F3658" s="7" t="s">
        <v>25</v>
      </c>
      <c r="G3658" s="7">
        <f t="shared" si="171"/>
        <v>2015</v>
      </c>
      <c r="H3658" s="7">
        <f t="shared" si="172"/>
        <v>6</v>
      </c>
      <c r="I3658" s="7" t="str">
        <f t="shared" si="173"/>
        <v>Q2</v>
      </c>
      <c r="J3658" s="7">
        <f>VLOOKUP(A3658,'Job Catalog'!A:C,3,FALSE)</f>
        <v>20</v>
      </c>
    </row>
    <row r="3659" spans="1:10" x14ac:dyDescent="0.15">
      <c r="A3659" s="8">
        <v>2035</v>
      </c>
      <c r="B3659" s="8" t="s">
        <v>2137</v>
      </c>
      <c r="C3659" s="7" t="s">
        <v>4</v>
      </c>
      <c r="D3659" s="39">
        <v>42695.529687499999</v>
      </c>
      <c r="E3659" s="7">
        <v>18</v>
      </c>
      <c r="F3659" s="7" t="s">
        <v>64</v>
      </c>
      <c r="G3659" s="7">
        <f t="shared" si="171"/>
        <v>2016</v>
      </c>
      <c r="H3659" s="7">
        <f t="shared" si="172"/>
        <v>11</v>
      </c>
      <c r="I3659" s="7" t="str">
        <f t="shared" si="173"/>
        <v>Q4</v>
      </c>
      <c r="J3659" s="7">
        <f>VLOOKUP(A3659,'Job Catalog'!A:C,3,FALSE)</f>
        <v>16</v>
      </c>
    </row>
    <row r="3660" spans="1:10" x14ac:dyDescent="0.15">
      <c r="A3660" s="8">
        <v>2036</v>
      </c>
      <c r="B3660" s="8" t="s">
        <v>2138</v>
      </c>
      <c r="C3660" s="7" t="s">
        <v>4</v>
      </c>
      <c r="D3660" s="39">
        <v>41841.308125000003</v>
      </c>
      <c r="E3660" s="7">
        <v>55.79</v>
      </c>
      <c r="F3660" s="7" t="s">
        <v>14</v>
      </c>
      <c r="G3660" s="7">
        <f t="shared" si="171"/>
        <v>2014</v>
      </c>
      <c r="H3660" s="7">
        <f t="shared" si="172"/>
        <v>7</v>
      </c>
      <c r="I3660" s="7" t="str">
        <f t="shared" si="173"/>
        <v>Q3</v>
      </c>
      <c r="J3660" s="7">
        <f>VLOOKUP(A3660,'Job Catalog'!A:C,3,FALSE)</f>
        <v>13</v>
      </c>
    </row>
    <row r="3661" spans="1:10" x14ac:dyDescent="0.15">
      <c r="A3661" s="8">
        <v>2036</v>
      </c>
      <c r="B3661" s="8" t="s">
        <v>2138</v>
      </c>
      <c r="C3661" s="7" t="s">
        <v>4</v>
      </c>
      <c r="D3661" s="39">
        <v>42436.976539351854</v>
      </c>
      <c r="E3661" s="7">
        <v>384.38</v>
      </c>
      <c r="F3661" s="7" t="s">
        <v>37</v>
      </c>
      <c r="G3661" s="7">
        <f t="shared" si="171"/>
        <v>2016</v>
      </c>
      <c r="H3661" s="7">
        <f t="shared" si="172"/>
        <v>3</v>
      </c>
      <c r="I3661" s="7" t="str">
        <f t="shared" si="173"/>
        <v>Q1</v>
      </c>
      <c r="J3661" s="7">
        <f>VLOOKUP(A3661,'Job Catalog'!A:C,3,FALSE)</f>
        <v>13</v>
      </c>
    </row>
    <row r="3662" spans="1:10" x14ac:dyDescent="0.15">
      <c r="A3662" s="8">
        <v>2038</v>
      </c>
      <c r="B3662" s="8" t="s">
        <v>2140</v>
      </c>
      <c r="C3662" s="7" t="s">
        <v>4</v>
      </c>
      <c r="D3662" s="39">
        <v>42429.598969907405</v>
      </c>
      <c r="E3662" s="7">
        <v>4</v>
      </c>
      <c r="F3662" s="7" t="s">
        <v>37</v>
      </c>
      <c r="G3662" s="7">
        <f t="shared" si="171"/>
        <v>2016</v>
      </c>
      <c r="H3662" s="7">
        <f t="shared" si="172"/>
        <v>2</v>
      </c>
      <c r="I3662" s="7" t="str">
        <f t="shared" si="173"/>
        <v>Q1</v>
      </c>
      <c r="J3662" s="7">
        <f>VLOOKUP(A3662,'Job Catalog'!A:C,3,FALSE)</f>
        <v>11</v>
      </c>
    </row>
    <row r="3663" spans="1:10" x14ac:dyDescent="0.15">
      <c r="A3663" s="8">
        <v>2038</v>
      </c>
      <c r="B3663" s="8" t="s">
        <v>2140</v>
      </c>
      <c r="C3663" s="7" t="s">
        <v>4</v>
      </c>
      <c r="D3663" s="39">
        <v>42828.739074074074</v>
      </c>
      <c r="E3663" s="7">
        <v>40.75</v>
      </c>
      <c r="F3663" s="7" t="s">
        <v>37</v>
      </c>
      <c r="G3663" s="7">
        <f t="shared" si="171"/>
        <v>2017</v>
      </c>
      <c r="H3663" s="7">
        <f t="shared" si="172"/>
        <v>4</v>
      </c>
      <c r="I3663" s="7" t="str">
        <f t="shared" si="173"/>
        <v>Q2</v>
      </c>
      <c r="J3663" s="7">
        <f>VLOOKUP(A3663,'Job Catalog'!A:C,3,FALSE)</f>
        <v>11</v>
      </c>
    </row>
    <row r="3664" spans="1:10" x14ac:dyDescent="0.15">
      <c r="A3664" s="8">
        <v>2040</v>
      </c>
      <c r="B3664" s="8" t="s">
        <v>2142</v>
      </c>
      <c r="C3664" s="7" t="s">
        <v>5</v>
      </c>
      <c r="D3664" s="39">
        <v>42571.478796296295</v>
      </c>
      <c r="E3664" s="7">
        <v>60.92</v>
      </c>
      <c r="F3664" s="7" t="s">
        <v>20</v>
      </c>
      <c r="G3664" s="7">
        <f t="shared" si="171"/>
        <v>2016</v>
      </c>
      <c r="H3664" s="7">
        <f t="shared" si="172"/>
        <v>7</v>
      </c>
      <c r="I3664" s="7" t="str">
        <f t="shared" si="173"/>
        <v>Q3</v>
      </c>
      <c r="J3664" s="7">
        <f>VLOOKUP(A3664,'Job Catalog'!A:C,3,FALSE)</f>
        <v>22</v>
      </c>
    </row>
    <row r="3665" spans="1:10" x14ac:dyDescent="0.15">
      <c r="A3665" s="8">
        <v>2045</v>
      </c>
      <c r="B3665" s="8" t="s">
        <v>2147</v>
      </c>
      <c r="C3665" s="7" t="s">
        <v>5</v>
      </c>
      <c r="D3665" s="39">
        <v>42109.680208333331</v>
      </c>
      <c r="E3665" s="7">
        <v>22.96</v>
      </c>
      <c r="F3665" s="7" t="s">
        <v>65</v>
      </c>
      <c r="G3665" s="7">
        <f t="shared" si="171"/>
        <v>2015</v>
      </c>
      <c r="H3665" s="7">
        <f t="shared" si="172"/>
        <v>4</v>
      </c>
      <c r="I3665" s="7" t="str">
        <f t="shared" si="173"/>
        <v>Q2</v>
      </c>
      <c r="J3665" s="7">
        <f>VLOOKUP(A3665,'Job Catalog'!A:C,3,FALSE)</f>
        <v>15</v>
      </c>
    </row>
    <row r="3666" spans="1:10" x14ac:dyDescent="0.15">
      <c r="A3666" s="8">
        <v>2045</v>
      </c>
      <c r="B3666" s="8" t="s">
        <v>2147</v>
      </c>
      <c r="C3666" s="7" t="s">
        <v>5</v>
      </c>
      <c r="D3666" s="39">
        <v>42348.656574074077</v>
      </c>
      <c r="E3666" s="7">
        <v>17.04</v>
      </c>
      <c r="F3666" s="7" t="s">
        <v>65</v>
      </c>
      <c r="G3666" s="7">
        <f t="shared" si="171"/>
        <v>2015</v>
      </c>
      <c r="H3666" s="7">
        <f t="shared" si="172"/>
        <v>12</v>
      </c>
      <c r="I3666" s="7" t="str">
        <f t="shared" si="173"/>
        <v>Q4</v>
      </c>
      <c r="J3666" s="7">
        <f>VLOOKUP(A3666,'Job Catalog'!A:C,3,FALSE)</f>
        <v>15</v>
      </c>
    </row>
    <row r="3667" spans="1:10" x14ac:dyDescent="0.15">
      <c r="A3667" s="8">
        <v>2045</v>
      </c>
      <c r="B3667" s="8" t="s">
        <v>2147</v>
      </c>
      <c r="C3667" s="7" t="s">
        <v>4</v>
      </c>
      <c r="D3667" s="39">
        <v>42576.637129629627</v>
      </c>
      <c r="E3667" s="7">
        <v>109.71</v>
      </c>
      <c r="F3667" s="7" t="s">
        <v>37</v>
      </c>
      <c r="G3667" s="7">
        <f t="shared" si="171"/>
        <v>2016</v>
      </c>
      <c r="H3667" s="7">
        <f t="shared" si="172"/>
        <v>7</v>
      </c>
      <c r="I3667" s="7" t="str">
        <f t="shared" si="173"/>
        <v>Q3</v>
      </c>
      <c r="J3667" s="7">
        <f>VLOOKUP(A3667,'Job Catalog'!A:C,3,FALSE)</f>
        <v>15</v>
      </c>
    </row>
    <row r="3668" spans="1:10" x14ac:dyDescent="0.15">
      <c r="A3668" s="8">
        <v>2047</v>
      </c>
      <c r="B3668" s="8" t="s">
        <v>2149</v>
      </c>
      <c r="C3668" s="7" t="s">
        <v>5</v>
      </c>
      <c r="D3668" s="39">
        <v>42108.581863425927</v>
      </c>
      <c r="E3668" s="7">
        <v>21.83</v>
      </c>
      <c r="F3668" s="7" t="s">
        <v>65</v>
      </c>
      <c r="G3668" s="7">
        <f t="shared" si="171"/>
        <v>2015</v>
      </c>
      <c r="H3668" s="7">
        <f t="shared" si="172"/>
        <v>4</v>
      </c>
      <c r="I3668" s="7" t="str">
        <f t="shared" si="173"/>
        <v>Q2</v>
      </c>
      <c r="J3668" s="7">
        <f>VLOOKUP(A3668,'Job Catalog'!A:C,3,FALSE)</f>
        <v>12</v>
      </c>
    </row>
    <row r="3669" spans="1:10" x14ac:dyDescent="0.15">
      <c r="A3669" s="8">
        <v>2047</v>
      </c>
      <c r="B3669" s="8" t="s">
        <v>2149</v>
      </c>
      <c r="C3669" s="7" t="s">
        <v>5</v>
      </c>
      <c r="D3669" s="39">
        <v>42496.339479166665</v>
      </c>
      <c r="E3669" s="7">
        <v>29.42</v>
      </c>
      <c r="F3669" s="7" t="s">
        <v>65</v>
      </c>
      <c r="G3669" s="7">
        <f t="shared" si="171"/>
        <v>2016</v>
      </c>
      <c r="H3669" s="7">
        <f t="shared" si="172"/>
        <v>5</v>
      </c>
      <c r="I3669" s="7" t="str">
        <f t="shared" si="173"/>
        <v>Q2</v>
      </c>
      <c r="J3669" s="7">
        <f>VLOOKUP(A3669,'Job Catalog'!A:C,3,FALSE)</f>
        <v>12</v>
      </c>
    </row>
    <row r="3670" spans="1:10" x14ac:dyDescent="0.15">
      <c r="A3670" s="8">
        <v>2050</v>
      </c>
      <c r="B3670" s="8" t="s">
        <v>2152</v>
      </c>
      <c r="C3670" s="7" t="s">
        <v>4</v>
      </c>
      <c r="D3670" s="39">
        <v>42054.431493055556</v>
      </c>
      <c r="E3670" s="7">
        <v>43.67</v>
      </c>
      <c r="F3670" s="7" t="s">
        <v>75</v>
      </c>
      <c r="G3670" s="7">
        <f t="shared" si="171"/>
        <v>2015</v>
      </c>
      <c r="H3670" s="7">
        <f t="shared" si="172"/>
        <v>2</v>
      </c>
      <c r="I3670" s="7" t="str">
        <f t="shared" si="173"/>
        <v>Q1</v>
      </c>
      <c r="J3670" s="7">
        <f>VLOOKUP(A3670,'Job Catalog'!A:C,3,FALSE)</f>
        <v>22</v>
      </c>
    </row>
    <row r="3671" spans="1:10" x14ac:dyDescent="0.15">
      <c r="A3671" s="8">
        <v>2050</v>
      </c>
      <c r="B3671" s="8" t="s">
        <v>2152</v>
      </c>
      <c r="C3671" s="7" t="s">
        <v>5</v>
      </c>
      <c r="D3671" s="39">
        <v>42053.391226851854</v>
      </c>
      <c r="E3671" s="7">
        <v>42.63</v>
      </c>
      <c r="F3671" s="7" t="s">
        <v>75</v>
      </c>
      <c r="G3671" s="7">
        <f t="shared" si="171"/>
        <v>2015</v>
      </c>
      <c r="H3671" s="7">
        <f t="shared" si="172"/>
        <v>2</v>
      </c>
      <c r="I3671" s="7" t="str">
        <f t="shared" si="173"/>
        <v>Q1</v>
      </c>
      <c r="J3671" s="7">
        <f>VLOOKUP(A3671,'Job Catalog'!A:C,3,FALSE)</f>
        <v>22</v>
      </c>
    </row>
    <row r="3672" spans="1:10" x14ac:dyDescent="0.15">
      <c r="A3672" s="8">
        <v>2050</v>
      </c>
      <c r="B3672" s="8" t="s">
        <v>2152</v>
      </c>
      <c r="C3672" s="7" t="s">
        <v>4</v>
      </c>
      <c r="D3672" s="39">
        <v>42075.779317129629</v>
      </c>
      <c r="E3672" s="7">
        <v>29.25</v>
      </c>
      <c r="F3672" s="7" t="s">
        <v>75</v>
      </c>
      <c r="G3672" s="7">
        <f t="shared" si="171"/>
        <v>2015</v>
      </c>
      <c r="H3672" s="7">
        <f t="shared" si="172"/>
        <v>3</v>
      </c>
      <c r="I3672" s="7" t="str">
        <f t="shared" si="173"/>
        <v>Q1</v>
      </c>
      <c r="J3672" s="7">
        <f>VLOOKUP(A3672,'Job Catalog'!A:C,3,FALSE)</f>
        <v>22</v>
      </c>
    </row>
    <row r="3673" spans="1:10" x14ac:dyDescent="0.15">
      <c r="A3673" s="8">
        <v>2050</v>
      </c>
      <c r="B3673" s="8" t="s">
        <v>2152</v>
      </c>
      <c r="C3673" s="7" t="s">
        <v>4</v>
      </c>
      <c r="D3673" s="39">
        <v>42093.548217592594</v>
      </c>
      <c r="E3673" s="7">
        <v>11.83</v>
      </c>
      <c r="F3673" s="7" t="s">
        <v>75</v>
      </c>
      <c r="G3673" s="7">
        <f t="shared" si="171"/>
        <v>2015</v>
      </c>
      <c r="H3673" s="7">
        <f t="shared" si="172"/>
        <v>3</v>
      </c>
      <c r="I3673" s="7" t="str">
        <f t="shared" si="173"/>
        <v>Q1</v>
      </c>
      <c r="J3673" s="7">
        <f>VLOOKUP(A3673,'Job Catalog'!A:C,3,FALSE)</f>
        <v>22</v>
      </c>
    </row>
    <row r="3674" spans="1:10" x14ac:dyDescent="0.15">
      <c r="A3674" s="8">
        <v>2052</v>
      </c>
      <c r="B3674" s="8" t="s">
        <v>2154</v>
      </c>
      <c r="C3674" s="7" t="s">
        <v>4</v>
      </c>
      <c r="D3674" s="39">
        <v>42125.429537037038</v>
      </c>
      <c r="E3674" s="7">
        <v>94.42</v>
      </c>
      <c r="F3674" s="7" t="s">
        <v>14</v>
      </c>
      <c r="G3674" s="7">
        <f t="shared" si="171"/>
        <v>2015</v>
      </c>
      <c r="H3674" s="7">
        <f t="shared" si="172"/>
        <v>5</v>
      </c>
      <c r="I3674" s="7" t="str">
        <f t="shared" si="173"/>
        <v>Q2</v>
      </c>
      <c r="J3674" s="7">
        <f>VLOOKUP(A3674,'Job Catalog'!A:C,3,FALSE)</f>
        <v>17</v>
      </c>
    </row>
    <row r="3675" spans="1:10" x14ac:dyDescent="0.15">
      <c r="A3675" s="8">
        <v>2053</v>
      </c>
      <c r="B3675" s="8" t="s">
        <v>2155</v>
      </c>
      <c r="C3675" s="7" t="s">
        <v>4</v>
      </c>
      <c r="D3675" s="39">
        <v>42177.222094907411</v>
      </c>
      <c r="E3675" s="7">
        <v>41.96</v>
      </c>
      <c r="F3675" s="7" t="s">
        <v>47</v>
      </c>
      <c r="G3675" s="7">
        <f t="shared" si="171"/>
        <v>2015</v>
      </c>
      <c r="H3675" s="7">
        <f t="shared" si="172"/>
        <v>6</v>
      </c>
      <c r="I3675" s="7" t="str">
        <f t="shared" si="173"/>
        <v>Q2</v>
      </c>
      <c r="J3675" s="7">
        <f>VLOOKUP(A3675,'Job Catalog'!A:C,3,FALSE)</f>
        <v>9</v>
      </c>
    </row>
    <row r="3676" spans="1:10" x14ac:dyDescent="0.15">
      <c r="A3676" s="8">
        <v>2056</v>
      </c>
      <c r="B3676" s="8" t="s">
        <v>2158</v>
      </c>
      <c r="C3676" s="7" t="s">
        <v>5</v>
      </c>
      <c r="D3676" s="39">
        <v>42179.417546296296</v>
      </c>
      <c r="E3676" s="7">
        <v>54.71</v>
      </c>
      <c r="F3676" s="7" t="s">
        <v>25</v>
      </c>
      <c r="G3676" s="7">
        <f t="shared" si="171"/>
        <v>2015</v>
      </c>
      <c r="H3676" s="7">
        <f t="shared" si="172"/>
        <v>6</v>
      </c>
      <c r="I3676" s="7" t="str">
        <f t="shared" si="173"/>
        <v>Q2</v>
      </c>
      <c r="J3676" s="7">
        <f>VLOOKUP(A3676,'Job Catalog'!A:C,3,FALSE)</f>
        <v>18</v>
      </c>
    </row>
    <row r="3677" spans="1:10" x14ac:dyDescent="0.15">
      <c r="A3677" s="8">
        <v>2060</v>
      </c>
      <c r="B3677" s="8" t="s">
        <v>2162</v>
      </c>
      <c r="C3677" s="7" t="s">
        <v>5</v>
      </c>
      <c r="D3677" s="39">
        <v>42157.20417824074</v>
      </c>
      <c r="E3677" s="7">
        <v>13.5</v>
      </c>
      <c r="F3677" s="7" t="s">
        <v>94</v>
      </c>
      <c r="G3677" s="7">
        <f t="shared" si="171"/>
        <v>2015</v>
      </c>
      <c r="H3677" s="7">
        <f t="shared" si="172"/>
        <v>6</v>
      </c>
      <c r="I3677" s="7" t="str">
        <f t="shared" si="173"/>
        <v>Q2</v>
      </c>
      <c r="J3677" s="7">
        <f>VLOOKUP(A3677,'Job Catalog'!A:C,3,FALSE)</f>
        <v>12</v>
      </c>
    </row>
    <row r="3678" spans="1:10" x14ac:dyDescent="0.15">
      <c r="A3678" s="8">
        <v>2061</v>
      </c>
      <c r="B3678" s="8" t="s">
        <v>2163</v>
      </c>
      <c r="C3678" s="7" t="s">
        <v>4</v>
      </c>
      <c r="D3678" s="39">
        <v>41681.421527777777</v>
      </c>
      <c r="E3678" s="7">
        <v>5.21</v>
      </c>
      <c r="F3678" s="7" t="s">
        <v>92</v>
      </c>
      <c r="G3678" s="7">
        <f t="shared" si="171"/>
        <v>2014</v>
      </c>
      <c r="H3678" s="7">
        <f t="shared" si="172"/>
        <v>2</v>
      </c>
      <c r="I3678" s="7" t="str">
        <f t="shared" si="173"/>
        <v>Q1</v>
      </c>
      <c r="J3678" s="7">
        <f>VLOOKUP(A3678,'Job Catalog'!A:C,3,FALSE)</f>
        <v>6</v>
      </c>
    </row>
    <row r="3679" spans="1:10" x14ac:dyDescent="0.15">
      <c r="A3679" s="8">
        <v>2061</v>
      </c>
      <c r="B3679" s="8" t="s">
        <v>2163</v>
      </c>
      <c r="C3679" s="7" t="s">
        <v>4</v>
      </c>
      <c r="D3679" s="39">
        <v>42032.515659722223</v>
      </c>
      <c r="E3679" s="7">
        <v>13.17</v>
      </c>
      <c r="F3679" s="7" t="s">
        <v>92</v>
      </c>
      <c r="G3679" s="7">
        <f t="shared" si="171"/>
        <v>2015</v>
      </c>
      <c r="H3679" s="7">
        <f t="shared" si="172"/>
        <v>1</v>
      </c>
      <c r="I3679" s="7" t="str">
        <f t="shared" si="173"/>
        <v>Q1</v>
      </c>
      <c r="J3679" s="7">
        <f>VLOOKUP(A3679,'Job Catalog'!A:C,3,FALSE)</f>
        <v>6</v>
      </c>
    </row>
    <row r="3680" spans="1:10" x14ac:dyDescent="0.15">
      <c r="A3680" s="8">
        <v>2061</v>
      </c>
      <c r="B3680" s="8" t="s">
        <v>2163</v>
      </c>
      <c r="C3680" s="7" t="s">
        <v>4</v>
      </c>
      <c r="D3680" s="39">
        <v>42111.406331018516</v>
      </c>
      <c r="E3680" s="7">
        <v>8.17</v>
      </c>
      <c r="F3680" s="7" t="s">
        <v>92</v>
      </c>
      <c r="G3680" s="7">
        <f t="shared" si="171"/>
        <v>2015</v>
      </c>
      <c r="H3680" s="7">
        <f t="shared" si="172"/>
        <v>4</v>
      </c>
      <c r="I3680" s="7" t="str">
        <f t="shared" si="173"/>
        <v>Q2</v>
      </c>
      <c r="J3680" s="7">
        <f>VLOOKUP(A3680,'Job Catalog'!A:C,3,FALSE)</f>
        <v>6</v>
      </c>
    </row>
    <row r="3681" spans="1:10" x14ac:dyDescent="0.15">
      <c r="A3681" s="8">
        <v>2065</v>
      </c>
      <c r="B3681" s="8" t="s">
        <v>2167</v>
      </c>
      <c r="C3681" s="7" t="s">
        <v>4</v>
      </c>
      <c r="D3681" s="39">
        <v>42593.242037037038</v>
      </c>
      <c r="E3681" s="7">
        <v>175.67</v>
      </c>
      <c r="F3681" s="7" t="s">
        <v>92</v>
      </c>
      <c r="G3681" s="7">
        <f t="shared" si="171"/>
        <v>2016</v>
      </c>
      <c r="H3681" s="7">
        <f t="shared" si="172"/>
        <v>8</v>
      </c>
      <c r="I3681" s="7" t="str">
        <f t="shared" si="173"/>
        <v>Q3</v>
      </c>
      <c r="J3681" s="7">
        <f>VLOOKUP(A3681,'Job Catalog'!A:C,3,FALSE)</f>
        <v>15</v>
      </c>
    </row>
    <row r="3682" spans="1:10" x14ac:dyDescent="0.15">
      <c r="A3682" s="8">
        <v>2065</v>
      </c>
      <c r="B3682" s="8" t="s">
        <v>2167</v>
      </c>
      <c r="C3682" s="7" t="s">
        <v>4</v>
      </c>
      <c r="D3682" s="39">
        <v>42472.439791666664</v>
      </c>
      <c r="E3682" s="7">
        <v>54.88</v>
      </c>
      <c r="F3682" s="7" t="s">
        <v>92</v>
      </c>
      <c r="G3682" s="7">
        <f t="shared" si="171"/>
        <v>2016</v>
      </c>
      <c r="H3682" s="7">
        <f t="shared" si="172"/>
        <v>4</v>
      </c>
      <c r="I3682" s="7" t="str">
        <f t="shared" si="173"/>
        <v>Q2</v>
      </c>
      <c r="J3682" s="7">
        <f>VLOOKUP(A3682,'Job Catalog'!A:C,3,FALSE)</f>
        <v>15</v>
      </c>
    </row>
    <row r="3683" spans="1:10" x14ac:dyDescent="0.15">
      <c r="A3683" s="8">
        <v>2068</v>
      </c>
      <c r="B3683" s="8" t="s">
        <v>2170</v>
      </c>
      <c r="C3683" s="7" t="s">
        <v>4</v>
      </c>
      <c r="D3683" s="39">
        <v>42964.549988425926</v>
      </c>
      <c r="E3683" s="7">
        <v>14.67</v>
      </c>
      <c r="F3683" s="7" t="s">
        <v>14</v>
      </c>
      <c r="G3683" s="7">
        <f t="shared" si="171"/>
        <v>2017</v>
      </c>
      <c r="H3683" s="7">
        <f t="shared" si="172"/>
        <v>8</v>
      </c>
      <c r="I3683" s="7" t="str">
        <f t="shared" si="173"/>
        <v>Q3</v>
      </c>
      <c r="J3683" s="7">
        <f>VLOOKUP(A3683,'Job Catalog'!A:C,3,FALSE)</f>
        <v>19</v>
      </c>
    </row>
    <row r="3684" spans="1:10" x14ac:dyDescent="0.15">
      <c r="A3684" s="8">
        <v>2070</v>
      </c>
      <c r="B3684" s="8" t="s">
        <v>2172</v>
      </c>
      <c r="C3684" s="7" t="s">
        <v>4</v>
      </c>
      <c r="D3684" s="39">
        <v>41788.40662037037</v>
      </c>
      <c r="E3684" s="7">
        <v>21.79</v>
      </c>
      <c r="F3684" s="7" t="s">
        <v>92</v>
      </c>
      <c r="G3684" s="7">
        <f t="shared" si="171"/>
        <v>2014</v>
      </c>
      <c r="H3684" s="7">
        <f t="shared" si="172"/>
        <v>5</v>
      </c>
      <c r="I3684" s="7" t="str">
        <f t="shared" si="173"/>
        <v>Q2</v>
      </c>
      <c r="J3684" s="7">
        <f>VLOOKUP(A3684,'Job Catalog'!A:C,3,FALSE)</f>
        <v>15</v>
      </c>
    </row>
    <row r="3685" spans="1:10" x14ac:dyDescent="0.15">
      <c r="A3685" s="8">
        <v>2072</v>
      </c>
      <c r="B3685" s="8" t="s">
        <v>2174</v>
      </c>
      <c r="C3685" s="7" t="s">
        <v>4</v>
      </c>
      <c r="D3685" s="39">
        <v>42891.516863425924</v>
      </c>
      <c r="E3685" s="7">
        <v>103.54</v>
      </c>
      <c r="F3685" s="7" t="s">
        <v>14</v>
      </c>
      <c r="G3685" s="7">
        <f t="shared" si="171"/>
        <v>2017</v>
      </c>
      <c r="H3685" s="7">
        <f t="shared" si="172"/>
        <v>6</v>
      </c>
      <c r="I3685" s="7" t="str">
        <f t="shared" si="173"/>
        <v>Q2</v>
      </c>
      <c r="J3685" s="7">
        <f>VLOOKUP(A3685,'Job Catalog'!A:C,3,FALSE)</f>
        <v>22</v>
      </c>
    </row>
    <row r="3686" spans="1:10" x14ac:dyDescent="0.15">
      <c r="A3686" s="8">
        <v>2072</v>
      </c>
      <c r="B3686" s="8" t="s">
        <v>2174</v>
      </c>
      <c r="C3686" s="7" t="s">
        <v>4</v>
      </c>
      <c r="D3686" s="39">
        <v>42849.600219907406</v>
      </c>
      <c r="E3686" s="7">
        <v>61.63</v>
      </c>
      <c r="F3686" s="7" t="s">
        <v>14</v>
      </c>
      <c r="G3686" s="7">
        <f t="shared" si="171"/>
        <v>2017</v>
      </c>
      <c r="H3686" s="7">
        <f t="shared" si="172"/>
        <v>4</v>
      </c>
      <c r="I3686" s="7" t="str">
        <f t="shared" si="173"/>
        <v>Q2</v>
      </c>
      <c r="J3686" s="7">
        <f>VLOOKUP(A3686,'Job Catalog'!A:C,3,FALSE)</f>
        <v>22</v>
      </c>
    </row>
    <row r="3687" spans="1:10" x14ac:dyDescent="0.15">
      <c r="A3687" s="8">
        <v>2075</v>
      </c>
      <c r="B3687" s="8" t="s">
        <v>2177</v>
      </c>
      <c r="C3687" s="7" t="s">
        <v>4</v>
      </c>
      <c r="D3687" s="39">
        <v>42968.997106481482</v>
      </c>
      <c r="E3687" s="7">
        <v>23.29</v>
      </c>
      <c r="F3687" s="7" t="s">
        <v>87</v>
      </c>
      <c r="G3687" s="7">
        <f t="shared" si="171"/>
        <v>2017</v>
      </c>
      <c r="H3687" s="7">
        <f t="shared" si="172"/>
        <v>8</v>
      </c>
      <c r="I3687" s="7" t="str">
        <f t="shared" si="173"/>
        <v>Q3</v>
      </c>
      <c r="J3687" s="7">
        <f>VLOOKUP(A3687,'Job Catalog'!A:C,3,FALSE)</f>
        <v>5</v>
      </c>
    </row>
    <row r="3688" spans="1:10" x14ac:dyDescent="0.15">
      <c r="A3688" s="8">
        <v>2076</v>
      </c>
      <c r="B3688" s="8" t="s">
        <v>2178</v>
      </c>
      <c r="C3688" s="7" t="s">
        <v>5</v>
      </c>
      <c r="D3688" s="39">
        <v>41676.475810185184</v>
      </c>
      <c r="E3688" s="7">
        <v>10</v>
      </c>
      <c r="F3688" s="7" t="s">
        <v>15</v>
      </c>
      <c r="G3688" s="7">
        <f t="shared" si="171"/>
        <v>2014</v>
      </c>
      <c r="H3688" s="7">
        <f t="shared" si="172"/>
        <v>2</v>
      </c>
      <c r="I3688" s="7" t="str">
        <f t="shared" si="173"/>
        <v>Q1</v>
      </c>
      <c r="J3688" s="7">
        <f>VLOOKUP(A3688,'Job Catalog'!A:C,3,FALSE)</f>
        <v>10</v>
      </c>
    </row>
    <row r="3689" spans="1:10" x14ac:dyDescent="0.15">
      <c r="A3689" s="8">
        <v>2076</v>
      </c>
      <c r="B3689" s="8" t="s">
        <v>2178</v>
      </c>
      <c r="C3689" s="7" t="s">
        <v>4</v>
      </c>
      <c r="D3689" s="39">
        <v>41775.280949074076</v>
      </c>
      <c r="E3689" s="7">
        <v>8.67</v>
      </c>
      <c r="F3689" s="7" t="s">
        <v>59</v>
      </c>
      <c r="G3689" s="7">
        <f t="shared" si="171"/>
        <v>2014</v>
      </c>
      <c r="H3689" s="7">
        <f t="shared" si="172"/>
        <v>5</v>
      </c>
      <c r="I3689" s="7" t="str">
        <f t="shared" si="173"/>
        <v>Q2</v>
      </c>
      <c r="J3689" s="7">
        <f>VLOOKUP(A3689,'Job Catalog'!A:C,3,FALSE)</f>
        <v>10</v>
      </c>
    </row>
    <row r="3690" spans="1:10" x14ac:dyDescent="0.15">
      <c r="A3690" s="8">
        <v>2076</v>
      </c>
      <c r="B3690" s="8" t="s">
        <v>2178</v>
      </c>
      <c r="C3690" s="7" t="s">
        <v>5</v>
      </c>
      <c r="D3690" s="39">
        <v>41900.672314814816</v>
      </c>
      <c r="E3690" s="7">
        <v>1.08</v>
      </c>
      <c r="F3690" s="7" t="s">
        <v>14</v>
      </c>
      <c r="G3690" s="7">
        <f t="shared" si="171"/>
        <v>2014</v>
      </c>
      <c r="H3690" s="7">
        <f t="shared" si="172"/>
        <v>9</v>
      </c>
      <c r="I3690" s="7" t="str">
        <f t="shared" si="173"/>
        <v>Q3</v>
      </c>
      <c r="J3690" s="7">
        <f>VLOOKUP(A3690,'Job Catalog'!A:C,3,FALSE)</f>
        <v>10</v>
      </c>
    </row>
    <row r="3691" spans="1:10" x14ac:dyDescent="0.15">
      <c r="A3691" s="8">
        <v>2078</v>
      </c>
      <c r="B3691" s="8" t="s">
        <v>2180</v>
      </c>
      <c r="C3691" s="7" t="s">
        <v>5</v>
      </c>
      <c r="D3691" s="39">
        <v>42446.452233796299</v>
      </c>
      <c r="E3691" s="7">
        <v>30.83</v>
      </c>
      <c r="F3691" s="7" t="s">
        <v>92</v>
      </c>
      <c r="G3691" s="7">
        <f t="shared" si="171"/>
        <v>2016</v>
      </c>
      <c r="H3691" s="7">
        <f t="shared" si="172"/>
        <v>3</v>
      </c>
      <c r="I3691" s="7" t="str">
        <f t="shared" si="173"/>
        <v>Q1</v>
      </c>
      <c r="J3691" s="7">
        <f>VLOOKUP(A3691,'Job Catalog'!A:C,3,FALSE)</f>
        <v>9</v>
      </c>
    </row>
    <row r="3692" spans="1:10" x14ac:dyDescent="0.15">
      <c r="A3692" s="8">
        <v>2079</v>
      </c>
      <c r="B3692" s="8" t="s">
        <v>2181</v>
      </c>
      <c r="C3692" s="7" t="s">
        <v>4</v>
      </c>
      <c r="D3692" s="39">
        <v>41941.058368055557</v>
      </c>
      <c r="E3692" s="7">
        <v>47.67</v>
      </c>
      <c r="F3692" s="7" t="s">
        <v>87</v>
      </c>
      <c r="G3692" s="7">
        <f t="shared" si="171"/>
        <v>2014</v>
      </c>
      <c r="H3692" s="7">
        <f t="shared" si="172"/>
        <v>10</v>
      </c>
      <c r="I3692" s="7" t="str">
        <f t="shared" si="173"/>
        <v>Q4</v>
      </c>
      <c r="J3692" s="7">
        <f>VLOOKUP(A3692,'Job Catalog'!A:C,3,FALSE)</f>
        <v>9</v>
      </c>
    </row>
    <row r="3693" spans="1:10" x14ac:dyDescent="0.15">
      <c r="A3693" s="8">
        <v>2079</v>
      </c>
      <c r="B3693" s="8" t="s">
        <v>2181</v>
      </c>
      <c r="C3693" s="7" t="s">
        <v>4</v>
      </c>
      <c r="D3693" s="39">
        <v>42323.828067129631</v>
      </c>
      <c r="E3693" s="7">
        <v>9.83</v>
      </c>
      <c r="F3693" s="7" t="s">
        <v>41</v>
      </c>
      <c r="G3693" s="7">
        <f t="shared" si="171"/>
        <v>2015</v>
      </c>
      <c r="H3693" s="7">
        <f t="shared" si="172"/>
        <v>11</v>
      </c>
      <c r="I3693" s="7" t="str">
        <f t="shared" si="173"/>
        <v>Q4</v>
      </c>
      <c r="J3693" s="7">
        <f>VLOOKUP(A3693,'Job Catalog'!A:C,3,FALSE)</f>
        <v>9</v>
      </c>
    </row>
    <row r="3694" spans="1:10" x14ac:dyDescent="0.15">
      <c r="A3694" s="8">
        <v>2080</v>
      </c>
      <c r="B3694" s="8" t="s">
        <v>2182</v>
      </c>
      <c r="C3694" s="7" t="s">
        <v>5</v>
      </c>
      <c r="D3694" s="39">
        <v>41739.166354166664</v>
      </c>
      <c r="E3694" s="7">
        <v>14.83</v>
      </c>
      <c r="F3694" s="7" t="s">
        <v>92</v>
      </c>
      <c r="G3694" s="7">
        <f t="shared" si="171"/>
        <v>2014</v>
      </c>
      <c r="H3694" s="7">
        <f t="shared" si="172"/>
        <v>4</v>
      </c>
      <c r="I3694" s="7" t="str">
        <f t="shared" si="173"/>
        <v>Q2</v>
      </c>
      <c r="J3694" s="7">
        <f>VLOOKUP(A3694,'Job Catalog'!A:C,3,FALSE)</f>
        <v>18</v>
      </c>
    </row>
    <row r="3695" spans="1:10" x14ac:dyDescent="0.15">
      <c r="A3695" s="8">
        <v>2080</v>
      </c>
      <c r="B3695" s="8" t="s">
        <v>2182</v>
      </c>
      <c r="C3695" s="7" t="s">
        <v>5</v>
      </c>
      <c r="D3695" s="39">
        <v>42683.420532407406</v>
      </c>
      <c r="E3695" s="7">
        <v>125.13</v>
      </c>
      <c r="F3695" s="7" t="s">
        <v>92</v>
      </c>
      <c r="G3695" s="7">
        <f t="shared" si="171"/>
        <v>2016</v>
      </c>
      <c r="H3695" s="7">
        <f t="shared" si="172"/>
        <v>11</v>
      </c>
      <c r="I3695" s="7" t="str">
        <f t="shared" si="173"/>
        <v>Q4</v>
      </c>
      <c r="J3695" s="7">
        <f>VLOOKUP(A3695,'Job Catalog'!A:C,3,FALSE)</f>
        <v>18</v>
      </c>
    </row>
    <row r="3696" spans="1:10" x14ac:dyDescent="0.15">
      <c r="A3696" s="8">
        <v>2081</v>
      </c>
      <c r="B3696" s="8" t="s">
        <v>2183</v>
      </c>
      <c r="C3696" s="7" t="s">
        <v>4</v>
      </c>
      <c r="D3696" s="39">
        <v>41830.641689814816</v>
      </c>
      <c r="E3696" s="7">
        <v>91</v>
      </c>
      <c r="F3696" s="7" t="s">
        <v>14</v>
      </c>
      <c r="G3696" s="7">
        <f t="shared" si="171"/>
        <v>2014</v>
      </c>
      <c r="H3696" s="7">
        <f t="shared" si="172"/>
        <v>7</v>
      </c>
      <c r="I3696" s="7" t="str">
        <f t="shared" si="173"/>
        <v>Q3</v>
      </c>
      <c r="J3696" s="7">
        <f>VLOOKUP(A3696,'Job Catalog'!A:C,3,FALSE)</f>
        <v>19</v>
      </c>
    </row>
    <row r="3697" spans="1:10" x14ac:dyDescent="0.15">
      <c r="A3697" s="8">
        <v>2081</v>
      </c>
      <c r="B3697" s="8" t="s">
        <v>2183</v>
      </c>
      <c r="C3697" s="7" t="s">
        <v>4</v>
      </c>
      <c r="D3697" s="39">
        <v>41813.534398148149</v>
      </c>
      <c r="E3697" s="7">
        <v>36.96</v>
      </c>
      <c r="F3697" s="7" t="s">
        <v>14</v>
      </c>
      <c r="G3697" s="7">
        <f t="shared" si="171"/>
        <v>2014</v>
      </c>
      <c r="H3697" s="7">
        <f t="shared" si="172"/>
        <v>6</v>
      </c>
      <c r="I3697" s="7" t="str">
        <f t="shared" si="173"/>
        <v>Q2</v>
      </c>
      <c r="J3697" s="7">
        <f>VLOOKUP(A3697,'Job Catalog'!A:C,3,FALSE)</f>
        <v>19</v>
      </c>
    </row>
    <row r="3698" spans="1:10" x14ac:dyDescent="0.15">
      <c r="A3698" s="8">
        <v>2081</v>
      </c>
      <c r="B3698" s="8" t="s">
        <v>2183</v>
      </c>
      <c r="C3698" s="7" t="s">
        <v>4</v>
      </c>
      <c r="D3698" s="39">
        <v>41870.654097222221</v>
      </c>
      <c r="E3698" s="7">
        <v>60.04</v>
      </c>
      <c r="F3698" s="7" t="s">
        <v>14</v>
      </c>
      <c r="G3698" s="7">
        <f t="shared" si="171"/>
        <v>2014</v>
      </c>
      <c r="H3698" s="7">
        <f t="shared" si="172"/>
        <v>8</v>
      </c>
      <c r="I3698" s="7" t="str">
        <f t="shared" si="173"/>
        <v>Q3</v>
      </c>
      <c r="J3698" s="7">
        <f>VLOOKUP(A3698,'Job Catalog'!A:C,3,FALSE)</f>
        <v>19</v>
      </c>
    </row>
    <row r="3699" spans="1:10" x14ac:dyDescent="0.15">
      <c r="A3699" s="8">
        <v>2081</v>
      </c>
      <c r="B3699" s="8" t="s">
        <v>2183</v>
      </c>
      <c r="C3699" s="7" t="s">
        <v>4</v>
      </c>
      <c r="D3699" s="39">
        <v>41884.312025462961</v>
      </c>
      <c r="E3699" s="7">
        <v>62.83</v>
      </c>
      <c r="F3699" s="7" t="s">
        <v>14</v>
      </c>
      <c r="G3699" s="7">
        <f t="shared" si="171"/>
        <v>2014</v>
      </c>
      <c r="H3699" s="7">
        <f t="shared" si="172"/>
        <v>9</v>
      </c>
      <c r="I3699" s="7" t="str">
        <f t="shared" si="173"/>
        <v>Q3</v>
      </c>
      <c r="J3699" s="7">
        <f>VLOOKUP(A3699,'Job Catalog'!A:C,3,FALSE)</f>
        <v>19</v>
      </c>
    </row>
    <row r="3700" spans="1:10" x14ac:dyDescent="0.15">
      <c r="A3700" s="8">
        <v>2081</v>
      </c>
      <c r="B3700" s="8" t="s">
        <v>2183</v>
      </c>
      <c r="C3700" s="7" t="s">
        <v>4</v>
      </c>
      <c r="D3700" s="39">
        <v>42093.556226851855</v>
      </c>
      <c r="E3700" s="7">
        <v>62.83</v>
      </c>
      <c r="F3700" s="7" t="s">
        <v>37</v>
      </c>
      <c r="G3700" s="7">
        <f t="shared" si="171"/>
        <v>2015</v>
      </c>
      <c r="H3700" s="7">
        <f t="shared" si="172"/>
        <v>3</v>
      </c>
      <c r="I3700" s="7" t="str">
        <f t="shared" si="173"/>
        <v>Q1</v>
      </c>
      <c r="J3700" s="7">
        <f>VLOOKUP(A3700,'Job Catalog'!A:C,3,FALSE)</f>
        <v>19</v>
      </c>
    </row>
    <row r="3701" spans="1:10" x14ac:dyDescent="0.15">
      <c r="A3701" s="8">
        <v>2081</v>
      </c>
      <c r="B3701" s="8" t="s">
        <v>2183</v>
      </c>
      <c r="C3701" s="7" t="s">
        <v>4</v>
      </c>
      <c r="D3701" s="39">
        <v>42170.615833333337</v>
      </c>
      <c r="E3701" s="7">
        <v>118.88</v>
      </c>
      <c r="F3701" s="7" t="s">
        <v>37</v>
      </c>
      <c r="G3701" s="7">
        <f t="shared" si="171"/>
        <v>2015</v>
      </c>
      <c r="H3701" s="7">
        <f t="shared" si="172"/>
        <v>6</v>
      </c>
      <c r="I3701" s="7" t="str">
        <f t="shared" si="173"/>
        <v>Q2</v>
      </c>
      <c r="J3701" s="7">
        <f>VLOOKUP(A3701,'Job Catalog'!A:C,3,FALSE)</f>
        <v>19</v>
      </c>
    </row>
    <row r="3702" spans="1:10" x14ac:dyDescent="0.15">
      <c r="A3702" s="8">
        <v>2081</v>
      </c>
      <c r="B3702" s="8" t="s">
        <v>2183</v>
      </c>
      <c r="C3702" s="7" t="s">
        <v>5</v>
      </c>
      <c r="D3702" s="39">
        <v>42088.421296296299</v>
      </c>
      <c r="E3702" s="7">
        <v>6.71</v>
      </c>
      <c r="F3702" s="7" t="s">
        <v>37</v>
      </c>
      <c r="G3702" s="7">
        <f t="shared" si="171"/>
        <v>2015</v>
      </c>
      <c r="H3702" s="7">
        <f t="shared" si="172"/>
        <v>3</v>
      </c>
      <c r="I3702" s="7" t="str">
        <f t="shared" si="173"/>
        <v>Q1</v>
      </c>
      <c r="J3702" s="7">
        <f>VLOOKUP(A3702,'Job Catalog'!A:C,3,FALSE)</f>
        <v>19</v>
      </c>
    </row>
    <row r="3703" spans="1:10" x14ac:dyDescent="0.15">
      <c r="A3703" s="8">
        <v>2081</v>
      </c>
      <c r="B3703" s="8" t="s">
        <v>2183</v>
      </c>
      <c r="C3703" s="7" t="s">
        <v>4</v>
      </c>
      <c r="D3703" s="39">
        <v>42831.4608912037</v>
      </c>
      <c r="E3703" s="7">
        <v>55</v>
      </c>
      <c r="F3703" s="7" t="s">
        <v>14</v>
      </c>
      <c r="G3703" s="7">
        <f t="shared" si="171"/>
        <v>2017</v>
      </c>
      <c r="H3703" s="7">
        <f t="shared" si="172"/>
        <v>4</v>
      </c>
      <c r="I3703" s="7" t="str">
        <f t="shared" si="173"/>
        <v>Q2</v>
      </c>
      <c r="J3703" s="7">
        <f>VLOOKUP(A3703,'Job Catalog'!A:C,3,FALSE)</f>
        <v>19</v>
      </c>
    </row>
    <row r="3704" spans="1:10" x14ac:dyDescent="0.15">
      <c r="A3704" s="8">
        <v>2081</v>
      </c>
      <c r="B3704" s="8" t="s">
        <v>2183</v>
      </c>
      <c r="C3704" s="7" t="s">
        <v>4</v>
      </c>
      <c r="D3704" s="39">
        <v>42878.436099537037</v>
      </c>
      <c r="E3704" s="7">
        <v>101.75</v>
      </c>
      <c r="F3704" s="7" t="s">
        <v>14</v>
      </c>
      <c r="G3704" s="7">
        <f t="shared" si="171"/>
        <v>2017</v>
      </c>
      <c r="H3704" s="7">
        <f t="shared" si="172"/>
        <v>5</v>
      </c>
      <c r="I3704" s="7" t="str">
        <f t="shared" si="173"/>
        <v>Q2</v>
      </c>
      <c r="J3704" s="7">
        <f>VLOOKUP(A3704,'Job Catalog'!A:C,3,FALSE)</f>
        <v>19</v>
      </c>
    </row>
    <row r="3705" spans="1:10" x14ac:dyDescent="0.15">
      <c r="A3705" s="8">
        <v>2082</v>
      </c>
      <c r="B3705" s="8" t="s">
        <v>2184</v>
      </c>
      <c r="C3705" s="7" t="s">
        <v>5</v>
      </c>
      <c r="D3705" s="39">
        <v>42587.726712962962</v>
      </c>
      <c r="E3705" s="7">
        <v>63.08</v>
      </c>
      <c r="F3705" s="7" t="s">
        <v>25</v>
      </c>
      <c r="G3705" s="7">
        <f t="shared" si="171"/>
        <v>2016</v>
      </c>
      <c r="H3705" s="7">
        <f t="shared" si="172"/>
        <v>8</v>
      </c>
      <c r="I3705" s="7" t="str">
        <f t="shared" si="173"/>
        <v>Q3</v>
      </c>
      <c r="J3705" s="7">
        <f>VLOOKUP(A3705,'Job Catalog'!A:C,3,FALSE)</f>
        <v>10</v>
      </c>
    </row>
    <row r="3706" spans="1:10" x14ac:dyDescent="0.15">
      <c r="A3706" s="8">
        <v>2083</v>
      </c>
      <c r="B3706" s="8" t="s">
        <v>2185</v>
      </c>
      <c r="C3706" s="7" t="s">
        <v>4</v>
      </c>
      <c r="D3706" s="39">
        <v>42628.149513888886</v>
      </c>
      <c r="E3706" s="7">
        <v>69.83</v>
      </c>
      <c r="F3706" s="7" t="s">
        <v>92</v>
      </c>
      <c r="G3706" s="7">
        <f t="shared" si="171"/>
        <v>2016</v>
      </c>
      <c r="H3706" s="7">
        <f t="shared" si="172"/>
        <v>9</v>
      </c>
      <c r="I3706" s="7" t="str">
        <f t="shared" si="173"/>
        <v>Q3</v>
      </c>
      <c r="J3706" s="7">
        <f>VLOOKUP(A3706,'Job Catalog'!A:C,3,FALSE)</f>
        <v>12</v>
      </c>
    </row>
    <row r="3707" spans="1:10" x14ac:dyDescent="0.15">
      <c r="A3707" s="8">
        <v>2084</v>
      </c>
      <c r="B3707" s="8" t="s">
        <v>2186</v>
      </c>
      <c r="C3707" s="7" t="s">
        <v>5</v>
      </c>
      <c r="D3707" s="39">
        <v>42088.664722222224</v>
      </c>
      <c r="E3707" s="7">
        <v>7.79</v>
      </c>
      <c r="F3707" s="7" t="s">
        <v>37</v>
      </c>
      <c r="G3707" s="7">
        <f t="shared" si="171"/>
        <v>2015</v>
      </c>
      <c r="H3707" s="7">
        <f t="shared" si="172"/>
        <v>3</v>
      </c>
      <c r="I3707" s="7" t="str">
        <f t="shared" si="173"/>
        <v>Q1</v>
      </c>
      <c r="J3707" s="7">
        <f>VLOOKUP(A3707,'Job Catalog'!A:C,3,FALSE)</f>
        <v>16</v>
      </c>
    </row>
    <row r="3708" spans="1:10" x14ac:dyDescent="0.15">
      <c r="A3708" s="8">
        <v>2084</v>
      </c>
      <c r="B3708" s="8" t="s">
        <v>2186</v>
      </c>
      <c r="C3708" s="7" t="s">
        <v>4</v>
      </c>
      <c r="D3708" s="39">
        <v>42192.395046296297</v>
      </c>
      <c r="E3708" s="7">
        <v>49.79</v>
      </c>
      <c r="F3708" s="7" t="s">
        <v>37</v>
      </c>
      <c r="G3708" s="7">
        <f t="shared" si="171"/>
        <v>2015</v>
      </c>
      <c r="H3708" s="7">
        <f t="shared" si="172"/>
        <v>7</v>
      </c>
      <c r="I3708" s="7" t="str">
        <f t="shared" si="173"/>
        <v>Q3</v>
      </c>
      <c r="J3708" s="7">
        <f>VLOOKUP(A3708,'Job Catalog'!A:C,3,FALSE)</f>
        <v>16</v>
      </c>
    </row>
    <row r="3709" spans="1:10" x14ac:dyDescent="0.15">
      <c r="A3709" s="8">
        <v>2084</v>
      </c>
      <c r="B3709" s="8" t="s">
        <v>2186</v>
      </c>
      <c r="C3709" s="7" t="s">
        <v>4</v>
      </c>
      <c r="D3709" s="39">
        <v>42320.699224537035</v>
      </c>
      <c r="E3709" s="7">
        <v>10.25</v>
      </c>
      <c r="F3709" s="7" t="s">
        <v>37</v>
      </c>
      <c r="G3709" s="7">
        <f t="shared" si="171"/>
        <v>2015</v>
      </c>
      <c r="H3709" s="7">
        <f t="shared" si="172"/>
        <v>11</v>
      </c>
      <c r="I3709" s="7" t="str">
        <f t="shared" si="173"/>
        <v>Q4</v>
      </c>
      <c r="J3709" s="7">
        <f>VLOOKUP(A3709,'Job Catalog'!A:C,3,FALSE)</f>
        <v>16</v>
      </c>
    </row>
    <row r="3710" spans="1:10" x14ac:dyDescent="0.15">
      <c r="A3710" s="8">
        <v>2084</v>
      </c>
      <c r="B3710" s="8" t="s">
        <v>2186</v>
      </c>
      <c r="C3710" s="7" t="s">
        <v>5</v>
      </c>
      <c r="D3710" s="39">
        <v>42481.59065972222</v>
      </c>
      <c r="E3710" s="7">
        <v>5.58</v>
      </c>
      <c r="F3710" s="7" t="s">
        <v>65</v>
      </c>
      <c r="G3710" s="7">
        <f t="shared" si="171"/>
        <v>2016</v>
      </c>
      <c r="H3710" s="7">
        <f t="shared" si="172"/>
        <v>4</v>
      </c>
      <c r="I3710" s="7" t="str">
        <f t="shared" si="173"/>
        <v>Q2</v>
      </c>
      <c r="J3710" s="7">
        <f>VLOOKUP(A3710,'Job Catalog'!A:C,3,FALSE)</f>
        <v>16</v>
      </c>
    </row>
    <row r="3711" spans="1:10" x14ac:dyDescent="0.15">
      <c r="A3711" s="8">
        <v>2084</v>
      </c>
      <c r="B3711" s="8" t="s">
        <v>2186</v>
      </c>
      <c r="C3711" s="7" t="s">
        <v>4</v>
      </c>
      <c r="D3711" s="39">
        <v>42569.621979166666</v>
      </c>
      <c r="E3711" s="7">
        <v>33.08</v>
      </c>
      <c r="F3711" s="7" t="s">
        <v>37</v>
      </c>
      <c r="G3711" s="7">
        <f t="shared" si="171"/>
        <v>2016</v>
      </c>
      <c r="H3711" s="7">
        <f t="shared" si="172"/>
        <v>7</v>
      </c>
      <c r="I3711" s="7" t="str">
        <f t="shared" si="173"/>
        <v>Q3</v>
      </c>
      <c r="J3711" s="7">
        <f>VLOOKUP(A3711,'Job Catalog'!A:C,3,FALSE)</f>
        <v>16</v>
      </c>
    </row>
    <row r="3712" spans="1:10" x14ac:dyDescent="0.15">
      <c r="A3712" s="8">
        <v>2084</v>
      </c>
      <c r="B3712" s="8" t="s">
        <v>2186</v>
      </c>
      <c r="C3712" s="7" t="s">
        <v>5</v>
      </c>
      <c r="D3712" s="39">
        <v>42811.53229166667</v>
      </c>
      <c r="E3712" s="7">
        <v>35.04</v>
      </c>
      <c r="F3712" s="7" t="s">
        <v>37</v>
      </c>
      <c r="G3712" s="7">
        <f t="shared" si="171"/>
        <v>2017</v>
      </c>
      <c r="H3712" s="7">
        <f t="shared" si="172"/>
        <v>3</v>
      </c>
      <c r="I3712" s="7" t="str">
        <f t="shared" si="173"/>
        <v>Q1</v>
      </c>
      <c r="J3712" s="7">
        <f>VLOOKUP(A3712,'Job Catalog'!A:C,3,FALSE)</f>
        <v>16</v>
      </c>
    </row>
    <row r="3713" spans="1:10" x14ac:dyDescent="0.15">
      <c r="A3713" s="8">
        <v>2084</v>
      </c>
      <c r="B3713" s="8" t="s">
        <v>2186</v>
      </c>
      <c r="C3713" s="7" t="s">
        <v>4</v>
      </c>
      <c r="D3713" s="39">
        <v>42933.962685185186</v>
      </c>
      <c r="E3713" s="7">
        <v>53.54</v>
      </c>
      <c r="F3713" s="7" t="s">
        <v>19</v>
      </c>
      <c r="G3713" s="7">
        <f t="shared" si="171"/>
        <v>2017</v>
      </c>
      <c r="H3713" s="7">
        <f t="shared" si="172"/>
        <v>7</v>
      </c>
      <c r="I3713" s="7" t="str">
        <f t="shared" si="173"/>
        <v>Q3</v>
      </c>
      <c r="J3713" s="7">
        <f>VLOOKUP(A3713,'Job Catalog'!A:C,3,FALSE)</f>
        <v>16</v>
      </c>
    </row>
    <row r="3714" spans="1:10" x14ac:dyDescent="0.15">
      <c r="A3714" s="8">
        <v>2085</v>
      </c>
      <c r="B3714" s="8" t="s">
        <v>2187</v>
      </c>
      <c r="C3714" s="7" t="s">
        <v>5</v>
      </c>
      <c r="D3714" s="39">
        <v>42908.195104166669</v>
      </c>
      <c r="E3714" s="7">
        <v>62.79</v>
      </c>
      <c r="F3714" s="7" t="s">
        <v>92</v>
      </c>
      <c r="G3714" s="7">
        <f t="shared" ref="G3714:G3777" si="174">YEAR(D3714)</f>
        <v>2017</v>
      </c>
      <c r="H3714" s="7">
        <f t="shared" ref="H3714:H3777" si="175">MONTH(D3714)</f>
        <v>6</v>
      </c>
      <c r="I3714" s="7" t="str">
        <f t="shared" ref="I3714:I3777" si="176">IF(H3714&lt;=3,"Q1",IF(H3714&lt;=6,"Q2",IF(H3714&lt;=9,"Q3","Q4")))</f>
        <v>Q2</v>
      </c>
      <c r="J3714" s="7">
        <f>VLOOKUP(A3714,'Job Catalog'!A:C,3,FALSE)</f>
        <v>10</v>
      </c>
    </row>
    <row r="3715" spans="1:10" x14ac:dyDescent="0.15">
      <c r="A3715" s="8">
        <v>2086</v>
      </c>
      <c r="B3715" s="8" t="s">
        <v>2188</v>
      </c>
      <c r="C3715" s="7" t="s">
        <v>4</v>
      </c>
      <c r="D3715" s="39">
        <v>42835.510462962964</v>
      </c>
      <c r="E3715" s="7">
        <v>59.04</v>
      </c>
      <c r="F3715" s="7" t="s">
        <v>14</v>
      </c>
      <c r="G3715" s="7">
        <f t="shared" si="174"/>
        <v>2017</v>
      </c>
      <c r="H3715" s="7">
        <f t="shared" si="175"/>
        <v>4</v>
      </c>
      <c r="I3715" s="7" t="str">
        <f t="shared" si="176"/>
        <v>Q2</v>
      </c>
      <c r="J3715" s="7">
        <f>VLOOKUP(A3715,'Job Catalog'!A:C,3,FALSE)</f>
        <v>13</v>
      </c>
    </row>
    <row r="3716" spans="1:10" x14ac:dyDescent="0.15">
      <c r="A3716" s="8">
        <v>2086</v>
      </c>
      <c r="B3716" s="8" t="s">
        <v>2188</v>
      </c>
      <c r="C3716" s="7" t="s">
        <v>5</v>
      </c>
      <c r="D3716" s="39">
        <v>42839.794039351851</v>
      </c>
      <c r="E3716" s="7">
        <v>63.33</v>
      </c>
      <c r="F3716" s="7" t="s">
        <v>37</v>
      </c>
      <c r="G3716" s="7">
        <f t="shared" si="174"/>
        <v>2017</v>
      </c>
      <c r="H3716" s="7">
        <f t="shared" si="175"/>
        <v>4</v>
      </c>
      <c r="I3716" s="7" t="str">
        <f t="shared" si="176"/>
        <v>Q2</v>
      </c>
      <c r="J3716" s="7">
        <f>VLOOKUP(A3716,'Job Catalog'!A:C,3,FALSE)</f>
        <v>13</v>
      </c>
    </row>
    <row r="3717" spans="1:10" x14ac:dyDescent="0.15">
      <c r="A3717" s="8">
        <v>2088</v>
      </c>
      <c r="B3717" s="8" t="s">
        <v>2190</v>
      </c>
      <c r="C3717" s="7" t="s">
        <v>4</v>
      </c>
      <c r="D3717" s="39">
        <v>42423.459270833337</v>
      </c>
      <c r="E3717" s="7">
        <v>42.92</v>
      </c>
      <c r="F3717" s="7" t="s">
        <v>37</v>
      </c>
      <c r="G3717" s="7">
        <f t="shared" si="174"/>
        <v>2016</v>
      </c>
      <c r="H3717" s="7">
        <f t="shared" si="175"/>
        <v>2</v>
      </c>
      <c r="I3717" s="7" t="str">
        <f t="shared" si="176"/>
        <v>Q1</v>
      </c>
      <c r="J3717" s="7">
        <f>VLOOKUP(A3717,'Job Catalog'!A:C,3,FALSE)</f>
        <v>11</v>
      </c>
    </row>
    <row r="3718" spans="1:10" x14ac:dyDescent="0.15">
      <c r="A3718" s="8">
        <v>2090</v>
      </c>
      <c r="B3718" s="8" t="s">
        <v>2192</v>
      </c>
      <c r="C3718" s="7" t="s">
        <v>4</v>
      </c>
      <c r="D3718" s="39">
        <v>41710.367303240739</v>
      </c>
      <c r="E3718" s="7">
        <v>41.83</v>
      </c>
      <c r="F3718" s="7" t="s">
        <v>14</v>
      </c>
      <c r="G3718" s="7">
        <f t="shared" si="174"/>
        <v>2014</v>
      </c>
      <c r="H3718" s="7">
        <f t="shared" si="175"/>
        <v>3</v>
      </c>
      <c r="I3718" s="7" t="str">
        <f t="shared" si="176"/>
        <v>Q1</v>
      </c>
      <c r="J3718" s="7">
        <f>VLOOKUP(A3718,'Job Catalog'!A:C,3,FALSE)</f>
        <v>13</v>
      </c>
    </row>
    <row r="3719" spans="1:10" x14ac:dyDescent="0.15">
      <c r="A3719" s="8">
        <v>2093</v>
      </c>
      <c r="B3719" s="8" t="s">
        <v>2195</v>
      </c>
      <c r="C3719" s="7" t="s">
        <v>4</v>
      </c>
      <c r="D3719" s="39">
        <v>42752.529328703706</v>
      </c>
      <c r="E3719" s="7">
        <v>75.790000000000006</v>
      </c>
      <c r="F3719" s="7" t="s">
        <v>37</v>
      </c>
      <c r="G3719" s="7">
        <f t="shared" si="174"/>
        <v>2017</v>
      </c>
      <c r="H3719" s="7">
        <f t="shared" si="175"/>
        <v>1</v>
      </c>
      <c r="I3719" s="7" t="str">
        <f t="shared" si="176"/>
        <v>Q1</v>
      </c>
      <c r="J3719" s="7">
        <f>VLOOKUP(A3719,'Job Catalog'!A:C,3,FALSE)</f>
        <v>16</v>
      </c>
    </row>
    <row r="3720" spans="1:10" x14ac:dyDescent="0.15">
      <c r="A3720" s="8">
        <v>2105</v>
      </c>
      <c r="B3720" s="8" t="s">
        <v>2207</v>
      </c>
      <c r="C3720" s="7" t="s">
        <v>5</v>
      </c>
      <c r="D3720" s="39">
        <v>41745.472581018519</v>
      </c>
      <c r="E3720" s="7">
        <v>6.75</v>
      </c>
      <c r="F3720" s="7" t="s">
        <v>15</v>
      </c>
      <c r="G3720" s="7">
        <f t="shared" si="174"/>
        <v>2014</v>
      </c>
      <c r="H3720" s="7">
        <f t="shared" si="175"/>
        <v>4</v>
      </c>
      <c r="I3720" s="7" t="str">
        <f t="shared" si="176"/>
        <v>Q2</v>
      </c>
      <c r="J3720" s="7">
        <f>VLOOKUP(A3720,'Job Catalog'!A:C,3,FALSE)</f>
        <v>6</v>
      </c>
    </row>
    <row r="3721" spans="1:10" x14ac:dyDescent="0.15">
      <c r="A3721" s="8">
        <v>2105</v>
      </c>
      <c r="B3721" s="8" t="s">
        <v>2207</v>
      </c>
      <c r="C3721" s="7" t="s">
        <v>5</v>
      </c>
      <c r="D3721" s="39">
        <v>41960.907337962963</v>
      </c>
      <c r="E3721" s="7">
        <v>14.17</v>
      </c>
      <c r="F3721" s="7" t="s">
        <v>65</v>
      </c>
      <c r="G3721" s="7">
        <f t="shared" si="174"/>
        <v>2014</v>
      </c>
      <c r="H3721" s="7">
        <f t="shared" si="175"/>
        <v>11</v>
      </c>
      <c r="I3721" s="7" t="str">
        <f t="shared" si="176"/>
        <v>Q4</v>
      </c>
      <c r="J3721" s="7">
        <f>VLOOKUP(A3721,'Job Catalog'!A:C,3,FALSE)</f>
        <v>6</v>
      </c>
    </row>
    <row r="3722" spans="1:10" x14ac:dyDescent="0.15">
      <c r="A3722" s="8">
        <v>2105</v>
      </c>
      <c r="B3722" s="8" t="s">
        <v>2207</v>
      </c>
      <c r="C3722" s="7" t="s">
        <v>5</v>
      </c>
      <c r="D3722" s="39">
        <v>42038.417893518519</v>
      </c>
      <c r="E3722" s="7">
        <v>7.75</v>
      </c>
      <c r="F3722" s="7" t="s">
        <v>65</v>
      </c>
      <c r="G3722" s="7">
        <f t="shared" si="174"/>
        <v>2015</v>
      </c>
      <c r="H3722" s="7">
        <f t="shared" si="175"/>
        <v>2</v>
      </c>
      <c r="I3722" s="7" t="str">
        <f t="shared" si="176"/>
        <v>Q1</v>
      </c>
      <c r="J3722" s="7">
        <f>VLOOKUP(A3722,'Job Catalog'!A:C,3,FALSE)</f>
        <v>6</v>
      </c>
    </row>
    <row r="3723" spans="1:10" x14ac:dyDescent="0.15">
      <c r="A3723" s="8">
        <v>2105</v>
      </c>
      <c r="B3723" s="8" t="s">
        <v>2207</v>
      </c>
      <c r="C3723" s="7" t="s">
        <v>5</v>
      </c>
      <c r="D3723" s="39">
        <v>42552.39329861111</v>
      </c>
      <c r="E3723" s="7">
        <v>16.670000000000002</v>
      </c>
      <c r="F3723" s="7" t="s">
        <v>20</v>
      </c>
      <c r="G3723" s="7">
        <f t="shared" si="174"/>
        <v>2016</v>
      </c>
      <c r="H3723" s="7">
        <f t="shared" si="175"/>
        <v>7</v>
      </c>
      <c r="I3723" s="7" t="str">
        <f t="shared" si="176"/>
        <v>Q3</v>
      </c>
      <c r="J3723" s="7">
        <f>VLOOKUP(A3723,'Job Catalog'!A:C,3,FALSE)</f>
        <v>6</v>
      </c>
    </row>
    <row r="3724" spans="1:10" x14ac:dyDescent="0.15">
      <c r="A3724" s="8">
        <v>2105</v>
      </c>
      <c r="B3724" s="8" t="s">
        <v>2207</v>
      </c>
      <c r="C3724" s="7" t="s">
        <v>5</v>
      </c>
      <c r="D3724" s="39">
        <v>42597.434259259258</v>
      </c>
      <c r="E3724" s="7">
        <v>14.38</v>
      </c>
      <c r="F3724" s="7" t="s">
        <v>20</v>
      </c>
      <c r="G3724" s="7">
        <f t="shared" si="174"/>
        <v>2016</v>
      </c>
      <c r="H3724" s="7">
        <f t="shared" si="175"/>
        <v>8</v>
      </c>
      <c r="I3724" s="7" t="str">
        <f t="shared" si="176"/>
        <v>Q3</v>
      </c>
      <c r="J3724" s="7">
        <f>VLOOKUP(A3724,'Job Catalog'!A:C,3,FALSE)</f>
        <v>6</v>
      </c>
    </row>
    <row r="3725" spans="1:10" x14ac:dyDescent="0.15">
      <c r="A3725" s="8">
        <v>2105</v>
      </c>
      <c r="B3725" s="8" t="s">
        <v>2207</v>
      </c>
      <c r="C3725" s="7" t="s">
        <v>5</v>
      </c>
      <c r="D3725" s="39">
        <v>42842.400231481479</v>
      </c>
      <c r="E3725" s="7">
        <v>6.92</v>
      </c>
      <c r="F3725" s="7" t="s">
        <v>65</v>
      </c>
      <c r="G3725" s="7">
        <f t="shared" si="174"/>
        <v>2017</v>
      </c>
      <c r="H3725" s="7">
        <f t="shared" si="175"/>
        <v>4</v>
      </c>
      <c r="I3725" s="7" t="str">
        <f t="shared" si="176"/>
        <v>Q2</v>
      </c>
      <c r="J3725" s="7">
        <f>VLOOKUP(A3725,'Job Catalog'!A:C,3,FALSE)</f>
        <v>6</v>
      </c>
    </row>
    <row r="3726" spans="1:10" x14ac:dyDescent="0.15">
      <c r="A3726" s="8">
        <v>2111</v>
      </c>
      <c r="B3726" s="8" t="s">
        <v>2213</v>
      </c>
      <c r="C3726" s="7" t="s">
        <v>4</v>
      </c>
      <c r="D3726" s="39">
        <v>42858.406689814816</v>
      </c>
      <c r="E3726" s="7">
        <v>47.04</v>
      </c>
      <c r="F3726" s="7" t="s">
        <v>29</v>
      </c>
      <c r="G3726" s="7">
        <f t="shared" si="174"/>
        <v>2017</v>
      </c>
      <c r="H3726" s="7">
        <f t="shared" si="175"/>
        <v>5</v>
      </c>
      <c r="I3726" s="7" t="str">
        <f t="shared" si="176"/>
        <v>Q2</v>
      </c>
      <c r="J3726" s="7">
        <f>VLOOKUP(A3726,'Job Catalog'!A:C,3,FALSE)</f>
        <v>20</v>
      </c>
    </row>
    <row r="3727" spans="1:10" x14ac:dyDescent="0.15">
      <c r="A3727" s="8">
        <v>2111</v>
      </c>
      <c r="B3727" s="8" t="s">
        <v>2213</v>
      </c>
      <c r="C3727" s="7" t="s">
        <v>4</v>
      </c>
      <c r="D3727" s="39">
        <v>42859.516863425924</v>
      </c>
      <c r="E3727" s="7">
        <v>0</v>
      </c>
      <c r="F3727" s="7" t="s">
        <v>29</v>
      </c>
      <c r="G3727" s="7">
        <f t="shared" si="174"/>
        <v>2017</v>
      </c>
      <c r="H3727" s="7">
        <f t="shared" si="175"/>
        <v>5</v>
      </c>
      <c r="I3727" s="7" t="str">
        <f t="shared" si="176"/>
        <v>Q2</v>
      </c>
      <c r="J3727" s="7">
        <f>VLOOKUP(A3727,'Job Catalog'!A:C,3,FALSE)</f>
        <v>20</v>
      </c>
    </row>
    <row r="3728" spans="1:10" x14ac:dyDescent="0.15">
      <c r="A3728" s="8">
        <v>2111</v>
      </c>
      <c r="B3728" s="8" t="s">
        <v>2213</v>
      </c>
      <c r="C3728" s="7" t="s">
        <v>4</v>
      </c>
      <c r="D3728" s="39">
        <v>42921.309687499997</v>
      </c>
      <c r="E3728" s="7">
        <v>8.7100000000000009</v>
      </c>
      <c r="F3728" s="7" t="s">
        <v>29</v>
      </c>
      <c r="G3728" s="7">
        <f t="shared" si="174"/>
        <v>2017</v>
      </c>
      <c r="H3728" s="7">
        <f t="shared" si="175"/>
        <v>7</v>
      </c>
      <c r="I3728" s="7" t="str">
        <f t="shared" si="176"/>
        <v>Q3</v>
      </c>
      <c r="J3728" s="7">
        <f>VLOOKUP(A3728,'Job Catalog'!A:C,3,FALSE)</f>
        <v>20</v>
      </c>
    </row>
    <row r="3729" spans="1:10" x14ac:dyDescent="0.15">
      <c r="A3729" s="8">
        <v>2114</v>
      </c>
      <c r="B3729" s="8" t="s">
        <v>2216</v>
      </c>
      <c r="C3729" s="7" t="s">
        <v>4</v>
      </c>
      <c r="D3729" s="39">
        <v>42250.556550925925</v>
      </c>
      <c r="E3729" s="7">
        <v>51.79</v>
      </c>
      <c r="F3729" s="7" t="s">
        <v>53</v>
      </c>
      <c r="G3729" s="7">
        <f t="shared" si="174"/>
        <v>2015</v>
      </c>
      <c r="H3729" s="7">
        <f t="shared" si="175"/>
        <v>9</v>
      </c>
      <c r="I3729" s="7" t="str">
        <f t="shared" si="176"/>
        <v>Q3</v>
      </c>
      <c r="J3729" s="7">
        <f>VLOOKUP(A3729,'Job Catalog'!A:C,3,FALSE)</f>
        <v>24</v>
      </c>
    </row>
    <row r="3730" spans="1:10" x14ac:dyDescent="0.15">
      <c r="A3730" s="8">
        <v>2114</v>
      </c>
      <c r="B3730" s="8" t="s">
        <v>2216</v>
      </c>
      <c r="C3730" s="7" t="s">
        <v>4</v>
      </c>
      <c r="D3730" s="39">
        <v>42597.549247685187</v>
      </c>
      <c r="E3730" s="7">
        <v>10.83</v>
      </c>
      <c r="F3730" s="7" t="s">
        <v>64</v>
      </c>
      <c r="G3730" s="7">
        <f t="shared" si="174"/>
        <v>2016</v>
      </c>
      <c r="H3730" s="7">
        <f t="shared" si="175"/>
        <v>8</v>
      </c>
      <c r="I3730" s="7" t="str">
        <f t="shared" si="176"/>
        <v>Q3</v>
      </c>
      <c r="J3730" s="7">
        <f>VLOOKUP(A3730,'Job Catalog'!A:C,3,FALSE)</f>
        <v>24</v>
      </c>
    </row>
    <row r="3731" spans="1:10" x14ac:dyDescent="0.15">
      <c r="A3731" s="8">
        <v>2115</v>
      </c>
      <c r="B3731" s="8" t="s">
        <v>2217</v>
      </c>
      <c r="C3731" s="7" t="s">
        <v>5</v>
      </c>
      <c r="D3731" s="39">
        <v>42095.647893518515</v>
      </c>
      <c r="E3731" s="7">
        <v>42.96</v>
      </c>
      <c r="F3731" s="7" t="s">
        <v>65</v>
      </c>
      <c r="G3731" s="7">
        <f t="shared" si="174"/>
        <v>2015</v>
      </c>
      <c r="H3731" s="7">
        <f t="shared" si="175"/>
        <v>4</v>
      </c>
      <c r="I3731" s="7" t="str">
        <f t="shared" si="176"/>
        <v>Q2</v>
      </c>
      <c r="J3731" s="7">
        <f>VLOOKUP(A3731,'Job Catalog'!A:C,3,FALSE)</f>
        <v>22</v>
      </c>
    </row>
    <row r="3732" spans="1:10" x14ac:dyDescent="0.15">
      <c r="A3732" s="8">
        <v>2115</v>
      </c>
      <c r="B3732" s="8" t="s">
        <v>2217</v>
      </c>
      <c r="C3732" s="7" t="s">
        <v>4</v>
      </c>
      <c r="D3732" s="39">
        <v>42282.574097222219</v>
      </c>
      <c r="E3732" s="7">
        <v>68.540000000000006</v>
      </c>
      <c r="F3732" s="7" t="s">
        <v>64</v>
      </c>
      <c r="G3732" s="7">
        <f t="shared" si="174"/>
        <v>2015</v>
      </c>
      <c r="H3732" s="7">
        <f t="shared" si="175"/>
        <v>10</v>
      </c>
      <c r="I3732" s="7" t="str">
        <f t="shared" si="176"/>
        <v>Q4</v>
      </c>
      <c r="J3732" s="7">
        <f>VLOOKUP(A3732,'Job Catalog'!A:C,3,FALSE)</f>
        <v>22</v>
      </c>
    </row>
    <row r="3733" spans="1:10" x14ac:dyDescent="0.15">
      <c r="A3733" s="8">
        <v>2115</v>
      </c>
      <c r="B3733" s="8" t="s">
        <v>2217</v>
      </c>
      <c r="C3733" s="7" t="s">
        <v>5</v>
      </c>
      <c r="D3733" s="39">
        <v>42417.540254629632</v>
      </c>
      <c r="E3733" s="7">
        <v>12.92</v>
      </c>
      <c r="F3733" s="7" t="s">
        <v>25</v>
      </c>
      <c r="G3733" s="7">
        <f t="shared" si="174"/>
        <v>2016</v>
      </c>
      <c r="H3733" s="7">
        <f t="shared" si="175"/>
        <v>2</v>
      </c>
      <c r="I3733" s="7" t="str">
        <f t="shared" si="176"/>
        <v>Q1</v>
      </c>
      <c r="J3733" s="7">
        <f>VLOOKUP(A3733,'Job Catalog'!A:C,3,FALSE)</f>
        <v>22</v>
      </c>
    </row>
    <row r="3734" spans="1:10" x14ac:dyDescent="0.15">
      <c r="A3734" s="8">
        <v>2115</v>
      </c>
      <c r="B3734" s="8" t="s">
        <v>2217</v>
      </c>
      <c r="C3734" s="7" t="s">
        <v>5</v>
      </c>
      <c r="D3734" s="39">
        <v>42445.462881944448</v>
      </c>
      <c r="E3734" s="7">
        <v>8</v>
      </c>
      <c r="F3734" s="7" t="s">
        <v>20</v>
      </c>
      <c r="G3734" s="7">
        <f t="shared" si="174"/>
        <v>2016</v>
      </c>
      <c r="H3734" s="7">
        <f t="shared" si="175"/>
        <v>3</v>
      </c>
      <c r="I3734" s="7" t="str">
        <f t="shared" si="176"/>
        <v>Q1</v>
      </c>
      <c r="J3734" s="7">
        <f>VLOOKUP(A3734,'Job Catalog'!A:C,3,FALSE)</f>
        <v>22</v>
      </c>
    </row>
    <row r="3735" spans="1:10" x14ac:dyDescent="0.15">
      <c r="A3735" s="8">
        <v>2115</v>
      </c>
      <c r="B3735" s="8" t="s">
        <v>2217</v>
      </c>
      <c r="C3735" s="7" t="s">
        <v>4</v>
      </c>
      <c r="D3735" s="39">
        <v>42541.568136574075</v>
      </c>
      <c r="E3735" s="7">
        <v>47.83</v>
      </c>
      <c r="F3735" s="7" t="s">
        <v>64</v>
      </c>
      <c r="G3735" s="7">
        <f t="shared" si="174"/>
        <v>2016</v>
      </c>
      <c r="H3735" s="7">
        <f t="shared" si="175"/>
        <v>6</v>
      </c>
      <c r="I3735" s="7" t="str">
        <f t="shared" si="176"/>
        <v>Q2</v>
      </c>
      <c r="J3735" s="7">
        <f>VLOOKUP(A3735,'Job Catalog'!A:C,3,FALSE)</f>
        <v>22</v>
      </c>
    </row>
    <row r="3736" spans="1:10" x14ac:dyDescent="0.15">
      <c r="A3736" s="8">
        <v>2115</v>
      </c>
      <c r="B3736" s="8" t="s">
        <v>2217</v>
      </c>
      <c r="C3736" s="7" t="s">
        <v>4</v>
      </c>
      <c r="D3736" s="39">
        <v>42536.625057870369</v>
      </c>
      <c r="E3736" s="7">
        <v>42.92</v>
      </c>
      <c r="F3736" s="7" t="s">
        <v>64</v>
      </c>
      <c r="G3736" s="7">
        <f t="shared" si="174"/>
        <v>2016</v>
      </c>
      <c r="H3736" s="7">
        <f t="shared" si="175"/>
        <v>6</v>
      </c>
      <c r="I3736" s="7" t="str">
        <f t="shared" si="176"/>
        <v>Q2</v>
      </c>
      <c r="J3736" s="7">
        <f>VLOOKUP(A3736,'Job Catalog'!A:C,3,FALSE)</f>
        <v>22</v>
      </c>
    </row>
    <row r="3737" spans="1:10" x14ac:dyDescent="0.15">
      <c r="A3737" s="8">
        <v>2116</v>
      </c>
      <c r="B3737" s="8" t="s">
        <v>2218</v>
      </c>
      <c r="C3737" s="7" t="s">
        <v>5</v>
      </c>
      <c r="D3737" s="39">
        <v>42164.665798611109</v>
      </c>
      <c r="E3737" s="7">
        <v>41.13</v>
      </c>
      <c r="F3737" s="7" t="s">
        <v>25</v>
      </c>
      <c r="G3737" s="7">
        <f t="shared" si="174"/>
        <v>2015</v>
      </c>
      <c r="H3737" s="7">
        <f t="shared" si="175"/>
        <v>6</v>
      </c>
      <c r="I3737" s="7" t="str">
        <f t="shared" si="176"/>
        <v>Q2</v>
      </c>
      <c r="J3737" s="7">
        <f>VLOOKUP(A3737,'Job Catalog'!A:C,3,FALSE)</f>
        <v>19</v>
      </c>
    </row>
    <row r="3738" spans="1:10" x14ac:dyDescent="0.15">
      <c r="A3738" s="8">
        <v>2116</v>
      </c>
      <c r="B3738" s="8" t="s">
        <v>2218</v>
      </c>
      <c r="C3738" s="7" t="s">
        <v>4</v>
      </c>
      <c r="D3738" s="39">
        <v>42124.495358796295</v>
      </c>
      <c r="E3738" s="7">
        <v>0.96</v>
      </c>
      <c r="F3738" s="7" t="s">
        <v>82</v>
      </c>
      <c r="G3738" s="7">
        <f t="shared" si="174"/>
        <v>2015</v>
      </c>
      <c r="H3738" s="7">
        <f t="shared" si="175"/>
        <v>4</v>
      </c>
      <c r="I3738" s="7" t="str">
        <f t="shared" si="176"/>
        <v>Q2</v>
      </c>
      <c r="J3738" s="7">
        <f>VLOOKUP(A3738,'Job Catalog'!A:C,3,FALSE)</f>
        <v>19</v>
      </c>
    </row>
    <row r="3739" spans="1:10" x14ac:dyDescent="0.15">
      <c r="A3739" s="8">
        <v>2116</v>
      </c>
      <c r="B3739" s="8" t="s">
        <v>2218</v>
      </c>
      <c r="C3739" s="7" t="s">
        <v>5</v>
      </c>
      <c r="D3739" s="39">
        <v>42538.498518518521</v>
      </c>
      <c r="E3739" s="7">
        <v>51</v>
      </c>
      <c r="F3739" s="7" t="s">
        <v>20</v>
      </c>
      <c r="G3739" s="7">
        <f t="shared" si="174"/>
        <v>2016</v>
      </c>
      <c r="H3739" s="7">
        <f t="shared" si="175"/>
        <v>6</v>
      </c>
      <c r="I3739" s="7" t="str">
        <f t="shared" si="176"/>
        <v>Q2</v>
      </c>
      <c r="J3739" s="7">
        <f>VLOOKUP(A3739,'Job Catalog'!A:C,3,FALSE)</f>
        <v>19</v>
      </c>
    </row>
    <row r="3740" spans="1:10" x14ac:dyDescent="0.15">
      <c r="A3740" s="8">
        <v>2116</v>
      </c>
      <c r="B3740" s="8" t="s">
        <v>2218</v>
      </c>
      <c r="C3740" s="7" t="s">
        <v>5</v>
      </c>
      <c r="D3740" s="39">
        <v>42579.583796296298</v>
      </c>
      <c r="E3740" s="7">
        <v>0.88</v>
      </c>
      <c r="F3740" s="7" t="s">
        <v>60</v>
      </c>
      <c r="G3740" s="7">
        <f t="shared" si="174"/>
        <v>2016</v>
      </c>
      <c r="H3740" s="7">
        <f t="shared" si="175"/>
        <v>7</v>
      </c>
      <c r="I3740" s="7" t="str">
        <f t="shared" si="176"/>
        <v>Q3</v>
      </c>
      <c r="J3740" s="7">
        <f>VLOOKUP(A3740,'Job Catalog'!A:C,3,FALSE)</f>
        <v>19</v>
      </c>
    </row>
    <row r="3741" spans="1:10" x14ac:dyDescent="0.15">
      <c r="A3741" s="8">
        <v>2116</v>
      </c>
      <c r="B3741" s="8" t="s">
        <v>2218</v>
      </c>
      <c r="C3741" s="7" t="s">
        <v>5</v>
      </c>
      <c r="D3741" s="39">
        <v>42762.63181712963</v>
      </c>
      <c r="E3741" s="7">
        <v>37.96</v>
      </c>
      <c r="F3741" s="7" t="s">
        <v>60</v>
      </c>
      <c r="G3741" s="7">
        <f t="shared" si="174"/>
        <v>2017</v>
      </c>
      <c r="H3741" s="7">
        <f t="shared" si="175"/>
        <v>1</v>
      </c>
      <c r="I3741" s="7" t="str">
        <f t="shared" si="176"/>
        <v>Q1</v>
      </c>
      <c r="J3741" s="7">
        <f>VLOOKUP(A3741,'Job Catalog'!A:C,3,FALSE)</f>
        <v>19</v>
      </c>
    </row>
    <row r="3742" spans="1:10" x14ac:dyDescent="0.15">
      <c r="A3742" s="8">
        <v>2132</v>
      </c>
      <c r="B3742" s="8" t="s">
        <v>2234</v>
      </c>
      <c r="C3742" s="7" t="s">
        <v>4</v>
      </c>
      <c r="D3742" s="39">
        <v>41831.632141203707</v>
      </c>
      <c r="E3742" s="7">
        <v>72.709999999999994</v>
      </c>
      <c r="F3742" s="7" t="s">
        <v>48</v>
      </c>
      <c r="G3742" s="7">
        <f t="shared" si="174"/>
        <v>2014</v>
      </c>
      <c r="H3742" s="7">
        <f t="shared" si="175"/>
        <v>7</v>
      </c>
      <c r="I3742" s="7" t="str">
        <f t="shared" si="176"/>
        <v>Q3</v>
      </c>
      <c r="J3742" s="7">
        <f>VLOOKUP(A3742,'Job Catalog'!A:C,3,FALSE)</f>
        <v>18</v>
      </c>
    </row>
    <row r="3743" spans="1:10" x14ac:dyDescent="0.15">
      <c r="A3743" s="8">
        <v>2132</v>
      </c>
      <c r="B3743" s="8" t="s">
        <v>2234</v>
      </c>
      <c r="C3743" s="7" t="s">
        <v>4</v>
      </c>
      <c r="D3743" s="39">
        <v>42474.517523148148</v>
      </c>
      <c r="E3743" s="7">
        <v>316.92</v>
      </c>
      <c r="F3743" s="7" t="s">
        <v>23</v>
      </c>
      <c r="G3743" s="7">
        <f t="shared" si="174"/>
        <v>2016</v>
      </c>
      <c r="H3743" s="7">
        <f t="shared" si="175"/>
        <v>4</v>
      </c>
      <c r="I3743" s="7" t="str">
        <f t="shared" si="176"/>
        <v>Q2</v>
      </c>
      <c r="J3743" s="7">
        <f>VLOOKUP(A3743,'Job Catalog'!A:C,3,FALSE)</f>
        <v>18</v>
      </c>
    </row>
    <row r="3744" spans="1:10" x14ac:dyDescent="0.15">
      <c r="A3744" s="8">
        <v>2132</v>
      </c>
      <c r="B3744" s="8" t="s">
        <v>2234</v>
      </c>
      <c r="C3744" s="7" t="s">
        <v>4</v>
      </c>
      <c r="D3744" s="39">
        <v>42345.66196759259</v>
      </c>
      <c r="E3744" s="7">
        <v>148.58000000000001</v>
      </c>
      <c r="F3744" s="7" t="s">
        <v>23</v>
      </c>
      <c r="G3744" s="7">
        <f t="shared" si="174"/>
        <v>2015</v>
      </c>
      <c r="H3744" s="7">
        <f t="shared" si="175"/>
        <v>12</v>
      </c>
      <c r="I3744" s="7" t="str">
        <f t="shared" si="176"/>
        <v>Q4</v>
      </c>
      <c r="J3744" s="7">
        <f>VLOOKUP(A3744,'Job Catalog'!A:C,3,FALSE)</f>
        <v>18</v>
      </c>
    </row>
    <row r="3745" spans="1:10" x14ac:dyDescent="0.15">
      <c r="A3745" s="8">
        <v>2137</v>
      </c>
      <c r="B3745" s="8" t="s">
        <v>2239</v>
      </c>
      <c r="C3745" s="7" t="s">
        <v>4</v>
      </c>
      <c r="D3745" s="39">
        <v>41800.293333333335</v>
      </c>
      <c r="E3745" s="7">
        <v>69.38</v>
      </c>
      <c r="F3745" s="7" t="s">
        <v>85</v>
      </c>
      <c r="G3745" s="7">
        <f t="shared" si="174"/>
        <v>2014</v>
      </c>
      <c r="H3745" s="7">
        <f t="shared" si="175"/>
        <v>6</v>
      </c>
      <c r="I3745" s="7" t="str">
        <f t="shared" si="176"/>
        <v>Q2</v>
      </c>
      <c r="J3745" s="7">
        <f>VLOOKUP(A3745,'Job Catalog'!A:C,3,FALSE)</f>
        <v>16</v>
      </c>
    </row>
    <row r="3746" spans="1:10" x14ac:dyDescent="0.15">
      <c r="A3746" s="8">
        <v>2137</v>
      </c>
      <c r="B3746" s="8" t="s">
        <v>2239</v>
      </c>
      <c r="C3746" s="7" t="s">
        <v>4</v>
      </c>
      <c r="D3746" s="39">
        <v>41857.315347222226</v>
      </c>
      <c r="E3746" s="7">
        <v>98.38</v>
      </c>
      <c r="F3746" s="7" t="s">
        <v>85</v>
      </c>
      <c r="G3746" s="7">
        <f t="shared" si="174"/>
        <v>2014</v>
      </c>
      <c r="H3746" s="7">
        <f t="shared" si="175"/>
        <v>8</v>
      </c>
      <c r="I3746" s="7" t="str">
        <f t="shared" si="176"/>
        <v>Q3</v>
      </c>
      <c r="J3746" s="7">
        <f>VLOOKUP(A3746,'Job Catalog'!A:C,3,FALSE)</f>
        <v>16</v>
      </c>
    </row>
    <row r="3747" spans="1:10" x14ac:dyDescent="0.15">
      <c r="A3747" s="8">
        <v>2137</v>
      </c>
      <c r="B3747" s="8" t="s">
        <v>2239</v>
      </c>
      <c r="C3747" s="7" t="s">
        <v>4</v>
      </c>
      <c r="D3747" s="39">
        <v>42304.596655092595</v>
      </c>
      <c r="E3747" s="7">
        <v>32.17</v>
      </c>
      <c r="F3747" s="7" t="s">
        <v>73</v>
      </c>
      <c r="G3747" s="7">
        <f t="shared" si="174"/>
        <v>2015</v>
      </c>
      <c r="H3747" s="7">
        <f t="shared" si="175"/>
        <v>10</v>
      </c>
      <c r="I3747" s="7" t="str">
        <f t="shared" si="176"/>
        <v>Q4</v>
      </c>
      <c r="J3747" s="7">
        <f>VLOOKUP(A3747,'Job Catalog'!A:C,3,FALSE)</f>
        <v>16</v>
      </c>
    </row>
    <row r="3748" spans="1:10" x14ac:dyDescent="0.15">
      <c r="A3748" s="8">
        <v>2138</v>
      </c>
      <c r="B3748" s="8" t="s">
        <v>2240</v>
      </c>
      <c r="C3748" s="7" t="s">
        <v>5</v>
      </c>
      <c r="D3748" s="39">
        <v>42227.579675925925</v>
      </c>
      <c r="E3748" s="7">
        <v>148.08000000000001</v>
      </c>
      <c r="F3748" s="7" t="s">
        <v>65</v>
      </c>
      <c r="G3748" s="7">
        <f t="shared" si="174"/>
        <v>2015</v>
      </c>
      <c r="H3748" s="7">
        <f t="shared" si="175"/>
        <v>8</v>
      </c>
      <c r="I3748" s="7" t="str">
        <f t="shared" si="176"/>
        <v>Q3</v>
      </c>
      <c r="J3748" s="7">
        <f>VLOOKUP(A3748,'Job Catalog'!A:C,3,FALSE)</f>
        <v>14</v>
      </c>
    </row>
    <row r="3749" spans="1:10" x14ac:dyDescent="0.15">
      <c r="A3749" s="8">
        <v>2138</v>
      </c>
      <c r="B3749" s="8" t="s">
        <v>2240</v>
      </c>
      <c r="C3749" s="7" t="s">
        <v>5</v>
      </c>
      <c r="D3749" s="39">
        <v>42328.370532407411</v>
      </c>
      <c r="E3749" s="7">
        <v>104.83</v>
      </c>
      <c r="F3749" s="7" t="s">
        <v>65</v>
      </c>
      <c r="G3749" s="7">
        <f t="shared" si="174"/>
        <v>2015</v>
      </c>
      <c r="H3749" s="7">
        <f t="shared" si="175"/>
        <v>11</v>
      </c>
      <c r="I3749" s="7" t="str">
        <f t="shared" si="176"/>
        <v>Q4</v>
      </c>
      <c r="J3749" s="7">
        <f>VLOOKUP(A3749,'Job Catalog'!A:C,3,FALSE)</f>
        <v>14</v>
      </c>
    </row>
    <row r="3750" spans="1:10" x14ac:dyDescent="0.15">
      <c r="A3750" s="8">
        <v>2142</v>
      </c>
      <c r="B3750" s="8" t="s">
        <v>2244</v>
      </c>
      <c r="C3750" s="7" t="s">
        <v>5</v>
      </c>
      <c r="D3750" s="39">
        <v>41745.696192129632</v>
      </c>
      <c r="E3750" s="7">
        <v>35.08</v>
      </c>
      <c r="F3750" s="7" t="s">
        <v>10</v>
      </c>
      <c r="G3750" s="7">
        <f t="shared" si="174"/>
        <v>2014</v>
      </c>
      <c r="H3750" s="7">
        <f t="shared" si="175"/>
        <v>4</v>
      </c>
      <c r="I3750" s="7" t="str">
        <f t="shared" si="176"/>
        <v>Q2</v>
      </c>
      <c r="J3750" s="7">
        <f>VLOOKUP(A3750,'Job Catalog'!A:C,3,FALSE)</f>
        <v>21</v>
      </c>
    </row>
    <row r="3751" spans="1:10" x14ac:dyDescent="0.15">
      <c r="A3751" s="8">
        <v>2142</v>
      </c>
      <c r="B3751" s="8" t="s">
        <v>2244</v>
      </c>
      <c r="C3751" s="7" t="s">
        <v>5</v>
      </c>
      <c r="D3751" s="39">
        <v>42071.66609953704</v>
      </c>
      <c r="E3751" s="7">
        <v>30.75</v>
      </c>
      <c r="F3751" s="7" t="s">
        <v>65</v>
      </c>
      <c r="G3751" s="7">
        <f t="shared" si="174"/>
        <v>2015</v>
      </c>
      <c r="H3751" s="7">
        <f t="shared" si="175"/>
        <v>3</v>
      </c>
      <c r="I3751" s="7" t="str">
        <f t="shared" si="176"/>
        <v>Q1</v>
      </c>
      <c r="J3751" s="7">
        <f>VLOOKUP(A3751,'Job Catalog'!A:C,3,FALSE)</f>
        <v>21</v>
      </c>
    </row>
    <row r="3752" spans="1:10" x14ac:dyDescent="0.15">
      <c r="A3752" s="8">
        <v>2143</v>
      </c>
      <c r="B3752" s="8" t="s">
        <v>2245</v>
      </c>
      <c r="C3752" s="7" t="s">
        <v>5</v>
      </c>
      <c r="D3752" s="39">
        <v>41744.551840277774</v>
      </c>
      <c r="E3752" s="7">
        <v>62.88</v>
      </c>
      <c r="F3752" s="7" t="s">
        <v>10</v>
      </c>
      <c r="G3752" s="7">
        <f t="shared" si="174"/>
        <v>2014</v>
      </c>
      <c r="H3752" s="7">
        <f t="shared" si="175"/>
        <v>4</v>
      </c>
      <c r="I3752" s="7" t="str">
        <f t="shared" si="176"/>
        <v>Q2</v>
      </c>
      <c r="J3752" s="7">
        <f>VLOOKUP(A3752,'Job Catalog'!A:C,3,FALSE)</f>
        <v>20</v>
      </c>
    </row>
    <row r="3753" spans="1:10" x14ac:dyDescent="0.15">
      <c r="A3753" s="8">
        <v>2143</v>
      </c>
      <c r="B3753" s="8" t="s">
        <v>2245</v>
      </c>
      <c r="C3753" s="7" t="s">
        <v>5</v>
      </c>
      <c r="D3753" s="39">
        <v>42429.72184027778</v>
      </c>
      <c r="E3753" s="7">
        <v>47.17</v>
      </c>
      <c r="F3753" s="7" t="s">
        <v>65</v>
      </c>
      <c r="G3753" s="7">
        <f t="shared" si="174"/>
        <v>2016</v>
      </c>
      <c r="H3753" s="7">
        <f t="shared" si="175"/>
        <v>2</v>
      </c>
      <c r="I3753" s="7" t="str">
        <f t="shared" si="176"/>
        <v>Q1</v>
      </c>
      <c r="J3753" s="7">
        <f>VLOOKUP(A3753,'Job Catalog'!A:C,3,FALSE)</f>
        <v>20</v>
      </c>
    </row>
    <row r="3754" spans="1:10" x14ac:dyDescent="0.15">
      <c r="A3754" s="8">
        <v>2143</v>
      </c>
      <c r="B3754" s="8" t="s">
        <v>2245</v>
      </c>
      <c r="C3754" s="7" t="s">
        <v>5</v>
      </c>
      <c r="D3754" s="39">
        <v>42429.72184027778</v>
      </c>
      <c r="E3754" s="7">
        <v>47.17</v>
      </c>
      <c r="F3754" s="7" t="s">
        <v>65</v>
      </c>
      <c r="G3754" s="7">
        <f t="shared" si="174"/>
        <v>2016</v>
      </c>
      <c r="H3754" s="7">
        <f t="shared" si="175"/>
        <v>2</v>
      </c>
      <c r="I3754" s="7" t="str">
        <f t="shared" si="176"/>
        <v>Q1</v>
      </c>
      <c r="J3754" s="7">
        <f>VLOOKUP(A3754,'Job Catalog'!A:C,3,FALSE)</f>
        <v>20</v>
      </c>
    </row>
    <row r="3755" spans="1:10" x14ac:dyDescent="0.15">
      <c r="A3755" s="8">
        <v>2143</v>
      </c>
      <c r="B3755" s="8" t="s">
        <v>2245</v>
      </c>
      <c r="C3755" s="7" t="s">
        <v>4</v>
      </c>
      <c r="D3755" s="39">
        <v>42506.395636574074</v>
      </c>
      <c r="E3755" s="7">
        <v>34.880000000000003</v>
      </c>
      <c r="F3755" s="7" t="s">
        <v>96</v>
      </c>
      <c r="G3755" s="7">
        <f t="shared" si="174"/>
        <v>2016</v>
      </c>
      <c r="H3755" s="7">
        <f t="shared" si="175"/>
        <v>5</v>
      </c>
      <c r="I3755" s="7" t="str">
        <f t="shared" si="176"/>
        <v>Q2</v>
      </c>
      <c r="J3755" s="7">
        <f>VLOOKUP(A3755,'Job Catalog'!A:C,3,FALSE)</f>
        <v>20</v>
      </c>
    </row>
    <row r="3756" spans="1:10" x14ac:dyDescent="0.15">
      <c r="A3756" s="8">
        <v>2145</v>
      </c>
      <c r="B3756" s="8" t="s">
        <v>2247</v>
      </c>
      <c r="C3756" s="7" t="s">
        <v>4</v>
      </c>
      <c r="D3756" s="39">
        <v>41964.701006944444</v>
      </c>
      <c r="E3756" s="7">
        <v>171.54</v>
      </c>
      <c r="F3756" s="7" t="s">
        <v>62</v>
      </c>
      <c r="G3756" s="7">
        <f t="shared" si="174"/>
        <v>2014</v>
      </c>
      <c r="H3756" s="7">
        <f t="shared" si="175"/>
        <v>11</v>
      </c>
      <c r="I3756" s="7" t="str">
        <f t="shared" si="176"/>
        <v>Q4</v>
      </c>
      <c r="J3756" s="7">
        <f>VLOOKUP(A3756,'Job Catalog'!A:C,3,FALSE)</f>
        <v>23</v>
      </c>
    </row>
    <row r="3757" spans="1:10" x14ac:dyDescent="0.15">
      <c r="A3757" s="8">
        <v>2151</v>
      </c>
      <c r="B3757" s="8" t="s">
        <v>2253</v>
      </c>
      <c r="C3757" s="7" t="s">
        <v>4</v>
      </c>
      <c r="D3757" s="39">
        <v>42384.157187500001</v>
      </c>
      <c r="E3757" s="7">
        <v>45.71</v>
      </c>
      <c r="F3757" s="7" t="s">
        <v>86</v>
      </c>
      <c r="G3757" s="7">
        <f t="shared" si="174"/>
        <v>2016</v>
      </c>
      <c r="H3757" s="7">
        <f t="shared" si="175"/>
        <v>1</v>
      </c>
      <c r="I3757" s="7" t="str">
        <f t="shared" si="176"/>
        <v>Q1</v>
      </c>
      <c r="J3757" s="7">
        <f>VLOOKUP(A3757,'Job Catalog'!A:C,3,FALSE)</f>
        <v>16</v>
      </c>
    </row>
    <row r="3758" spans="1:10" x14ac:dyDescent="0.15">
      <c r="A3758" s="8">
        <v>2151</v>
      </c>
      <c r="B3758" s="8" t="s">
        <v>2253</v>
      </c>
      <c r="C3758" s="7" t="s">
        <v>5</v>
      </c>
      <c r="D3758" s="39">
        <v>42395.444490740738</v>
      </c>
      <c r="E3758" s="7">
        <v>15.04</v>
      </c>
      <c r="F3758" s="7" t="s">
        <v>52</v>
      </c>
      <c r="G3758" s="7">
        <f t="shared" si="174"/>
        <v>2016</v>
      </c>
      <c r="H3758" s="7">
        <f t="shared" si="175"/>
        <v>1</v>
      </c>
      <c r="I3758" s="7" t="str">
        <f t="shared" si="176"/>
        <v>Q1</v>
      </c>
      <c r="J3758" s="7">
        <f>VLOOKUP(A3758,'Job Catalog'!A:C,3,FALSE)</f>
        <v>16</v>
      </c>
    </row>
    <row r="3759" spans="1:10" x14ac:dyDescent="0.15">
      <c r="A3759" s="8">
        <v>2152</v>
      </c>
      <c r="B3759" s="8" t="s">
        <v>2254</v>
      </c>
      <c r="C3759" s="7" t="s">
        <v>4</v>
      </c>
      <c r="D3759" s="39">
        <v>41907.613611111112</v>
      </c>
      <c r="E3759" s="7">
        <v>70.83</v>
      </c>
      <c r="F3759" s="7" t="s">
        <v>46</v>
      </c>
      <c r="G3759" s="7">
        <f t="shared" si="174"/>
        <v>2014</v>
      </c>
      <c r="H3759" s="7">
        <f t="shared" si="175"/>
        <v>9</v>
      </c>
      <c r="I3759" s="7" t="str">
        <f t="shared" si="176"/>
        <v>Q3</v>
      </c>
      <c r="J3759" s="7">
        <f>VLOOKUP(A3759,'Job Catalog'!A:C,3,FALSE)</f>
        <v>20</v>
      </c>
    </row>
    <row r="3760" spans="1:10" x14ac:dyDescent="0.15">
      <c r="A3760" s="8">
        <v>2152</v>
      </c>
      <c r="B3760" s="8" t="s">
        <v>2254</v>
      </c>
      <c r="C3760" s="7" t="s">
        <v>4</v>
      </c>
      <c r="D3760" s="39">
        <v>42100.585231481484</v>
      </c>
      <c r="E3760" s="7">
        <v>257.88</v>
      </c>
      <c r="F3760" s="7" t="s">
        <v>15</v>
      </c>
      <c r="G3760" s="7">
        <f t="shared" si="174"/>
        <v>2015</v>
      </c>
      <c r="H3760" s="7">
        <f t="shared" si="175"/>
        <v>4</v>
      </c>
      <c r="I3760" s="7" t="str">
        <f t="shared" si="176"/>
        <v>Q2</v>
      </c>
      <c r="J3760" s="7">
        <f>VLOOKUP(A3760,'Job Catalog'!A:C,3,FALSE)</f>
        <v>20</v>
      </c>
    </row>
    <row r="3761" spans="1:10" x14ac:dyDescent="0.15">
      <c r="A3761" s="8">
        <v>2152</v>
      </c>
      <c r="B3761" s="8" t="s">
        <v>2254</v>
      </c>
      <c r="C3761" s="7" t="s">
        <v>5</v>
      </c>
      <c r="D3761" s="39">
        <v>41983.417488425926</v>
      </c>
      <c r="E3761" s="7">
        <v>46.92</v>
      </c>
      <c r="F3761" s="7" t="s">
        <v>63</v>
      </c>
      <c r="G3761" s="7">
        <f t="shared" si="174"/>
        <v>2014</v>
      </c>
      <c r="H3761" s="7">
        <f t="shared" si="175"/>
        <v>12</v>
      </c>
      <c r="I3761" s="7" t="str">
        <f t="shared" si="176"/>
        <v>Q4</v>
      </c>
      <c r="J3761" s="7">
        <f>VLOOKUP(A3761,'Job Catalog'!A:C,3,FALSE)</f>
        <v>20</v>
      </c>
    </row>
    <row r="3762" spans="1:10" x14ac:dyDescent="0.15">
      <c r="A3762" s="8">
        <v>2152</v>
      </c>
      <c r="B3762" s="8" t="s">
        <v>2254</v>
      </c>
      <c r="C3762" s="7" t="s">
        <v>5</v>
      </c>
      <c r="D3762" s="39">
        <v>42018.327569444446</v>
      </c>
      <c r="E3762" s="7">
        <v>55.71</v>
      </c>
      <c r="F3762" s="7" t="s">
        <v>65</v>
      </c>
      <c r="G3762" s="7">
        <f t="shared" si="174"/>
        <v>2015</v>
      </c>
      <c r="H3762" s="7">
        <f t="shared" si="175"/>
        <v>1</v>
      </c>
      <c r="I3762" s="7" t="str">
        <f t="shared" si="176"/>
        <v>Q1</v>
      </c>
      <c r="J3762" s="7">
        <f>VLOOKUP(A3762,'Job Catalog'!A:C,3,FALSE)</f>
        <v>20</v>
      </c>
    </row>
    <row r="3763" spans="1:10" x14ac:dyDescent="0.15">
      <c r="A3763" s="8">
        <v>2152</v>
      </c>
      <c r="B3763" s="8" t="s">
        <v>2254</v>
      </c>
      <c r="C3763" s="7" t="s">
        <v>5</v>
      </c>
      <c r="D3763" s="39">
        <v>42202.445543981485</v>
      </c>
      <c r="E3763" s="7">
        <v>51.88</v>
      </c>
      <c r="F3763" s="7" t="s">
        <v>65</v>
      </c>
      <c r="G3763" s="7">
        <f t="shared" si="174"/>
        <v>2015</v>
      </c>
      <c r="H3763" s="7">
        <f t="shared" si="175"/>
        <v>7</v>
      </c>
      <c r="I3763" s="7" t="str">
        <f t="shared" si="176"/>
        <v>Q3</v>
      </c>
      <c r="J3763" s="7">
        <f>VLOOKUP(A3763,'Job Catalog'!A:C,3,FALSE)</f>
        <v>20</v>
      </c>
    </row>
    <row r="3764" spans="1:10" x14ac:dyDescent="0.15">
      <c r="A3764" s="8">
        <v>2152</v>
      </c>
      <c r="B3764" s="8" t="s">
        <v>2254</v>
      </c>
      <c r="C3764" s="7" t="s">
        <v>4</v>
      </c>
      <c r="D3764" s="39">
        <v>42626.61178240741</v>
      </c>
      <c r="E3764" s="7">
        <v>49</v>
      </c>
      <c r="F3764" s="7" t="s">
        <v>63</v>
      </c>
      <c r="G3764" s="7">
        <f t="shared" si="174"/>
        <v>2016</v>
      </c>
      <c r="H3764" s="7">
        <f t="shared" si="175"/>
        <v>9</v>
      </c>
      <c r="I3764" s="7" t="str">
        <f t="shared" si="176"/>
        <v>Q3</v>
      </c>
      <c r="J3764" s="7">
        <f>VLOOKUP(A3764,'Job Catalog'!A:C,3,FALSE)</f>
        <v>20</v>
      </c>
    </row>
    <row r="3765" spans="1:10" x14ac:dyDescent="0.15">
      <c r="A3765" s="8">
        <v>2154</v>
      </c>
      <c r="B3765" s="8" t="s">
        <v>2256</v>
      </c>
      <c r="C3765" s="7" t="s">
        <v>5</v>
      </c>
      <c r="D3765" s="39">
        <v>41862.406076388892</v>
      </c>
      <c r="E3765" s="7">
        <v>4.92</v>
      </c>
      <c r="F3765" s="7" t="s">
        <v>86</v>
      </c>
      <c r="G3765" s="7">
        <f t="shared" si="174"/>
        <v>2014</v>
      </c>
      <c r="H3765" s="7">
        <f t="shared" si="175"/>
        <v>8</v>
      </c>
      <c r="I3765" s="7" t="str">
        <f t="shared" si="176"/>
        <v>Q3</v>
      </c>
      <c r="J3765" s="7">
        <f>VLOOKUP(A3765,'Job Catalog'!A:C,3,FALSE)</f>
        <v>14</v>
      </c>
    </row>
    <row r="3766" spans="1:10" x14ac:dyDescent="0.15">
      <c r="A3766" s="8">
        <v>2154</v>
      </c>
      <c r="B3766" s="8" t="s">
        <v>2256</v>
      </c>
      <c r="C3766" s="7" t="s">
        <v>4</v>
      </c>
      <c r="D3766" s="39">
        <v>42039.464085648149</v>
      </c>
      <c r="E3766" s="7">
        <v>23</v>
      </c>
      <c r="F3766" s="7" t="s">
        <v>86</v>
      </c>
      <c r="G3766" s="7">
        <f t="shared" si="174"/>
        <v>2015</v>
      </c>
      <c r="H3766" s="7">
        <f t="shared" si="175"/>
        <v>2</v>
      </c>
      <c r="I3766" s="7" t="str">
        <f t="shared" si="176"/>
        <v>Q1</v>
      </c>
      <c r="J3766" s="7">
        <f>VLOOKUP(A3766,'Job Catalog'!A:C,3,FALSE)</f>
        <v>14</v>
      </c>
    </row>
    <row r="3767" spans="1:10" x14ac:dyDescent="0.15">
      <c r="A3767" s="8">
        <v>2154</v>
      </c>
      <c r="B3767" s="8" t="s">
        <v>2256</v>
      </c>
      <c r="C3767" s="7" t="s">
        <v>5</v>
      </c>
      <c r="D3767" s="39">
        <v>42306.144803240742</v>
      </c>
      <c r="E3767" s="7">
        <v>148.66999999999999</v>
      </c>
      <c r="F3767" s="7" t="s">
        <v>86</v>
      </c>
      <c r="G3767" s="7">
        <f t="shared" si="174"/>
        <v>2015</v>
      </c>
      <c r="H3767" s="7">
        <f t="shared" si="175"/>
        <v>10</v>
      </c>
      <c r="I3767" s="7" t="str">
        <f t="shared" si="176"/>
        <v>Q4</v>
      </c>
      <c r="J3767" s="7">
        <f>VLOOKUP(A3767,'Job Catalog'!A:C,3,FALSE)</f>
        <v>14</v>
      </c>
    </row>
    <row r="3768" spans="1:10" x14ac:dyDescent="0.15">
      <c r="A3768" s="8">
        <v>2155</v>
      </c>
      <c r="B3768" s="8" t="s">
        <v>2257</v>
      </c>
      <c r="C3768" s="7" t="s">
        <v>4</v>
      </c>
      <c r="D3768" s="39">
        <v>41865.305324074077</v>
      </c>
      <c r="E3768" s="7">
        <v>114.67</v>
      </c>
      <c r="F3768" s="7" t="s">
        <v>48</v>
      </c>
      <c r="G3768" s="7">
        <f t="shared" si="174"/>
        <v>2014</v>
      </c>
      <c r="H3768" s="7">
        <f t="shared" si="175"/>
        <v>8</v>
      </c>
      <c r="I3768" s="7" t="str">
        <f t="shared" si="176"/>
        <v>Q3</v>
      </c>
      <c r="J3768" s="7">
        <f>VLOOKUP(A3768,'Job Catalog'!A:C,3,FALSE)</f>
        <v>18</v>
      </c>
    </row>
    <row r="3769" spans="1:10" x14ac:dyDescent="0.15">
      <c r="A3769" s="8">
        <v>2155</v>
      </c>
      <c r="B3769" s="8" t="s">
        <v>2257</v>
      </c>
      <c r="C3769" s="7" t="s">
        <v>4</v>
      </c>
      <c r="D3769" s="39">
        <v>41935.562592592592</v>
      </c>
      <c r="E3769" s="7">
        <v>161.63</v>
      </c>
      <c r="F3769" s="7" t="s">
        <v>48</v>
      </c>
      <c r="G3769" s="7">
        <f t="shared" si="174"/>
        <v>2014</v>
      </c>
      <c r="H3769" s="7">
        <f t="shared" si="175"/>
        <v>10</v>
      </c>
      <c r="I3769" s="7" t="str">
        <f t="shared" si="176"/>
        <v>Q4</v>
      </c>
      <c r="J3769" s="7">
        <f>VLOOKUP(A3769,'Job Catalog'!A:C,3,FALSE)</f>
        <v>18</v>
      </c>
    </row>
    <row r="3770" spans="1:10" x14ac:dyDescent="0.15">
      <c r="A3770" s="8">
        <v>2155</v>
      </c>
      <c r="B3770" s="8" t="s">
        <v>2257</v>
      </c>
      <c r="C3770" s="7" t="s">
        <v>5</v>
      </c>
      <c r="D3770" s="39">
        <v>41981.549675925926</v>
      </c>
      <c r="E3770" s="7">
        <v>45.04</v>
      </c>
      <c r="F3770" s="7" t="s">
        <v>63</v>
      </c>
      <c r="G3770" s="7">
        <f t="shared" si="174"/>
        <v>2014</v>
      </c>
      <c r="H3770" s="7">
        <f t="shared" si="175"/>
        <v>12</v>
      </c>
      <c r="I3770" s="7" t="str">
        <f t="shared" si="176"/>
        <v>Q4</v>
      </c>
      <c r="J3770" s="7">
        <f>VLOOKUP(A3770,'Job Catalog'!A:C,3,FALSE)</f>
        <v>18</v>
      </c>
    </row>
    <row r="3771" spans="1:10" x14ac:dyDescent="0.15">
      <c r="A3771" s="8">
        <v>2155</v>
      </c>
      <c r="B3771" s="8" t="s">
        <v>2257</v>
      </c>
      <c r="C3771" s="7" t="s">
        <v>5</v>
      </c>
      <c r="D3771" s="39">
        <v>42184.632754629631</v>
      </c>
      <c r="E3771" s="7">
        <v>195.92</v>
      </c>
      <c r="F3771" s="7" t="s">
        <v>63</v>
      </c>
      <c r="G3771" s="7">
        <f t="shared" si="174"/>
        <v>2015</v>
      </c>
      <c r="H3771" s="7">
        <f t="shared" si="175"/>
        <v>6</v>
      </c>
      <c r="I3771" s="7" t="str">
        <f t="shared" si="176"/>
        <v>Q2</v>
      </c>
      <c r="J3771" s="7">
        <f>VLOOKUP(A3771,'Job Catalog'!A:C,3,FALSE)</f>
        <v>18</v>
      </c>
    </row>
    <row r="3772" spans="1:10" x14ac:dyDescent="0.15">
      <c r="A3772" s="8">
        <v>2155</v>
      </c>
      <c r="B3772" s="8" t="s">
        <v>2257</v>
      </c>
      <c r="C3772" s="7" t="s">
        <v>4</v>
      </c>
      <c r="D3772" s="39">
        <v>42978.766238425924</v>
      </c>
      <c r="E3772" s="7">
        <v>73.25</v>
      </c>
      <c r="F3772" s="7" t="s">
        <v>19</v>
      </c>
      <c r="G3772" s="7">
        <f t="shared" si="174"/>
        <v>2017</v>
      </c>
      <c r="H3772" s="7">
        <f t="shared" si="175"/>
        <v>8</v>
      </c>
      <c r="I3772" s="7" t="str">
        <f t="shared" si="176"/>
        <v>Q3</v>
      </c>
      <c r="J3772" s="7">
        <f>VLOOKUP(A3772,'Job Catalog'!A:C,3,FALSE)</f>
        <v>18</v>
      </c>
    </row>
    <row r="3773" spans="1:10" x14ac:dyDescent="0.15">
      <c r="A3773" s="8">
        <v>2156</v>
      </c>
      <c r="B3773" s="8" t="s">
        <v>2258</v>
      </c>
      <c r="C3773" s="7" t="s">
        <v>5</v>
      </c>
      <c r="D3773" s="39">
        <v>42111.394131944442</v>
      </c>
      <c r="E3773" s="7">
        <v>24.63</v>
      </c>
      <c r="F3773" s="7" t="s">
        <v>86</v>
      </c>
      <c r="G3773" s="7">
        <f t="shared" si="174"/>
        <v>2015</v>
      </c>
      <c r="H3773" s="7">
        <f t="shared" si="175"/>
        <v>4</v>
      </c>
      <c r="I3773" s="7" t="str">
        <f t="shared" si="176"/>
        <v>Q2</v>
      </c>
      <c r="J3773" s="7">
        <f>VLOOKUP(A3773,'Job Catalog'!A:C,3,FALSE)</f>
        <v>17</v>
      </c>
    </row>
    <row r="3774" spans="1:10" x14ac:dyDescent="0.15">
      <c r="A3774" s="8">
        <v>2157</v>
      </c>
      <c r="B3774" s="8" t="s">
        <v>2259</v>
      </c>
      <c r="C3774" s="7" t="s">
        <v>5</v>
      </c>
      <c r="D3774" s="39">
        <v>42583.439247685186</v>
      </c>
      <c r="E3774" s="7">
        <v>32.58</v>
      </c>
      <c r="F3774" s="7" t="s">
        <v>65</v>
      </c>
      <c r="G3774" s="7">
        <f t="shared" si="174"/>
        <v>2016</v>
      </c>
      <c r="H3774" s="7">
        <f t="shared" si="175"/>
        <v>8</v>
      </c>
      <c r="I3774" s="7" t="str">
        <f t="shared" si="176"/>
        <v>Q3</v>
      </c>
      <c r="J3774" s="7">
        <f>VLOOKUP(A3774,'Job Catalog'!A:C,3,FALSE)</f>
        <v>21</v>
      </c>
    </row>
    <row r="3775" spans="1:10" x14ac:dyDescent="0.15">
      <c r="A3775" s="8">
        <v>2158</v>
      </c>
      <c r="B3775" s="8" t="s">
        <v>2260</v>
      </c>
      <c r="C3775" s="7" t="s">
        <v>4</v>
      </c>
      <c r="D3775" s="39">
        <v>41753.311111111114</v>
      </c>
      <c r="E3775" s="7">
        <v>65.83</v>
      </c>
      <c r="F3775" s="7" t="s">
        <v>86</v>
      </c>
      <c r="G3775" s="7">
        <f t="shared" si="174"/>
        <v>2014</v>
      </c>
      <c r="H3775" s="7">
        <f t="shared" si="175"/>
        <v>4</v>
      </c>
      <c r="I3775" s="7" t="str">
        <f t="shared" si="176"/>
        <v>Q2</v>
      </c>
      <c r="J3775" s="7">
        <f>VLOOKUP(A3775,'Job Catalog'!A:C,3,FALSE)</f>
        <v>12</v>
      </c>
    </row>
    <row r="3776" spans="1:10" x14ac:dyDescent="0.15">
      <c r="A3776" s="8">
        <v>2158</v>
      </c>
      <c r="B3776" s="8" t="s">
        <v>2260</v>
      </c>
      <c r="C3776" s="7" t="s">
        <v>4</v>
      </c>
      <c r="D3776" s="39">
        <v>41814.230451388888</v>
      </c>
      <c r="E3776" s="7">
        <v>126.75</v>
      </c>
      <c r="F3776" s="7" t="s">
        <v>86</v>
      </c>
      <c r="G3776" s="7">
        <f t="shared" si="174"/>
        <v>2014</v>
      </c>
      <c r="H3776" s="7">
        <f t="shared" si="175"/>
        <v>6</v>
      </c>
      <c r="I3776" s="7" t="str">
        <f t="shared" si="176"/>
        <v>Q2</v>
      </c>
      <c r="J3776" s="7">
        <f>VLOOKUP(A3776,'Job Catalog'!A:C,3,FALSE)</f>
        <v>12</v>
      </c>
    </row>
    <row r="3777" spans="1:10" x14ac:dyDescent="0.15">
      <c r="A3777" s="8">
        <v>2158</v>
      </c>
      <c r="B3777" s="8" t="s">
        <v>2260</v>
      </c>
      <c r="C3777" s="7" t="s">
        <v>5</v>
      </c>
      <c r="D3777" s="39">
        <v>41862.443206018521</v>
      </c>
      <c r="E3777" s="7">
        <v>4.96</v>
      </c>
      <c r="F3777" s="7" t="s">
        <v>86</v>
      </c>
      <c r="G3777" s="7">
        <f t="shared" si="174"/>
        <v>2014</v>
      </c>
      <c r="H3777" s="7">
        <f t="shared" si="175"/>
        <v>8</v>
      </c>
      <c r="I3777" s="7" t="str">
        <f t="shared" si="176"/>
        <v>Q3</v>
      </c>
      <c r="J3777" s="7">
        <f>VLOOKUP(A3777,'Job Catalog'!A:C,3,FALSE)</f>
        <v>12</v>
      </c>
    </row>
    <row r="3778" spans="1:10" x14ac:dyDescent="0.15">
      <c r="A3778" s="8">
        <v>2158</v>
      </c>
      <c r="B3778" s="8" t="s">
        <v>2260</v>
      </c>
      <c r="C3778" s="7" t="s">
        <v>5</v>
      </c>
      <c r="D3778" s="39">
        <v>42082.221504629626</v>
      </c>
      <c r="E3778" s="7">
        <v>33.75</v>
      </c>
      <c r="F3778" s="7" t="s">
        <v>86</v>
      </c>
      <c r="G3778" s="7">
        <f t="shared" ref="G3778:G3841" si="177">YEAR(D3778)</f>
        <v>2015</v>
      </c>
      <c r="H3778" s="7">
        <f t="shared" ref="H3778:H3841" si="178">MONTH(D3778)</f>
        <v>3</v>
      </c>
      <c r="I3778" s="7" t="str">
        <f t="shared" ref="I3778:I3841" si="179">IF(H3778&lt;=3,"Q1",IF(H3778&lt;=6,"Q2",IF(H3778&lt;=9,"Q3","Q4")))</f>
        <v>Q1</v>
      </c>
      <c r="J3778" s="7">
        <f>VLOOKUP(A3778,'Job Catalog'!A:C,3,FALSE)</f>
        <v>12</v>
      </c>
    </row>
    <row r="3779" spans="1:10" x14ac:dyDescent="0.15">
      <c r="A3779" s="8">
        <v>2158</v>
      </c>
      <c r="B3779" s="8" t="s">
        <v>2260</v>
      </c>
      <c r="C3779" s="7" t="s">
        <v>5</v>
      </c>
      <c r="D3779" s="39">
        <v>42082.213252314818</v>
      </c>
      <c r="E3779" s="7">
        <v>33.75</v>
      </c>
      <c r="F3779" s="7" t="s">
        <v>86</v>
      </c>
      <c r="G3779" s="7">
        <f t="shared" si="177"/>
        <v>2015</v>
      </c>
      <c r="H3779" s="7">
        <f t="shared" si="178"/>
        <v>3</v>
      </c>
      <c r="I3779" s="7" t="str">
        <f t="shared" si="179"/>
        <v>Q1</v>
      </c>
      <c r="J3779" s="7">
        <f>VLOOKUP(A3779,'Job Catalog'!A:C,3,FALSE)</f>
        <v>12</v>
      </c>
    </row>
    <row r="3780" spans="1:10" x14ac:dyDescent="0.15">
      <c r="A3780" s="8">
        <v>2158</v>
      </c>
      <c r="B3780" s="8" t="s">
        <v>2260</v>
      </c>
      <c r="C3780" s="7" t="s">
        <v>5</v>
      </c>
      <c r="D3780" s="39">
        <v>42093.275925925926</v>
      </c>
      <c r="E3780" s="7">
        <v>3.29</v>
      </c>
      <c r="F3780" s="7" t="s">
        <v>86</v>
      </c>
      <c r="G3780" s="7">
        <f t="shared" si="177"/>
        <v>2015</v>
      </c>
      <c r="H3780" s="7">
        <f t="shared" si="178"/>
        <v>3</v>
      </c>
      <c r="I3780" s="7" t="str">
        <f t="shared" si="179"/>
        <v>Q1</v>
      </c>
      <c r="J3780" s="7">
        <f>VLOOKUP(A3780,'Job Catalog'!A:C,3,FALSE)</f>
        <v>12</v>
      </c>
    </row>
    <row r="3781" spans="1:10" x14ac:dyDescent="0.15">
      <c r="A3781" s="8">
        <v>2158</v>
      </c>
      <c r="B3781" s="8" t="s">
        <v>2260</v>
      </c>
      <c r="C3781" s="7" t="s">
        <v>5</v>
      </c>
      <c r="D3781" s="39">
        <v>42563.224374999998</v>
      </c>
      <c r="E3781" s="7">
        <v>35.75</v>
      </c>
      <c r="F3781" s="7" t="s">
        <v>86</v>
      </c>
      <c r="G3781" s="7">
        <f t="shared" si="177"/>
        <v>2016</v>
      </c>
      <c r="H3781" s="7">
        <f t="shared" si="178"/>
        <v>7</v>
      </c>
      <c r="I3781" s="7" t="str">
        <f t="shared" si="179"/>
        <v>Q3</v>
      </c>
      <c r="J3781" s="7">
        <f>VLOOKUP(A3781,'Job Catalog'!A:C,3,FALSE)</f>
        <v>12</v>
      </c>
    </row>
    <row r="3782" spans="1:10" x14ac:dyDescent="0.15">
      <c r="A3782" s="8">
        <v>2158</v>
      </c>
      <c r="B3782" s="8" t="s">
        <v>2260</v>
      </c>
      <c r="C3782" s="7" t="s">
        <v>4</v>
      </c>
      <c r="D3782" s="39">
        <v>42620.472905092596</v>
      </c>
      <c r="E3782" s="7">
        <v>39.79</v>
      </c>
      <c r="F3782" s="7" t="s">
        <v>86</v>
      </c>
      <c r="G3782" s="7">
        <f t="shared" si="177"/>
        <v>2016</v>
      </c>
      <c r="H3782" s="7">
        <f t="shared" si="178"/>
        <v>9</v>
      </c>
      <c r="I3782" s="7" t="str">
        <f t="shared" si="179"/>
        <v>Q3</v>
      </c>
      <c r="J3782" s="7">
        <f>VLOOKUP(A3782,'Job Catalog'!A:C,3,FALSE)</f>
        <v>12</v>
      </c>
    </row>
    <row r="3783" spans="1:10" x14ac:dyDescent="0.15">
      <c r="A3783" s="8">
        <v>2158</v>
      </c>
      <c r="B3783" s="8" t="s">
        <v>2260</v>
      </c>
      <c r="C3783" s="7" t="s">
        <v>5</v>
      </c>
      <c r="D3783" s="39">
        <v>42887.400057870371</v>
      </c>
      <c r="E3783" s="7">
        <v>22.92</v>
      </c>
      <c r="F3783" s="7" t="s">
        <v>11</v>
      </c>
      <c r="G3783" s="7">
        <f t="shared" si="177"/>
        <v>2017</v>
      </c>
      <c r="H3783" s="7">
        <f t="shared" si="178"/>
        <v>6</v>
      </c>
      <c r="I3783" s="7" t="str">
        <f t="shared" si="179"/>
        <v>Q2</v>
      </c>
      <c r="J3783" s="7">
        <f>VLOOKUP(A3783,'Job Catalog'!A:C,3,FALSE)</f>
        <v>12</v>
      </c>
    </row>
    <row r="3784" spans="1:10" x14ac:dyDescent="0.15">
      <c r="A3784" s="8">
        <v>2158</v>
      </c>
      <c r="B3784" s="8" t="s">
        <v>2260</v>
      </c>
      <c r="C3784" s="7" t="s">
        <v>5</v>
      </c>
      <c r="D3784" s="39">
        <v>42972.422199074077</v>
      </c>
      <c r="E3784" s="7">
        <v>30.46</v>
      </c>
      <c r="F3784" s="7" t="s">
        <v>11</v>
      </c>
      <c r="G3784" s="7">
        <f t="shared" si="177"/>
        <v>2017</v>
      </c>
      <c r="H3784" s="7">
        <f t="shared" si="178"/>
        <v>8</v>
      </c>
      <c r="I3784" s="7" t="str">
        <f t="shared" si="179"/>
        <v>Q3</v>
      </c>
      <c r="J3784" s="7">
        <f>VLOOKUP(A3784,'Job Catalog'!A:C,3,FALSE)</f>
        <v>12</v>
      </c>
    </row>
    <row r="3785" spans="1:10" x14ac:dyDescent="0.15">
      <c r="A3785" s="8">
        <v>2159</v>
      </c>
      <c r="B3785" s="8" t="s">
        <v>2261</v>
      </c>
      <c r="C3785" s="7" t="s">
        <v>4</v>
      </c>
      <c r="D3785" s="39">
        <v>41722.599699074075</v>
      </c>
      <c r="E3785" s="7">
        <v>34.04</v>
      </c>
      <c r="F3785" s="7" t="s">
        <v>63</v>
      </c>
      <c r="G3785" s="7">
        <f t="shared" si="177"/>
        <v>2014</v>
      </c>
      <c r="H3785" s="7">
        <f t="shared" si="178"/>
        <v>3</v>
      </c>
      <c r="I3785" s="7" t="str">
        <f t="shared" si="179"/>
        <v>Q1</v>
      </c>
      <c r="J3785" s="7">
        <f>VLOOKUP(A3785,'Job Catalog'!A:C,3,FALSE)</f>
        <v>15</v>
      </c>
    </row>
    <row r="3786" spans="1:10" x14ac:dyDescent="0.15">
      <c r="A3786" s="8">
        <v>2159</v>
      </c>
      <c r="B3786" s="8" t="s">
        <v>2261</v>
      </c>
      <c r="C3786" s="7" t="s">
        <v>4</v>
      </c>
      <c r="D3786" s="39">
        <v>41802.592928240738</v>
      </c>
      <c r="E3786" s="7">
        <v>70.959999999999994</v>
      </c>
      <c r="F3786" s="7" t="s">
        <v>48</v>
      </c>
      <c r="G3786" s="7">
        <f t="shared" si="177"/>
        <v>2014</v>
      </c>
      <c r="H3786" s="7">
        <f t="shared" si="178"/>
        <v>6</v>
      </c>
      <c r="I3786" s="7" t="str">
        <f t="shared" si="179"/>
        <v>Q2</v>
      </c>
      <c r="J3786" s="7">
        <f>VLOOKUP(A3786,'Job Catalog'!A:C,3,FALSE)</f>
        <v>15</v>
      </c>
    </row>
    <row r="3787" spans="1:10" x14ac:dyDescent="0.15">
      <c r="A3787" s="8">
        <v>2159</v>
      </c>
      <c r="B3787" s="8" t="s">
        <v>2261</v>
      </c>
      <c r="C3787" s="7" t="s">
        <v>5</v>
      </c>
      <c r="D3787" s="39">
        <v>41789.622881944444</v>
      </c>
      <c r="E3787" s="7">
        <v>45.08</v>
      </c>
      <c r="F3787" s="7" t="s">
        <v>65</v>
      </c>
      <c r="G3787" s="7">
        <f t="shared" si="177"/>
        <v>2014</v>
      </c>
      <c r="H3787" s="7">
        <f t="shared" si="178"/>
        <v>5</v>
      </c>
      <c r="I3787" s="7" t="str">
        <f t="shared" si="179"/>
        <v>Q2</v>
      </c>
      <c r="J3787" s="7">
        <f>VLOOKUP(A3787,'Job Catalog'!A:C,3,FALSE)</f>
        <v>15</v>
      </c>
    </row>
    <row r="3788" spans="1:10" x14ac:dyDescent="0.15">
      <c r="A3788" s="8">
        <v>2159</v>
      </c>
      <c r="B3788" s="8" t="s">
        <v>2261</v>
      </c>
      <c r="C3788" s="7" t="s">
        <v>4</v>
      </c>
      <c r="D3788" s="39">
        <v>41907.598877314813</v>
      </c>
      <c r="E3788" s="7">
        <v>45.08</v>
      </c>
      <c r="F3788" s="7" t="s">
        <v>63</v>
      </c>
      <c r="G3788" s="7">
        <f t="shared" si="177"/>
        <v>2014</v>
      </c>
      <c r="H3788" s="7">
        <f t="shared" si="178"/>
        <v>9</v>
      </c>
      <c r="I3788" s="7" t="str">
        <f t="shared" si="179"/>
        <v>Q3</v>
      </c>
      <c r="J3788" s="7">
        <f>VLOOKUP(A3788,'Job Catalog'!A:C,3,FALSE)</f>
        <v>15</v>
      </c>
    </row>
    <row r="3789" spans="1:10" x14ac:dyDescent="0.15">
      <c r="A3789" s="8">
        <v>2159</v>
      </c>
      <c r="B3789" s="8" t="s">
        <v>2261</v>
      </c>
      <c r="C3789" s="7" t="s">
        <v>5</v>
      </c>
      <c r="D3789" s="39">
        <v>41989.586851851855</v>
      </c>
      <c r="E3789" s="7">
        <v>45.83</v>
      </c>
      <c r="F3789" s="7" t="s">
        <v>65</v>
      </c>
      <c r="G3789" s="7">
        <f t="shared" si="177"/>
        <v>2014</v>
      </c>
      <c r="H3789" s="7">
        <f t="shared" si="178"/>
        <v>12</v>
      </c>
      <c r="I3789" s="7" t="str">
        <f t="shared" si="179"/>
        <v>Q4</v>
      </c>
      <c r="J3789" s="7">
        <f>VLOOKUP(A3789,'Job Catalog'!A:C,3,FALSE)</f>
        <v>15</v>
      </c>
    </row>
    <row r="3790" spans="1:10" x14ac:dyDescent="0.15">
      <c r="A3790" s="8">
        <v>2159</v>
      </c>
      <c r="B3790" s="8" t="s">
        <v>2261</v>
      </c>
      <c r="C3790" s="7" t="s">
        <v>5</v>
      </c>
      <c r="D3790" s="39">
        <v>42121.662187499998</v>
      </c>
      <c r="E3790" s="7">
        <v>11.04</v>
      </c>
      <c r="F3790" s="7" t="s">
        <v>15</v>
      </c>
      <c r="G3790" s="7">
        <f t="shared" si="177"/>
        <v>2015</v>
      </c>
      <c r="H3790" s="7">
        <f t="shared" si="178"/>
        <v>4</v>
      </c>
      <c r="I3790" s="7" t="str">
        <f t="shared" si="179"/>
        <v>Q2</v>
      </c>
      <c r="J3790" s="7">
        <f>VLOOKUP(A3790,'Job Catalog'!A:C,3,FALSE)</f>
        <v>15</v>
      </c>
    </row>
    <row r="3791" spans="1:10" x14ac:dyDescent="0.15">
      <c r="A3791" s="8">
        <v>2159</v>
      </c>
      <c r="B3791" s="8" t="s">
        <v>2261</v>
      </c>
      <c r="C3791" s="7" t="s">
        <v>4</v>
      </c>
      <c r="D3791" s="39">
        <v>42185.413784722223</v>
      </c>
      <c r="E3791" s="7">
        <v>7.92</v>
      </c>
      <c r="F3791" s="7" t="s">
        <v>63</v>
      </c>
      <c r="G3791" s="7">
        <f t="shared" si="177"/>
        <v>2015</v>
      </c>
      <c r="H3791" s="7">
        <f t="shared" si="178"/>
        <v>6</v>
      </c>
      <c r="I3791" s="7" t="str">
        <f t="shared" si="179"/>
        <v>Q2</v>
      </c>
      <c r="J3791" s="7">
        <f>VLOOKUP(A3791,'Job Catalog'!A:C,3,FALSE)</f>
        <v>15</v>
      </c>
    </row>
    <row r="3792" spans="1:10" x14ac:dyDescent="0.15">
      <c r="A3792" s="8">
        <v>2159</v>
      </c>
      <c r="B3792" s="8" t="s">
        <v>2261</v>
      </c>
      <c r="C3792" s="7" t="s">
        <v>4</v>
      </c>
      <c r="D3792" s="39">
        <v>42360.646597222221</v>
      </c>
      <c r="E3792" s="7">
        <v>174.96</v>
      </c>
      <c r="F3792" s="7" t="s">
        <v>63</v>
      </c>
      <c r="G3792" s="7">
        <f t="shared" si="177"/>
        <v>2015</v>
      </c>
      <c r="H3792" s="7">
        <f t="shared" si="178"/>
        <v>12</v>
      </c>
      <c r="I3792" s="7" t="str">
        <f t="shared" si="179"/>
        <v>Q4</v>
      </c>
      <c r="J3792" s="7">
        <f>VLOOKUP(A3792,'Job Catalog'!A:C,3,FALSE)</f>
        <v>15</v>
      </c>
    </row>
    <row r="3793" spans="1:10" x14ac:dyDescent="0.15">
      <c r="A3793" s="8">
        <v>2159</v>
      </c>
      <c r="B3793" s="8" t="s">
        <v>2261</v>
      </c>
      <c r="C3793" s="7" t="s">
        <v>4</v>
      </c>
      <c r="D3793" s="39">
        <v>42198.45103009259</v>
      </c>
      <c r="E3793" s="7">
        <v>4.88</v>
      </c>
      <c r="F3793" s="7" t="s">
        <v>63</v>
      </c>
      <c r="G3793" s="7">
        <f t="shared" si="177"/>
        <v>2015</v>
      </c>
      <c r="H3793" s="7">
        <f t="shared" si="178"/>
        <v>7</v>
      </c>
      <c r="I3793" s="7" t="str">
        <f t="shared" si="179"/>
        <v>Q3</v>
      </c>
      <c r="J3793" s="7">
        <f>VLOOKUP(A3793,'Job Catalog'!A:C,3,FALSE)</f>
        <v>15</v>
      </c>
    </row>
    <row r="3794" spans="1:10" x14ac:dyDescent="0.15">
      <c r="A3794" s="8">
        <v>2159</v>
      </c>
      <c r="B3794" s="8" t="s">
        <v>2261</v>
      </c>
      <c r="C3794" s="7" t="s">
        <v>4</v>
      </c>
      <c r="D3794" s="39">
        <v>42426.658587962964</v>
      </c>
      <c r="E3794" s="7">
        <v>233.08</v>
      </c>
      <c r="F3794" s="7" t="s">
        <v>63</v>
      </c>
      <c r="G3794" s="7">
        <f t="shared" si="177"/>
        <v>2016</v>
      </c>
      <c r="H3794" s="7">
        <f t="shared" si="178"/>
        <v>2</v>
      </c>
      <c r="I3794" s="7" t="str">
        <f t="shared" si="179"/>
        <v>Q1</v>
      </c>
      <c r="J3794" s="7">
        <f>VLOOKUP(A3794,'Job Catalog'!A:C,3,FALSE)</f>
        <v>15</v>
      </c>
    </row>
    <row r="3795" spans="1:10" x14ac:dyDescent="0.15">
      <c r="A3795" s="8">
        <v>2159</v>
      </c>
      <c r="B3795" s="8" t="s">
        <v>2261</v>
      </c>
      <c r="C3795" s="7" t="s">
        <v>5</v>
      </c>
      <c r="D3795" s="39">
        <v>42676.468645833331</v>
      </c>
      <c r="E3795" s="7">
        <v>42.79</v>
      </c>
      <c r="F3795" s="7" t="s">
        <v>63</v>
      </c>
      <c r="G3795" s="7">
        <f t="shared" si="177"/>
        <v>2016</v>
      </c>
      <c r="H3795" s="7">
        <f t="shared" si="178"/>
        <v>11</v>
      </c>
      <c r="I3795" s="7" t="str">
        <f t="shared" si="179"/>
        <v>Q4</v>
      </c>
      <c r="J3795" s="7">
        <f>VLOOKUP(A3795,'Job Catalog'!A:C,3,FALSE)</f>
        <v>15</v>
      </c>
    </row>
    <row r="3796" spans="1:10" x14ac:dyDescent="0.15">
      <c r="A3796" s="8">
        <v>2162</v>
      </c>
      <c r="B3796" s="8" t="s">
        <v>2264</v>
      </c>
      <c r="C3796" s="7" t="s">
        <v>4</v>
      </c>
      <c r="D3796" s="39">
        <v>41750.536053240743</v>
      </c>
      <c r="E3796" s="7">
        <v>6</v>
      </c>
      <c r="F3796" s="7" t="s">
        <v>63</v>
      </c>
      <c r="G3796" s="7">
        <f t="shared" si="177"/>
        <v>2014</v>
      </c>
      <c r="H3796" s="7">
        <f t="shared" si="178"/>
        <v>4</v>
      </c>
      <c r="I3796" s="7" t="str">
        <f t="shared" si="179"/>
        <v>Q2</v>
      </c>
      <c r="J3796" s="7">
        <f>VLOOKUP(A3796,'Job Catalog'!A:C,3,FALSE)</f>
        <v>22</v>
      </c>
    </row>
    <row r="3797" spans="1:10" x14ac:dyDescent="0.15">
      <c r="A3797" s="8">
        <v>2165</v>
      </c>
      <c r="B3797" s="8" t="s">
        <v>2267</v>
      </c>
      <c r="C3797" s="7" t="s">
        <v>5</v>
      </c>
      <c r="D3797" s="39">
        <v>41771.457256944443</v>
      </c>
      <c r="E3797" s="7">
        <v>26.92</v>
      </c>
      <c r="F3797" s="7" t="s">
        <v>15</v>
      </c>
      <c r="G3797" s="7">
        <f t="shared" si="177"/>
        <v>2014</v>
      </c>
      <c r="H3797" s="7">
        <f t="shared" si="178"/>
        <v>5</v>
      </c>
      <c r="I3797" s="7" t="str">
        <f t="shared" si="179"/>
        <v>Q2</v>
      </c>
      <c r="J3797" s="7">
        <f>VLOOKUP(A3797,'Job Catalog'!A:C,3,FALSE)</f>
        <v>16</v>
      </c>
    </row>
    <row r="3798" spans="1:10" x14ac:dyDescent="0.15">
      <c r="A3798" s="8">
        <v>2166</v>
      </c>
      <c r="B3798" s="8" t="s">
        <v>2268</v>
      </c>
      <c r="C3798" s="7" t="s">
        <v>4</v>
      </c>
      <c r="D3798" s="39">
        <v>42675.767199074071</v>
      </c>
      <c r="E3798" s="7">
        <v>15.25</v>
      </c>
      <c r="F3798" s="7" t="s">
        <v>87</v>
      </c>
      <c r="G3798" s="7">
        <f t="shared" si="177"/>
        <v>2016</v>
      </c>
      <c r="H3798" s="7">
        <f t="shared" si="178"/>
        <v>11</v>
      </c>
      <c r="I3798" s="7" t="str">
        <f t="shared" si="179"/>
        <v>Q4</v>
      </c>
      <c r="J3798" s="7">
        <f>VLOOKUP(A3798,'Job Catalog'!A:C,3,FALSE)</f>
        <v>11</v>
      </c>
    </row>
    <row r="3799" spans="1:10" x14ac:dyDescent="0.15">
      <c r="A3799" s="8">
        <v>2166</v>
      </c>
      <c r="B3799" s="8" t="s">
        <v>2268</v>
      </c>
      <c r="C3799" s="7" t="s">
        <v>4</v>
      </c>
      <c r="D3799" s="39">
        <v>42892.139155092591</v>
      </c>
      <c r="E3799" s="7">
        <v>0.67</v>
      </c>
      <c r="F3799" s="7" t="s">
        <v>87</v>
      </c>
      <c r="G3799" s="7">
        <f t="shared" si="177"/>
        <v>2017</v>
      </c>
      <c r="H3799" s="7">
        <f t="shared" si="178"/>
        <v>6</v>
      </c>
      <c r="I3799" s="7" t="str">
        <f t="shared" si="179"/>
        <v>Q2</v>
      </c>
      <c r="J3799" s="7">
        <f>VLOOKUP(A3799,'Job Catalog'!A:C,3,FALSE)</f>
        <v>11</v>
      </c>
    </row>
    <row r="3800" spans="1:10" x14ac:dyDescent="0.15">
      <c r="A3800" s="8">
        <v>2169</v>
      </c>
      <c r="B3800" s="8" t="s">
        <v>2271</v>
      </c>
      <c r="C3800" s="7" t="s">
        <v>4</v>
      </c>
      <c r="D3800" s="39">
        <v>42192.877418981479</v>
      </c>
      <c r="E3800" s="7">
        <v>112.63</v>
      </c>
      <c r="F3800" s="7" t="s">
        <v>47</v>
      </c>
      <c r="G3800" s="7">
        <f t="shared" si="177"/>
        <v>2015</v>
      </c>
      <c r="H3800" s="7">
        <f t="shared" si="178"/>
        <v>7</v>
      </c>
      <c r="I3800" s="7" t="str">
        <f t="shared" si="179"/>
        <v>Q3</v>
      </c>
      <c r="J3800" s="7">
        <f>VLOOKUP(A3800,'Job Catalog'!A:C,3,FALSE)</f>
        <v>14</v>
      </c>
    </row>
    <row r="3801" spans="1:10" x14ac:dyDescent="0.15">
      <c r="A3801" s="8">
        <v>2169</v>
      </c>
      <c r="B3801" s="8" t="s">
        <v>2271</v>
      </c>
      <c r="C3801" s="7" t="s">
        <v>4</v>
      </c>
      <c r="D3801" s="39">
        <v>42305.212118055555</v>
      </c>
      <c r="E3801" s="7">
        <v>68.790000000000006</v>
      </c>
      <c r="F3801" s="7" t="s">
        <v>41</v>
      </c>
      <c r="G3801" s="7">
        <f t="shared" si="177"/>
        <v>2015</v>
      </c>
      <c r="H3801" s="7">
        <f t="shared" si="178"/>
        <v>10</v>
      </c>
      <c r="I3801" s="7" t="str">
        <f t="shared" si="179"/>
        <v>Q4</v>
      </c>
      <c r="J3801" s="7">
        <f>VLOOKUP(A3801,'Job Catalog'!A:C,3,FALSE)</f>
        <v>14</v>
      </c>
    </row>
    <row r="3802" spans="1:10" x14ac:dyDescent="0.15">
      <c r="A3802" s="8">
        <v>2170</v>
      </c>
      <c r="B3802" s="8" t="s">
        <v>2272</v>
      </c>
      <c r="C3802" s="7" t="s">
        <v>5</v>
      </c>
      <c r="D3802" s="39">
        <v>41977.379918981482</v>
      </c>
      <c r="E3802" s="7">
        <v>44.88</v>
      </c>
      <c r="F3802" s="7" t="s">
        <v>86</v>
      </c>
      <c r="G3802" s="7">
        <f t="shared" si="177"/>
        <v>2014</v>
      </c>
      <c r="H3802" s="7">
        <f t="shared" si="178"/>
        <v>12</v>
      </c>
      <c r="I3802" s="7" t="str">
        <f t="shared" si="179"/>
        <v>Q4</v>
      </c>
      <c r="J3802" s="7">
        <f>VLOOKUP(A3802,'Job Catalog'!A:C,3,FALSE)</f>
        <v>16</v>
      </c>
    </row>
    <row r="3803" spans="1:10" x14ac:dyDescent="0.15">
      <c r="A3803" s="8">
        <v>2170</v>
      </c>
      <c r="B3803" s="8" t="s">
        <v>2272</v>
      </c>
      <c r="C3803" s="7" t="s">
        <v>5</v>
      </c>
      <c r="D3803" s="39">
        <v>42150.359594907408</v>
      </c>
      <c r="E3803" s="7">
        <v>124.79</v>
      </c>
      <c r="F3803" s="7" t="s">
        <v>86</v>
      </c>
      <c r="G3803" s="7">
        <f t="shared" si="177"/>
        <v>2015</v>
      </c>
      <c r="H3803" s="7">
        <f t="shared" si="178"/>
        <v>5</v>
      </c>
      <c r="I3803" s="7" t="str">
        <f t="shared" si="179"/>
        <v>Q2</v>
      </c>
      <c r="J3803" s="7">
        <f>VLOOKUP(A3803,'Job Catalog'!A:C,3,FALSE)</f>
        <v>16</v>
      </c>
    </row>
    <row r="3804" spans="1:10" x14ac:dyDescent="0.15">
      <c r="A3804" s="8">
        <v>2170</v>
      </c>
      <c r="B3804" s="8" t="s">
        <v>2272</v>
      </c>
      <c r="C3804" s="7" t="s">
        <v>5</v>
      </c>
      <c r="D3804" s="39">
        <v>42811.412164351852</v>
      </c>
      <c r="E3804" s="7">
        <v>8.7899999999999991</v>
      </c>
      <c r="F3804" s="7" t="s">
        <v>11</v>
      </c>
      <c r="G3804" s="7">
        <f t="shared" si="177"/>
        <v>2017</v>
      </c>
      <c r="H3804" s="7">
        <f t="shared" si="178"/>
        <v>3</v>
      </c>
      <c r="I3804" s="7" t="str">
        <f t="shared" si="179"/>
        <v>Q1</v>
      </c>
      <c r="J3804" s="7">
        <f>VLOOKUP(A3804,'Job Catalog'!A:C,3,FALSE)</f>
        <v>16</v>
      </c>
    </row>
    <row r="3805" spans="1:10" x14ac:dyDescent="0.15">
      <c r="A3805" s="8">
        <v>2170</v>
      </c>
      <c r="B3805" s="8" t="s">
        <v>2272</v>
      </c>
      <c r="C3805" s="7" t="s">
        <v>5</v>
      </c>
      <c r="D3805" s="39">
        <v>42817.472638888888</v>
      </c>
      <c r="E3805" s="7">
        <v>12.96</v>
      </c>
      <c r="F3805" s="7" t="s">
        <v>11</v>
      </c>
      <c r="G3805" s="7">
        <f t="shared" si="177"/>
        <v>2017</v>
      </c>
      <c r="H3805" s="7">
        <f t="shared" si="178"/>
        <v>3</v>
      </c>
      <c r="I3805" s="7" t="str">
        <f t="shared" si="179"/>
        <v>Q1</v>
      </c>
      <c r="J3805" s="7">
        <f>VLOOKUP(A3805,'Job Catalog'!A:C,3,FALSE)</f>
        <v>16</v>
      </c>
    </row>
    <row r="3806" spans="1:10" x14ac:dyDescent="0.15">
      <c r="A3806" s="8">
        <v>2171</v>
      </c>
      <c r="B3806" s="8" t="s">
        <v>2273</v>
      </c>
      <c r="C3806" s="7" t="s">
        <v>4</v>
      </c>
      <c r="D3806" s="39">
        <v>41779.467303240737</v>
      </c>
      <c r="E3806" s="7">
        <v>103.08</v>
      </c>
      <c r="F3806" s="7" t="s">
        <v>86</v>
      </c>
      <c r="G3806" s="7">
        <f t="shared" si="177"/>
        <v>2014</v>
      </c>
      <c r="H3806" s="7">
        <f t="shared" si="178"/>
        <v>5</v>
      </c>
      <c r="I3806" s="7" t="str">
        <f t="shared" si="179"/>
        <v>Q2</v>
      </c>
      <c r="J3806" s="7">
        <f>VLOOKUP(A3806,'Job Catalog'!A:C,3,FALSE)</f>
        <v>14</v>
      </c>
    </row>
    <row r="3807" spans="1:10" x14ac:dyDescent="0.15">
      <c r="A3807" s="8">
        <v>2171</v>
      </c>
      <c r="B3807" s="8" t="s">
        <v>2273</v>
      </c>
      <c r="C3807" s="7" t="s">
        <v>5</v>
      </c>
      <c r="D3807" s="39">
        <v>41827.485914351855</v>
      </c>
      <c r="E3807" s="7">
        <v>39.25</v>
      </c>
      <c r="F3807" s="7" t="s">
        <v>86</v>
      </c>
      <c r="G3807" s="7">
        <f t="shared" si="177"/>
        <v>2014</v>
      </c>
      <c r="H3807" s="7">
        <f t="shared" si="178"/>
        <v>7</v>
      </c>
      <c r="I3807" s="7" t="str">
        <f t="shared" si="179"/>
        <v>Q3</v>
      </c>
      <c r="J3807" s="7">
        <f>VLOOKUP(A3807,'Job Catalog'!A:C,3,FALSE)</f>
        <v>14</v>
      </c>
    </row>
    <row r="3808" spans="1:10" x14ac:dyDescent="0.15">
      <c r="A3808" s="8">
        <v>2171</v>
      </c>
      <c r="B3808" s="8" t="s">
        <v>2273</v>
      </c>
      <c r="C3808" s="7" t="s">
        <v>5</v>
      </c>
      <c r="D3808" s="39">
        <v>41842.274652777778</v>
      </c>
      <c r="E3808" s="7">
        <v>47.92</v>
      </c>
      <c r="F3808" s="7" t="s">
        <v>86</v>
      </c>
      <c r="G3808" s="7">
        <f t="shared" si="177"/>
        <v>2014</v>
      </c>
      <c r="H3808" s="7">
        <f t="shared" si="178"/>
        <v>7</v>
      </c>
      <c r="I3808" s="7" t="str">
        <f t="shared" si="179"/>
        <v>Q3</v>
      </c>
      <c r="J3808" s="7">
        <f>VLOOKUP(A3808,'Job Catalog'!A:C,3,FALSE)</f>
        <v>14</v>
      </c>
    </row>
    <row r="3809" spans="1:10" x14ac:dyDescent="0.15">
      <c r="A3809" s="8">
        <v>2171</v>
      </c>
      <c r="B3809" s="8" t="s">
        <v>2273</v>
      </c>
      <c r="C3809" s="7" t="s">
        <v>5</v>
      </c>
      <c r="D3809" s="39">
        <v>41837.367060185185</v>
      </c>
      <c r="E3809" s="7">
        <v>29.92</v>
      </c>
      <c r="F3809" s="7" t="s">
        <v>86</v>
      </c>
      <c r="G3809" s="7">
        <f t="shared" si="177"/>
        <v>2014</v>
      </c>
      <c r="H3809" s="7">
        <f t="shared" si="178"/>
        <v>7</v>
      </c>
      <c r="I3809" s="7" t="str">
        <f t="shared" si="179"/>
        <v>Q3</v>
      </c>
      <c r="J3809" s="7">
        <f>VLOOKUP(A3809,'Job Catalog'!A:C,3,FALSE)</f>
        <v>14</v>
      </c>
    </row>
    <row r="3810" spans="1:10" x14ac:dyDescent="0.15">
      <c r="A3810" s="8">
        <v>2171</v>
      </c>
      <c r="B3810" s="8" t="s">
        <v>2273</v>
      </c>
      <c r="C3810" s="7" t="s">
        <v>5</v>
      </c>
      <c r="D3810" s="39">
        <v>41837.36445601852</v>
      </c>
      <c r="E3810" s="7">
        <v>29.92</v>
      </c>
      <c r="F3810" s="7" t="s">
        <v>86</v>
      </c>
      <c r="G3810" s="7">
        <f t="shared" si="177"/>
        <v>2014</v>
      </c>
      <c r="H3810" s="7">
        <f t="shared" si="178"/>
        <v>7</v>
      </c>
      <c r="I3810" s="7" t="str">
        <f t="shared" si="179"/>
        <v>Q3</v>
      </c>
      <c r="J3810" s="7">
        <f>VLOOKUP(A3810,'Job Catalog'!A:C,3,FALSE)</f>
        <v>14</v>
      </c>
    </row>
    <row r="3811" spans="1:10" x14ac:dyDescent="0.15">
      <c r="A3811" s="8">
        <v>2171</v>
      </c>
      <c r="B3811" s="8" t="s">
        <v>2273</v>
      </c>
      <c r="C3811" s="7" t="s">
        <v>5</v>
      </c>
      <c r="D3811" s="39">
        <v>41953.168078703704</v>
      </c>
      <c r="E3811" s="7">
        <v>116.88</v>
      </c>
      <c r="F3811" s="7" t="s">
        <v>86</v>
      </c>
      <c r="G3811" s="7">
        <f t="shared" si="177"/>
        <v>2014</v>
      </c>
      <c r="H3811" s="7">
        <f t="shared" si="178"/>
        <v>11</v>
      </c>
      <c r="I3811" s="7" t="str">
        <f t="shared" si="179"/>
        <v>Q4</v>
      </c>
      <c r="J3811" s="7">
        <f>VLOOKUP(A3811,'Job Catalog'!A:C,3,FALSE)</f>
        <v>14</v>
      </c>
    </row>
    <row r="3812" spans="1:10" x14ac:dyDescent="0.15">
      <c r="A3812" s="8">
        <v>2171</v>
      </c>
      <c r="B3812" s="8" t="s">
        <v>2273</v>
      </c>
      <c r="C3812" s="7" t="s">
        <v>5</v>
      </c>
      <c r="D3812" s="39">
        <v>41914.146631944444</v>
      </c>
      <c r="E3812" s="7">
        <v>55.92</v>
      </c>
      <c r="F3812" s="7" t="s">
        <v>86</v>
      </c>
      <c r="G3812" s="7">
        <f t="shared" si="177"/>
        <v>2014</v>
      </c>
      <c r="H3812" s="7">
        <f t="shared" si="178"/>
        <v>10</v>
      </c>
      <c r="I3812" s="7" t="str">
        <f t="shared" si="179"/>
        <v>Q4</v>
      </c>
      <c r="J3812" s="7">
        <f>VLOOKUP(A3812,'Job Catalog'!A:C,3,FALSE)</f>
        <v>14</v>
      </c>
    </row>
    <row r="3813" spans="1:10" x14ac:dyDescent="0.15">
      <c r="A3813" s="8">
        <v>2171</v>
      </c>
      <c r="B3813" s="8" t="s">
        <v>2273</v>
      </c>
      <c r="C3813" s="7" t="s">
        <v>4</v>
      </c>
      <c r="D3813" s="39">
        <v>42040.200844907406</v>
      </c>
      <c r="E3813" s="7">
        <v>70.58</v>
      </c>
      <c r="F3813" s="7" t="s">
        <v>86</v>
      </c>
      <c r="G3813" s="7">
        <f t="shared" si="177"/>
        <v>2015</v>
      </c>
      <c r="H3813" s="7">
        <f t="shared" si="178"/>
        <v>2</v>
      </c>
      <c r="I3813" s="7" t="str">
        <f t="shared" si="179"/>
        <v>Q1</v>
      </c>
      <c r="J3813" s="7">
        <f>VLOOKUP(A3813,'Job Catalog'!A:C,3,FALSE)</f>
        <v>14</v>
      </c>
    </row>
    <row r="3814" spans="1:10" x14ac:dyDescent="0.15">
      <c r="A3814" s="8">
        <v>2171</v>
      </c>
      <c r="B3814" s="8" t="s">
        <v>2273</v>
      </c>
      <c r="C3814" s="7" t="s">
        <v>5</v>
      </c>
      <c r="D3814" s="39">
        <v>42150.357997685183</v>
      </c>
      <c r="E3814" s="7">
        <v>139</v>
      </c>
      <c r="F3814" s="7" t="s">
        <v>86</v>
      </c>
      <c r="G3814" s="7">
        <f t="shared" si="177"/>
        <v>2015</v>
      </c>
      <c r="H3814" s="7">
        <f t="shared" si="178"/>
        <v>5</v>
      </c>
      <c r="I3814" s="7" t="str">
        <f t="shared" si="179"/>
        <v>Q2</v>
      </c>
      <c r="J3814" s="7">
        <f>VLOOKUP(A3814,'Job Catalog'!A:C,3,FALSE)</f>
        <v>14</v>
      </c>
    </row>
    <row r="3815" spans="1:10" x14ac:dyDescent="0.15">
      <c r="A3815" s="8">
        <v>2171</v>
      </c>
      <c r="B3815" s="8" t="s">
        <v>2273</v>
      </c>
      <c r="C3815" s="7" t="s">
        <v>4</v>
      </c>
      <c r="D3815" s="39">
        <v>42123.160798611112</v>
      </c>
      <c r="E3815" s="7">
        <v>77.67</v>
      </c>
      <c r="F3815" s="7" t="s">
        <v>86</v>
      </c>
      <c r="G3815" s="7">
        <f t="shared" si="177"/>
        <v>2015</v>
      </c>
      <c r="H3815" s="7">
        <f t="shared" si="178"/>
        <v>4</v>
      </c>
      <c r="I3815" s="7" t="str">
        <f t="shared" si="179"/>
        <v>Q2</v>
      </c>
      <c r="J3815" s="7">
        <f>VLOOKUP(A3815,'Job Catalog'!A:C,3,FALSE)</f>
        <v>14</v>
      </c>
    </row>
    <row r="3816" spans="1:10" x14ac:dyDescent="0.15">
      <c r="A3816" s="8">
        <v>2171</v>
      </c>
      <c r="B3816" s="8" t="s">
        <v>2273</v>
      </c>
      <c r="C3816" s="7" t="s">
        <v>5</v>
      </c>
      <c r="D3816" s="39">
        <v>42138.18608796296</v>
      </c>
      <c r="E3816" s="7">
        <v>65.88</v>
      </c>
      <c r="F3816" s="7" t="s">
        <v>86</v>
      </c>
      <c r="G3816" s="7">
        <f t="shared" si="177"/>
        <v>2015</v>
      </c>
      <c r="H3816" s="7">
        <f t="shared" si="178"/>
        <v>5</v>
      </c>
      <c r="I3816" s="7" t="str">
        <f t="shared" si="179"/>
        <v>Q2</v>
      </c>
      <c r="J3816" s="7">
        <f>VLOOKUP(A3816,'Job Catalog'!A:C,3,FALSE)</f>
        <v>14</v>
      </c>
    </row>
    <row r="3817" spans="1:10" x14ac:dyDescent="0.15">
      <c r="A3817" s="8">
        <v>2171</v>
      </c>
      <c r="B3817" s="8" t="s">
        <v>2273</v>
      </c>
      <c r="C3817" s="7" t="s">
        <v>4</v>
      </c>
      <c r="D3817" s="39">
        <v>42083.211539351854</v>
      </c>
      <c r="E3817" s="7">
        <v>9.6300000000000008</v>
      </c>
      <c r="F3817" s="7" t="s">
        <v>86</v>
      </c>
      <c r="G3817" s="7">
        <f t="shared" si="177"/>
        <v>2015</v>
      </c>
      <c r="H3817" s="7">
        <f t="shared" si="178"/>
        <v>3</v>
      </c>
      <c r="I3817" s="7" t="str">
        <f t="shared" si="179"/>
        <v>Q1</v>
      </c>
      <c r="J3817" s="7">
        <f>VLOOKUP(A3817,'Job Catalog'!A:C,3,FALSE)</f>
        <v>14</v>
      </c>
    </row>
    <row r="3818" spans="1:10" x14ac:dyDescent="0.15">
      <c r="A3818" s="8">
        <v>2171</v>
      </c>
      <c r="B3818" s="8" t="s">
        <v>2273</v>
      </c>
      <c r="C3818" s="7" t="s">
        <v>5</v>
      </c>
      <c r="D3818" s="39">
        <v>42172.436921296299</v>
      </c>
      <c r="E3818" s="7">
        <v>98.83</v>
      </c>
      <c r="F3818" s="7" t="s">
        <v>86</v>
      </c>
      <c r="G3818" s="7">
        <f t="shared" si="177"/>
        <v>2015</v>
      </c>
      <c r="H3818" s="7">
        <f t="shared" si="178"/>
        <v>6</v>
      </c>
      <c r="I3818" s="7" t="str">
        <f t="shared" si="179"/>
        <v>Q2</v>
      </c>
      <c r="J3818" s="7">
        <f>VLOOKUP(A3818,'Job Catalog'!A:C,3,FALSE)</f>
        <v>14</v>
      </c>
    </row>
    <row r="3819" spans="1:10" x14ac:dyDescent="0.15">
      <c r="A3819" s="8">
        <v>2171</v>
      </c>
      <c r="B3819" s="8" t="s">
        <v>2273</v>
      </c>
      <c r="C3819" s="7" t="s">
        <v>5</v>
      </c>
      <c r="D3819" s="39">
        <v>42381.209409722222</v>
      </c>
      <c r="E3819" s="7">
        <v>42.79</v>
      </c>
      <c r="F3819" s="7" t="s">
        <v>86</v>
      </c>
      <c r="G3819" s="7">
        <f t="shared" si="177"/>
        <v>2016</v>
      </c>
      <c r="H3819" s="7">
        <f t="shared" si="178"/>
        <v>1</v>
      </c>
      <c r="I3819" s="7" t="str">
        <f t="shared" si="179"/>
        <v>Q1</v>
      </c>
      <c r="J3819" s="7">
        <f>VLOOKUP(A3819,'Job Catalog'!A:C,3,FALSE)</f>
        <v>14</v>
      </c>
    </row>
    <row r="3820" spans="1:10" x14ac:dyDescent="0.15">
      <c r="A3820" s="8">
        <v>2171</v>
      </c>
      <c r="B3820" s="8" t="s">
        <v>2273</v>
      </c>
      <c r="C3820" s="7" t="s">
        <v>5</v>
      </c>
      <c r="D3820" s="39">
        <v>42548.34646990741</v>
      </c>
      <c r="E3820" s="7">
        <v>209.92</v>
      </c>
      <c r="F3820" s="7" t="s">
        <v>86</v>
      </c>
      <c r="G3820" s="7">
        <f t="shared" si="177"/>
        <v>2016</v>
      </c>
      <c r="H3820" s="7">
        <f t="shared" si="178"/>
        <v>6</v>
      </c>
      <c r="I3820" s="7" t="str">
        <f t="shared" si="179"/>
        <v>Q2</v>
      </c>
      <c r="J3820" s="7">
        <f>VLOOKUP(A3820,'Job Catalog'!A:C,3,FALSE)</f>
        <v>14</v>
      </c>
    </row>
    <row r="3821" spans="1:10" x14ac:dyDescent="0.15">
      <c r="A3821" s="8">
        <v>2171</v>
      </c>
      <c r="B3821" s="8" t="s">
        <v>2273</v>
      </c>
      <c r="C3821" s="7" t="s">
        <v>5</v>
      </c>
      <c r="D3821" s="39">
        <v>42397.123449074075</v>
      </c>
      <c r="E3821" s="7">
        <v>1.71</v>
      </c>
      <c r="F3821" s="7" t="s">
        <v>86</v>
      </c>
      <c r="G3821" s="7">
        <f t="shared" si="177"/>
        <v>2016</v>
      </c>
      <c r="H3821" s="7">
        <f t="shared" si="178"/>
        <v>1</v>
      </c>
      <c r="I3821" s="7" t="str">
        <f t="shared" si="179"/>
        <v>Q1</v>
      </c>
      <c r="J3821" s="7">
        <f>VLOOKUP(A3821,'Job Catalog'!A:C,3,FALSE)</f>
        <v>14</v>
      </c>
    </row>
    <row r="3822" spans="1:10" x14ac:dyDescent="0.15">
      <c r="A3822" s="8">
        <v>2171</v>
      </c>
      <c r="B3822" s="8" t="s">
        <v>2273</v>
      </c>
      <c r="C3822" s="7" t="s">
        <v>4</v>
      </c>
      <c r="D3822" s="39">
        <v>42660.1325</v>
      </c>
      <c r="E3822" s="7">
        <v>65.88</v>
      </c>
      <c r="F3822" s="7" t="s">
        <v>86</v>
      </c>
      <c r="G3822" s="7">
        <f t="shared" si="177"/>
        <v>2016</v>
      </c>
      <c r="H3822" s="7">
        <f t="shared" si="178"/>
        <v>10</v>
      </c>
      <c r="I3822" s="7" t="str">
        <f t="shared" si="179"/>
        <v>Q4</v>
      </c>
      <c r="J3822" s="7">
        <f>VLOOKUP(A3822,'Job Catalog'!A:C,3,FALSE)</f>
        <v>14</v>
      </c>
    </row>
    <row r="3823" spans="1:10" x14ac:dyDescent="0.15">
      <c r="A3823" s="8">
        <v>2171</v>
      </c>
      <c r="B3823" s="8" t="s">
        <v>2273</v>
      </c>
      <c r="C3823" s="7" t="s">
        <v>5</v>
      </c>
      <c r="D3823" s="39">
        <v>42723.206597222219</v>
      </c>
      <c r="E3823" s="7">
        <v>18.920000000000002</v>
      </c>
      <c r="F3823" s="7" t="s">
        <v>11</v>
      </c>
      <c r="G3823" s="7">
        <f t="shared" si="177"/>
        <v>2016</v>
      </c>
      <c r="H3823" s="7">
        <f t="shared" si="178"/>
        <v>12</v>
      </c>
      <c r="I3823" s="7" t="str">
        <f t="shared" si="179"/>
        <v>Q4</v>
      </c>
      <c r="J3823" s="7">
        <f>VLOOKUP(A3823,'Job Catalog'!A:C,3,FALSE)</f>
        <v>14</v>
      </c>
    </row>
    <row r="3824" spans="1:10" x14ac:dyDescent="0.15">
      <c r="A3824" s="8">
        <v>2171</v>
      </c>
      <c r="B3824" s="8" t="s">
        <v>2273</v>
      </c>
      <c r="C3824" s="7" t="s">
        <v>5</v>
      </c>
      <c r="D3824" s="39">
        <v>42817.413182870368</v>
      </c>
      <c r="E3824" s="7">
        <v>12.88</v>
      </c>
      <c r="F3824" s="7" t="s">
        <v>11</v>
      </c>
      <c r="G3824" s="7">
        <f t="shared" si="177"/>
        <v>2017</v>
      </c>
      <c r="H3824" s="7">
        <f t="shared" si="178"/>
        <v>3</v>
      </c>
      <c r="I3824" s="7" t="str">
        <f t="shared" si="179"/>
        <v>Q1</v>
      </c>
      <c r="J3824" s="7">
        <f>VLOOKUP(A3824,'Job Catalog'!A:C,3,FALSE)</f>
        <v>14</v>
      </c>
    </row>
    <row r="3825" spans="1:10" x14ac:dyDescent="0.15">
      <c r="A3825" s="8">
        <v>2171</v>
      </c>
      <c r="B3825" s="8" t="s">
        <v>2273</v>
      </c>
      <c r="C3825" s="7" t="s">
        <v>4</v>
      </c>
      <c r="D3825" s="39">
        <v>42850.212222222224</v>
      </c>
      <c r="E3825" s="7">
        <v>13.92</v>
      </c>
      <c r="F3825" s="7" t="s">
        <v>11</v>
      </c>
      <c r="G3825" s="7">
        <f t="shared" si="177"/>
        <v>2017</v>
      </c>
      <c r="H3825" s="7">
        <f t="shared" si="178"/>
        <v>4</v>
      </c>
      <c r="I3825" s="7" t="str">
        <f t="shared" si="179"/>
        <v>Q2</v>
      </c>
      <c r="J3825" s="7">
        <f>VLOOKUP(A3825,'Job Catalog'!A:C,3,FALSE)</f>
        <v>14</v>
      </c>
    </row>
    <row r="3826" spans="1:10" x14ac:dyDescent="0.15">
      <c r="A3826" s="8">
        <v>2172</v>
      </c>
      <c r="B3826" s="8" t="s">
        <v>2274</v>
      </c>
      <c r="C3826" s="7" t="s">
        <v>5</v>
      </c>
      <c r="D3826" s="39">
        <v>41751.212685185186</v>
      </c>
      <c r="E3826" s="7">
        <v>32.92</v>
      </c>
      <c r="F3826" s="7" t="s">
        <v>86</v>
      </c>
      <c r="G3826" s="7">
        <f t="shared" si="177"/>
        <v>2014</v>
      </c>
      <c r="H3826" s="7">
        <f t="shared" si="178"/>
        <v>4</v>
      </c>
      <c r="I3826" s="7" t="str">
        <f t="shared" si="179"/>
        <v>Q2</v>
      </c>
      <c r="J3826" s="7">
        <f>VLOOKUP(A3826,'Job Catalog'!A:C,3,FALSE)</f>
        <v>12</v>
      </c>
    </row>
    <row r="3827" spans="1:10" x14ac:dyDescent="0.15">
      <c r="A3827" s="8">
        <v>2172</v>
      </c>
      <c r="B3827" s="8" t="s">
        <v>2274</v>
      </c>
      <c r="C3827" s="7" t="s">
        <v>5</v>
      </c>
      <c r="D3827" s="39">
        <v>41771.295486111114</v>
      </c>
      <c r="E3827" s="7">
        <v>19.75</v>
      </c>
      <c r="F3827" s="7" t="s">
        <v>86</v>
      </c>
      <c r="G3827" s="7">
        <f t="shared" si="177"/>
        <v>2014</v>
      </c>
      <c r="H3827" s="7">
        <f t="shared" si="178"/>
        <v>5</v>
      </c>
      <c r="I3827" s="7" t="str">
        <f t="shared" si="179"/>
        <v>Q2</v>
      </c>
      <c r="J3827" s="7">
        <f>VLOOKUP(A3827,'Job Catalog'!A:C,3,FALSE)</f>
        <v>12</v>
      </c>
    </row>
    <row r="3828" spans="1:10" x14ac:dyDescent="0.15">
      <c r="A3828" s="8">
        <v>2172</v>
      </c>
      <c r="B3828" s="8" t="s">
        <v>2274</v>
      </c>
      <c r="C3828" s="7" t="s">
        <v>5</v>
      </c>
      <c r="D3828" s="39">
        <v>41775.264537037037</v>
      </c>
      <c r="E3828" s="7">
        <v>22.71</v>
      </c>
      <c r="F3828" s="7" t="s">
        <v>86</v>
      </c>
      <c r="G3828" s="7">
        <f t="shared" si="177"/>
        <v>2014</v>
      </c>
      <c r="H3828" s="7">
        <f t="shared" si="178"/>
        <v>5</v>
      </c>
      <c r="I3828" s="7" t="str">
        <f t="shared" si="179"/>
        <v>Q2</v>
      </c>
      <c r="J3828" s="7">
        <f>VLOOKUP(A3828,'Job Catalog'!A:C,3,FALSE)</f>
        <v>12</v>
      </c>
    </row>
    <row r="3829" spans="1:10" x14ac:dyDescent="0.15">
      <c r="A3829" s="8">
        <v>2172</v>
      </c>
      <c r="B3829" s="8" t="s">
        <v>2274</v>
      </c>
      <c r="C3829" s="7" t="s">
        <v>5</v>
      </c>
      <c r="D3829" s="39">
        <v>41796.341817129629</v>
      </c>
      <c r="E3829" s="7">
        <v>23</v>
      </c>
      <c r="F3829" s="7" t="s">
        <v>86</v>
      </c>
      <c r="G3829" s="7">
        <f t="shared" si="177"/>
        <v>2014</v>
      </c>
      <c r="H3829" s="7">
        <f t="shared" si="178"/>
        <v>6</v>
      </c>
      <c r="I3829" s="7" t="str">
        <f t="shared" si="179"/>
        <v>Q2</v>
      </c>
      <c r="J3829" s="7">
        <f>VLOOKUP(A3829,'Job Catalog'!A:C,3,FALSE)</f>
        <v>12</v>
      </c>
    </row>
    <row r="3830" spans="1:10" x14ac:dyDescent="0.15">
      <c r="A3830" s="8">
        <v>2172</v>
      </c>
      <c r="B3830" s="8" t="s">
        <v>2274</v>
      </c>
      <c r="C3830" s="7" t="s">
        <v>4</v>
      </c>
      <c r="D3830" s="39">
        <v>41844.437337962961</v>
      </c>
      <c r="E3830" s="7">
        <v>44.21</v>
      </c>
      <c r="F3830" s="7" t="s">
        <v>86</v>
      </c>
      <c r="G3830" s="7">
        <f t="shared" si="177"/>
        <v>2014</v>
      </c>
      <c r="H3830" s="7">
        <f t="shared" si="178"/>
        <v>7</v>
      </c>
      <c r="I3830" s="7" t="str">
        <f t="shared" si="179"/>
        <v>Q3</v>
      </c>
      <c r="J3830" s="7">
        <f>VLOOKUP(A3830,'Job Catalog'!A:C,3,FALSE)</f>
        <v>12</v>
      </c>
    </row>
    <row r="3831" spans="1:10" x14ac:dyDescent="0.15">
      <c r="A3831" s="8">
        <v>2172</v>
      </c>
      <c r="B3831" s="8" t="s">
        <v>2274</v>
      </c>
      <c r="C3831" s="7" t="s">
        <v>4</v>
      </c>
      <c r="D3831" s="39">
        <v>41817.418356481481</v>
      </c>
      <c r="E3831" s="7">
        <v>10.039999999999999</v>
      </c>
      <c r="F3831" s="7" t="s">
        <v>86</v>
      </c>
      <c r="G3831" s="7">
        <f t="shared" si="177"/>
        <v>2014</v>
      </c>
      <c r="H3831" s="7">
        <f t="shared" si="178"/>
        <v>6</v>
      </c>
      <c r="I3831" s="7" t="str">
        <f t="shared" si="179"/>
        <v>Q2</v>
      </c>
      <c r="J3831" s="7">
        <f>VLOOKUP(A3831,'Job Catalog'!A:C,3,FALSE)</f>
        <v>12</v>
      </c>
    </row>
    <row r="3832" spans="1:10" x14ac:dyDescent="0.15">
      <c r="A3832" s="8">
        <v>2172</v>
      </c>
      <c r="B3832" s="8" t="s">
        <v>2274</v>
      </c>
      <c r="C3832" s="7" t="s">
        <v>4</v>
      </c>
      <c r="D3832" s="39">
        <v>41859.383773148147</v>
      </c>
      <c r="E3832" s="7">
        <v>51.96</v>
      </c>
      <c r="F3832" s="7" t="s">
        <v>86</v>
      </c>
      <c r="G3832" s="7">
        <f t="shared" si="177"/>
        <v>2014</v>
      </c>
      <c r="H3832" s="7">
        <f t="shared" si="178"/>
        <v>8</v>
      </c>
      <c r="I3832" s="7" t="str">
        <f t="shared" si="179"/>
        <v>Q3</v>
      </c>
      <c r="J3832" s="7">
        <f>VLOOKUP(A3832,'Job Catalog'!A:C,3,FALSE)</f>
        <v>12</v>
      </c>
    </row>
    <row r="3833" spans="1:10" x14ac:dyDescent="0.15">
      <c r="A3833" s="8">
        <v>2172</v>
      </c>
      <c r="B3833" s="8" t="s">
        <v>2274</v>
      </c>
      <c r="C3833" s="7" t="s">
        <v>5</v>
      </c>
      <c r="D3833" s="39">
        <v>41852.15934027778</v>
      </c>
      <c r="E3833" s="7">
        <v>17.829999999999998</v>
      </c>
      <c r="F3833" s="7" t="s">
        <v>86</v>
      </c>
      <c r="G3833" s="7">
        <f t="shared" si="177"/>
        <v>2014</v>
      </c>
      <c r="H3833" s="7">
        <f t="shared" si="178"/>
        <v>8</v>
      </c>
      <c r="I3833" s="7" t="str">
        <f t="shared" si="179"/>
        <v>Q3</v>
      </c>
      <c r="J3833" s="7">
        <f>VLOOKUP(A3833,'Job Catalog'!A:C,3,FALSE)</f>
        <v>12</v>
      </c>
    </row>
    <row r="3834" spans="1:10" x14ac:dyDescent="0.15">
      <c r="A3834" s="8">
        <v>2172</v>
      </c>
      <c r="B3834" s="8" t="s">
        <v>2274</v>
      </c>
      <c r="C3834" s="7" t="s">
        <v>4</v>
      </c>
      <c r="D3834" s="39">
        <v>41863.431006944447</v>
      </c>
      <c r="E3834" s="7">
        <v>25</v>
      </c>
      <c r="F3834" s="7" t="s">
        <v>86</v>
      </c>
      <c r="G3834" s="7">
        <f t="shared" si="177"/>
        <v>2014</v>
      </c>
      <c r="H3834" s="7">
        <f t="shared" si="178"/>
        <v>8</v>
      </c>
      <c r="I3834" s="7" t="str">
        <f t="shared" si="179"/>
        <v>Q3</v>
      </c>
      <c r="J3834" s="7">
        <f>VLOOKUP(A3834,'Job Catalog'!A:C,3,FALSE)</f>
        <v>12</v>
      </c>
    </row>
    <row r="3835" spans="1:10" x14ac:dyDescent="0.15">
      <c r="A3835" s="8">
        <v>2172</v>
      </c>
      <c r="B3835" s="8" t="s">
        <v>2274</v>
      </c>
      <c r="C3835" s="7" t="s">
        <v>4</v>
      </c>
      <c r="D3835" s="39">
        <v>41859.29184027778</v>
      </c>
      <c r="E3835" s="7">
        <v>2.04</v>
      </c>
      <c r="F3835" s="7" t="s">
        <v>86</v>
      </c>
      <c r="G3835" s="7">
        <f t="shared" si="177"/>
        <v>2014</v>
      </c>
      <c r="H3835" s="7">
        <f t="shared" si="178"/>
        <v>8</v>
      </c>
      <c r="I3835" s="7" t="str">
        <f t="shared" si="179"/>
        <v>Q3</v>
      </c>
      <c r="J3835" s="7">
        <f>VLOOKUP(A3835,'Job Catalog'!A:C,3,FALSE)</f>
        <v>12</v>
      </c>
    </row>
    <row r="3836" spans="1:10" x14ac:dyDescent="0.15">
      <c r="A3836" s="8">
        <v>2172</v>
      </c>
      <c r="B3836" s="8" t="s">
        <v>2274</v>
      </c>
      <c r="C3836" s="7" t="s">
        <v>5</v>
      </c>
      <c r="D3836" s="39">
        <v>41885.197731481479</v>
      </c>
      <c r="E3836" s="7">
        <v>15.63</v>
      </c>
      <c r="F3836" s="7" t="s">
        <v>86</v>
      </c>
      <c r="G3836" s="7">
        <f t="shared" si="177"/>
        <v>2014</v>
      </c>
      <c r="H3836" s="7">
        <f t="shared" si="178"/>
        <v>9</v>
      </c>
      <c r="I3836" s="7" t="str">
        <f t="shared" si="179"/>
        <v>Q3</v>
      </c>
      <c r="J3836" s="7">
        <f>VLOOKUP(A3836,'Job Catalog'!A:C,3,FALSE)</f>
        <v>12</v>
      </c>
    </row>
    <row r="3837" spans="1:10" x14ac:dyDescent="0.15">
      <c r="A3837" s="8">
        <v>2172</v>
      </c>
      <c r="B3837" s="8" t="s">
        <v>2274</v>
      </c>
      <c r="C3837" s="7" t="s">
        <v>4</v>
      </c>
      <c r="D3837" s="39">
        <v>41885.251319444447</v>
      </c>
      <c r="E3837" s="7">
        <v>15.71</v>
      </c>
      <c r="F3837" s="7" t="s">
        <v>86</v>
      </c>
      <c r="G3837" s="7">
        <f t="shared" si="177"/>
        <v>2014</v>
      </c>
      <c r="H3837" s="7">
        <f t="shared" si="178"/>
        <v>9</v>
      </c>
      <c r="I3837" s="7" t="str">
        <f t="shared" si="179"/>
        <v>Q3</v>
      </c>
      <c r="J3837" s="7">
        <f>VLOOKUP(A3837,'Job Catalog'!A:C,3,FALSE)</f>
        <v>12</v>
      </c>
    </row>
    <row r="3838" spans="1:10" x14ac:dyDescent="0.15">
      <c r="A3838" s="8">
        <v>2172</v>
      </c>
      <c r="B3838" s="8" t="s">
        <v>2274</v>
      </c>
      <c r="C3838" s="7" t="s">
        <v>4</v>
      </c>
      <c r="D3838" s="39">
        <v>41939.234756944446</v>
      </c>
      <c r="E3838" s="7">
        <v>52.75</v>
      </c>
      <c r="F3838" s="7" t="s">
        <v>86</v>
      </c>
      <c r="G3838" s="7">
        <f t="shared" si="177"/>
        <v>2014</v>
      </c>
      <c r="H3838" s="7">
        <f t="shared" si="178"/>
        <v>10</v>
      </c>
      <c r="I3838" s="7" t="str">
        <f t="shared" si="179"/>
        <v>Q4</v>
      </c>
      <c r="J3838" s="7">
        <f>VLOOKUP(A3838,'Job Catalog'!A:C,3,FALSE)</f>
        <v>12</v>
      </c>
    </row>
    <row r="3839" spans="1:10" x14ac:dyDescent="0.15">
      <c r="A3839" s="8">
        <v>2172</v>
      </c>
      <c r="B3839" s="8" t="s">
        <v>2274</v>
      </c>
      <c r="C3839" s="7" t="s">
        <v>4</v>
      </c>
      <c r="D3839" s="39">
        <v>41887.18645833333</v>
      </c>
      <c r="E3839" s="7">
        <v>0.71</v>
      </c>
      <c r="F3839" s="7" t="s">
        <v>86</v>
      </c>
      <c r="G3839" s="7">
        <f t="shared" si="177"/>
        <v>2014</v>
      </c>
      <c r="H3839" s="7">
        <f t="shared" si="178"/>
        <v>9</v>
      </c>
      <c r="I3839" s="7" t="str">
        <f t="shared" si="179"/>
        <v>Q3</v>
      </c>
      <c r="J3839" s="7">
        <f>VLOOKUP(A3839,'Job Catalog'!A:C,3,FALSE)</f>
        <v>12</v>
      </c>
    </row>
    <row r="3840" spans="1:10" x14ac:dyDescent="0.15">
      <c r="A3840" s="8">
        <v>2172</v>
      </c>
      <c r="B3840" s="8" t="s">
        <v>2274</v>
      </c>
      <c r="C3840" s="7" t="s">
        <v>5</v>
      </c>
      <c r="D3840" s="39">
        <v>41914.151030092595</v>
      </c>
      <c r="E3840" s="7">
        <v>23.63</v>
      </c>
      <c r="F3840" s="7" t="s">
        <v>86</v>
      </c>
      <c r="G3840" s="7">
        <f t="shared" si="177"/>
        <v>2014</v>
      </c>
      <c r="H3840" s="7">
        <f t="shared" si="178"/>
        <v>10</v>
      </c>
      <c r="I3840" s="7" t="str">
        <f t="shared" si="179"/>
        <v>Q4</v>
      </c>
      <c r="J3840" s="7">
        <f>VLOOKUP(A3840,'Job Catalog'!A:C,3,FALSE)</f>
        <v>12</v>
      </c>
    </row>
    <row r="3841" spans="1:10" x14ac:dyDescent="0.15">
      <c r="A3841" s="8">
        <v>2172</v>
      </c>
      <c r="B3841" s="8" t="s">
        <v>2274</v>
      </c>
      <c r="C3841" s="7" t="s">
        <v>4</v>
      </c>
      <c r="D3841" s="39">
        <v>41960.329502314817</v>
      </c>
      <c r="E3841" s="7">
        <v>69.790000000000006</v>
      </c>
      <c r="F3841" s="7" t="s">
        <v>86</v>
      </c>
      <c r="G3841" s="7">
        <f t="shared" si="177"/>
        <v>2014</v>
      </c>
      <c r="H3841" s="7">
        <f t="shared" si="178"/>
        <v>11</v>
      </c>
      <c r="I3841" s="7" t="str">
        <f t="shared" si="179"/>
        <v>Q4</v>
      </c>
      <c r="J3841" s="7">
        <f>VLOOKUP(A3841,'Job Catalog'!A:C,3,FALSE)</f>
        <v>12</v>
      </c>
    </row>
    <row r="3842" spans="1:10" x14ac:dyDescent="0.15">
      <c r="A3842" s="8">
        <v>2172</v>
      </c>
      <c r="B3842" s="8" t="s">
        <v>2274</v>
      </c>
      <c r="C3842" s="7" t="s">
        <v>4</v>
      </c>
      <c r="D3842" s="39">
        <v>41954.183194444442</v>
      </c>
      <c r="E3842" s="7">
        <v>63.67</v>
      </c>
      <c r="F3842" s="7" t="s">
        <v>86</v>
      </c>
      <c r="G3842" s="7">
        <f t="shared" ref="G3842:G3905" si="180">YEAR(D3842)</f>
        <v>2014</v>
      </c>
      <c r="H3842" s="7">
        <f t="shared" ref="H3842:H3905" si="181">MONTH(D3842)</f>
        <v>11</v>
      </c>
      <c r="I3842" s="7" t="str">
        <f t="shared" ref="I3842:I3905" si="182">IF(H3842&lt;=3,"Q1",IF(H3842&lt;=6,"Q2",IF(H3842&lt;=9,"Q3","Q4")))</f>
        <v>Q4</v>
      </c>
      <c r="J3842" s="7">
        <f>VLOOKUP(A3842,'Job Catalog'!A:C,3,FALSE)</f>
        <v>12</v>
      </c>
    </row>
    <row r="3843" spans="1:10" x14ac:dyDescent="0.15">
      <c r="A3843" s="8">
        <v>2172</v>
      </c>
      <c r="B3843" s="8" t="s">
        <v>2274</v>
      </c>
      <c r="C3843" s="7" t="s">
        <v>4</v>
      </c>
      <c r="D3843" s="39">
        <v>41942.503576388888</v>
      </c>
      <c r="E3843" s="7">
        <v>0.17</v>
      </c>
      <c r="F3843" s="7" t="s">
        <v>86</v>
      </c>
      <c r="G3843" s="7">
        <f t="shared" si="180"/>
        <v>2014</v>
      </c>
      <c r="H3843" s="7">
        <f t="shared" si="181"/>
        <v>10</v>
      </c>
      <c r="I3843" s="7" t="str">
        <f t="shared" si="182"/>
        <v>Q4</v>
      </c>
      <c r="J3843" s="7">
        <f>VLOOKUP(A3843,'Job Catalog'!A:C,3,FALSE)</f>
        <v>12</v>
      </c>
    </row>
    <row r="3844" spans="1:10" x14ac:dyDescent="0.15">
      <c r="A3844" s="8">
        <v>2172</v>
      </c>
      <c r="B3844" s="8" t="s">
        <v>2274</v>
      </c>
      <c r="C3844" s="7" t="s">
        <v>4</v>
      </c>
      <c r="D3844" s="39">
        <v>41989.197534722225</v>
      </c>
      <c r="E3844" s="7">
        <v>0</v>
      </c>
      <c r="F3844" s="7" t="s">
        <v>77</v>
      </c>
      <c r="G3844" s="7">
        <f t="shared" si="180"/>
        <v>2014</v>
      </c>
      <c r="H3844" s="7">
        <f t="shared" si="181"/>
        <v>12</v>
      </c>
      <c r="I3844" s="7" t="str">
        <f t="shared" si="182"/>
        <v>Q4</v>
      </c>
      <c r="J3844" s="7">
        <f>VLOOKUP(A3844,'Job Catalog'!A:C,3,FALSE)</f>
        <v>12</v>
      </c>
    </row>
    <row r="3845" spans="1:10" x14ac:dyDescent="0.15">
      <c r="A3845" s="8">
        <v>2172</v>
      </c>
      <c r="B3845" s="8" t="s">
        <v>2274</v>
      </c>
      <c r="C3845" s="7" t="s">
        <v>4</v>
      </c>
      <c r="D3845" s="39">
        <v>42081.381226851852</v>
      </c>
      <c r="E3845" s="7">
        <v>57.17</v>
      </c>
      <c r="F3845" s="7" t="s">
        <v>86</v>
      </c>
      <c r="G3845" s="7">
        <f t="shared" si="180"/>
        <v>2015</v>
      </c>
      <c r="H3845" s="7">
        <f t="shared" si="181"/>
        <v>3</v>
      </c>
      <c r="I3845" s="7" t="str">
        <f t="shared" si="182"/>
        <v>Q1</v>
      </c>
      <c r="J3845" s="7">
        <f>VLOOKUP(A3845,'Job Catalog'!A:C,3,FALSE)</f>
        <v>12</v>
      </c>
    </row>
    <row r="3846" spans="1:10" x14ac:dyDescent="0.15">
      <c r="A3846" s="8">
        <v>2172</v>
      </c>
      <c r="B3846" s="8" t="s">
        <v>2274</v>
      </c>
      <c r="C3846" s="7" t="s">
        <v>4</v>
      </c>
      <c r="D3846" s="39">
        <v>42065.171400462961</v>
      </c>
      <c r="E3846" s="7">
        <v>39.630000000000003</v>
      </c>
      <c r="F3846" s="7" t="s">
        <v>86</v>
      </c>
      <c r="G3846" s="7">
        <f t="shared" si="180"/>
        <v>2015</v>
      </c>
      <c r="H3846" s="7">
        <f t="shared" si="181"/>
        <v>3</v>
      </c>
      <c r="I3846" s="7" t="str">
        <f t="shared" si="182"/>
        <v>Q1</v>
      </c>
      <c r="J3846" s="7">
        <f>VLOOKUP(A3846,'Job Catalog'!A:C,3,FALSE)</f>
        <v>12</v>
      </c>
    </row>
    <row r="3847" spans="1:10" x14ac:dyDescent="0.15">
      <c r="A3847" s="8">
        <v>2172</v>
      </c>
      <c r="B3847" s="8" t="s">
        <v>2274</v>
      </c>
      <c r="C3847" s="7" t="s">
        <v>4</v>
      </c>
      <c r="D3847" s="39">
        <v>42094.401655092595</v>
      </c>
      <c r="E3847" s="7">
        <v>48.92</v>
      </c>
      <c r="F3847" s="7" t="s">
        <v>86</v>
      </c>
      <c r="G3847" s="7">
        <f t="shared" si="180"/>
        <v>2015</v>
      </c>
      <c r="H3847" s="7">
        <f t="shared" si="181"/>
        <v>3</v>
      </c>
      <c r="I3847" s="7" t="str">
        <f t="shared" si="182"/>
        <v>Q1</v>
      </c>
      <c r="J3847" s="7">
        <f>VLOOKUP(A3847,'Job Catalog'!A:C,3,FALSE)</f>
        <v>12</v>
      </c>
    </row>
    <row r="3848" spans="1:10" x14ac:dyDescent="0.15">
      <c r="A3848" s="8">
        <v>2172</v>
      </c>
      <c r="B3848" s="8" t="s">
        <v>2274</v>
      </c>
      <c r="C3848" s="7" t="s">
        <v>4</v>
      </c>
      <c r="D3848" s="39">
        <v>42137.375648148147</v>
      </c>
      <c r="E3848" s="7">
        <v>85.17</v>
      </c>
      <c r="F3848" s="7" t="s">
        <v>86</v>
      </c>
      <c r="G3848" s="7">
        <f t="shared" si="180"/>
        <v>2015</v>
      </c>
      <c r="H3848" s="7">
        <f t="shared" si="181"/>
        <v>5</v>
      </c>
      <c r="I3848" s="7" t="str">
        <f t="shared" si="182"/>
        <v>Q2</v>
      </c>
      <c r="J3848" s="7">
        <f>VLOOKUP(A3848,'Job Catalog'!A:C,3,FALSE)</f>
        <v>12</v>
      </c>
    </row>
    <row r="3849" spans="1:10" x14ac:dyDescent="0.15">
      <c r="A3849" s="8">
        <v>2172</v>
      </c>
      <c r="B3849" s="8" t="s">
        <v>2274</v>
      </c>
      <c r="C3849" s="7" t="s">
        <v>5</v>
      </c>
      <c r="D3849" s="39">
        <v>42060.239942129629</v>
      </c>
      <c r="E3849" s="7">
        <v>0.92</v>
      </c>
      <c r="F3849" s="7" t="s">
        <v>86</v>
      </c>
      <c r="G3849" s="7">
        <f t="shared" si="180"/>
        <v>2015</v>
      </c>
      <c r="H3849" s="7">
        <f t="shared" si="181"/>
        <v>2</v>
      </c>
      <c r="I3849" s="7" t="str">
        <f t="shared" si="182"/>
        <v>Q1</v>
      </c>
      <c r="J3849" s="7">
        <f>VLOOKUP(A3849,'Job Catalog'!A:C,3,FALSE)</f>
        <v>12</v>
      </c>
    </row>
    <row r="3850" spans="1:10" x14ac:dyDescent="0.15">
      <c r="A3850" s="8">
        <v>2172</v>
      </c>
      <c r="B3850" s="8" t="s">
        <v>2274</v>
      </c>
      <c r="C3850" s="7" t="s">
        <v>4</v>
      </c>
      <c r="D3850" s="39">
        <v>42088.298854166664</v>
      </c>
      <c r="E3850" s="7">
        <v>14.71</v>
      </c>
      <c r="F3850" s="7" t="s">
        <v>86</v>
      </c>
      <c r="G3850" s="7">
        <f t="shared" si="180"/>
        <v>2015</v>
      </c>
      <c r="H3850" s="7">
        <f t="shared" si="181"/>
        <v>3</v>
      </c>
      <c r="I3850" s="7" t="str">
        <f t="shared" si="182"/>
        <v>Q1</v>
      </c>
      <c r="J3850" s="7">
        <f>VLOOKUP(A3850,'Job Catalog'!A:C,3,FALSE)</f>
        <v>12</v>
      </c>
    </row>
    <row r="3851" spans="1:10" x14ac:dyDescent="0.15">
      <c r="A3851" s="8">
        <v>2172</v>
      </c>
      <c r="B3851" s="8" t="s">
        <v>2274</v>
      </c>
      <c r="C3851" s="7" t="s">
        <v>5</v>
      </c>
      <c r="D3851" s="39">
        <v>42181.40283564815</v>
      </c>
      <c r="E3851" s="7">
        <v>101.75</v>
      </c>
      <c r="F3851" s="7" t="s">
        <v>86</v>
      </c>
      <c r="G3851" s="7">
        <f t="shared" si="180"/>
        <v>2015</v>
      </c>
      <c r="H3851" s="7">
        <f t="shared" si="181"/>
        <v>6</v>
      </c>
      <c r="I3851" s="7" t="str">
        <f t="shared" si="182"/>
        <v>Q2</v>
      </c>
      <c r="J3851" s="7">
        <f>VLOOKUP(A3851,'Job Catalog'!A:C,3,FALSE)</f>
        <v>12</v>
      </c>
    </row>
    <row r="3852" spans="1:10" x14ac:dyDescent="0.15">
      <c r="A3852" s="8">
        <v>2172</v>
      </c>
      <c r="B3852" s="8" t="s">
        <v>2274</v>
      </c>
      <c r="C3852" s="7" t="s">
        <v>5</v>
      </c>
      <c r="D3852" s="39">
        <v>42150.337708333333</v>
      </c>
      <c r="E3852" s="7">
        <v>61.04</v>
      </c>
      <c r="F3852" s="7" t="s">
        <v>86</v>
      </c>
      <c r="G3852" s="7">
        <f t="shared" si="180"/>
        <v>2015</v>
      </c>
      <c r="H3852" s="7">
        <f t="shared" si="181"/>
        <v>5</v>
      </c>
      <c r="I3852" s="7" t="str">
        <f t="shared" si="182"/>
        <v>Q2</v>
      </c>
      <c r="J3852" s="7">
        <f>VLOOKUP(A3852,'Job Catalog'!A:C,3,FALSE)</f>
        <v>12</v>
      </c>
    </row>
    <row r="3853" spans="1:10" x14ac:dyDescent="0.15">
      <c r="A3853" s="8">
        <v>2172</v>
      </c>
      <c r="B3853" s="8" t="s">
        <v>2274</v>
      </c>
      <c r="C3853" s="7" t="s">
        <v>5</v>
      </c>
      <c r="D3853" s="39">
        <v>42117.397847222222</v>
      </c>
      <c r="E3853" s="7">
        <v>9.8800000000000008</v>
      </c>
      <c r="F3853" s="7" t="s">
        <v>86</v>
      </c>
      <c r="G3853" s="7">
        <f t="shared" si="180"/>
        <v>2015</v>
      </c>
      <c r="H3853" s="7">
        <f t="shared" si="181"/>
        <v>4</v>
      </c>
      <c r="I3853" s="7" t="str">
        <f t="shared" si="182"/>
        <v>Q2</v>
      </c>
      <c r="J3853" s="7">
        <f>VLOOKUP(A3853,'Job Catalog'!A:C,3,FALSE)</f>
        <v>12</v>
      </c>
    </row>
    <row r="3854" spans="1:10" x14ac:dyDescent="0.15">
      <c r="A3854" s="8">
        <v>2172</v>
      </c>
      <c r="B3854" s="8" t="s">
        <v>2274</v>
      </c>
      <c r="C3854" s="7" t="s">
        <v>4</v>
      </c>
      <c r="D3854" s="39">
        <v>42167.170231481483</v>
      </c>
      <c r="E3854" s="7">
        <v>0.21</v>
      </c>
      <c r="F3854" s="7" t="s">
        <v>86</v>
      </c>
      <c r="G3854" s="7">
        <f t="shared" si="180"/>
        <v>2015</v>
      </c>
      <c r="H3854" s="7">
        <f t="shared" si="181"/>
        <v>6</v>
      </c>
      <c r="I3854" s="7" t="str">
        <f t="shared" si="182"/>
        <v>Q2</v>
      </c>
      <c r="J3854" s="7">
        <f>VLOOKUP(A3854,'Job Catalog'!A:C,3,FALSE)</f>
        <v>12</v>
      </c>
    </row>
    <row r="3855" spans="1:10" x14ac:dyDescent="0.15">
      <c r="A3855" s="8">
        <v>2172</v>
      </c>
      <c r="B3855" s="8" t="s">
        <v>2274</v>
      </c>
      <c r="C3855" s="7" t="s">
        <v>4</v>
      </c>
      <c r="D3855" s="39">
        <v>42173.399236111109</v>
      </c>
      <c r="E3855" s="7">
        <v>0</v>
      </c>
      <c r="F3855" s="7" t="s">
        <v>86</v>
      </c>
      <c r="G3855" s="7">
        <f t="shared" si="180"/>
        <v>2015</v>
      </c>
      <c r="H3855" s="7">
        <f t="shared" si="181"/>
        <v>6</v>
      </c>
      <c r="I3855" s="7" t="str">
        <f t="shared" si="182"/>
        <v>Q2</v>
      </c>
      <c r="J3855" s="7">
        <f>VLOOKUP(A3855,'Job Catalog'!A:C,3,FALSE)</f>
        <v>12</v>
      </c>
    </row>
    <row r="3856" spans="1:10" x14ac:dyDescent="0.15">
      <c r="A3856" s="8">
        <v>2172</v>
      </c>
      <c r="B3856" s="8" t="s">
        <v>2274</v>
      </c>
      <c r="C3856" s="7" t="s">
        <v>4</v>
      </c>
      <c r="D3856" s="39">
        <v>42173.395648148151</v>
      </c>
      <c r="E3856" s="7">
        <v>0</v>
      </c>
      <c r="F3856" s="7" t="s">
        <v>86</v>
      </c>
      <c r="G3856" s="7">
        <f t="shared" si="180"/>
        <v>2015</v>
      </c>
      <c r="H3856" s="7">
        <f t="shared" si="181"/>
        <v>6</v>
      </c>
      <c r="I3856" s="7" t="str">
        <f t="shared" si="182"/>
        <v>Q2</v>
      </c>
      <c r="J3856" s="7">
        <f>VLOOKUP(A3856,'Job Catalog'!A:C,3,FALSE)</f>
        <v>12</v>
      </c>
    </row>
    <row r="3857" spans="1:10" x14ac:dyDescent="0.15">
      <c r="A3857" s="8">
        <v>2172</v>
      </c>
      <c r="B3857" s="8" t="s">
        <v>2274</v>
      </c>
      <c r="C3857" s="7" t="s">
        <v>4</v>
      </c>
      <c r="D3857" s="39">
        <v>42487.412430555552</v>
      </c>
      <c r="E3857" s="7">
        <v>259.17</v>
      </c>
      <c r="F3857" s="7" t="s">
        <v>86</v>
      </c>
      <c r="G3857" s="7">
        <f t="shared" si="180"/>
        <v>2016</v>
      </c>
      <c r="H3857" s="7">
        <f t="shared" si="181"/>
        <v>4</v>
      </c>
      <c r="I3857" s="7" t="str">
        <f t="shared" si="182"/>
        <v>Q2</v>
      </c>
      <c r="J3857" s="7">
        <f>VLOOKUP(A3857,'Job Catalog'!A:C,3,FALSE)</f>
        <v>12</v>
      </c>
    </row>
    <row r="3858" spans="1:10" x14ac:dyDescent="0.15">
      <c r="A3858" s="8">
        <v>2172</v>
      </c>
      <c r="B3858" s="8" t="s">
        <v>2274</v>
      </c>
      <c r="C3858" s="7" t="s">
        <v>5</v>
      </c>
      <c r="D3858" s="39">
        <v>42257.375439814816</v>
      </c>
      <c r="E3858" s="7">
        <v>29</v>
      </c>
      <c r="F3858" s="7" t="s">
        <v>86</v>
      </c>
      <c r="G3858" s="7">
        <f t="shared" si="180"/>
        <v>2015</v>
      </c>
      <c r="H3858" s="7">
        <f t="shared" si="181"/>
        <v>9</v>
      </c>
      <c r="I3858" s="7" t="str">
        <f t="shared" si="182"/>
        <v>Q3</v>
      </c>
      <c r="J3858" s="7">
        <f>VLOOKUP(A3858,'Job Catalog'!A:C,3,FALSE)</f>
        <v>12</v>
      </c>
    </row>
    <row r="3859" spans="1:10" x14ac:dyDescent="0.15">
      <c r="A3859" s="8">
        <v>2172</v>
      </c>
      <c r="B3859" s="8" t="s">
        <v>2274</v>
      </c>
      <c r="C3859" s="7" t="s">
        <v>5</v>
      </c>
      <c r="D3859" s="39">
        <v>42348.175821759258</v>
      </c>
      <c r="E3859" s="7">
        <v>15.83</v>
      </c>
      <c r="F3859" s="7" t="s">
        <v>86</v>
      </c>
      <c r="G3859" s="7">
        <f t="shared" si="180"/>
        <v>2015</v>
      </c>
      <c r="H3859" s="7">
        <f t="shared" si="181"/>
        <v>12</v>
      </c>
      <c r="I3859" s="7" t="str">
        <f t="shared" si="182"/>
        <v>Q4</v>
      </c>
      <c r="J3859" s="7">
        <f>VLOOKUP(A3859,'Job Catalog'!A:C,3,FALSE)</f>
        <v>12</v>
      </c>
    </row>
    <row r="3860" spans="1:10" x14ac:dyDescent="0.15">
      <c r="A3860" s="8">
        <v>2172</v>
      </c>
      <c r="B3860" s="8" t="s">
        <v>2274</v>
      </c>
      <c r="C3860" s="7" t="s">
        <v>5</v>
      </c>
      <c r="D3860" s="39">
        <v>42373.219525462962</v>
      </c>
      <c r="E3860" s="7">
        <v>34.79</v>
      </c>
      <c r="F3860" s="7" t="s">
        <v>86</v>
      </c>
      <c r="G3860" s="7">
        <f t="shared" si="180"/>
        <v>2016</v>
      </c>
      <c r="H3860" s="7">
        <f t="shared" si="181"/>
        <v>1</v>
      </c>
      <c r="I3860" s="7" t="str">
        <f t="shared" si="182"/>
        <v>Q1</v>
      </c>
      <c r="J3860" s="7">
        <f>VLOOKUP(A3860,'Job Catalog'!A:C,3,FALSE)</f>
        <v>12</v>
      </c>
    </row>
    <row r="3861" spans="1:10" x14ac:dyDescent="0.15">
      <c r="A3861" s="8">
        <v>2172</v>
      </c>
      <c r="B3861" s="8" t="s">
        <v>2274</v>
      </c>
      <c r="C3861" s="7" t="s">
        <v>5</v>
      </c>
      <c r="D3861" s="39">
        <v>42390.221122685187</v>
      </c>
      <c r="E3861" s="7">
        <v>51.79</v>
      </c>
      <c r="F3861" s="7" t="s">
        <v>86</v>
      </c>
      <c r="G3861" s="7">
        <f t="shared" si="180"/>
        <v>2016</v>
      </c>
      <c r="H3861" s="7">
        <f t="shared" si="181"/>
        <v>1</v>
      </c>
      <c r="I3861" s="7" t="str">
        <f t="shared" si="182"/>
        <v>Q1</v>
      </c>
      <c r="J3861" s="7">
        <f>VLOOKUP(A3861,'Job Catalog'!A:C,3,FALSE)</f>
        <v>12</v>
      </c>
    </row>
    <row r="3862" spans="1:10" x14ac:dyDescent="0.15">
      <c r="A3862" s="8">
        <v>2172</v>
      </c>
      <c r="B3862" s="8" t="s">
        <v>2274</v>
      </c>
      <c r="C3862" s="7" t="s">
        <v>5</v>
      </c>
      <c r="D3862" s="39">
        <v>42453.264803240738</v>
      </c>
      <c r="E3862" s="7">
        <v>114.83</v>
      </c>
      <c r="F3862" s="7" t="s">
        <v>86</v>
      </c>
      <c r="G3862" s="7">
        <f t="shared" si="180"/>
        <v>2016</v>
      </c>
      <c r="H3862" s="7">
        <f t="shared" si="181"/>
        <v>3</v>
      </c>
      <c r="I3862" s="7" t="str">
        <f t="shared" si="182"/>
        <v>Q1</v>
      </c>
      <c r="J3862" s="7">
        <f>VLOOKUP(A3862,'Job Catalog'!A:C,3,FALSE)</f>
        <v>12</v>
      </c>
    </row>
    <row r="3863" spans="1:10" x14ac:dyDescent="0.15">
      <c r="A3863" s="8">
        <v>2172</v>
      </c>
      <c r="B3863" s="8" t="s">
        <v>2274</v>
      </c>
      <c r="C3863" s="7" t="s">
        <v>4</v>
      </c>
      <c r="D3863" s="39">
        <v>42487.198564814818</v>
      </c>
      <c r="E3863" s="7">
        <v>99.75</v>
      </c>
      <c r="F3863" s="7" t="s">
        <v>86</v>
      </c>
      <c r="G3863" s="7">
        <f t="shared" si="180"/>
        <v>2016</v>
      </c>
      <c r="H3863" s="7">
        <f t="shared" si="181"/>
        <v>4</v>
      </c>
      <c r="I3863" s="7" t="str">
        <f t="shared" si="182"/>
        <v>Q2</v>
      </c>
      <c r="J3863" s="7">
        <f>VLOOKUP(A3863,'Job Catalog'!A:C,3,FALSE)</f>
        <v>12</v>
      </c>
    </row>
    <row r="3864" spans="1:10" x14ac:dyDescent="0.15">
      <c r="A3864" s="8">
        <v>2172</v>
      </c>
      <c r="B3864" s="8" t="s">
        <v>2274</v>
      </c>
      <c r="C3864" s="7" t="s">
        <v>4</v>
      </c>
      <c r="D3864" s="39">
        <v>42495.287048611113</v>
      </c>
      <c r="E3864" s="7">
        <v>43.96</v>
      </c>
      <c r="F3864" s="7" t="s">
        <v>86</v>
      </c>
      <c r="G3864" s="7">
        <f t="shared" si="180"/>
        <v>2016</v>
      </c>
      <c r="H3864" s="7">
        <f t="shared" si="181"/>
        <v>5</v>
      </c>
      <c r="I3864" s="7" t="str">
        <f t="shared" si="182"/>
        <v>Q2</v>
      </c>
      <c r="J3864" s="7">
        <f>VLOOKUP(A3864,'Job Catalog'!A:C,3,FALSE)</f>
        <v>12</v>
      </c>
    </row>
    <row r="3865" spans="1:10" x14ac:dyDescent="0.15">
      <c r="A3865" s="8">
        <v>2172</v>
      </c>
      <c r="B3865" s="8" t="s">
        <v>2274</v>
      </c>
      <c r="C3865" s="7" t="s">
        <v>4</v>
      </c>
      <c r="D3865" s="39">
        <v>42577.356678240743</v>
      </c>
      <c r="E3865" s="7">
        <v>28</v>
      </c>
      <c r="F3865" s="7" t="s">
        <v>86</v>
      </c>
      <c r="G3865" s="7">
        <f t="shared" si="180"/>
        <v>2016</v>
      </c>
      <c r="H3865" s="7">
        <f t="shared" si="181"/>
        <v>7</v>
      </c>
      <c r="I3865" s="7" t="str">
        <f t="shared" si="182"/>
        <v>Q3</v>
      </c>
      <c r="J3865" s="7">
        <f>VLOOKUP(A3865,'Job Catalog'!A:C,3,FALSE)</f>
        <v>12</v>
      </c>
    </row>
    <row r="3866" spans="1:10" x14ac:dyDescent="0.15">
      <c r="A3866" s="8">
        <v>2172</v>
      </c>
      <c r="B3866" s="8" t="s">
        <v>2274</v>
      </c>
      <c r="C3866" s="7" t="s">
        <v>4</v>
      </c>
      <c r="D3866" s="39">
        <v>42572.233831018515</v>
      </c>
      <c r="E3866" s="7">
        <v>22.83</v>
      </c>
      <c r="F3866" s="7" t="s">
        <v>86</v>
      </c>
      <c r="G3866" s="7">
        <f t="shared" si="180"/>
        <v>2016</v>
      </c>
      <c r="H3866" s="7">
        <f t="shared" si="181"/>
        <v>7</v>
      </c>
      <c r="I3866" s="7" t="str">
        <f t="shared" si="182"/>
        <v>Q3</v>
      </c>
      <c r="J3866" s="7">
        <f>VLOOKUP(A3866,'Job Catalog'!A:C,3,FALSE)</f>
        <v>12</v>
      </c>
    </row>
    <row r="3867" spans="1:10" x14ac:dyDescent="0.15">
      <c r="A3867" s="8">
        <v>2172</v>
      </c>
      <c r="B3867" s="8" t="s">
        <v>2274</v>
      </c>
      <c r="C3867" s="7" t="s">
        <v>4</v>
      </c>
      <c r="D3867" s="39">
        <v>42633.461817129632</v>
      </c>
      <c r="E3867" s="7">
        <v>5.08</v>
      </c>
      <c r="F3867" s="7" t="s">
        <v>86</v>
      </c>
      <c r="G3867" s="7">
        <f t="shared" si="180"/>
        <v>2016</v>
      </c>
      <c r="H3867" s="7">
        <f t="shared" si="181"/>
        <v>9</v>
      </c>
      <c r="I3867" s="7" t="str">
        <f t="shared" si="182"/>
        <v>Q3</v>
      </c>
      <c r="J3867" s="7">
        <f>VLOOKUP(A3867,'Job Catalog'!A:C,3,FALSE)</f>
        <v>12</v>
      </c>
    </row>
    <row r="3868" spans="1:10" x14ac:dyDescent="0.15">
      <c r="A3868" s="8">
        <v>2172</v>
      </c>
      <c r="B3868" s="8" t="s">
        <v>2274</v>
      </c>
      <c r="C3868" s="7" t="s">
        <v>5</v>
      </c>
      <c r="D3868" s="39">
        <v>42681.313113425924</v>
      </c>
      <c r="E3868" s="7">
        <v>48.92</v>
      </c>
      <c r="F3868" s="7" t="s">
        <v>17</v>
      </c>
      <c r="G3868" s="7">
        <f t="shared" si="180"/>
        <v>2016</v>
      </c>
      <c r="H3868" s="7">
        <f t="shared" si="181"/>
        <v>11</v>
      </c>
      <c r="I3868" s="7" t="str">
        <f t="shared" si="182"/>
        <v>Q4</v>
      </c>
      <c r="J3868" s="7">
        <f>VLOOKUP(A3868,'Job Catalog'!A:C,3,FALSE)</f>
        <v>12</v>
      </c>
    </row>
    <row r="3869" spans="1:10" x14ac:dyDescent="0.15">
      <c r="A3869" s="8">
        <v>2172</v>
      </c>
      <c r="B3869" s="8" t="s">
        <v>2274</v>
      </c>
      <c r="C3869" s="7" t="s">
        <v>5</v>
      </c>
      <c r="D3869" s="39">
        <v>42689.452094907407</v>
      </c>
      <c r="E3869" s="7">
        <v>21.79</v>
      </c>
      <c r="F3869" s="7" t="s">
        <v>72</v>
      </c>
      <c r="G3869" s="7">
        <f t="shared" si="180"/>
        <v>2016</v>
      </c>
      <c r="H3869" s="7">
        <f t="shared" si="181"/>
        <v>11</v>
      </c>
      <c r="I3869" s="7" t="str">
        <f t="shared" si="182"/>
        <v>Q4</v>
      </c>
      <c r="J3869" s="7">
        <f>VLOOKUP(A3869,'Job Catalog'!A:C,3,FALSE)</f>
        <v>12</v>
      </c>
    </row>
    <row r="3870" spans="1:10" x14ac:dyDescent="0.15">
      <c r="A3870" s="8">
        <v>2172</v>
      </c>
      <c r="B3870" s="8" t="s">
        <v>2274</v>
      </c>
      <c r="C3870" s="7" t="s">
        <v>4</v>
      </c>
      <c r="D3870" s="39">
        <v>42740.51835648148</v>
      </c>
      <c r="E3870" s="7">
        <v>70.88</v>
      </c>
      <c r="F3870" s="7" t="s">
        <v>11</v>
      </c>
      <c r="G3870" s="7">
        <f t="shared" si="180"/>
        <v>2017</v>
      </c>
      <c r="H3870" s="7">
        <f t="shared" si="181"/>
        <v>1</v>
      </c>
      <c r="I3870" s="7" t="str">
        <f t="shared" si="182"/>
        <v>Q1</v>
      </c>
      <c r="J3870" s="7">
        <f>VLOOKUP(A3870,'Job Catalog'!A:C,3,FALSE)</f>
        <v>12</v>
      </c>
    </row>
    <row r="3871" spans="1:10" x14ac:dyDescent="0.15">
      <c r="A3871" s="8">
        <v>2172</v>
      </c>
      <c r="B3871" s="8" t="s">
        <v>2274</v>
      </c>
      <c r="C3871" s="7" t="s">
        <v>5</v>
      </c>
      <c r="D3871" s="39">
        <v>42712.217986111114</v>
      </c>
      <c r="E3871" s="7">
        <v>34.83</v>
      </c>
      <c r="F3871" s="7" t="s">
        <v>11</v>
      </c>
      <c r="G3871" s="7">
        <f t="shared" si="180"/>
        <v>2016</v>
      </c>
      <c r="H3871" s="7">
        <f t="shared" si="181"/>
        <v>12</v>
      </c>
      <c r="I3871" s="7" t="str">
        <f t="shared" si="182"/>
        <v>Q4</v>
      </c>
      <c r="J3871" s="7">
        <f>VLOOKUP(A3871,'Job Catalog'!A:C,3,FALSE)</f>
        <v>12</v>
      </c>
    </row>
    <row r="3872" spans="1:10" x14ac:dyDescent="0.15">
      <c r="A3872" s="8">
        <v>2172</v>
      </c>
      <c r="B3872" s="8" t="s">
        <v>2274</v>
      </c>
      <c r="C3872" s="7" t="s">
        <v>4</v>
      </c>
      <c r="D3872" s="39">
        <v>42738.402060185188</v>
      </c>
      <c r="E3872" s="7">
        <v>48</v>
      </c>
      <c r="F3872" s="7" t="s">
        <v>11</v>
      </c>
      <c r="G3872" s="7">
        <f t="shared" si="180"/>
        <v>2017</v>
      </c>
      <c r="H3872" s="7">
        <f t="shared" si="181"/>
        <v>1</v>
      </c>
      <c r="I3872" s="7" t="str">
        <f t="shared" si="182"/>
        <v>Q1</v>
      </c>
      <c r="J3872" s="7">
        <f>VLOOKUP(A3872,'Job Catalog'!A:C,3,FALSE)</f>
        <v>12</v>
      </c>
    </row>
    <row r="3873" spans="1:10" x14ac:dyDescent="0.15">
      <c r="A3873" s="8">
        <v>2172</v>
      </c>
      <c r="B3873" s="8" t="s">
        <v>2274</v>
      </c>
      <c r="C3873" s="7" t="s">
        <v>4</v>
      </c>
      <c r="D3873" s="39">
        <v>42758.181458333333</v>
      </c>
      <c r="E3873" s="7">
        <v>67.790000000000006</v>
      </c>
      <c r="F3873" s="7" t="s">
        <v>11</v>
      </c>
      <c r="G3873" s="7">
        <f t="shared" si="180"/>
        <v>2017</v>
      </c>
      <c r="H3873" s="7">
        <f t="shared" si="181"/>
        <v>1</v>
      </c>
      <c r="I3873" s="7" t="str">
        <f t="shared" si="182"/>
        <v>Q1</v>
      </c>
      <c r="J3873" s="7">
        <f>VLOOKUP(A3873,'Job Catalog'!A:C,3,FALSE)</f>
        <v>12</v>
      </c>
    </row>
    <row r="3874" spans="1:10" x14ac:dyDescent="0.15">
      <c r="A3874" s="8">
        <v>2172</v>
      </c>
      <c r="B3874" s="8" t="s">
        <v>2274</v>
      </c>
      <c r="C3874" s="7" t="s">
        <v>4</v>
      </c>
      <c r="D3874" s="39">
        <v>42720.230173611111</v>
      </c>
      <c r="E3874" s="7">
        <v>15.96</v>
      </c>
      <c r="F3874" s="7" t="s">
        <v>11</v>
      </c>
      <c r="G3874" s="7">
        <f t="shared" si="180"/>
        <v>2016</v>
      </c>
      <c r="H3874" s="7">
        <f t="shared" si="181"/>
        <v>12</v>
      </c>
      <c r="I3874" s="7" t="str">
        <f t="shared" si="182"/>
        <v>Q4</v>
      </c>
      <c r="J3874" s="7">
        <f>VLOOKUP(A3874,'Job Catalog'!A:C,3,FALSE)</f>
        <v>12</v>
      </c>
    </row>
    <row r="3875" spans="1:10" x14ac:dyDescent="0.15">
      <c r="A3875" s="8">
        <v>2172</v>
      </c>
      <c r="B3875" s="8" t="s">
        <v>2274</v>
      </c>
      <c r="C3875" s="7" t="s">
        <v>4</v>
      </c>
      <c r="D3875" s="39">
        <v>42760.47115740741</v>
      </c>
      <c r="E3875" s="7">
        <v>44.92</v>
      </c>
      <c r="F3875" s="7" t="s">
        <v>11</v>
      </c>
      <c r="G3875" s="7">
        <f t="shared" si="180"/>
        <v>2017</v>
      </c>
      <c r="H3875" s="7">
        <f t="shared" si="181"/>
        <v>1</v>
      </c>
      <c r="I3875" s="7" t="str">
        <f t="shared" si="182"/>
        <v>Q1</v>
      </c>
      <c r="J3875" s="7">
        <f>VLOOKUP(A3875,'Job Catalog'!A:C,3,FALSE)</f>
        <v>12</v>
      </c>
    </row>
    <row r="3876" spans="1:10" x14ac:dyDescent="0.15">
      <c r="A3876" s="8">
        <v>2172</v>
      </c>
      <c r="B3876" s="8" t="s">
        <v>2274</v>
      </c>
      <c r="C3876" s="7" t="s">
        <v>5</v>
      </c>
      <c r="D3876" s="39">
        <v>42738.447002314817</v>
      </c>
      <c r="E3876" s="7">
        <v>22.88</v>
      </c>
      <c r="F3876" s="7" t="s">
        <v>11</v>
      </c>
      <c r="G3876" s="7">
        <f t="shared" si="180"/>
        <v>2017</v>
      </c>
      <c r="H3876" s="7">
        <f t="shared" si="181"/>
        <v>1</v>
      </c>
      <c r="I3876" s="7" t="str">
        <f t="shared" si="182"/>
        <v>Q1</v>
      </c>
      <c r="J3876" s="7">
        <f>VLOOKUP(A3876,'Job Catalog'!A:C,3,FALSE)</f>
        <v>12</v>
      </c>
    </row>
    <row r="3877" spans="1:10" x14ac:dyDescent="0.15">
      <c r="A3877" s="8">
        <v>2172</v>
      </c>
      <c r="B3877" s="8" t="s">
        <v>2274</v>
      </c>
      <c r="C3877" s="7" t="s">
        <v>4</v>
      </c>
      <c r="D3877" s="39">
        <v>42720.351180555554</v>
      </c>
      <c r="E3877" s="7">
        <v>0.13</v>
      </c>
      <c r="F3877" s="7" t="s">
        <v>11</v>
      </c>
      <c r="G3877" s="7">
        <f t="shared" si="180"/>
        <v>2016</v>
      </c>
      <c r="H3877" s="7">
        <f t="shared" si="181"/>
        <v>12</v>
      </c>
      <c r="I3877" s="7" t="str">
        <f t="shared" si="182"/>
        <v>Q4</v>
      </c>
      <c r="J3877" s="7">
        <f>VLOOKUP(A3877,'Job Catalog'!A:C,3,FALSE)</f>
        <v>12</v>
      </c>
    </row>
    <row r="3878" spans="1:10" x14ac:dyDescent="0.15">
      <c r="A3878" s="8">
        <v>2172</v>
      </c>
      <c r="B3878" s="8" t="s">
        <v>2274</v>
      </c>
      <c r="C3878" s="7" t="s">
        <v>4</v>
      </c>
      <c r="D3878" s="39">
        <v>42831.496134259258</v>
      </c>
      <c r="E3878" s="7">
        <v>23.04</v>
      </c>
      <c r="F3878" s="7" t="s">
        <v>11</v>
      </c>
      <c r="G3878" s="7">
        <f t="shared" si="180"/>
        <v>2017</v>
      </c>
      <c r="H3878" s="7">
        <f t="shared" si="181"/>
        <v>4</v>
      </c>
      <c r="I3878" s="7" t="str">
        <f t="shared" si="182"/>
        <v>Q2</v>
      </c>
      <c r="J3878" s="7">
        <f>VLOOKUP(A3878,'Job Catalog'!A:C,3,FALSE)</f>
        <v>12</v>
      </c>
    </row>
    <row r="3879" spans="1:10" x14ac:dyDescent="0.15">
      <c r="A3879" s="8">
        <v>2172</v>
      </c>
      <c r="B3879" s="8" t="s">
        <v>2274</v>
      </c>
      <c r="C3879" s="7" t="s">
        <v>5</v>
      </c>
      <c r="D3879" s="39">
        <v>42909.245162037034</v>
      </c>
      <c r="E3879" s="7">
        <v>85.67</v>
      </c>
      <c r="F3879" s="7" t="s">
        <v>11</v>
      </c>
      <c r="G3879" s="7">
        <f t="shared" si="180"/>
        <v>2017</v>
      </c>
      <c r="H3879" s="7">
        <f t="shared" si="181"/>
        <v>6</v>
      </c>
      <c r="I3879" s="7" t="str">
        <f t="shared" si="182"/>
        <v>Q2</v>
      </c>
      <c r="J3879" s="7">
        <f>VLOOKUP(A3879,'Job Catalog'!A:C,3,FALSE)</f>
        <v>12</v>
      </c>
    </row>
    <row r="3880" spans="1:10" x14ac:dyDescent="0.15">
      <c r="A3880" s="8">
        <v>2172</v>
      </c>
      <c r="B3880" s="8" t="s">
        <v>2274</v>
      </c>
      <c r="C3880" s="7" t="s">
        <v>5</v>
      </c>
      <c r="D3880" s="39">
        <v>42877.184988425928</v>
      </c>
      <c r="E3880" s="7">
        <v>52.83</v>
      </c>
      <c r="F3880" s="7" t="s">
        <v>11</v>
      </c>
      <c r="G3880" s="7">
        <f t="shared" si="180"/>
        <v>2017</v>
      </c>
      <c r="H3880" s="7">
        <f t="shared" si="181"/>
        <v>5</v>
      </c>
      <c r="I3880" s="7" t="str">
        <f t="shared" si="182"/>
        <v>Q2</v>
      </c>
      <c r="J3880" s="7">
        <f>VLOOKUP(A3880,'Job Catalog'!A:C,3,FALSE)</f>
        <v>12</v>
      </c>
    </row>
    <row r="3881" spans="1:10" x14ac:dyDescent="0.15">
      <c r="A3881" s="8">
        <v>2172</v>
      </c>
      <c r="B3881" s="8" t="s">
        <v>2274</v>
      </c>
      <c r="C3881" s="7" t="s">
        <v>4</v>
      </c>
      <c r="D3881" s="39">
        <v>42874.375324074077</v>
      </c>
      <c r="E3881" s="7">
        <v>27.83</v>
      </c>
      <c r="F3881" s="7" t="s">
        <v>11</v>
      </c>
      <c r="G3881" s="7">
        <f t="shared" si="180"/>
        <v>2017</v>
      </c>
      <c r="H3881" s="7">
        <f t="shared" si="181"/>
        <v>5</v>
      </c>
      <c r="I3881" s="7" t="str">
        <f t="shared" si="182"/>
        <v>Q2</v>
      </c>
      <c r="J3881" s="7">
        <f>VLOOKUP(A3881,'Job Catalog'!A:C,3,FALSE)</f>
        <v>12</v>
      </c>
    </row>
    <row r="3882" spans="1:10" x14ac:dyDescent="0.15">
      <c r="A3882" s="8">
        <v>2174</v>
      </c>
      <c r="B3882" s="8" t="s">
        <v>2276</v>
      </c>
      <c r="C3882" s="7" t="s">
        <v>4</v>
      </c>
      <c r="D3882" s="39">
        <v>42874.631018518521</v>
      </c>
      <c r="E3882" s="7">
        <v>43.04</v>
      </c>
      <c r="F3882" s="7" t="s">
        <v>15</v>
      </c>
      <c r="G3882" s="7">
        <f t="shared" si="180"/>
        <v>2017</v>
      </c>
      <c r="H3882" s="7">
        <f t="shared" si="181"/>
        <v>5</v>
      </c>
      <c r="I3882" s="7" t="str">
        <f t="shared" si="182"/>
        <v>Q2</v>
      </c>
      <c r="J3882" s="7">
        <f>VLOOKUP(A3882,'Job Catalog'!A:C,3,FALSE)</f>
        <v>11</v>
      </c>
    </row>
    <row r="3883" spans="1:10" x14ac:dyDescent="0.15">
      <c r="A3883" s="8">
        <v>2174</v>
      </c>
      <c r="B3883" s="8" t="s">
        <v>2276</v>
      </c>
      <c r="C3883" s="7" t="s">
        <v>4</v>
      </c>
      <c r="D3883" s="39">
        <v>42864.618668981479</v>
      </c>
      <c r="E3883" s="7">
        <v>33</v>
      </c>
      <c r="F3883" s="7" t="s">
        <v>15</v>
      </c>
      <c r="G3883" s="7">
        <f t="shared" si="180"/>
        <v>2017</v>
      </c>
      <c r="H3883" s="7">
        <f t="shared" si="181"/>
        <v>5</v>
      </c>
      <c r="I3883" s="7" t="str">
        <f t="shared" si="182"/>
        <v>Q2</v>
      </c>
      <c r="J3883" s="7">
        <f>VLOOKUP(A3883,'Job Catalog'!A:C,3,FALSE)</f>
        <v>11</v>
      </c>
    </row>
    <row r="3884" spans="1:10" x14ac:dyDescent="0.15">
      <c r="A3884" s="8">
        <v>2174</v>
      </c>
      <c r="B3884" s="8" t="s">
        <v>2276</v>
      </c>
      <c r="C3884" s="7" t="s">
        <v>4</v>
      </c>
      <c r="D3884" s="39">
        <v>42864.553935185184</v>
      </c>
      <c r="E3884" s="7">
        <v>32.96</v>
      </c>
      <c r="F3884" s="7" t="s">
        <v>15</v>
      </c>
      <c r="G3884" s="7">
        <f t="shared" si="180"/>
        <v>2017</v>
      </c>
      <c r="H3884" s="7">
        <f t="shared" si="181"/>
        <v>5</v>
      </c>
      <c r="I3884" s="7" t="str">
        <f t="shared" si="182"/>
        <v>Q2</v>
      </c>
      <c r="J3884" s="7">
        <f>VLOOKUP(A3884,'Job Catalog'!A:C,3,FALSE)</f>
        <v>11</v>
      </c>
    </row>
    <row r="3885" spans="1:10" x14ac:dyDescent="0.15">
      <c r="A3885" s="8">
        <v>2174</v>
      </c>
      <c r="B3885" s="8" t="s">
        <v>2276</v>
      </c>
      <c r="C3885" s="7" t="s">
        <v>4</v>
      </c>
      <c r="D3885" s="39">
        <v>42864.550763888888</v>
      </c>
      <c r="E3885" s="7">
        <v>32.96</v>
      </c>
      <c r="F3885" s="7" t="s">
        <v>15</v>
      </c>
      <c r="G3885" s="7">
        <f t="shared" si="180"/>
        <v>2017</v>
      </c>
      <c r="H3885" s="7">
        <f t="shared" si="181"/>
        <v>5</v>
      </c>
      <c r="I3885" s="7" t="str">
        <f t="shared" si="182"/>
        <v>Q2</v>
      </c>
      <c r="J3885" s="7">
        <f>VLOOKUP(A3885,'Job Catalog'!A:C,3,FALSE)</f>
        <v>11</v>
      </c>
    </row>
    <row r="3886" spans="1:10" x14ac:dyDescent="0.15">
      <c r="A3886" s="8">
        <v>2175</v>
      </c>
      <c r="B3886" s="8" t="s">
        <v>2277</v>
      </c>
      <c r="C3886" s="7" t="s">
        <v>4</v>
      </c>
      <c r="D3886" s="39">
        <v>41646.341469907406</v>
      </c>
      <c r="E3886" s="7">
        <v>0.63</v>
      </c>
      <c r="F3886" s="7" t="s">
        <v>81</v>
      </c>
      <c r="G3886" s="7">
        <f t="shared" si="180"/>
        <v>2014</v>
      </c>
      <c r="H3886" s="7">
        <f t="shared" si="181"/>
        <v>1</v>
      </c>
      <c r="I3886" s="7" t="str">
        <f t="shared" si="182"/>
        <v>Q1</v>
      </c>
      <c r="J3886" s="7">
        <f>VLOOKUP(A3886,'Job Catalog'!A:C,3,FALSE)</f>
        <v>11</v>
      </c>
    </row>
    <row r="3887" spans="1:10" x14ac:dyDescent="0.15">
      <c r="A3887" s="8">
        <v>2175</v>
      </c>
      <c r="B3887" s="8" t="s">
        <v>2277</v>
      </c>
      <c r="C3887" s="7" t="s">
        <v>5</v>
      </c>
      <c r="D3887" s="39">
        <v>41719.601840277777</v>
      </c>
      <c r="E3887" s="7">
        <v>31.88</v>
      </c>
      <c r="F3887" s="7" t="s">
        <v>81</v>
      </c>
      <c r="G3887" s="7">
        <f t="shared" si="180"/>
        <v>2014</v>
      </c>
      <c r="H3887" s="7">
        <f t="shared" si="181"/>
        <v>3</v>
      </c>
      <c r="I3887" s="7" t="str">
        <f t="shared" si="182"/>
        <v>Q1</v>
      </c>
      <c r="J3887" s="7">
        <f>VLOOKUP(A3887,'Job Catalog'!A:C,3,FALSE)</f>
        <v>11</v>
      </c>
    </row>
    <row r="3888" spans="1:10" x14ac:dyDescent="0.15">
      <c r="A3888" s="8">
        <v>2175</v>
      </c>
      <c r="B3888" s="8" t="s">
        <v>2277</v>
      </c>
      <c r="C3888" s="7" t="s">
        <v>4</v>
      </c>
      <c r="D3888" s="39">
        <v>41717.414050925923</v>
      </c>
      <c r="E3888" s="7">
        <v>29.67</v>
      </c>
      <c r="F3888" s="7" t="s">
        <v>81</v>
      </c>
      <c r="G3888" s="7">
        <f t="shared" si="180"/>
        <v>2014</v>
      </c>
      <c r="H3888" s="7">
        <f t="shared" si="181"/>
        <v>3</v>
      </c>
      <c r="I3888" s="7" t="str">
        <f t="shared" si="182"/>
        <v>Q1</v>
      </c>
      <c r="J3888" s="7">
        <f>VLOOKUP(A3888,'Job Catalog'!A:C,3,FALSE)</f>
        <v>11</v>
      </c>
    </row>
    <row r="3889" spans="1:10" x14ac:dyDescent="0.15">
      <c r="A3889" s="8">
        <v>2175</v>
      </c>
      <c r="B3889" s="8" t="s">
        <v>2277</v>
      </c>
      <c r="C3889" s="7" t="s">
        <v>4</v>
      </c>
      <c r="D3889" s="39">
        <v>41717.365231481483</v>
      </c>
      <c r="E3889" s="7">
        <v>29.63</v>
      </c>
      <c r="F3889" s="7" t="s">
        <v>81</v>
      </c>
      <c r="G3889" s="7">
        <f t="shared" si="180"/>
        <v>2014</v>
      </c>
      <c r="H3889" s="7">
        <f t="shared" si="181"/>
        <v>3</v>
      </c>
      <c r="I3889" s="7" t="str">
        <f t="shared" si="182"/>
        <v>Q1</v>
      </c>
      <c r="J3889" s="7">
        <f>VLOOKUP(A3889,'Job Catalog'!A:C,3,FALSE)</f>
        <v>11</v>
      </c>
    </row>
    <row r="3890" spans="1:10" x14ac:dyDescent="0.15">
      <c r="A3890" s="8">
        <v>2175</v>
      </c>
      <c r="B3890" s="8" t="s">
        <v>2277</v>
      </c>
      <c r="C3890" s="7" t="s">
        <v>4</v>
      </c>
      <c r="D3890" s="39">
        <v>41717.39875</v>
      </c>
      <c r="E3890" s="7">
        <v>29.67</v>
      </c>
      <c r="F3890" s="7" t="s">
        <v>81</v>
      </c>
      <c r="G3890" s="7">
        <f t="shared" si="180"/>
        <v>2014</v>
      </c>
      <c r="H3890" s="7">
        <f t="shared" si="181"/>
        <v>3</v>
      </c>
      <c r="I3890" s="7" t="str">
        <f t="shared" si="182"/>
        <v>Q1</v>
      </c>
      <c r="J3890" s="7">
        <f>VLOOKUP(A3890,'Job Catalog'!A:C,3,FALSE)</f>
        <v>11</v>
      </c>
    </row>
    <row r="3891" spans="1:10" x14ac:dyDescent="0.15">
      <c r="A3891" s="8">
        <v>2175</v>
      </c>
      <c r="B3891" s="8" t="s">
        <v>2277</v>
      </c>
      <c r="C3891" s="7" t="s">
        <v>4</v>
      </c>
      <c r="D3891" s="39">
        <v>41717.378807870373</v>
      </c>
      <c r="E3891" s="7">
        <v>29.67</v>
      </c>
      <c r="F3891" s="7" t="s">
        <v>81</v>
      </c>
      <c r="G3891" s="7">
        <f t="shared" si="180"/>
        <v>2014</v>
      </c>
      <c r="H3891" s="7">
        <f t="shared" si="181"/>
        <v>3</v>
      </c>
      <c r="I3891" s="7" t="str">
        <f t="shared" si="182"/>
        <v>Q1</v>
      </c>
      <c r="J3891" s="7">
        <f>VLOOKUP(A3891,'Job Catalog'!A:C,3,FALSE)</f>
        <v>11</v>
      </c>
    </row>
    <row r="3892" spans="1:10" x14ac:dyDescent="0.15">
      <c r="A3892" s="8">
        <v>2175</v>
      </c>
      <c r="B3892" s="8" t="s">
        <v>2277</v>
      </c>
      <c r="C3892" s="7" t="s">
        <v>4</v>
      </c>
      <c r="D3892" s="39">
        <v>41717.419953703706</v>
      </c>
      <c r="E3892" s="7">
        <v>29.71</v>
      </c>
      <c r="F3892" s="7" t="s">
        <v>81</v>
      </c>
      <c r="G3892" s="7">
        <f t="shared" si="180"/>
        <v>2014</v>
      </c>
      <c r="H3892" s="7">
        <f t="shared" si="181"/>
        <v>3</v>
      </c>
      <c r="I3892" s="7" t="str">
        <f t="shared" si="182"/>
        <v>Q1</v>
      </c>
      <c r="J3892" s="7">
        <f>VLOOKUP(A3892,'Job Catalog'!A:C,3,FALSE)</f>
        <v>11</v>
      </c>
    </row>
    <row r="3893" spans="1:10" x14ac:dyDescent="0.15">
      <c r="A3893" s="8">
        <v>2175</v>
      </c>
      <c r="B3893" s="8" t="s">
        <v>2277</v>
      </c>
      <c r="C3893" s="7" t="s">
        <v>4</v>
      </c>
      <c r="D3893" s="39">
        <v>41717.344097222223</v>
      </c>
      <c r="E3893" s="7">
        <v>29.63</v>
      </c>
      <c r="F3893" s="7" t="s">
        <v>81</v>
      </c>
      <c r="G3893" s="7">
        <f t="shared" si="180"/>
        <v>2014</v>
      </c>
      <c r="H3893" s="7">
        <f t="shared" si="181"/>
        <v>3</v>
      </c>
      <c r="I3893" s="7" t="str">
        <f t="shared" si="182"/>
        <v>Q1</v>
      </c>
      <c r="J3893" s="7">
        <f>VLOOKUP(A3893,'Job Catalog'!A:C,3,FALSE)</f>
        <v>11</v>
      </c>
    </row>
    <row r="3894" spans="1:10" x14ac:dyDescent="0.15">
      <c r="A3894" s="8">
        <v>2175</v>
      </c>
      <c r="B3894" s="8" t="s">
        <v>2277</v>
      </c>
      <c r="C3894" s="7" t="s">
        <v>4</v>
      </c>
      <c r="D3894" s="39">
        <v>42009.677256944444</v>
      </c>
      <c r="E3894" s="7">
        <v>250.75</v>
      </c>
      <c r="F3894" s="7" t="s">
        <v>15</v>
      </c>
      <c r="G3894" s="7">
        <f t="shared" si="180"/>
        <v>2015</v>
      </c>
      <c r="H3894" s="7">
        <f t="shared" si="181"/>
        <v>1</v>
      </c>
      <c r="I3894" s="7" t="str">
        <f t="shared" si="182"/>
        <v>Q1</v>
      </c>
      <c r="J3894" s="7">
        <f>VLOOKUP(A3894,'Job Catalog'!A:C,3,FALSE)</f>
        <v>11</v>
      </c>
    </row>
    <row r="3895" spans="1:10" x14ac:dyDescent="0.15">
      <c r="A3895" s="8">
        <v>2175</v>
      </c>
      <c r="B3895" s="8" t="s">
        <v>2277</v>
      </c>
      <c r="C3895" s="7" t="s">
        <v>5</v>
      </c>
      <c r="D3895" s="39">
        <v>41843.500150462962</v>
      </c>
      <c r="E3895" s="7">
        <v>84.58</v>
      </c>
      <c r="F3895" s="7" t="s">
        <v>15</v>
      </c>
      <c r="G3895" s="7">
        <f t="shared" si="180"/>
        <v>2014</v>
      </c>
      <c r="H3895" s="7">
        <f t="shared" si="181"/>
        <v>7</v>
      </c>
      <c r="I3895" s="7" t="str">
        <f t="shared" si="182"/>
        <v>Q3</v>
      </c>
      <c r="J3895" s="7">
        <f>VLOOKUP(A3895,'Job Catalog'!A:C,3,FALSE)</f>
        <v>11</v>
      </c>
    </row>
    <row r="3896" spans="1:10" x14ac:dyDescent="0.15">
      <c r="A3896" s="8">
        <v>2175</v>
      </c>
      <c r="B3896" s="8" t="s">
        <v>2277</v>
      </c>
      <c r="C3896" s="7" t="s">
        <v>4</v>
      </c>
      <c r="D3896" s="39">
        <v>41800.323310185187</v>
      </c>
      <c r="E3896" s="7">
        <v>40.33</v>
      </c>
      <c r="F3896" s="7" t="s">
        <v>15</v>
      </c>
      <c r="G3896" s="7">
        <f t="shared" si="180"/>
        <v>2014</v>
      </c>
      <c r="H3896" s="7">
        <f t="shared" si="181"/>
        <v>6</v>
      </c>
      <c r="I3896" s="7" t="str">
        <f t="shared" si="182"/>
        <v>Q2</v>
      </c>
      <c r="J3896" s="7">
        <f>VLOOKUP(A3896,'Job Catalog'!A:C,3,FALSE)</f>
        <v>11</v>
      </c>
    </row>
    <row r="3897" spans="1:10" x14ac:dyDescent="0.15">
      <c r="A3897" s="8">
        <v>2175</v>
      </c>
      <c r="B3897" s="8" t="s">
        <v>2277</v>
      </c>
      <c r="C3897" s="7" t="s">
        <v>4</v>
      </c>
      <c r="D3897" s="39">
        <v>41803.615358796298</v>
      </c>
      <c r="E3897" s="7">
        <v>22.83</v>
      </c>
      <c r="F3897" s="7" t="s">
        <v>15</v>
      </c>
      <c r="G3897" s="7">
        <f t="shared" si="180"/>
        <v>2014</v>
      </c>
      <c r="H3897" s="7">
        <f t="shared" si="181"/>
        <v>6</v>
      </c>
      <c r="I3897" s="7" t="str">
        <f t="shared" si="182"/>
        <v>Q2</v>
      </c>
      <c r="J3897" s="7">
        <f>VLOOKUP(A3897,'Job Catalog'!A:C,3,FALSE)</f>
        <v>11</v>
      </c>
    </row>
    <row r="3898" spans="1:10" x14ac:dyDescent="0.15">
      <c r="A3898" s="8">
        <v>2175</v>
      </c>
      <c r="B3898" s="8" t="s">
        <v>2277</v>
      </c>
      <c r="C3898" s="7" t="s">
        <v>4</v>
      </c>
      <c r="D3898" s="39">
        <v>41800.318495370368</v>
      </c>
      <c r="E3898" s="7">
        <v>19.54</v>
      </c>
      <c r="F3898" s="7" t="s">
        <v>15</v>
      </c>
      <c r="G3898" s="7">
        <f t="shared" si="180"/>
        <v>2014</v>
      </c>
      <c r="H3898" s="7">
        <f t="shared" si="181"/>
        <v>6</v>
      </c>
      <c r="I3898" s="7" t="str">
        <f t="shared" si="182"/>
        <v>Q2</v>
      </c>
      <c r="J3898" s="7">
        <f>VLOOKUP(A3898,'Job Catalog'!A:C,3,FALSE)</f>
        <v>11</v>
      </c>
    </row>
    <row r="3899" spans="1:10" x14ac:dyDescent="0.15">
      <c r="A3899" s="8">
        <v>2175</v>
      </c>
      <c r="B3899" s="8" t="s">
        <v>2277</v>
      </c>
      <c r="C3899" s="7" t="s">
        <v>4</v>
      </c>
      <c r="D3899" s="39">
        <v>41800.309548611112</v>
      </c>
      <c r="E3899" s="7">
        <v>19.54</v>
      </c>
      <c r="F3899" s="7" t="s">
        <v>15</v>
      </c>
      <c r="G3899" s="7">
        <f t="shared" si="180"/>
        <v>2014</v>
      </c>
      <c r="H3899" s="7">
        <f t="shared" si="181"/>
        <v>6</v>
      </c>
      <c r="I3899" s="7" t="str">
        <f t="shared" si="182"/>
        <v>Q2</v>
      </c>
      <c r="J3899" s="7">
        <f>VLOOKUP(A3899,'Job Catalog'!A:C,3,FALSE)</f>
        <v>11</v>
      </c>
    </row>
    <row r="3900" spans="1:10" x14ac:dyDescent="0.15">
      <c r="A3900" s="8">
        <v>2175</v>
      </c>
      <c r="B3900" s="8" t="s">
        <v>2277</v>
      </c>
      <c r="C3900" s="7" t="s">
        <v>4</v>
      </c>
      <c r="D3900" s="39">
        <v>41786.306886574072</v>
      </c>
      <c r="E3900" s="7">
        <v>5.54</v>
      </c>
      <c r="F3900" s="7" t="s">
        <v>81</v>
      </c>
      <c r="G3900" s="7">
        <f t="shared" si="180"/>
        <v>2014</v>
      </c>
      <c r="H3900" s="7">
        <f t="shared" si="181"/>
        <v>5</v>
      </c>
      <c r="I3900" s="7" t="str">
        <f t="shared" si="182"/>
        <v>Q2</v>
      </c>
      <c r="J3900" s="7">
        <f>VLOOKUP(A3900,'Job Catalog'!A:C,3,FALSE)</f>
        <v>11</v>
      </c>
    </row>
    <row r="3901" spans="1:10" x14ac:dyDescent="0.15">
      <c r="A3901" s="8">
        <v>2175</v>
      </c>
      <c r="B3901" s="8" t="s">
        <v>2277</v>
      </c>
      <c r="C3901" s="7" t="s">
        <v>4</v>
      </c>
      <c r="D3901" s="39">
        <v>41786.300717592596</v>
      </c>
      <c r="E3901" s="7">
        <v>5.54</v>
      </c>
      <c r="F3901" s="7" t="s">
        <v>81</v>
      </c>
      <c r="G3901" s="7">
        <f t="shared" si="180"/>
        <v>2014</v>
      </c>
      <c r="H3901" s="7">
        <f t="shared" si="181"/>
        <v>5</v>
      </c>
      <c r="I3901" s="7" t="str">
        <f t="shared" si="182"/>
        <v>Q2</v>
      </c>
      <c r="J3901" s="7">
        <f>VLOOKUP(A3901,'Job Catalog'!A:C,3,FALSE)</f>
        <v>11</v>
      </c>
    </row>
    <row r="3902" spans="1:10" x14ac:dyDescent="0.15">
      <c r="A3902" s="8">
        <v>2175</v>
      </c>
      <c r="B3902" s="8" t="s">
        <v>2277</v>
      </c>
      <c r="C3902" s="7" t="s">
        <v>4</v>
      </c>
      <c r="D3902" s="39">
        <v>41787.340821759259</v>
      </c>
      <c r="E3902" s="7">
        <v>6.58</v>
      </c>
      <c r="F3902" s="7" t="s">
        <v>81</v>
      </c>
      <c r="G3902" s="7">
        <f t="shared" si="180"/>
        <v>2014</v>
      </c>
      <c r="H3902" s="7">
        <f t="shared" si="181"/>
        <v>5</v>
      </c>
      <c r="I3902" s="7" t="str">
        <f t="shared" si="182"/>
        <v>Q2</v>
      </c>
      <c r="J3902" s="7">
        <f>VLOOKUP(A3902,'Job Catalog'!A:C,3,FALSE)</f>
        <v>11</v>
      </c>
    </row>
    <row r="3903" spans="1:10" x14ac:dyDescent="0.15">
      <c r="A3903" s="8">
        <v>2175</v>
      </c>
      <c r="B3903" s="8" t="s">
        <v>2277</v>
      </c>
      <c r="C3903" s="7" t="s">
        <v>4</v>
      </c>
      <c r="D3903" s="39">
        <v>41786.304259259261</v>
      </c>
      <c r="E3903" s="7">
        <v>5.54</v>
      </c>
      <c r="F3903" s="7" t="s">
        <v>81</v>
      </c>
      <c r="G3903" s="7">
        <f t="shared" si="180"/>
        <v>2014</v>
      </c>
      <c r="H3903" s="7">
        <f t="shared" si="181"/>
        <v>5</v>
      </c>
      <c r="I3903" s="7" t="str">
        <f t="shared" si="182"/>
        <v>Q2</v>
      </c>
      <c r="J3903" s="7">
        <f>VLOOKUP(A3903,'Job Catalog'!A:C,3,FALSE)</f>
        <v>11</v>
      </c>
    </row>
    <row r="3904" spans="1:10" x14ac:dyDescent="0.15">
      <c r="A3904" s="8">
        <v>2175</v>
      </c>
      <c r="B3904" s="8" t="s">
        <v>2277</v>
      </c>
      <c r="C3904" s="7" t="s">
        <v>5</v>
      </c>
      <c r="D3904" s="39">
        <v>41782.602627314816</v>
      </c>
      <c r="E3904" s="7">
        <v>1.83</v>
      </c>
      <c r="F3904" s="7" t="s">
        <v>81</v>
      </c>
      <c r="G3904" s="7">
        <f t="shared" si="180"/>
        <v>2014</v>
      </c>
      <c r="H3904" s="7">
        <f t="shared" si="181"/>
        <v>5</v>
      </c>
      <c r="I3904" s="7" t="str">
        <f t="shared" si="182"/>
        <v>Q2</v>
      </c>
      <c r="J3904" s="7">
        <f>VLOOKUP(A3904,'Job Catalog'!A:C,3,FALSE)</f>
        <v>11</v>
      </c>
    </row>
    <row r="3905" spans="1:10" x14ac:dyDescent="0.15">
      <c r="A3905" s="8">
        <v>2175</v>
      </c>
      <c r="B3905" s="8" t="s">
        <v>2277</v>
      </c>
      <c r="C3905" s="7" t="s">
        <v>4</v>
      </c>
      <c r="D3905" s="39">
        <v>41787.335416666669</v>
      </c>
      <c r="E3905" s="7">
        <v>6.58</v>
      </c>
      <c r="F3905" s="7" t="s">
        <v>81</v>
      </c>
      <c r="G3905" s="7">
        <f t="shared" si="180"/>
        <v>2014</v>
      </c>
      <c r="H3905" s="7">
        <f t="shared" si="181"/>
        <v>5</v>
      </c>
      <c r="I3905" s="7" t="str">
        <f t="shared" si="182"/>
        <v>Q2</v>
      </c>
      <c r="J3905" s="7">
        <f>VLOOKUP(A3905,'Job Catalog'!A:C,3,FALSE)</f>
        <v>11</v>
      </c>
    </row>
    <row r="3906" spans="1:10" x14ac:dyDescent="0.15">
      <c r="A3906" s="8">
        <v>2175</v>
      </c>
      <c r="B3906" s="8" t="s">
        <v>2277</v>
      </c>
      <c r="C3906" s="7" t="s">
        <v>4</v>
      </c>
      <c r="D3906" s="39">
        <v>41786.310671296298</v>
      </c>
      <c r="E3906" s="7">
        <v>5.54</v>
      </c>
      <c r="F3906" s="7" t="s">
        <v>81</v>
      </c>
      <c r="G3906" s="7">
        <f t="shared" ref="G3906:G3969" si="183">YEAR(D3906)</f>
        <v>2014</v>
      </c>
      <c r="H3906" s="7">
        <f t="shared" ref="H3906:H3969" si="184">MONTH(D3906)</f>
        <v>5</v>
      </c>
      <c r="I3906" s="7" t="str">
        <f t="shared" ref="I3906:I3969" si="185">IF(H3906&lt;=3,"Q1",IF(H3906&lt;=6,"Q2",IF(H3906&lt;=9,"Q3","Q4")))</f>
        <v>Q2</v>
      </c>
      <c r="J3906" s="7">
        <f>VLOOKUP(A3906,'Job Catalog'!A:C,3,FALSE)</f>
        <v>11</v>
      </c>
    </row>
    <row r="3907" spans="1:10" x14ac:dyDescent="0.15">
      <c r="A3907" s="8">
        <v>2175</v>
      </c>
      <c r="B3907" s="8" t="s">
        <v>2277</v>
      </c>
      <c r="C3907" s="7" t="s">
        <v>4</v>
      </c>
      <c r="D3907" s="39">
        <v>41821.651643518519</v>
      </c>
      <c r="E3907" s="7">
        <v>13.96</v>
      </c>
      <c r="F3907" s="7" t="s">
        <v>15</v>
      </c>
      <c r="G3907" s="7">
        <f t="shared" si="183"/>
        <v>2014</v>
      </c>
      <c r="H3907" s="7">
        <f t="shared" si="184"/>
        <v>7</v>
      </c>
      <c r="I3907" s="7" t="str">
        <f t="shared" si="185"/>
        <v>Q3</v>
      </c>
      <c r="J3907" s="7">
        <f>VLOOKUP(A3907,'Job Catalog'!A:C,3,FALSE)</f>
        <v>11</v>
      </c>
    </row>
    <row r="3908" spans="1:10" x14ac:dyDescent="0.15">
      <c r="A3908" s="8">
        <v>2175</v>
      </c>
      <c r="B3908" s="8" t="s">
        <v>2277</v>
      </c>
      <c r="C3908" s="7" t="s">
        <v>5</v>
      </c>
      <c r="D3908" s="39">
        <v>41828.448252314818</v>
      </c>
      <c r="E3908" s="7">
        <v>20.75</v>
      </c>
      <c r="F3908" s="7" t="s">
        <v>15</v>
      </c>
      <c r="G3908" s="7">
        <f t="shared" si="183"/>
        <v>2014</v>
      </c>
      <c r="H3908" s="7">
        <f t="shared" si="184"/>
        <v>7</v>
      </c>
      <c r="I3908" s="7" t="str">
        <f t="shared" si="185"/>
        <v>Q3</v>
      </c>
      <c r="J3908" s="7">
        <f>VLOOKUP(A3908,'Job Catalog'!A:C,3,FALSE)</f>
        <v>11</v>
      </c>
    </row>
    <row r="3909" spans="1:10" x14ac:dyDescent="0.15">
      <c r="A3909" s="8">
        <v>2175</v>
      </c>
      <c r="B3909" s="8" t="s">
        <v>2277</v>
      </c>
      <c r="C3909" s="7" t="s">
        <v>4</v>
      </c>
      <c r="D3909" s="39">
        <v>41829.824212962965</v>
      </c>
      <c r="E3909" s="7">
        <v>22.13</v>
      </c>
      <c r="F3909" s="7" t="s">
        <v>73</v>
      </c>
      <c r="G3909" s="7">
        <f t="shared" si="183"/>
        <v>2014</v>
      </c>
      <c r="H3909" s="7">
        <f t="shared" si="184"/>
        <v>7</v>
      </c>
      <c r="I3909" s="7" t="str">
        <f t="shared" si="185"/>
        <v>Q3</v>
      </c>
      <c r="J3909" s="7">
        <f>VLOOKUP(A3909,'Job Catalog'!A:C,3,FALSE)</f>
        <v>11</v>
      </c>
    </row>
    <row r="3910" spans="1:10" x14ac:dyDescent="0.15">
      <c r="A3910" s="8">
        <v>2175</v>
      </c>
      <c r="B3910" s="8" t="s">
        <v>2277</v>
      </c>
      <c r="C3910" s="7" t="s">
        <v>4</v>
      </c>
      <c r="D3910" s="39">
        <v>41985.346365740741</v>
      </c>
      <c r="E3910" s="7">
        <v>7.83</v>
      </c>
      <c r="F3910" s="7" t="s">
        <v>15</v>
      </c>
      <c r="G3910" s="7">
        <f t="shared" si="183"/>
        <v>2014</v>
      </c>
      <c r="H3910" s="7">
        <f t="shared" si="184"/>
        <v>12</v>
      </c>
      <c r="I3910" s="7" t="str">
        <f t="shared" si="185"/>
        <v>Q4</v>
      </c>
      <c r="J3910" s="7">
        <f>VLOOKUP(A3910,'Job Catalog'!A:C,3,FALSE)</f>
        <v>11</v>
      </c>
    </row>
    <row r="3911" spans="1:10" x14ac:dyDescent="0.15">
      <c r="A3911" s="8">
        <v>2175</v>
      </c>
      <c r="B3911" s="8" t="s">
        <v>2277</v>
      </c>
      <c r="C3911" s="7" t="s">
        <v>4</v>
      </c>
      <c r="D3911" s="39">
        <v>41985.681041666663</v>
      </c>
      <c r="E3911" s="7">
        <v>8.17</v>
      </c>
      <c r="F3911" s="7" t="s">
        <v>15</v>
      </c>
      <c r="G3911" s="7">
        <f t="shared" si="183"/>
        <v>2014</v>
      </c>
      <c r="H3911" s="7">
        <f t="shared" si="184"/>
        <v>12</v>
      </c>
      <c r="I3911" s="7" t="str">
        <f t="shared" si="185"/>
        <v>Q4</v>
      </c>
      <c r="J3911" s="7">
        <f>VLOOKUP(A3911,'Job Catalog'!A:C,3,FALSE)</f>
        <v>11</v>
      </c>
    </row>
    <row r="3912" spans="1:10" x14ac:dyDescent="0.15">
      <c r="A3912" s="8">
        <v>2175</v>
      </c>
      <c r="B3912" s="8" t="s">
        <v>2277</v>
      </c>
      <c r="C3912" s="7" t="s">
        <v>4</v>
      </c>
      <c r="D3912" s="39">
        <v>41985.358715277776</v>
      </c>
      <c r="E3912" s="7">
        <v>7.83</v>
      </c>
      <c r="F3912" s="7" t="s">
        <v>15</v>
      </c>
      <c r="G3912" s="7">
        <f t="shared" si="183"/>
        <v>2014</v>
      </c>
      <c r="H3912" s="7">
        <f t="shared" si="184"/>
        <v>12</v>
      </c>
      <c r="I3912" s="7" t="str">
        <f t="shared" si="185"/>
        <v>Q4</v>
      </c>
      <c r="J3912" s="7">
        <f>VLOOKUP(A3912,'Job Catalog'!A:C,3,FALSE)</f>
        <v>11</v>
      </c>
    </row>
    <row r="3913" spans="1:10" x14ac:dyDescent="0.15">
      <c r="A3913" s="8">
        <v>2175</v>
      </c>
      <c r="B3913" s="8" t="s">
        <v>2277</v>
      </c>
      <c r="C3913" s="7" t="s">
        <v>4</v>
      </c>
      <c r="D3913" s="39">
        <v>42013.688333333332</v>
      </c>
      <c r="E3913" s="7">
        <v>36.17</v>
      </c>
      <c r="F3913" s="7" t="s">
        <v>15</v>
      </c>
      <c r="G3913" s="7">
        <f t="shared" si="183"/>
        <v>2015</v>
      </c>
      <c r="H3913" s="7">
        <f t="shared" si="184"/>
        <v>1</v>
      </c>
      <c r="I3913" s="7" t="str">
        <f t="shared" si="185"/>
        <v>Q1</v>
      </c>
      <c r="J3913" s="7">
        <f>VLOOKUP(A3913,'Job Catalog'!A:C,3,FALSE)</f>
        <v>11</v>
      </c>
    </row>
    <row r="3914" spans="1:10" x14ac:dyDescent="0.15">
      <c r="A3914" s="8">
        <v>2175</v>
      </c>
      <c r="B3914" s="8" t="s">
        <v>2277</v>
      </c>
      <c r="C3914" s="7" t="s">
        <v>4</v>
      </c>
      <c r="D3914" s="39">
        <v>41989.640775462962</v>
      </c>
      <c r="E3914" s="7">
        <v>12.13</v>
      </c>
      <c r="F3914" s="7" t="s">
        <v>15</v>
      </c>
      <c r="G3914" s="7">
        <f t="shared" si="183"/>
        <v>2014</v>
      </c>
      <c r="H3914" s="7">
        <f t="shared" si="184"/>
        <v>12</v>
      </c>
      <c r="I3914" s="7" t="str">
        <f t="shared" si="185"/>
        <v>Q4</v>
      </c>
      <c r="J3914" s="7">
        <f>VLOOKUP(A3914,'Job Catalog'!A:C,3,FALSE)</f>
        <v>11</v>
      </c>
    </row>
    <row r="3915" spans="1:10" x14ac:dyDescent="0.15">
      <c r="A3915" s="8">
        <v>2175</v>
      </c>
      <c r="B3915" s="8" t="s">
        <v>2277</v>
      </c>
      <c r="C3915" s="7" t="s">
        <v>4</v>
      </c>
      <c r="D3915" s="39">
        <v>41985.621828703705</v>
      </c>
      <c r="E3915" s="7">
        <v>8.08</v>
      </c>
      <c r="F3915" s="7" t="s">
        <v>15</v>
      </c>
      <c r="G3915" s="7">
        <f t="shared" si="183"/>
        <v>2014</v>
      </c>
      <c r="H3915" s="7">
        <f t="shared" si="184"/>
        <v>12</v>
      </c>
      <c r="I3915" s="7" t="str">
        <f t="shared" si="185"/>
        <v>Q4</v>
      </c>
      <c r="J3915" s="7">
        <f>VLOOKUP(A3915,'Job Catalog'!A:C,3,FALSE)</f>
        <v>11</v>
      </c>
    </row>
    <row r="3916" spans="1:10" x14ac:dyDescent="0.15">
      <c r="A3916" s="8">
        <v>2175</v>
      </c>
      <c r="B3916" s="8" t="s">
        <v>2277</v>
      </c>
      <c r="C3916" s="7" t="s">
        <v>4</v>
      </c>
      <c r="D3916" s="39">
        <v>42010.499120370368</v>
      </c>
      <c r="E3916" s="7">
        <v>13.79</v>
      </c>
      <c r="F3916" s="7" t="s">
        <v>15</v>
      </c>
      <c r="G3916" s="7">
        <f t="shared" si="183"/>
        <v>2015</v>
      </c>
      <c r="H3916" s="7">
        <f t="shared" si="184"/>
        <v>1</v>
      </c>
      <c r="I3916" s="7" t="str">
        <f t="shared" si="185"/>
        <v>Q1</v>
      </c>
      <c r="J3916" s="7">
        <f>VLOOKUP(A3916,'Job Catalog'!A:C,3,FALSE)</f>
        <v>11</v>
      </c>
    </row>
    <row r="3917" spans="1:10" x14ac:dyDescent="0.15">
      <c r="A3917" s="8">
        <v>2175</v>
      </c>
      <c r="B3917" s="8" t="s">
        <v>2277</v>
      </c>
      <c r="C3917" s="7" t="s">
        <v>4</v>
      </c>
      <c r="D3917" s="39">
        <v>42009.623298611114</v>
      </c>
      <c r="E3917" s="7">
        <v>12.92</v>
      </c>
      <c r="F3917" s="7" t="s">
        <v>15</v>
      </c>
      <c r="G3917" s="7">
        <f t="shared" si="183"/>
        <v>2015</v>
      </c>
      <c r="H3917" s="7">
        <f t="shared" si="184"/>
        <v>1</v>
      </c>
      <c r="I3917" s="7" t="str">
        <f t="shared" si="185"/>
        <v>Q1</v>
      </c>
      <c r="J3917" s="7">
        <f>VLOOKUP(A3917,'Job Catalog'!A:C,3,FALSE)</f>
        <v>11</v>
      </c>
    </row>
    <row r="3918" spans="1:10" x14ac:dyDescent="0.15">
      <c r="A3918" s="8">
        <v>2175</v>
      </c>
      <c r="B3918" s="8" t="s">
        <v>2277</v>
      </c>
      <c r="C3918" s="7" t="s">
        <v>4</v>
      </c>
      <c r="D3918" s="39">
        <v>42009.445347222223</v>
      </c>
      <c r="E3918" s="7">
        <v>12.75</v>
      </c>
      <c r="F3918" s="7" t="s">
        <v>15</v>
      </c>
      <c r="G3918" s="7">
        <f t="shared" si="183"/>
        <v>2015</v>
      </c>
      <c r="H3918" s="7">
        <f t="shared" si="184"/>
        <v>1</v>
      </c>
      <c r="I3918" s="7" t="str">
        <f t="shared" si="185"/>
        <v>Q1</v>
      </c>
      <c r="J3918" s="7">
        <f>VLOOKUP(A3918,'Job Catalog'!A:C,3,FALSE)</f>
        <v>11</v>
      </c>
    </row>
    <row r="3919" spans="1:10" x14ac:dyDescent="0.15">
      <c r="A3919" s="8">
        <v>2175</v>
      </c>
      <c r="B3919" s="8" t="s">
        <v>2277</v>
      </c>
      <c r="C3919" s="7" t="s">
        <v>4</v>
      </c>
      <c r="D3919" s="39">
        <v>42009.437199074076</v>
      </c>
      <c r="E3919" s="7">
        <v>12.75</v>
      </c>
      <c r="F3919" s="7" t="s">
        <v>15</v>
      </c>
      <c r="G3919" s="7">
        <f t="shared" si="183"/>
        <v>2015</v>
      </c>
      <c r="H3919" s="7">
        <f t="shared" si="184"/>
        <v>1</v>
      </c>
      <c r="I3919" s="7" t="str">
        <f t="shared" si="185"/>
        <v>Q1</v>
      </c>
      <c r="J3919" s="7">
        <f>VLOOKUP(A3919,'Job Catalog'!A:C,3,FALSE)</f>
        <v>11</v>
      </c>
    </row>
    <row r="3920" spans="1:10" x14ac:dyDescent="0.15">
      <c r="A3920" s="8">
        <v>2175</v>
      </c>
      <c r="B3920" s="8" t="s">
        <v>2277</v>
      </c>
      <c r="C3920" s="7" t="s">
        <v>4</v>
      </c>
      <c r="D3920" s="39">
        <v>42089.334976851853</v>
      </c>
      <c r="E3920" s="7">
        <v>36.33</v>
      </c>
      <c r="F3920" s="7" t="s">
        <v>15</v>
      </c>
      <c r="G3920" s="7">
        <f t="shared" si="183"/>
        <v>2015</v>
      </c>
      <c r="H3920" s="7">
        <f t="shared" si="184"/>
        <v>3</v>
      </c>
      <c r="I3920" s="7" t="str">
        <f t="shared" si="185"/>
        <v>Q1</v>
      </c>
      <c r="J3920" s="7">
        <f>VLOOKUP(A3920,'Job Catalog'!A:C,3,FALSE)</f>
        <v>11</v>
      </c>
    </row>
    <row r="3921" spans="1:10" x14ac:dyDescent="0.15">
      <c r="A3921" s="8">
        <v>2175</v>
      </c>
      <c r="B3921" s="8" t="s">
        <v>2277</v>
      </c>
      <c r="C3921" s="7" t="s">
        <v>4</v>
      </c>
      <c r="D3921" s="39">
        <v>42086.742013888892</v>
      </c>
      <c r="E3921" s="7">
        <v>32.130000000000003</v>
      </c>
      <c r="F3921" s="7" t="s">
        <v>15</v>
      </c>
      <c r="G3921" s="7">
        <f t="shared" si="183"/>
        <v>2015</v>
      </c>
      <c r="H3921" s="7">
        <f t="shared" si="184"/>
        <v>3</v>
      </c>
      <c r="I3921" s="7" t="str">
        <f t="shared" si="185"/>
        <v>Q1</v>
      </c>
      <c r="J3921" s="7">
        <f>VLOOKUP(A3921,'Job Catalog'!A:C,3,FALSE)</f>
        <v>11</v>
      </c>
    </row>
    <row r="3922" spans="1:10" x14ac:dyDescent="0.15">
      <c r="A3922" s="8">
        <v>2175</v>
      </c>
      <c r="B3922" s="8" t="s">
        <v>2277</v>
      </c>
      <c r="C3922" s="7" t="s">
        <v>4</v>
      </c>
      <c r="D3922" s="39">
        <v>42086.627245370371</v>
      </c>
      <c r="E3922" s="7">
        <v>32.04</v>
      </c>
      <c r="F3922" s="7" t="s">
        <v>15</v>
      </c>
      <c r="G3922" s="7">
        <f t="shared" si="183"/>
        <v>2015</v>
      </c>
      <c r="H3922" s="7">
        <f t="shared" si="184"/>
        <v>3</v>
      </c>
      <c r="I3922" s="7" t="str">
        <f t="shared" si="185"/>
        <v>Q1</v>
      </c>
      <c r="J3922" s="7">
        <f>VLOOKUP(A3922,'Job Catalog'!A:C,3,FALSE)</f>
        <v>11</v>
      </c>
    </row>
    <row r="3923" spans="1:10" x14ac:dyDescent="0.15">
      <c r="A3923" s="8">
        <v>2175</v>
      </c>
      <c r="B3923" s="8" t="s">
        <v>2277</v>
      </c>
      <c r="C3923" s="7" t="s">
        <v>4</v>
      </c>
      <c r="D3923" s="39">
        <v>42086.722858796296</v>
      </c>
      <c r="E3923" s="7">
        <v>32.130000000000003</v>
      </c>
      <c r="F3923" s="7" t="s">
        <v>15</v>
      </c>
      <c r="G3923" s="7">
        <f t="shared" si="183"/>
        <v>2015</v>
      </c>
      <c r="H3923" s="7">
        <f t="shared" si="184"/>
        <v>3</v>
      </c>
      <c r="I3923" s="7" t="str">
        <f t="shared" si="185"/>
        <v>Q1</v>
      </c>
      <c r="J3923" s="7">
        <f>VLOOKUP(A3923,'Job Catalog'!A:C,3,FALSE)</f>
        <v>11</v>
      </c>
    </row>
    <row r="3924" spans="1:10" x14ac:dyDescent="0.15">
      <c r="A3924" s="8">
        <v>2175</v>
      </c>
      <c r="B3924" s="8" t="s">
        <v>2277</v>
      </c>
      <c r="C3924" s="7" t="s">
        <v>4</v>
      </c>
      <c r="D3924" s="39">
        <v>42086.736817129633</v>
      </c>
      <c r="E3924" s="7">
        <v>32.130000000000003</v>
      </c>
      <c r="F3924" s="7" t="s">
        <v>15</v>
      </c>
      <c r="G3924" s="7">
        <f t="shared" si="183"/>
        <v>2015</v>
      </c>
      <c r="H3924" s="7">
        <f t="shared" si="184"/>
        <v>3</v>
      </c>
      <c r="I3924" s="7" t="str">
        <f t="shared" si="185"/>
        <v>Q1</v>
      </c>
      <c r="J3924" s="7">
        <f>VLOOKUP(A3924,'Job Catalog'!A:C,3,FALSE)</f>
        <v>11</v>
      </c>
    </row>
    <row r="3925" spans="1:10" x14ac:dyDescent="0.15">
      <c r="A3925" s="8">
        <v>2175</v>
      </c>
      <c r="B3925" s="8" t="s">
        <v>2277</v>
      </c>
      <c r="C3925" s="7" t="s">
        <v>4</v>
      </c>
      <c r="D3925" s="39">
        <v>42086.614155092589</v>
      </c>
      <c r="E3925" s="7">
        <v>32</v>
      </c>
      <c r="F3925" s="7" t="s">
        <v>15</v>
      </c>
      <c r="G3925" s="7">
        <f t="shared" si="183"/>
        <v>2015</v>
      </c>
      <c r="H3925" s="7">
        <f t="shared" si="184"/>
        <v>3</v>
      </c>
      <c r="I3925" s="7" t="str">
        <f t="shared" si="185"/>
        <v>Q1</v>
      </c>
      <c r="J3925" s="7">
        <f>VLOOKUP(A3925,'Job Catalog'!A:C,3,FALSE)</f>
        <v>11</v>
      </c>
    </row>
    <row r="3926" spans="1:10" x14ac:dyDescent="0.15">
      <c r="A3926" s="8">
        <v>2175</v>
      </c>
      <c r="B3926" s="8" t="s">
        <v>2277</v>
      </c>
      <c r="C3926" s="7" t="s">
        <v>4</v>
      </c>
      <c r="D3926" s="39">
        <v>42087.492037037038</v>
      </c>
      <c r="E3926" s="7">
        <v>0.67</v>
      </c>
      <c r="F3926" s="7" t="s">
        <v>15</v>
      </c>
      <c r="G3926" s="7">
        <f t="shared" si="183"/>
        <v>2015</v>
      </c>
      <c r="H3926" s="7">
        <f t="shared" si="184"/>
        <v>3</v>
      </c>
      <c r="I3926" s="7" t="str">
        <f t="shared" si="185"/>
        <v>Q1</v>
      </c>
      <c r="J3926" s="7">
        <f>VLOOKUP(A3926,'Job Catalog'!A:C,3,FALSE)</f>
        <v>11</v>
      </c>
    </row>
    <row r="3927" spans="1:10" x14ac:dyDescent="0.15">
      <c r="A3927" s="8">
        <v>2175</v>
      </c>
      <c r="B3927" s="8" t="s">
        <v>2277</v>
      </c>
      <c r="C3927" s="7" t="s">
        <v>4</v>
      </c>
      <c r="D3927" s="39">
        <v>42171.897499999999</v>
      </c>
      <c r="E3927" s="7">
        <v>12.29</v>
      </c>
      <c r="F3927" s="7" t="s">
        <v>15</v>
      </c>
      <c r="G3927" s="7">
        <f t="shared" si="183"/>
        <v>2015</v>
      </c>
      <c r="H3927" s="7">
        <f t="shared" si="184"/>
        <v>6</v>
      </c>
      <c r="I3927" s="7" t="str">
        <f t="shared" si="185"/>
        <v>Q2</v>
      </c>
      <c r="J3927" s="7">
        <f>VLOOKUP(A3927,'Job Catalog'!A:C,3,FALSE)</f>
        <v>11</v>
      </c>
    </row>
    <row r="3928" spans="1:10" x14ac:dyDescent="0.15">
      <c r="A3928" s="8">
        <v>2175</v>
      </c>
      <c r="B3928" s="8" t="s">
        <v>2277</v>
      </c>
      <c r="C3928" s="7" t="s">
        <v>4</v>
      </c>
      <c r="D3928" s="39">
        <v>42177.804247685184</v>
      </c>
      <c r="E3928" s="7">
        <v>18.21</v>
      </c>
      <c r="F3928" s="7" t="s">
        <v>15</v>
      </c>
      <c r="G3928" s="7">
        <f t="shared" si="183"/>
        <v>2015</v>
      </c>
      <c r="H3928" s="7">
        <f t="shared" si="184"/>
        <v>6</v>
      </c>
      <c r="I3928" s="7" t="str">
        <f t="shared" si="185"/>
        <v>Q2</v>
      </c>
      <c r="J3928" s="7">
        <f>VLOOKUP(A3928,'Job Catalog'!A:C,3,FALSE)</f>
        <v>11</v>
      </c>
    </row>
    <row r="3929" spans="1:10" x14ac:dyDescent="0.15">
      <c r="A3929" s="8">
        <v>2175</v>
      </c>
      <c r="B3929" s="8" t="s">
        <v>2277</v>
      </c>
      <c r="C3929" s="7" t="s">
        <v>4</v>
      </c>
      <c r="D3929" s="39">
        <v>42171.894386574073</v>
      </c>
      <c r="E3929" s="7">
        <v>12.29</v>
      </c>
      <c r="F3929" s="7" t="s">
        <v>15</v>
      </c>
      <c r="G3929" s="7">
        <f t="shared" si="183"/>
        <v>2015</v>
      </c>
      <c r="H3929" s="7">
        <f t="shared" si="184"/>
        <v>6</v>
      </c>
      <c r="I3929" s="7" t="str">
        <f t="shared" si="185"/>
        <v>Q2</v>
      </c>
      <c r="J3929" s="7">
        <f>VLOOKUP(A3929,'Job Catalog'!A:C,3,FALSE)</f>
        <v>11</v>
      </c>
    </row>
    <row r="3930" spans="1:10" x14ac:dyDescent="0.15">
      <c r="A3930" s="8">
        <v>2175</v>
      </c>
      <c r="B3930" s="8" t="s">
        <v>2277</v>
      </c>
      <c r="C3930" s="7" t="s">
        <v>4</v>
      </c>
      <c r="D3930" s="39">
        <v>42173.592997685184</v>
      </c>
      <c r="E3930" s="7">
        <v>14</v>
      </c>
      <c r="F3930" s="7" t="s">
        <v>15</v>
      </c>
      <c r="G3930" s="7">
        <f t="shared" si="183"/>
        <v>2015</v>
      </c>
      <c r="H3930" s="7">
        <f t="shared" si="184"/>
        <v>6</v>
      </c>
      <c r="I3930" s="7" t="str">
        <f t="shared" si="185"/>
        <v>Q2</v>
      </c>
      <c r="J3930" s="7">
        <f>VLOOKUP(A3930,'Job Catalog'!A:C,3,FALSE)</f>
        <v>11</v>
      </c>
    </row>
    <row r="3931" spans="1:10" x14ac:dyDescent="0.15">
      <c r="A3931" s="8">
        <v>2175</v>
      </c>
      <c r="B3931" s="8" t="s">
        <v>2277</v>
      </c>
      <c r="C3931" s="7" t="s">
        <v>4</v>
      </c>
      <c r="D3931" s="39">
        <v>42171.882488425923</v>
      </c>
      <c r="E3931" s="7">
        <v>6.5</v>
      </c>
      <c r="F3931" s="7" t="s">
        <v>15</v>
      </c>
      <c r="G3931" s="7">
        <f t="shared" si="183"/>
        <v>2015</v>
      </c>
      <c r="H3931" s="7">
        <f t="shared" si="184"/>
        <v>6</v>
      </c>
      <c r="I3931" s="7" t="str">
        <f t="shared" si="185"/>
        <v>Q2</v>
      </c>
      <c r="J3931" s="7">
        <f>VLOOKUP(A3931,'Job Catalog'!A:C,3,FALSE)</f>
        <v>11</v>
      </c>
    </row>
    <row r="3932" spans="1:10" x14ac:dyDescent="0.15">
      <c r="A3932" s="8">
        <v>2176</v>
      </c>
      <c r="B3932" s="8" t="s">
        <v>2278</v>
      </c>
      <c r="C3932" s="7" t="s">
        <v>4</v>
      </c>
      <c r="D3932" s="39">
        <v>41803.862835648149</v>
      </c>
      <c r="E3932" s="7">
        <v>43.88</v>
      </c>
      <c r="F3932" s="7" t="s">
        <v>15</v>
      </c>
      <c r="G3932" s="7">
        <f t="shared" si="183"/>
        <v>2014</v>
      </c>
      <c r="H3932" s="7">
        <f t="shared" si="184"/>
        <v>6</v>
      </c>
      <c r="I3932" s="7" t="str">
        <f t="shared" si="185"/>
        <v>Q2</v>
      </c>
      <c r="J3932" s="7">
        <f>VLOOKUP(A3932,'Job Catalog'!A:C,3,FALSE)</f>
        <v>11</v>
      </c>
    </row>
    <row r="3933" spans="1:10" x14ac:dyDescent="0.15">
      <c r="A3933" s="8">
        <v>2176</v>
      </c>
      <c r="B3933" s="8" t="s">
        <v>2278</v>
      </c>
      <c r="C3933" s="7" t="s">
        <v>4</v>
      </c>
      <c r="D3933" s="39">
        <v>41801.921724537038</v>
      </c>
      <c r="E3933" s="7">
        <v>41.96</v>
      </c>
      <c r="F3933" s="7" t="s">
        <v>15</v>
      </c>
      <c r="G3933" s="7">
        <f t="shared" si="183"/>
        <v>2014</v>
      </c>
      <c r="H3933" s="7">
        <f t="shared" si="184"/>
        <v>6</v>
      </c>
      <c r="I3933" s="7" t="str">
        <f t="shared" si="185"/>
        <v>Q2</v>
      </c>
      <c r="J3933" s="7">
        <f>VLOOKUP(A3933,'Job Catalog'!A:C,3,FALSE)</f>
        <v>11</v>
      </c>
    </row>
    <row r="3934" spans="1:10" x14ac:dyDescent="0.15">
      <c r="A3934" s="8">
        <v>2176</v>
      </c>
      <c r="B3934" s="8" t="s">
        <v>2278</v>
      </c>
      <c r="C3934" s="7" t="s">
        <v>4</v>
      </c>
      <c r="D3934" s="39">
        <v>41800.654537037037</v>
      </c>
      <c r="E3934" s="7">
        <v>40.67</v>
      </c>
      <c r="F3934" s="7" t="s">
        <v>15</v>
      </c>
      <c r="G3934" s="7">
        <f t="shared" si="183"/>
        <v>2014</v>
      </c>
      <c r="H3934" s="7">
        <f t="shared" si="184"/>
        <v>6</v>
      </c>
      <c r="I3934" s="7" t="str">
        <f t="shared" si="185"/>
        <v>Q2</v>
      </c>
      <c r="J3934" s="7">
        <f>VLOOKUP(A3934,'Job Catalog'!A:C,3,FALSE)</f>
        <v>11</v>
      </c>
    </row>
    <row r="3935" spans="1:10" x14ac:dyDescent="0.15">
      <c r="A3935" s="8">
        <v>2176</v>
      </c>
      <c r="B3935" s="8" t="s">
        <v>2278</v>
      </c>
      <c r="C3935" s="7" t="s">
        <v>4</v>
      </c>
      <c r="D3935" s="39">
        <v>41851.331006944441</v>
      </c>
      <c r="E3935" s="7">
        <v>43.63</v>
      </c>
      <c r="F3935" s="7" t="s">
        <v>15</v>
      </c>
      <c r="G3935" s="7">
        <f t="shared" si="183"/>
        <v>2014</v>
      </c>
      <c r="H3935" s="7">
        <f t="shared" si="184"/>
        <v>7</v>
      </c>
      <c r="I3935" s="7" t="str">
        <f t="shared" si="185"/>
        <v>Q3</v>
      </c>
      <c r="J3935" s="7">
        <f>VLOOKUP(A3935,'Job Catalog'!A:C,3,FALSE)</f>
        <v>11</v>
      </c>
    </row>
    <row r="3936" spans="1:10" x14ac:dyDescent="0.15">
      <c r="A3936" s="8">
        <v>2176</v>
      </c>
      <c r="B3936" s="8" t="s">
        <v>2278</v>
      </c>
      <c r="C3936" s="7" t="s">
        <v>4</v>
      </c>
      <c r="D3936" s="39">
        <v>41876.625532407408</v>
      </c>
      <c r="E3936" s="7">
        <v>46.33</v>
      </c>
      <c r="F3936" s="7" t="s">
        <v>15</v>
      </c>
      <c r="G3936" s="7">
        <f t="shared" si="183"/>
        <v>2014</v>
      </c>
      <c r="H3936" s="7">
        <f t="shared" si="184"/>
        <v>8</v>
      </c>
      <c r="I3936" s="7" t="str">
        <f t="shared" si="185"/>
        <v>Q3</v>
      </c>
      <c r="J3936" s="7">
        <f>VLOOKUP(A3936,'Job Catalog'!A:C,3,FALSE)</f>
        <v>11</v>
      </c>
    </row>
    <row r="3937" spans="1:10" x14ac:dyDescent="0.15">
      <c r="A3937" s="8">
        <v>2176</v>
      </c>
      <c r="B3937" s="8" t="s">
        <v>2278</v>
      </c>
      <c r="C3937" s="7" t="s">
        <v>5</v>
      </c>
      <c r="D3937" s="39">
        <v>42062.478101851855</v>
      </c>
      <c r="E3937" s="7">
        <v>196.83</v>
      </c>
      <c r="F3937" s="7" t="s">
        <v>15</v>
      </c>
      <c r="G3937" s="7">
        <f t="shared" si="183"/>
        <v>2015</v>
      </c>
      <c r="H3937" s="7">
        <f t="shared" si="184"/>
        <v>2</v>
      </c>
      <c r="I3937" s="7" t="str">
        <f t="shared" si="185"/>
        <v>Q1</v>
      </c>
      <c r="J3937" s="7">
        <f>VLOOKUP(A3937,'Job Catalog'!A:C,3,FALSE)</f>
        <v>11</v>
      </c>
    </row>
    <row r="3938" spans="1:10" x14ac:dyDescent="0.15">
      <c r="A3938" s="8">
        <v>2176</v>
      </c>
      <c r="B3938" s="8" t="s">
        <v>2278</v>
      </c>
      <c r="C3938" s="7" t="s">
        <v>4</v>
      </c>
      <c r="D3938" s="39">
        <v>41893.801805555559</v>
      </c>
      <c r="E3938" s="7">
        <v>13.29</v>
      </c>
      <c r="F3938" s="7" t="s">
        <v>15</v>
      </c>
      <c r="G3938" s="7">
        <f t="shared" si="183"/>
        <v>2014</v>
      </c>
      <c r="H3938" s="7">
        <f t="shared" si="184"/>
        <v>9</v>
      </c>
      <c r="I3938" s="7" t="str">
        <f t="shared" si="185"/>
        <v>Q3</v>
      </c>
      <c r="J3938" s="7">
        <f>VLOOKUP(A3938,'Job Catalog'!A:C,3,FALSE)</f>
        <v>11</v>
      </c>
    </row>
    <row r="3939" spans="1:10" x14ac:dyDescent="0.15">
      <c r="A3939" s="8">
        <v>2176</v>
      </c>
      <c r="B3939" s="8" t="s">
        <v>2278</v>
      </c>
      <c r="C3939" s="7" t="s">
        <v>5</v>
      </c>
      <c r="D3939" s="39">
        <v>41885.575312499997</v>
      </c>
      <c r="E3939" s="7">
        <v>5.04</v>
      </c>
      <c r="F3939" s="7" t="s">
        <v>15</v>
      </c>
      <c r="G3939" s="7">
        <f t="shared" si="183"/>
        <v>2014</v>
      </c>
      <c r="H3939" s="7">
        <f t="shared" si="184"/>
        <v>9</v>
      </c>
      <c r="I3939" s="7" t="str">
        <f t="shared" si="185"/>
        <v>Q3</v>
      </c>
      <c r="J3939" s="7">
        <f>VLOOKUP(A3939,'Job Catalog'!A:C,3,FALSE)</f>
        <v>11</v>
      </c>
    </row>
    <row r="3940" spans="1:10" x14ac:dyDescent="0.15">
      <c r="A3940" s="8">
        <v>2176</v>
      </c>
      <c r="B3940" s="8" t="s">
        <v>2278</v>
      </c>
      <c r="C3940" s="7" t="s">
        <v>4</v>
      </c>
      <c r="D3940" s="39">
        <v>42052.456875000003</v>
      </c>
      <c r="E3940" s="7">
        <v>29.17</v>
      </c>
      <c r="F3940" s="7" t="s">
        <v>15</v>
      </c>
      <c r="G3940" s="7">
        <f t="shared" si="183"/>
        <v>2015</v>
      </c>
      <c r="H3940" s="7">
        <f t="shared" si="184"/>
        <v>2</v>
      </c>
      <c r="I3940" s="7" t="str">
        <f t="shared" si="185"/>
        <v>Q1</v>
      </c>
      <c r="J3940" s="7">
        <f>VLOOKUP(A3940,'Job Catalog'!A:C,3,FALSE)</f>
        <v>11</v>
      </c>
    </row>
    <row r="3941" spans="1:10" x14ac:dyDescent="0.15">
      <c r="A3941" s="8">
        <v>2176</v>
      </c>
      <c r="B3941" s="8" t="s">
        <v>2278</v>
      </c>
      <c r="C3941" s="7" t="s">
        <v>5</v>
      </c>
      <c r="D3941" s="39">
        <v>42054.35428240741</v>
      </c>
      <c r="E3941" s="7">
        <v>31.08</v>
      </c>
      <c r="F3941" s="7" t="s">
        <v>15</v>
      </c>
      <c r="G3941" s="7">
        <f t="shared" si="183"/>
        <v>2015</v>
      </c>
      <c r="H3941" s="7">
        <f t="shared" si="184"/>
        <v>2</v>
      </c>
      <c r="I3941" s="7" t="str">
        <f t="shared" si="185"/>
        <v>Q1</v>
      </c>
      <c r="J3941" s="7">
        <f>VLOOKUP(A3941,'Job Catalog'!A:C,3,FALSE)</f>
        <v>11</v>
      </c>
    </row>
    <row r="3942" spans="1:10" x14ac:dyDescent="0.15">
      <c r="A3942" s="8">
        <v>2176</v>
      </c>
      <c r="B3942" s="8" t="s">
        <v>2278</v>
      </c>
      <c r="C3942" s="7" t="s">
        <v>4</v>
      </c>
      <c r="D3942" s="39">
        <v>42044.608518518522</v>
      </c>
      <c r="E3942" s="7">
        <v>11.83</v>
      </c>
      <c r="F3942" s="7" t="s">
        <v>15</v>
      </c>
      <c r="G3942" s="7">
        <f t="shared" si="183"/>
        <v>2015</v>
      </c>
      <c r="H3942" s="7">
        <f t="shared" si="184"/>
        <v>2</v>
      </c>
      <c r="I3942" s="7" t="str">
        <f t="shared" si="185"/>
        <v>Q1</v>
      </c>
      <c r="J3942" s="7">
        <f>VLOOKUP(A3942,'Job Catalog'!A:C,3,FALSE)</f>
        <v>11</v>
      </c>
    </row>
    <row r="3943" spans="1:10" x14ac:dyDescent="0.15">
      <c r="A3943" s="8">
        <v>2176</v>
      </c>
      <c r="B3943" s="8" t="s">
        <v>2278</v>
      </c>
      <c r="C3943" s="7" t="s">
        <v>5</v>
      </c>
      <c r="D3943" s="39">
        <v>42087.719444444447</v>
      </c>
      <c r="E3943" s="7">
        <v>54.96</v>
      </c>
      <c r="F3943" s="7" t="s">
        <v>15</v>
      </c>
      <c r="G3943" s="7">
        <f t="shared" si="183"/>
        <v>2015</v>
      </c>
      <c r="H3943" s="7">
        <f t="shared" si="184"/>
        <v>3</v>
      </c>
      <c r="I3943" s="7" t="str">
        <f t="shared" si="185"/>
        <v>Q1</v>
      </c>
      <c r="J3943" s="7">
        <f>VLOOKUP(A3943,'Job Catalog'!A:C,3,FALSE)</f>
        <v>11</v>
      </c>
    </row>
    <row r="3944" spans="1:10" x14ac:dyDescent="0.15">
      <c r="A3944" s="8">
        <v>2176</v>
      </c>
      <c r="B3944" s="8" t="s">
        <v>2278</v>
      </c>
      <c r="C3944" s="7" t="s">
        <v>5</v>
      </c>
      <c r="D3944" s="39">
        <v>42110.625081018516</v>
      </c>
      <c r="E3944" s="7">
        <v>57.63</v>
      </c>
      <c r="F3944" s="7" t="s">
        <v>15</v>
      </c>
      <c r="G3944" s="7">
        <f t="shared" si="183"/>
        <v>2015</v>
      </c>
      <c r="H3944" s="7">
        <f t="shared" si="184"/>
        <v>4</v>
      </c>
      <c r="I3944" s="7" t="str">
        <f t="shared" si="185"/>
        <v>Q2</v>
      </c>
      <c r="J3944" s="7">
        <f>VLOOKUP(A3944,'Job Catalog'!A:C,3,FALSE)</f>
        <v>11</v>
      </c>
    </row>
    <row r="3945" spans="1:10" x14ac:dyDescent="0.15">
      <c r="A3945" s="8">
        <v>2176</v>
      </c>
      <c r="B3945" s="8" t="s">
        <v>2278</v>
      </c>
      <c r="C3945" s="7" t="s">
        <v>4</v>
      </c>
      <c r="D3945" s="39">
        <v>42111.731793981482</v>
      </c>
      <c r="E3945" s="7">
        <v>58.71</v>
      </c>
      <c r="F3945" s="7" t="s">
        <v>15</v>
      </c>
      <c r="G3945" s="7">
        <f t="shared" si="183"/>
        <v>2015</v>
      </c>
      <c r="H3945" s="7">
        <f t="shared" si="184"/>
        <v>4</v>
      </c>
      <c r="I3945" s="7" t="str">
        <f t="shared" si="185"/>
        <v>Q2</v>
      </c>
      <c r="J3945" s="7">
        <f>VLOOKUP(A3945,'Job Catalog'!A:C,3,FALSE)</f>
        <v>11</v>
      </c>
    </row>
    <row r="3946" spans="1:10" x14ac:dyDescent="0.15">
      <c r="A3946" s="8">
        <v>2176</v>
      </c>
      <c r="B3946" s="8" t="s">
        <v>2278</v>
      </c>
      <c r="C3946" s="7" t="s">
        <v>4</v>
      </c>
      <c r="D3946" s="39">
        <v>42157.613356481481</v>
      </c>
      <c r="E3946" s="7">
        <v>104.58</v>
      </c>
      <c r="F3946" s="7" t="s">
        <v>15</v>
      </c>
      <c r="G3946" s="7">
        <f t="shared" si="183"/>
        <v>2015</v>
      </c>
      <c r="H3946" s="7">
        <f t="shared" si="184"/>
        <v>6</v>
      </c>
      <c r="I3946" s="7" t="str">
        <f t="shared" si="185"/>
        <v>Q2</v>
      </c>
      <c r="J3946" s="7">
        <f>VLOOKUP(A3946,'Job Catalog'!A:C,3,FALSE)</f>
        <v>11</v>
      </c>
    </row>
    <row r="3947" spans="1:10" x14ac:dyDescent="0.15">
      <c r="A3947" s="8">
        <v>2176</v>
      </c>
      <c r="B3947" s="8" t="s">
        <v>2278</v>
      </c>
      <c r="C3947" s="7" t="s">
        <v>4</v>
      </c>
      <c r="D3947" s="39">
        <v>42065.721608796295</v>
      </c>
      <c r="E3947" s="7">
        <v>12.17</v>
      </c>
      <c r="F3947" s="7" t="s">
        <v>15</v>
      </c>
      <c r="G3947" s="7">
        <f t="shared" si="183"/>
        <v>2015</v>
      </c>
      <c r="H3947" s="7">
        <f t="shared" si="184"/>
        <v>3</v>
      </c>
      <c r="I3947" s="7" t="str">
        <f t="shared" si="185"/>
        <v>Q1</v>
      </c>
      <c r="J3947" s="7">
        <f>VLOOKUP(A3947,'Job Catalog'!A:C,3,FALSE)</f>
        <v>11</v>
      </c>
    </row>
    <row r="3948" spans="1:10" x14ac:dyDescent="0.15">
      <c r="A3948" s="8">
        <v>2176</v>
      </c>
      <c r="B3948" s="8" t="s">
        <v>2278</v>
      </c>
      <c r="C3948" s="7" t="s">
        <v>5</v>
      </c>
      <c r="D3948" s="39">
        <v>42180.390069444446</v>
      </c>
      <c r="E3948" s="7">
        <v>67.5</v>
      </c>
      <c r="F3948" s="7" t="s">
        <v>65</v>
      </c>
      <c r="G3948" s="7">
        <f t="shared" si="183"/>
        <v>2015</v>
      </c>
      <c r="H3948" s="7">
        <f t="shared" si="184"/>
        <v>6</v>
      </c>
      <c r="I3948" s="7" t="str">
        <f t="shared" si="185"/>
        <v>Q2</v>
      </c>
      <c r="J3948" s="7">
        <f>VLOOKUP(A3948,'Job Catalog'!A:C,3,FALSE)</f>
        <v>11</v>
      </c>
    </row>
    <row r="3949" spans="1:10" x14ac:dyDescent="0.15">
      <c r="A3949" s="8">
        <v>2176</v>
      </c>
      <c r="B3949" s="8" t="s">
        <v>2278</v>
      </c>
      <c r="C3949" s="7" t="s">
        <v>4</v>
      </c>
      <c r="D3949" s="39">
        <v>42171.902094907404</v>
      </c>
      <c r="E3949" s="7">
        <v>6.5</v>
      </c>
      <c r="F3949" s="7" t="s">
        <v>15</v>
      </c>
      <c r="G3949" s="7">
        <f t="shared" si="183"/>
        <v>2015</v>
      </c>
      <c r="H3949" s="7">
        <f t="shared" si="184"/>
        <v>6</v>
      </c>
      <c r="I3949" s="7" t="str">
        <f t="shared" si="185"/>
        <v>Q2</v>
      </c>
      <c r="J3949" s="7">
        <f>VLOOKUP(A3949,'Job Catalog'!A:C,3,FALSE)</f>
        <v>11</v>
      </c>
    </row>
    <row r="3950" spans="1:10" x14ac:dyDescent="0.15">
      <c r="A3950" s="8">
        <v>2176</v>
      </c>
      <c r="B3950" s="8" t="s">
        <v>2278</v>
      </c>
      <c r="C3950" s="7" t="s">
        <v>4</v>
      </c>
      <c r="D3950" s="39">
        <v>42277.724722222221</v>
      </c>
      <c r="E3950" s="7">
        <v>68</v>
      </c>
      <c r="F3950" s="7" t="s">
        <v>15</v>
      </c>
      <c r="G3950" s="7">
        <f t="shared" si="183"/>
        <v>2015</v>
      </c>
      <c r="H3950" s="7">
        <f t="shared" si="184"/>
        <v>9</v>
      </c>
      <c r="I3950" s="7" t="str">
        <f t="shared" si="185"/>
        <v>Q3</v>
      </c>
      <c r="J3950" s="7">
        <f>VLOOKUP(A3950,'Job Catalog'!A:C,3,FALSE)</f>
        <v>11</v>
      </c>
    </row>
    <row r="3951" spans="1:10" x14ac:dyDescent="0.15">
      <c r="A3951" s="8">
        <v>2176</v>
      </c>
      <c r="B3951" s="8" t="s">
        <v>2278</v>
      </c>
      <c r="C3951" s="7" t="s">
        <v>4</v>
      </c>
      <c r="D3951" s="39">
        <v>42284.493368055555</v>
      </c>
      <c r="E3951" s="7">
        <v>1.83</v>
      </c>
      <c r="F3951" s="7" t="s">
        <v>15</v>
      </c>
      <c r="G3951" s="7">
        <f t="shared" si="183"/>
        <v>2015</v>
      </c>
      <c r="H3951" s="7">
        <f t="shared" si="184"/>
        <v>10</v>
      </c>
      <c r="I3951" s="7" t="str">
        <f t="shared" si="185"/>
        <v>Q4</v>
      </c>
      <c r="J3951" s="7">
        <f>VLOOKUP(A3951,'Job Catalog'!A:C,3,FALSE)</f>
        <v>11</v>
      </c>
    </row>
    <row r="3952" spans="1:10" x14ac:dyDescent="0.15">
      <c r="A3952" s="8">
        <v>2176</v>
      </c>
      <c r="B3952" s="8" t="s">
        <v>2278</v>
      </c>
      <c r="C3952" s="7" t="s">
        <v>5</v>
      </c>
      <c r="D3952" s="39">
        <v>42348.556851851848</v>
      </c>
      <c r="E3952" s="7">
        <v>2</v>
      </c>
      <c r="F3952" s="7" t="s">
        <v>65</v>
      </c>
      <c r="G3952" s="7">
        <f t="shared" si="183"/>
        <v>2015</v>
      </c>
      <c r="H3952" s="7">
        <f t="shared" si="184"/>
        <v>12</v>
      </c>
      <c r="I3952" s="7" t="str">
        <f t="shared" si="185"/>
        <v>Q4</v>
      </c>
      <c r="J3952" s="7">
        <f>VLOOKUP(A3952,'Job Catalog'!A:C,3,FALSE)</f>
        <v>11</v>
      </c>
    </row>
    <row r="3953" spans="1:10" x14ac:dyDescent="0.15">
      <c r="A3953" s="8">
        <v>2176</v>
      </c>
      <c r="B3953" s="8" t="s">
        <v>2278</v>
      </c>
      <c r="C3953" s="7" t="s">
        <v>5</v>
      </c>
      <c r="D3953" s="39">
        <v>42382.425451388888</v>
      </c>
      <c r="E3953" s="7">
        <v>29.17</v>
      </c>
      <c r="F3953" s="7" t="s">
        <v>25</v>
      </c>
      <c r="G3953" s="7">
        <f t="shared" si="183"/>
        <v>2016</v>
      </c>
      <c r="H3953" s="7">
        <f t="shared" si="184"/>
        <v>1</v>
      </c>
      <c r="I3953" s="7" t="str">
        <f t="shared" si="185"/>
        <v>Q1</v>
      </c>
      <c r="J3953" s="7">
        <f>VLOOKUP(A3953,'Job Catalog'!A:C,3,FALSE)</f>
        <v>11</v>
      </c>
    </row>
    <row r="3954" spans="1:10" x14ac:dyDescent="0.15">
      <c r="A3954" s="8">
        <v>2176</v>
      </c>
      <c r="B3954" s="8" t="s">
        <v>2278</v>
      </c>
      <c r="C3954" s="7" t="s">
        <v>4</v>
      </c>
      <c r="D3954" s="39">
        <v>42418.623344907406</v>
      </c>
      <c r="E3954" s="7">
        <v>24.04</v>
      </c>
      <c r="F3954" s="7" t="s">
        <v>63</v>
      </c>
      <c r="G3954" s="7">
        <f t="shared" si="183"/>
        <v>2016</v>
      </c>
      <c r="H3954" s="7">
        <f t="shared" si="184"/>
        <v>2</v>
      </c>
      <c r="I3954" s="7" t="str">
        <f t="shared" si="185"/>
        <v>Q1</v>
      </c>
      <c r="J3954" s="7">
        <f>VLOOKUP(A3954,'Job Catalog'!A:C,3,FALSE)</f>
        <v>11</v>
      </c>
    </row>
    <row r="3955" spans="1:10" x14ac:dyDescent="0.15">
      <c r="A3955" s="8">
        <v>2176</v>
      </c>
      <c r="B3955" s="8" t="s">
        <v>2278</v>
      </c>
      <c r="C3955" s="7" t="s">
        <v>4</v>
      </c>
      <c r="D3955" s="39">
        <v>42438.762407407405</v>
      </c>
      <c r="E3955" s="7">
        <v>30.04</v>
      </c>
      <c r="F3955" s="7" t="s">
        <v>88</v>
      </c>
      <c r="G3955" s="7">
        <f t="shared" si="183"/>
        <v>2016</v>
      </c>
      <c r="H3955" s="7">
        <f t="shared" si="184"/>
        <v>3</v>
      </c>
      <c r="I3955" s="7" t="str">
        <f t="shared" si="185"/>
        <v>Q1</v>
      </c>
      <c r="J3955" s="7">
        <f>VLOOKUP(A3955,'Job Catalog'!A:C,3,FALSE)</f>
        <v>11</v>
      </c>
    </row>
    <row r="3956" spans="1:10" x14ac:dyDescent="0.15">
      <c r="A3956" s="8">
        <v>2176</v>
      </c>
      <c r="B3956" s="8" t="s">
        <v>2278</v>
      </c>
      <c r="C3956" s="7" t="s">
        <v>4</v>
      </c>
      <c r="D3956" s="39">
        <v>42457.589166666665</v>
      </c>
      <c r="E3956" s="7">
        <v>24.08</v>
      </c>
      <c r="F3956" s="7" t="s">
        <v>63</v>
      </c>
      <c r="G3956" s="7">
        <f t="shared" si="183"/>
        <v>2016</v>
      </c>
      <c r="H3956" s="7">
        <f t="shared" si="184"/>
        <v>3</v>
      </c>
      <c r="I3956" s="7" t="str">
        <f t="shared" si="185"/>
        <v>Q1</v>
      </c>
      <c r="J3956" s="7">
        <f>VLOOKUP(A3956,'Job Catalog'!A:C,3,FALSE)</f>
        <v>11</v>
      </c>
    </row>
    <row r="3957" spans="1:10" x14ac:dyDescent="0.15">
      <c r="A3957" s="8">
        <v>2176</v>
      </c>
      <c r="B3957" s="8" t="s">
        <v>2278</v>
      </c>
      <c r="C3957" s="7" t="s">
        <v>5</v>
      </c>
      <c r="D3957" s="39">
        <v>42460.449560185189</v>
      </c>
      <c r="E3957" s="7">
        <v>16.420000000000002</v>
      </c>
      <c r="F3957" s="7" t="s">
        <v>20</v>
      </c>
      <c r="G3957" s="7">
        <f t="shared" si="183"/>
        <v>2016</v>
      </c>
      <c r="H3957" s="7">
        <f t="shared" si="184"/>
        <v>3</v>
      </c>
      <c r="I3957" s="7" t="str">
        <f t="shared" si="185"/>
        <v>Q1</v>
      </c>
      <c r="J3957" s="7">
        <f>VLOOKUP(A3957,'Job Catalog'!A:C,3,FALSE)</f>
        <v>11</v>
      </c>
    </row>
    <row r="3958" spans="1:10" x14ac:dyDescent="0.15">
      <c r="A3958" s="8">
        <v>2176</v>
      </c>
      <c r="B3958" s="8" t="s">
        <v>2278</v>
      </c>
      <c r="C3958" s="7" t="s">
        <v>4</v>
      </c>
      <c r="D3958" s="39">
        <v>42464.62295138889</v>
      </c>
      <c r="E3958" s="7">
        <v>2.79</v>
      </c>
      <c r="F3958" s="7" t="s">
        <v>15</v>
      </c>
      <c r="G3958" s="7">
        <f t="shared" si="183"/>
        <v>2016</v>
      </c>
      <c r="H3958" s="7">
        <f t="shared" si="184"/>
        <v>4</v>
      </c>
      <c r="I3958" s="7" t="str">
        <f t="shared" si="185"/>
        <v>Q2</v>
      </c>
      <c r="J3958" s="7">
        <f>VLOOKUP(A3958,'Job Catalog'!A:C,3,FALSE)</f>
        <v>11</v>
      </c>
    </row>
    <row r="3959" spans="1:10" x14ac:dyDescent="0.15">
      <c r="A3959" s="8">
        <v>2176</v>
      </c>
      <c r="B3959" s="8" t="s">
        <v>2278</v>
      </c>
      <c r="C3959" s="7" t="s">
        <v>4</v>
      </c>
      <c r="D3959" s="39">
        <v>42783.478935185187</v>
      </c>
      <c r="E3959" s="7">
        <v>58.96</v>
      </c>
      <c r="F3959" s="7" t="s">
        <v>50</v>
      </c>
      <c r="G3959" s="7">
        <f t="shared" si="183"/>
        <v>2017</v>
      </c>
      <c r="H3959" s="7">
        <f t="shared" si="184"/>
        <v>2</v>
      </c>
      <c r="I3959" s="7" t="str">
        <f t="shared" si="185"/>
        <v>Q1</v>
      </c>
      <c r="J3959" s="7">
        <f>VLOOKUP(A3959,'Job Catalog'!A:C,3,FALSE)</f>
        <v>11</v>
      </c>
    </row>
    <row r="3960" spans="1:10" x14ac:dyDescent="0.15">
      <c r="A3960" s="8">
        <v>2176</v>
      </c>
      <c r="B3960" s="8" t="s">
        <v>2278</v>
      </c>
      <c r="C3960" s="7" t="s">
        <v>5</v>
      </c>
      <c r="D3960" s="39">
        <v>42839.524768518517</v>
      </c>
      <c r="E3960" s="7">
        <v>10.79</v>
      </c>
      <c r="F3960" s="7" t="s">
        <v>44</v>
      </c>
      <c r="G3960" s="7">
        <f t="shared" si="183"/>
        <v>2017</v>
      </c>
      <c r="H3960" s="7">
        <f t="shared" si="184"/>
        <v>4</v>
      </c>
      <c r="I3960" s="7" t="str">
        <f t="shared" si="185"/>
        <v>Q2</v>
      </c>
      <c r="J3960" s="7">
        <f>VLOOKUP(A3960,'Job Catalog'!A:C,3,FALSE)</f>
        <v>11</v>
      </c>
    </row>
    <row r="3961" spans="1:10" x14ac:dyDescent="0.15">
      <c r="A3961" s="8">
        <v>2176</v>
      </c>
      <c r="B3961" s="8" t="s">
        <v>2278</v>
      </c>
      <c r="C3961" s="7" t="s">
        <v>5</v>
      </c>
      <c r="D3961" s="39">
        <v>42839.520069444443</v>
      </c>
      <c r="E3961" s="7">
        <v>10.79</v>
      </c>
      <c r="F3961" s="7" t="s">
        <v>44</v>
      </c>
      <c r="G3961" s="7">
        <f t="shared" si="183"/>
        <v>2017</v>
      </c>
      <c r="H3961" s="7">
        <f t="shared" si="184"/>
        <v>4</v>
      </c>
      <c r="I3961" s="7" t="str">
        <f t="shared" si="185"/>
        <v>Q2</v>
      </c>
      <c r="J3961" s="7">
        <f>VLOOKUP(A3961,'Job Catalog'!A:C,3,FALSE)</f>
        <v>11</v>
      </c>
    </row>
    <row r="3962" spans="1:10" x14ac:dyDescent="0.15">
      <c r="A3962" s="8">
        <v>2176</v>
      </c>
      <c r="B3962" s="8" t="s">
        <v>2278</v>
      </c>
      <c r="C3962" s="7" t="s">
        <v>4</v>
      </c>
      <c r="D3962" s="39">
        <v>42914.639861111114</v>
      </c>
      <c r="E3962" s="7">
        <v>43.33</v>
      </c>
      <c r="F3962" s="7" t="s">
        <v>15</v>
      </c>
      <c r="G3962" s="7">
        <f t="shared" si="183"/>
        <v>2017</v>
      </c>
      <c r="H3962" s="7">
        <f t="shared" si="184"/>
        <v>6</v>
      </c>
      <c r="I3962" s="7" t="str">
        <f t="shared" si="185"/>
        <v>Q2</v>
      </c>
      <c r="J3962" s="7">
        <f>VLOOKUP(A3962,'Job Catalog'!A:C,3,FALSE)</f>
        <v>11</v>
      </c>
    </row>
    <row r="3963" spans="1:10" x14ac:dyDescent="0.15">
      <c r="A3963" s="8">
        <v>2183</v>
      </c>
      <c r="B3963" s="8" t="s">
        <v>2285</v>
      </c>
      <c r="C3963" s="7" t="s">
        <v>4</v>
      </c>
      <c r="D3963" s="39">
        <v>41962.535416666666</v>
      </c>
      <c r="E3963" s="7">
        <v>154.83000000000001</v>
      </c>
      <c r="F3963" s="7" t="s">
        <v>15</v>
      </c>
      <c r="G3963" s="7">
        <f t="shared" si="183"/>
        <v>2014</v>
      </c>
      <c r="H3963" s="7">
        <f t="shared" si="184"/>
        <v>11</v>
      </c>
      <c r="I3963" s="7" t="str">
        <f t="shared" si="185"/>
        <v>Q4</v>
      </c>
      <c r="J3963" s="7">
        <f>VLOOKUP(A3963,'Job Catalog'!A:C,3,FALSE)</f>
        <v>19</v>
      </c>
    </row>
    <row r="3964" spans="1:10" x14ac:dyDescent="0.15">
      <c r="A3964" s="8">
        <v>2183</v>
      </c>
      <c r="B3964" s="8" t="s">
        <v>2285</v>
      </c>
      <c r="C3964" s="7" t="s">
        <v>4</v>
      </c>
      <c r="D3964" s="39">
        <v>41843.468761574077</v>
      </c>
      <c r="E3964" s="7">
        <v>35.79</v>
      </c>
      <c r="F3964" s="7" t="s">
        <v>15</v>
      </c>
      <c r="G3964" s="7">
        <f t="shared" si="183"/>
        <v>2014</v>
      </c>
      <c r="H3964" s="7">
        <f t="shared" si="184"/>
        <v>7</v>
      </c>
      <c r="I3964" s="7" t="str">
        <f t="shared" si="185"/>
        <v>Q3</v>
      </c>
      <c r="J3964" s="7">
        <f>VLOOKUP(A3964,'Job Catalog'!A:C,3,FALSE)</f>
        <v>19</v>
      </c>
    </row>
    <row r="3965" spans="1:10" x14ac:dyDescent="0.15">
      <c r="A3965" s="8">
        <v>2183</v>
      </c>
      <c r="B3965" s="8" t="s">
        <v>2285</v>
      </c>
      <c r="C3965" s="7" t="s">
        <v>5</v>
      </c>
      <c r="D3965" s="39">
        <v>41884.600173611114</v>
      </c>
      <c r="E3965" s="7">
        <v>54.29</v>
      </c>
      <c r="F3965" s="7" t="s">
        <v>15</v>
      </c>
      <c r="G3965" s="7">
        <f t="shared" si="183"/>
        <v>2014</v>
      </c>
      <c r="H3965" s="7">
        <f t="shared" si="184"/>
        <v>9</v>
      </c>
      <c r="I3965" s="7" t="str">
        <f t="shared" si="185"/>
        <v>Q3</v>
      </c>
      <c r="J3965" s="7">
        <f>VLOOKUP(A3965,'Job Catalog'!A:C,3,FALSE)</f>
        <v>19</v>
      </c>
    </row>
    <row r="3966" spans="1:10" x14ac:dyDescent="0.15">
      <c r="A3966" s="8">
        <v>2183</v>
      </c>
      <c r="B3966" s="8" t="s">
        <v>2285</v>
      </c>
      <c r="C3966" s="7" t="s">
        <v>4</v>
      </c>
      <c r="D3966" s="39">
        <v>41922.425682870373</v>
      </c>
      <c r="E3966" s="7">
        <v>7.96</v>
      </c>
      <c r="F3966" s="7" t="s">
        <v>15</v>
      </c>
      <c r="G3966" s="7">
        <f t="shared" si="183"/>
        <v>2014</v>
      </c>
      <c r="H3966" s="7">
        <f t="shared" si="184"/>
        <v>10</v>
      </c>
      <c r="I3966" s="7" t="str">
        <f t="shared" si="185"/>
        <v>Q4</v>
      </c>
      <c r="J3966" s="7">
        <f>VLOOKUP(A3966,'Job Catalog'!A:C,3,FALSE)</f>
        <v>19</v>
      </c>
    </row>
    <row r="3967" spans="1:10" x14ac:dyDescent="0.15">
      <c r="A3967" s="8">
        <v>2183</v>
      </c>
      <c r="B3967" s="8" t="s">
        <v>2285</v>
      </c>
      <c r="C3967" s="7" t="s">
        <v>4</v>
      </c>
      <c r="D3967" s="39">
        <v>42072.545439814814</v>
      </c>
      <c r="E3967" s="7">
        <v>19.54</v>
      </c>
      <c r="F3967" s="7" t="s">
        <v>15</v>
      </c>
      <c r="G3967" s="7">
        <f t="shared" si="183"/>
        <v>2015</v>
      </c>
      <c r="H3967" s="7">
        <f t="shared" si="184"/>
        <v>3</v>
      </c>
      <c r="I3967" s="7" t="str">
        <f t="shared" si="185"/>
        <v>Q1</v>
      </c>
      <c r="J3967" s="7">
        <f>VLOOKUP(A3967,'Job Catalog'!A:C,3,FALSE)</f>
        <v>19</v>
      </c>
    </row>
    <row r="3968" spans="1:10" x14ac:dyDescent="0.15">
      <c r="A3968" s="8">
        <v>2183</v>
      </c>
      <c r="B3968" s="8" t="s">
        <v>2285</v>
      </c>
      <c r="C3968" s="7" t="s">
        <v>4</v>
      </c>
      <c r="D3968" s="39">
        <v>42074.761712962965</v>
      </c>
      <c r="E3968" s="7">
        <v>21.75</v>
      </c>
      <c r="F3968" s="7" t="s">
        <v>15</v>
      </c>
      <c r="G3968" s="7">
        <f t="shared" si="183"/>
        <v>2015</v>
      </c>
      <c r="H3968" s="7">
        <f t="shared" si="184"/>
        <v>3</v>
      </c>
      <c r="I3968" s="7" t="str">
        <f t="shared" si="185"/>
        <v>Q1</v>
      </c>
      <c r="J3968" s="7">
        <f>VLOOKUP(A3968,'Job Catalog'!A:C,3,FALSE)</f>
        <v>19</v>
      </c>
    </row>
    <row r="3969" spans="1:10" x14ac:dyDescent="0.15">
      <c r="A3969" s="8">
        <v>2183</v>
      </c>
      <c r="B3969" s="8" t="s">
        <v>2285</v>
      </c>
      <c r="C3969" s="7" t="s">
        <v>4</v>
      </c>
      <c r="D3969" s="39">
        <v>42101.596828703703</v>
      </c>
      <c r="E3969" s="7">
        <v>47.88</v>
      </c>
      <c r="F3969" s="7" t="s">
        <v>15</v>
      </c>
      <c r="G3969" s="7">
        <f t="shared" si="183"/>
        <v>2015</v>
      </c>
      <c r="H3969" s="7">
        <f t="shared" si="184"/>
        <v>4</v>
      </c>
      <c r="I3969" s="7" t="str">
        <f t="shared" si="185"/>
        <v>Q2</v>
      </c>
      <c r="J3969" s="7">
        <f>VLOOKUP(A3969,'Job Catalog'!A:C,3,FALSE)</f>
        <v>19</v>
      </c>
    </row>
    <row r="3970" spans="1:10" x14ac:dyDescent="0.15">
      <c r="A3970" s="8">
        <v>2183</v>
      </c>
      <c r="B3970" s="8" t="s">
        <v>2285</v>
      </c>
      <c r="C3970" s="7" t="s">
        <v>4</v>
      </c>
      <c r="D3970" s="39">
        <v>42156.661377314813</v>
      </c>
      <c r="E3970" s="7">
        <v>63.33</v>
      </c>
      <c r="F3970" s="7" t="s">
        <v>15</v>
      </c>
      <c r="G3970" s="7">
        <f t="shared" ref="G3970:G4033" si="186">YEAR(D3970)</f>
        <v>2015</v>
      </c>
      <c r="H3970" s="7">
        <f t="shared" ref="H3970:H4033" si="187">MONTH(D3970)</f>
        <v>6</v>
      </c>
      <c r="I3970" s="7" t="str">
        <f t="shared" ref="I3970:I4033" si="188">IF(H3970&lt;=3,"Q1",IF(H3970&lt;=6,"Q2",IF(H3970&lt;=9,"Q3","Q4")))</f>
        <v>Q2</v>
      </c>
      <c r="J3970" s="7">
        <f>VLOOKUP(A3970,'Job Catalog'!A:C,3,FALSE)</f>
        <v>19</v>
      </c>
    </row>
    <row r="3971" spans="1:10" x14ac:dyDescent="0.15">
      <c r="A3971" s="8">
        <v>2183</v>
      </c>
      <c r="B3971" s="8" t="s">
        <v>2285</v>
      </c>
      <c r="C3971" s="7" t="s">
        <v>4</v>
      </c>
      <c r="D3971" s="39">
        <v>42213.720069444447</v>
      </c>
      <c r="E3971" s="7">
        <v>54.42</v>
      </c>
      <c r="F3971" s="7" t="s">
        <v>100</v>
      </c>
      <c r="G3971" s="7">
        <f t="shared" si="186"/>
        <v>2015</v>
      </c>
      <c r="H3971" s="7">
        <f t="shared" si="187"/>
        <v>7</v>
      </c>
      <c r="I3971" s="7" t="str">
        <f t="shared" si="188"/>
        <v>Q3</v>
      </c>
      <c r="J3971" s="7">
        <f>VLOOKUP(A3971,'Job Catalog'!A:C,3,FALSE)</f>
        <v>19</v>
      </c>
    </row>
    <row r="3972" spans="1:10" x14ac:dyDescent="0.15">
      <c r="A3972" s="8">
        <v>2183</v>
      </c>
      <c r="B3972" s="8" t="s">
        <v>2285</v>
      </c>
      <c r="C3972" s="7" t="s">
        <v>4</v>
      </c>
      <c r="D3972" s="39">
        <v>42221.488483796296</v>
      </c>
      <c r="E3972" s="7">
        <v>62.17</v>
      </c>
      <c r="F3972" s="7" t="s">
        <v>100</v>
      </c>
      <c r="G3972" s="7">
        <f t="shared" si="186"/>
        <v>2015</v>
      </c>
      <c r="H3972" s="7">
        <f t="shared" si="187"/>
        <v>8</v>
      </c>
      <c r="I3972" s="7" t="str">
        <f t="shared" si="188"/>
        <v>Q3</v>
      </c>
      <c r="J3972" s="7">
        <f>VLOOKUP(A3972,'Job Catalog'!A:C,3,FALSE)</f>
        <v>19</v>
      </c>
    </row>
    <row r="3973" spans="1:10" x14ac:dyDescent="0.15">
      <c r="A3973" s="8">
        <v>2183</v>
      </c>
      <c r="B3973" s="8" t="s">
        <v>2285</v>
      </c>
      <c r="C3973" s="7" t="s">
        <v>4</v>
      </c>
      <c r="D3973" s="39">
        <v>42508.90152777778</v>
      </c>
      <c r="E3973" s="7">
        <v>105.33</v>
      </c>
      <c r="F3973" s="7" t="s">
        <v>87</v>
      </c>
      <c r="G3973" s="7">
        <f t="shared" si="186"/>
        <v>2016</v>
      </c>
      <c r="H3973" s="7">
        <f t="shared" si="187"/>
        <v>5</v>
      </c>
      <c r="I3973" s="7" t="str">
        <f t="shared" si="188"/>
        <v>Q2</v>
      </c>
      <c r="J3973" s="7">
        <f>VLOOKUP(A3973,'Job Catalog'!A:C,3,FALSE)</f>
        <v>19</v>
      </c>
    </row>
    <row r="3974" spans="1:10" x14ac:dyDescent="0.15">
      <c r="A3974" s="8">
        <v>2183</v>
      </c>
      <c r="B3974" s="8" t="s">
        <v>2285</v>
      </c>
      <c r="C3974" s="7" t="s">
        <v>5</v>
      </c>
      <c r="D3974" s="39">
        <v>42633.657743055555</v>
      </c>
      <c r="E3974" s="7">
        <v>4.92</v>
      </c>
      <c r="F3974" s="7" t="s">
        <v>65</v>
      </c>
      <c r="G3974" s="7">
        <f t="shared" si="186"/>
        <v>2016</v>
      </c>
      <c r="H3974" s="7">
        <f t="shared" si="187"/>
        <v>9</v>
      </c>
      <c r="I3974" s="7" t="str">
        <f t="shared" si="188"/>
        <v>Q3</v>
      </c>
      <c r="J3974" s="7">
        <f>VLOOKUP(A3974,'Job Catalog'!A:C,3,FALSE)</f>
        <v>19</v>
      </c>
    </row>
    <row r="3975" spans="1:10" x14ac:dyDescent="0.15">
      <c r="A3975" s="8">
        <v>2185</v>
      </c>
      <c r="B3975" s="8" t="s">
        <v>2287</v>
      </c>
      <c r="C3975" s="7" t="s">
        <v>5</v>
      </c>
      <c r="D3975" s="39">
        <v>42160.537847222222</v>
      </c>
      <c r="E3975" s="7">
        <v>79.67</v>
      </c>
      <c r="F3975" s="7" t="s">
        <v>65</v>
      </c>
      <c r="G3975" s="7">
        <f t="shared" si="186"/>
        <v>2015</v>
      </c>
      <c r="H3975" s="7">
        <f t="shared" si="187"/>
        <v>6</v>
      </c>
      <c r="I3975" s="7" t="str">
        <f t="shared" si="188"/>
        <v>Q2</v>
      </c>
      <c r="J3975" s="7">
        <f>VLOOKUP(A3975,'Job Catalog'!A:C,3,FALSE)</f>
        <v>17</v>
      </c>
    </row>
    <row r="3976" spans="1:10" x14ac:dyDescent="0.15">
      <c r="A3976" s="8">
        <v>2189</v>
      </c>
      <c r="B3976" s="8" t="s">
        <v>2291</v>
      </c>
      <c r="C3976" s="7" t="s">
        <v>4</v>
      </c>
      <c r="D3976" s="39">
        <v>42262.867326388892</v>
      </c>
      <c r="E3976" s="7">
        <v>117.88</v>
      </c>
      <c r="F3976" s="7" t="s">
        <v>100</v>
      </c>
      <c r="G3976" s="7">
        <f t="shared" si="186"/>
        <v>2015</v>
      </c>
      <c r="H3976" s="7">
        <f t="shared" si="187"/>
        <v>9</v>
      </c>
      <c r="I3976" s="7" t="str">
        <f t="shared" si="188"/>
        <v>Q3</v>
      </c>
      <c r="J3976" s="7">
        <f>VLOOKUP(A3976,'Job Catalog'!A:C,3,FALSE)</f>
        <v>14</v>
      </c>
    </row>
    <row r="3977" spans="1:10" x14ac:dyDescent="0.15">
      <c r="A3977" s="8">
        <v>2189</v>
      </c>
      <c r="B3977" s="8" t="s">
        <v>2291</v>
      </c>
      <c r="C3977" s="7" t="s">
        <v>4</v>
      </c>
      <c r="D3977" s="39">
        <v>42243.491493055553</v>
      </c>
      <c r="E3977" s="7">
        <v>98.5</v>
      </c>
      <c r="F3977" s="7" t="s">
        <v>100</v>
      </c>
      <c r="G3977" s="7">
        <f t="shared" si="186"/>
        <v>2015</v>
      </c>
      <c r="H3977" s="7">
        <f t="shared" si="187"/>
        <v>8</v>
      </c>
      <c r="I3977" s="7" t="str">
        <f t="shared" si="188"/>
        <v>Q3</v>
      </c>
      <c r="J3977" s="7">
        <f>VLOOKUP(A3977,'Job Catalog'!A:C,3,FALSE)</f>
        <v>14</v>
      </c>
    </row>
    <row r="3978" spans="1:10" x14ac:dyDescent="0.15">
      <c r="A3978" s="8">
        <v>2189</v>
      </c>
      <c r="B3978" s="8" t="s">
        <v>2291</v>
      </c>
      <c r="C3978" s="7" t="s">
        <v>4</v>
      </c>
      <c r="D3978" s="39">
        <v>42243.490289351852</v>
      </c>
      <c r="E3978" s="7">
        <v>98.5</v>
      </c>
      <c r="F3978" s="7" t="s">
        <v>100</v>
      </c>
      <c r="G3978" s="7">
        <f t="shared" si="186"/>
        <v>2015</v>
      </c>
      <c r="H3978" s="7">
        <f t="shared" si="187"/>
        <v>8</v>
      </c>
      <c r="I3978" s="7" t="str">
        <f t="shared" si="188"/>
        <v>Q3</v>
      </c>
      <c r="J3978" s="7">
        <f>VLOOKUP(A3978,'Job Catalog'!A:C,3,FALSE)</f>
        <v>14</v>
      </c>
    </row>
    <row r="3979" spans="1:10" x14ac:dyDescent="0.15">
      <c r="A3979" s="8">
        <v>2189</v>
      </c>
      <c r="B3979" s="8" t="s">
        <v>2291</v>
      </c>
      <c r="C3979" s="7" t="s">
        <v>4</v>
      </c>
      <c r="D3979" s="39">
        <v>42243.887060185189</v>
      </c>
      <c r="E3979" s="7">
        <v>98.92</v>
      </c>
      <c r="F3979" s="7" t="s">
        <v>100</v>
      </c>
      <c r="G3979" s="7">
        <f t="shared" si="186"/>
        <v>2015</v>
      </c>
      <c r="H3979" s="7">
        <f t="shared" si="187"/>
        <v>8</v>
      </c>
      <c r="I3979" s="7" t="str">
        <f t="shared" si="188"/>
        <v>Q3</v>
      </c>
      <c r="J3979" s="7">
        <f>VLOOKUP(A3979,'Job Catalog'!A:C,3,FALSE)</f>
        <v>14</v>
      </c>
    </row>
    <row r="3980" spans="1:10" x14ac:dyDescent="0.15">
      <c r="A3980" s="8">
        <v>2189</v>
      </c>
      <c r="B3980" s="8" t="s">
        <v>2291</v>
      </c>
      <c r="C3980" s="7" t="s">
        <v>5</v>
      </c>
      <c r="D3980" s="39">
        <v>42240.812164351853</v>
      </c>
      <c r="E3980" s="7">
        <v>95.83</v>
      </c>
      <c r="F3980" s="7" t="s">
        <v>100</v>
      </c>
      <c r="G3980" s="7">
        <f t="shared" si="186"/>
        <v>2015</v>
      </c>
      <c r="H3980" s="7">
        <f t="shared" si="187"/>
        <v>8</v>
      </c>
      <c r="I3980" s="7" t="str">
        <f t="shared" si="188"/>
        <v>Q3</v>
      </c>
      <c r="J3980" s="7">
        <f>VLOOKUP(A3980,'Job Catalog'!A:C,3,FALSE)</f>
        <v>14</v>
      </c>
    </row>
    <row r="3981" spans="1:10" x14ac:dyDescent="0.15">
      <c r="A3981" s="8">
        <v>2189</v>
      </c>
      <c r="B3981" s="8" t="s">
        <v>2291</v>
      </c>
      <c r="C3981" s="7" t="s">
        <v>4</v>
      </c>
      <c r="D3981" s="39">
        <v>42243.496134259258</v>
      </c>
      <c r="E3981" s="7">
        <v>98.5</v>
      </c>
      <c r="F3981" s="7" t="s">
        <v>100</v>
      </c>
      <c r="G3981" s="7">
        <f t="shared" si="186"/>
        <v>2015</v>
      </c>
      <c r="H3981" s="7">
        <f t="shared" si="187"/>
        <v>8</v>
      </c>
      <c r="I3981" s="7" t="str">
        <f t="shared" si="188"/>
        <v>Q3</v>
      </c>
      <c r="J3981" s="7">
        <f>VLOOKUP(A3981,'Job Catalog'!A:C,3,FALSE)</f>
        <v>14</v>
      </c>
    </row>
    <row r="3982" spans="1:10" x14ac:dyDescent="0.15">
      <c r="A3982" s="8">
        <v>2189</v>
      </c>
      <c r="B3982" s="8" t="s">
        <v>2291</v>
      </c>
      <c r="C3982" s="7" t="s">
        <v>4</v>
      </c>
      <c r="D3982" s="39">
        <v>42675.780740740738</v>
      </c>
      <c r="E3982" s="7">
        <v>15.25</v>
      </c>
      <c r="F3982" s="7" t="s">
        <v>87</v>
      </c>
      <c r="G3982" s="7">
        <f t="shared" si="186"/>
        <v>2016</v>
      </c>
      <c r="H3982" s="7">
        <f t="shared" si="187"/>
        <v>11</v>
      </c>
      <c r="I3982" s="7" t="str">
        <f t="shared" si="188"/>
        <v>Q4</v>
      </c>
      <c r="J3982" s="7">
        <f>VLOOKUP(A3982,'Job Catalog'!A:C,3,FALSE)</f>
        <v>14</v>
      </c>
    </row>
    <row r="3983" spans="1:10" x14ac:dyDescent="0.15">
      <c r="A3983" s="8">
        <v>2191</v>
      </c>
      <c r="B3983" s="8" t="s">
        <v>2293</v>
      </c>
      <c r="C3983" s="7" t="s">
        <v>4</v>
      </c>
      <c r="D3983" s="39">
        <v>41743.646423611113</v>
      </c>
      <c r="E3983" s="7">
        <v>3.13</v>
      </c>
      <c r="F3983" s="7" t="s">
        <v>81</v>
      </c>
      <c r="G3983" s="7">
        <f t="shared" si="186"/>
        <v>2014</v>
      </c>
      <c r="H3983" s="7">
        <f t="shared" si="187"/>
        <v>4</v>
      </c>
      <c r="I3983" s="7" t="str">
        <f t="shared" si="188"/>
        <v>Q2</v>
      </c>
      <c r="J3983" s="7">
        <f>VLOOKUP(A3983,'Job Catalog'!A:C,3,FALSE)</f>
        <v>14</v>
      </c>
    </row>
    <row r="3984" spans="1:10" x14ac:dyDescent="0.15">
      <c r="A3984" s="8">
        <v>2191</v>
      </c>
      <c r="B3984" s="8" t="s">
        <v>2293</v>
      </c>
      <c r="C3984" s="7" t="s">
        <v>4</v>
      </c>
      <c r="D3984" s="39">
        <v>41953.55259259259</v>
      </c>
      <c r="E3984" s="7">
        <v>132.08000000000001</v>
      </c>
      <c r="F3984" s="7" t="s">
        <v>15</v>
      </c>
      <c r="G3984" s="7">
        <f t="shared" si="186"/>
        <v>2014</v>
      </c>
      <c r="H3984" s="7">
        <f t="shared" si="187"/>
        <v>11</v>
      </c>
      <c r="I3984" s="7" t="str">
        <f t="shared" si="188"/>
        <v>Q4</v>
      </c>
      <c r="J3984" s="7">
        <f>VLOOKUP(A3984,'Job Catalog'!A:C,3,FALSE)</f>
        <v>14</v>
      </c>
    </row>
    <row r="3985" spans="1:10" x14ac:dyDescent="0.15">
      <c r="A3985" s="8">
        <v>2191</v>
      </c>
      <c r="B3985" s="8" t="s">
        <v>2293</v>
      </c>
      <c r="C3985" s="7" t="s">
        <v>5</v>
      </c>
      <c r="D3985" s="39">
        <v>41872.588356481479</v>
      </c>
      <c r="E3985" s="7">
        <v>22.33</v>
      </c>
      <c r="F3985" s="7" t="s">
        <v>15</v>
      </c>
      <c r="G3985" s="7">
        <f t="shared" si="186"/>
        <v>2014</v>
      </c>
      <c r="H3985" s="7">
        <f t="shared" si="187"/>
        <v>8</v>
      </c>
      <c r="I3985" s="7" t="str">
        <f t="shared" si="188"/>
        <v>Q3</v>
      </c>
      <c r="J3985" s="7">
        <f>VLOOKUP(A3985,'Job Catalog'!A:C,3,FALSE)</f>
        <v>14</v>
      </c>
    </row>
    <row r="3986" spans="1:10" x14ac:dyDescent="0.15">
      <c r="A3986" s="8">
        <v>2191</v>
      </c>
      <c r="B3986" s="8" t="s">
        <v>2293</v>
      </c>
      <c r="C3986" s="7" t="s">
        <v>4</v>
      </c>
      <c r="D3986" s="39">
        <v>41918.662881944445</v>
      </c>
      <c r="E3986" s="7">
        <v>4.17</v>
      </c>
      <c r="F3986" s="7" t="s">
        <v>15</v>
      </c>
      <c r="G3986" s="7">
        <f t="shared" si="186"/>
        <v>2014</v>
      </c>
      <c r="H3986" s="7">
        <f t="shared" si="187"/>
        <v>10</v>
      </c>
      <c r="I3986" s="7" t="str">
        <f t="shared" si="188"/>
        <v>Q4</v>
      </c>
      <c r="J3986" s="7">
        <f>VLOOKUP(A3986,'Job Catalog'!A:C,3,FALSE)</f>
        <v>14</v>
      </c>
    </row>
    <row r="3987" spans="1:10" x14ac:dyDescent="0.15">
      <c r="A3987" s="8">
        <v>2191</v>
      </c>
      <c r="B3987" s="8" t="s">
        <v>2293</v>
      </c>
      <c r="C3987" s="7" t="s">
        <v>4</v>
      </c>
      <c r="D3987" s="39">
        <v>42114.603773148148</v>
      </c>
      <c r="E3987" s="7">
        <v>61.58</v>
      </c>
      <c r="F3987" s="7" t="s">
        <v>15</v>
      </c>
      <c r="G3987" s="7">
        <f t="shared" si="186"/>
        <v>2015</v>
      </c>
      <c r="H3987" s="7">
        <f t="shared" si="187"/>
        <v>4</v>
      </c>
      <c r="I3987" s="7" t="str">
        <f t="shared" si="188"/>
        <v>Q2</v>
      </c>
      <c r="J3987" s="7">
        <f>VLOOKUP(A3987,'Job Catalog'!A:C,3,FALSE)</f>
        <v>14</v>
      </c>
    </row>
    <row r="3988" spans="1:10" x14ac:dyDescent="0.15">
      <c r="A3988" s="8">
        <v>2191</v>
      </c>
      <c r="B3988" s="8" t="s">
        <v>2293</v>
      </c>
      <c r="C3988" s="7" t="s">
        <v>4</v>
      </c>
      <c r="D3988" s="39">
        <v>42075.772858796299</v>
      </c>
      <c r="E3988" s="7">
        <v>22.75</v>
      </c>
      <c r="F3988" s="7" t="s">
        <v>15</v>
      </c>
      <c r="G3988" s="7">
        <f t="shared" si="186"/>
        <v>2015</v>
      </c>
      <c r="H3988" s="7">
        <f t="shared" si="187"/>
        <v>3</v>
      </c>
      <c r="I3988" s="7" t="str">
        <f t="shared" si="188"/>
        <v>Q1</v>
      </c>
      <c r="J3988" s="7">
        <f>VLOOKUP(A3988,'Job Catalog'!A:C,3,FALSE)</f>
        <v>14</v>
      </c>
    </row>
    <row r="3989" spans="1:10" x14ac:dyDescent="0.15">
      <c r="A3989" s="8">
        <v>2191</v>
      </c>
      <c r="B3989" s="8" t="s">
        <v>2293</v>
      </c>
      <c r="C3989" s="7" t="s">
        <v>4</v>
      </c>
      <c r="D3989" s="39">
        <v>42059.69730324074</v>
      </c>
      <c r="E3989" s="7">
        <v>6.67</v>
      </c>
      <c r="F3989" s="7" t="s">
        <v>15</v>
      </c>
      <c r="G3989" s="7">
        <f t="shared" si="186"/>
        <v>2015</v>
      </c>
      <c r="H3989" s="7">
        <f t="shared" si="187"/>
        <v>2</v>
      </c>
      <c r="I3989" s="7" t="str">
        <f t="shared" si="188"/>
        <v>Q1</v>
      </c>
      <c r="J3989" s="7">
        <f>VLOOKUP(A3989,'Job Catalog'!A:C,3,FALSE)</f>
        <v>14</v>
      </c>
    </row>
    <row r="3990" spans="1:10" x14ac:dyDescent="0.15">
      <c r="A3990" s="8">
        <v>2191</v>
      </c>
      <c r="B3990" s="8" t="s">
        <v>2293</v>
      </c>
      <c r="C3990" s="7" t="s">
        <v>4</v>
      </c>
      <c r="D3990" s="39">
        <v>42061.435752314814</v>
      </c>
      <c r="E3990" s="7">
        <v>8.42</v>
      </c>
      <c r="F3990" s="7" t="s">
        <v>15</v>
      </c>
      <c r="G3990" s="7">
        <f t="shared" si="186"/>
        <v>2015</v>
      </c>
      <c r="H3990" s="7">
        <f t="shared" si="187"/>
        <v>2</v>
      </c>
      <c r="I3990" s="7" t="str">
        <f t="shared" si="188"/>
        <v>Q1</v>
      </c>
      <c r="J3990" s="7">
        <f>VLOOKUP(A3990,'Job Catalog'!A:C,3,FALSE)</f>
        <v>14</v>
      </c>
    </row>
    <row r="3991" spans="1:10" x14ac:dyDescent="0.15">
      <c r="A3991" s="8">
        <v>2191</v>
      </c>
      <c r="B3991" s="8" t="s">
        <v>2293</v>
      </c>
      <c r="C3991" s="7" t="s">
        <v>4</v>
      </c>
      <c r="D3991" s="39">
        <v>42090.408831018518</v>
      </c>
      <c r="E3991" s="7">
        <v>1.58</v>
      </c>
      <c r="F3991" s="7" t="s">
        <v>15</v>
      </c>
      <c r="G3991" s="7">
        <f t="shared" si="186"/>
        <v>2015</v>
      </c>
      <c r="H3991" s="7">
        <f t="shared" si="187"/>
        <v>3</v>
      </c>
      <c r="I3991" s="7" t="str">
        <f t="shared" si="188"/>
        <v>Q1</v>
      </c>
      <c r="J3991" s="7">
        <f>VLOOKUP(A3991,'Job Catalog'!A:C,3,FALSE)</f>
        <v>14</v>
      </c>
    </row>
    <row r="3992" spans="1:10" x14ac:dyDescent="0.15">
      <c r="A3992" s="8">
        <v>2191</v>
      </c>
      <c r="B3992" s="8" t="s">
        <v>2293</v>
      </c>
      <c r="C3992" s="7" t="s">
        <v>5</v>
      </c>
      <c r="D3992" s="39">
        <v>42117.457094907404</v>
      </c>
      <c r="E3992" s="7">
        <v>24.13</v>
      </c>
      <c r="F3992" s="7" t="s">
        <v>65</v>
      </c>
      <c r="G3992" s="7">
        <f t="shared" si="186"/>
        <v>2015</v>
      </c>
      <c r="H3992" s="7">
        <f t="shared" si="187"/>
        <v>4</v>
      </c>
      <c r="I3992" s="7" t="str">
        <f t="shared" si="188"/>
        <v>Q2</v>
      </c>
      <c r="J3992" s="7">
        <f>VLOOKUP(A3992,'Job Catalog'!A:C,3,FALSE)</f>
        <v>14</v>
      </c>
    </row>
    <row r="3993" spans="1:10" x14ac:dyDescent="0.15">
      <c r="A3993" s="8">
        <v>2191</v>
      </c>
      <c r="B3993" s="8" t="s">
        <v>2293</v>
      </c>
      <c r="C3993" s="7" t="s">
        <v>4</v>
      </c>
      <c r="D3993" s="39">
        <v>42122.637800925928</v>
      </c>
      <c r="E3993" s="7">
        <v>0.13</v>
      </c>
      <c r="F3993" s="7" t="s">
        <v>15</v>
      </c>
      <c r="G3993" s="7">
        <f t="shared" si="186"/>
        <v>2015</v>
      </c>
      <c r="H3993" s="7">
        <f t="shared" si="187"/>
        <v>4</v>
      </c>
      <c r="I3993" s="7" t="str">
        <f t="shared" si="188"/>
        <v>Q2</v>
      </c>
      <c r="J3993" s="7">
        <f>VLOOKUP(A3993,'Job Catalog'!A:C,3,FALSE)</f>
        <v>14</v>
      </c>
    </row>
    <row r="3994" spans="1:10" x14ac:dyDescent="0.15">
      <c r="A3994" s="8">
        <v>2191</v>
      </c>
      <c r="B3994" s="8" t="s">
        <v>2293</v>
      </c>
      <c r="C3994" s="7" t="s">
        <v>5</v>
      </c>
      <c r="D3994" s="39">
        <v>42446.582291666666</v>
      </c>
      <c r="E3994" s="7">
        <v>238.79</v>
      </c>
      <c r="F3994" s="7" t="s">
        <v>65</v>
      </c>
      <c r="G3994" s="7">
        <f t="shared" si="186"/>
        <v>2016</v>
      </c>
      <c r="H3994" s="7">
        <f t="shared" si="187"/>
        <v>3</v>
      </c>
      <c r="I3994" s="7" t="str">
        <f t="shared" si="188"/>
        <v>Q1</v>
      </c>
      <c r="J3994" s="7">
        <f>VLOOKUP(A3994,'Job Catalog'!A:C,3,FALSE)</f>
        <v>14</v>
      </c>
    </row>
    <row r="3995" spans="1:10" x14ac:dyDescent="0.15">
      <c r="A3995" s="8">
        <v>2191</v>
      </c>
      <c r="B3995" s="8" t="s">
        <v>2293</v>
      </c>
      <c r="C3995" s="7" t="s">
        <v>4</v>
      </c>
      <c r="D3995" s="39">
        <v>42536.586759259262</v>
      </c>
      <c r="E3995" s="7">
        <v>159.91999999999999</v>
      </c>
      <c r="F3995" s="7" t="s">
        <v>15</v>
      </c>
      <c r="G3995" s="7">
        <f t="shared" si="186"/>
        <v>2016</v>
      </c>
      <c r="H3995" s="7">
        <f t="shared" si="187"/>
        <v>6</v>
      </c>
      <c r="I3995" s="7" t="str">
        <f t="shared" si="188"/>
        <v>Q2</v>
      </c>
      <c r="J3995" s="7">
        <f>VLOOKUP(A3995,'Job Catalog'!A:C,3,FALSE)</f>
        <v>14</v>
      </c>
    </row>
    <row r="3996" spans="1:10" x14ac:dyDescent="0.15">
      <c r="A3996" s="8">
        <v>2191</v>
      </c>
      <c r="B3996" s="8" t="s">
        <v>2293</v>
      </c>
      <c r="C3996" s="7" t="s">
        <v>4</v>
      </c>
      <c r="D3996" s="39">
        <v>42508.911574074074</v>
      </c>
      <c r="E3996" s="7">
        <v>105.33</v>
      </c>
      <c r="F3996" s="7" t="s">
        <v>87</v>
      </c>
      <c r="G3996" s="7">
        <f t="shared" si="186"/>
        <v>2016</v>
      </c>
      <c r="H3996" s="7">
        <f t="shared" si="187"/>
        <v>5</v>
      </c>
      <c r="I3996" s="7" t="str">
        <f t="shared" si="188"/>
        <v>Q2</v>
      </c>
      <c r="J3996" s="7">
        <f>VLOOKUP(A3996,'Job Catalog'!A:C,3,FALSE)</f>
        <v>14</v>
      </c>
    </row>
    <row r="3997" spans="1:10" x14ac:dyDescent="0.15">
      <c r="A3997" s="8">
        <v>2194</v>
      </c>
      <c r="B3997" s="8" t="s">
        <v>2296</v>
      </c>
      <c r="C3997" s="7" t="s">
        <v>4</v>
      </c>
      <c r="D3997" s="39">
        <v>42080.41646990741</v>
      </c>
      <c r="E3997" s="7">
        <v>138.04</v>
      </c>
      <c r="F3997" s="7" t="s">
        <v>72</v>
      </c>
      <c r="G3997" s="7">
        <f t="shared" si="186"/>
        <v>2015</v>
      </c>
      <c r="H3997" s="7">
        <f t="shared" si="187"/>
        <v>3</v>
      </c>
      <c r="I3997" s="7" t="str">
        <f t="shared" si="188"/>
        <v>Q1</v>
      </c>
      <c r="J3997" s="7">
        <f>VLOOKUP(A3997,'Job Catalog'!A:C,3,FALSE)</f>
        <v>17</v>
      </c>
    </row>
    <row r="3998" spans="1:10" x14ac:dyDescent="0.15">
      <c r="A3998" s="8">
        <v>2195</v>
      </c>
      <c r="B3998" s="8" t="s">
        <v>2297</v>
      </c>
      <c r="C3998" s="7" t="s">
        <v>5</v>
      </c>
      <c r="D3998" s="39">
        <v>42079.308356481481</v>
      </c>
      <c r="E3998" s="7">
        <v>88.75</v>
      </c>
      <c r="F3998" s="7" t="s">
        <v>86</v>
      </c>
      <c r="G3998" s="7">
        <f t="shared" si="186"/>
        <v>2015</v>
      </c>
      <c r="H3998" s="7">
        <f t="shared" si="187"/>
        <v>3</v>
      </c>
      <c r="I3998" s="7" t="str">
        <f t="shared" si="188"/>
        <v>Q1</v>
      </c>
      <c r="J3998" s="7">
        <f>VLOOKUP(A3998,'Job Catalog'!A:C,3,FALSE)</f>
        <v>16</v>
      </c>
    </row>
    <row r="3999" spans="1:10" x14ac:dyDescent="0.15">
      <c r="A3999" s="8">
        <v>2195</v>
      </c>
      <c r="B3999" s="8" t="s">
        <v>2297</v>
      </c>
      <c r="C3999" s="7" t="s">
        <v>5</v>
      </c>
      <c r="D3999" s="39">
        <v>42074.364363425928</v>
      </c>
      <c r="E3999" s="7">
        <v>25.92</v>
      </c>
      <c r="F3999" s="7" t="s">
        <v>86</v>
      </c>
      <c r="G3999" s="7">
        <f t="shared" si="186"/>
        <v>2015</v>
      </c>
      <c r="H3999" s="7">
        <f t="shared" si="187"/>
        <v>3</v>
      </c>
      <c r="I3999" s="7" t="str">
        <f t="shared" si="188"/>
        <v>Q1</v>
      </c>
      <c r="J3999" s="7">
        <f>VLOOKUP(A3999,'Job Catalog'!A:C,3,FALSE)</f>
        <v>16</v>
      </c>
    </row>
    <row r="4000" spans="1:10" x14ac:dyDescent="0.15">
      <c r="A4000" s="8">
        <v>2199</v>
      </c>
      <c r="B4000" s="8" t="s">
        <v>2301</v>
      </c>
      <c r="C4000" s="7" t="s">
        <v>4</v>
      </c>
      <c r="D4000" s="39">
        <v>42459.511516203704</v>
      </c>
      <c r="E4000" s="7">
        <v>42.75</v>
      </c>
      <c r="F4000" s="7" t="s">
        <v>15</v>
      </c>
      <c r="G4000" s="7">
        <f t="shared" si="186"/>
        <v>2016</v>
      </c>
      <c r="H4000" s="7">
        <f t="shared" si="187"/>
        <v>3</v>
      </c>
      <c r="I4000" s="7" t="str">
        <f t="shared" si="188"/>
        <v>Q1</v>
      </c>
      <c r="J4000" s="7">
        <f>VLOOKUP(A4000,'Job Catalog'!A:C,3,FALSE)</f>
        <v>10</v>
      </c>
    </row>
    <row r="4001" spans="1:10" x14ac:dyDescent="0.15">
      <c r="A4001" s="8">
        <v>2199</v>
      </c>
      <c r="B4001" s="8" t="s">
        <v>2301</v>
      </c>
      <c r="C4001" s="7" t="s">
        <v>4</v>
      </c>
      <c r="D4001" s="39">
        <v>42464.530972222223</v>
      </c>
      <c r="E4001" s="7">
        <v>31</v>
      </c>
      <c r="F4001" s="7" t="s">
        <v>15</v>
      </c>
      <c r="G4001" s="7">
        <f t="shared" si="186"/>
        <v>2016</v>
      </c>
      <c r="H4001" s="7">
        <f t="shared" si="187"/>
        <v>4</v>
      </c>
      <c r="I4001" s="7" t="str">
        <f t="shared" si="188"/>
        <v>Q2</v>
      </c>
      <c r="J4001" s="7">
        <f>VLOOKUP(A4001,'Job Catalog'!A:C,3,FALSE)</f>
        <v>10</v>
      </c>
    </row>
    <row r="4002" spans="1:10" x14ac:dyDescent="0.15">
      <c r="A4002" s="8">
        <v>2199</v>
      </c>
      <c r="B4002" s="8" t="s">
        <v>2301</v>
      </c>
      <c r="C4002" s="7" t="s">
        <v>4</v>
      </c>
      <c r="D4002" s="39">
        <v>42464.64565972222</v>
      </c>
      <c r="E4002" s="7">
        <v>2.83</v>
      </c>
      <c r="F4002" s="7" t="s">
        <v>15</v>
      </c>
      <c r="G4002" s="7">
        <f t="shared" si="186"/>
        <v>2016</v>
      </c>
      <c r="H4002" s="7">
        <f t="shared" si="187"/>
        <v>4</v>
      </c>
      <c r="I4002" s="7" t="str">
        <f t="shared" si="188"/>
        <v>Q2</v>
      </c>
      <c r="J4002" s="7">
        <f>VLOOKUP(A4002,'Job Catalog'!A:C,3,FALSE)</f>
        <v>10</v>
      </c>
    </row>
    <row r="4003" spans="1:10" x14ac:dyDescent="0.15">
      <c r="A4003" s="8">
        <v>2199</v>
      </c>
      <c r="B4003" s="8" t="s">
        <v>2301</v>
      </c>
      <c r="C4003" s="7" t="s">
        <v>5</v>
      </c>
      <c r="D4003" s="39">
        <v>42465.678020833337</v>
      </c>
      <c r="E4003" s="7">
        <v>0.04</v>
      </c>
      <c r="F4003" s="7" t="s">
        <v>15</v>
      </c>
      <c r="G4003" s="7">
        <f t="shared" si="186"/>
        <v>2016</v>
      </c>
      <c r="H4003" s="7">
        <f t="shared" si="187"/>
        <v>4</v>
      </c>
      <c r="I4003" s="7" t="str">
        <f t="shared" si="188"/>
        <v>Q2</v>
      </c>
      <c r="J4003" s="7">
        <f>VLOOKUP(A4003,'Job Catalog'!A:C,3,FALSE)</f>
        <v>10</v>
      </c>
    </row>
    <row r="4004" spans="1:10" x14ac:dyDescent="0.15">
      <c r="A4004" s="8">
        <v>2199</v>
      </c>
      <c r="B4004" s="8" t="s">
        <v>2301</v>
      </c>
      <c r="C4004" s="7" t="s">
        <v>4</v>
      </c>
      <c r="D4004" s="39">
        <v>42472.418090277781</v>
      </c>
      <c r="E4004" s="7">
        <v>0.67</v>
      </c>
      <c r="F4004" s="7" t="s">
        <v>15</v>
      </c>
      <c r="G4004" s="7">
        <f t="shared" si="186"/>
        <v>2016</v>
      </c>
      <c r="H4004" s="7">
        <f t="shared" si="187"/>
        <v>4</v>
      </c>
      <c r="I4004" s="7" t="str">
        <f t="shared" si="188"/>
        <v>Q2</v>
      </c>
      <c r="J4004" s="7">
        <f>VLOOKUP(A4004,'Job Catalog'!A:C,3,FALSE)</f>
        <v>10</v>
      </c>
    </row>
    <row r="4005" spans="1:10" x14ac:dyDescent="0.15">
      <c r="A4005" s="8">
        <v>2199</v>
      </c>
      <c r="B4005" s="8" t="s">
        <v>2301</v>
      </c>
      <c r="C4005" s="7" t="s">
        <v>5</v>
      </c>
      <c r="D4005" s="39">
        <v>42559.483587962961</v>
      </c>
      <c r="E4005" s="7">
        <v>21.71</v>
      </c>
      <c r="F4005" s="7" t="s">
        <v>15</v>
      </c>
      <c r="G4005" s="7">
        <f t="shared" si="186"/>
        <v>2016</v>
      </c>
      <c r="H4005" s="7">
        <f t="shared" si="187"/>
        <v>7</v>
      </c>
      <c r="I4005" s="7" t="str">
        <f t="shared" si="188"/>
        <v>Q3</v>
      </c>
      <c r="J4005" s="7">
        <f>VLOOKUP(A4005,'Job Catalog'!A:C,3,FALSE)</f>
        <v>10</v>
      </c>
    </row>
    <row r="4006" spans="1:10" x14ac:dyDescent="0.15">
      <c r="A4006" s="8">
        <v>2199</v>
      </c>
      <c r="B4006" s="8" t="s">
        <v>2301</v>
      </c>
      <c r="C4006" s="7" t="s">
        <v>4</v>
      </c>
      <c r="D4006" s="39">
        <v>42556.716180555559</v>
      </c>
      <c r="E4006" s="7">
        <v>18.96</v>
      </c>
      <c r="F4006" s="7" t="s">
        <v>15</v>
      </c>
      <c r="G4006" s="7">
        <f t="shared" si="186"/>
        <v>2016</v>
      </c>
      <c r="H4006" s="7">
        <f t="shared" si="187"/>
        <v>7</v>
      </c>
      <c r="I4006" s="7" t="str">
        <f t="shared" si="188"/>
        <v>Q3</v>
      </c>
      <c r="J4006" s="7">
        <f>VLOOKUP(A4006,'Job Catalog'!A:C,3,FALSE)</f>
        <v>10</v>
      </c>
    </row>
    <row r="4007" spans="1:10" x14ac:dyDescent="0.15">
      <c r="A4007" s="8">
        <v>2199</v>
      </c>
      <c r="B4007" s="8" t="s">
        <v>2301</v>
      </c>
      <c r="C4007" s="7" t="s">
        <v>5</v>
      </c>
      <c r="D4007" s="39">
        <v>42556.687488425923</v>
      </c>
      <c r="E4007" s="7">
        <v>18.920000000000002</v>
      </c>
      <c r="F4007" s="7" t="s">
        <v>15</v>
      </c>
      <c r="G4007" s="7">
        <f t="shared" si="186"/>
        <v>2016</v>
      </c>
      <c r="H4007" s="7">
        <f t="shared" si="187"/>
        <v>7</v>
      </c>
      <c r="I4007" s="7" t="str">
        <f t="shared" si="188"/>
        <v>Q3</v>
      </c>
      <c r="J4007" s="7">
        <f>VLOOKUP(A4007,'Job Catalog'!A:C,3,FALSE)</f>
        <v>10</v>
      </c>
    </row>
    <row r="4008" spans="1:10" x14ac:dyDescent="0.15">
      <c r="A4008" s="8">
        <v>2199</v>
      </c>
      <c r="B4008" s="8" t="s">
        <v>2301</v>
      </c>
      <c r="C4008" s="7" t="s">
        <v>4</v>
      </c>
      <c r="D4008" s="39">
        <v>42621.635069444441</v>
      </c>
      <c r="E4008" s="7">
        <v>36</v>
      </c>
      <c r="F4008" s="7" t="s">
        <v>15</v>
      </c>
      <c r="G4008" s="7">
        <f t="shared" si="186"/>
        <v>2016</v>
      </c>
      <c r="H4008" s="7">
        <f t="shared" si="187"/>
        <v>9</v>
      </c>
      <c r="I4008" s="7" t="str">
        <f t="shared" si="188"/>
        <v>Q3</v>
      </c>
      <c r="J4008" s="7">
        <f>VLOOKUP(A4008,'Job Catalog'!A:C,3,FALSE)</f>
        <v>10</v>
      </c>
    </row>
    <row r="4009" spans="1:10" x14ac:dyDescent="0.15">
      <c r="A4009" s="8">
        <v>2199</v>
      </c>
      <c r="B4009" s="8" t="s">
        <v>2301</v>
      </c>
      <c r="C4009" s="7" t="s">
        <v>4</v>
      </c>
      <c r="D4009" s="39">
        <v>42621.629988425928</v>
      </c>
      <c r="E4009" s="7">
        <v>36</v>
      </c>
      <c r="F4009" s="7" t="s">
        <v>15</v>
      </c>
      <c r="G4009" s="7">
        <f t="shared" si="186"/>
        <v>2016</v>
      </c>
      <c r="H4009" s="7">
        <f t="shared" si="187"/>
        <v>9</v>
      </c>
      <c r="I4009" s="7" t="str">
        <f t="shared" si="188"/>
        <v>Q3</v>
      </c>
      <c r="J4009" s="7">
        <f>VLOOKUP(A4009,'Job Catalog'!A:C,3,FALSE)</f>
        <v>10</v>
      </c>
    </row>
    <row r="4010" spans="1:10" x14ac:dyDescent="0.15">
      <c r="A4010" s="8">
        <v>2199</v>
      </c>
      <c r="B4010" s="8" t="s">
        <v>2301</v>
      </c>
      <c r="C4010" s="7" t="s">
        <v>5</v>
      </c>
      <c r="D4010" s="39">
        <v>42626.410995370374</v>
      </c>
      <c r="E4010" s="7">
        <v>40.75</v>
      </c>
      <c r="F4010" s="7" t="s">
        <v>15</v>
      </c>
      <c r="G4010" s="7">
        <f t="shared" si="186"/>
        <v>2016</v>
      </c>
      <c r="H4010" s="7">
        <f t="shared" si="187"/>
        <v>9</v>
      </c>
      <c r="I4010" s="7" t="str">
        <f t="shared" si="188"/>
        <v>Q3</v>
      </c>
      <c r="J4010" s="7">
        <f>VLOOKUP(A4010,'Job Catalog'!A:C,3,FALSE)</f>
        <v>10</v>
      </c>
    </row>
    <row r="4011" spans="1:10" x14ac:dyDescent="0.15">
      <c r="A4011" s="8">
        <v>2200</v>
      </c>
      <c r="B4011" s="8" t="s">
        <v>2302</v>
      </c>
      <c r="C4011" s="7" t="s">
        <v>4</v>
      </c>
      <c r="D4011" s="39">
        <v>41887.487569444442</v>
      </c>
      <c r="E4011" s="7">
        <v>6.96</v>
      </c>
      <c r="F4011" s="7" t="s">
        <v>73</v>
      </c>
      <c r="G4011" s="7">
        <f t="shared" si="186"/>
        <v>2014</v>
      </c>
      <c r="H4011" s="7">
        <f t="shared" si="187"/>
        <v>9</v>
      </c>
      <c r="I4011" s="7" t="str">
        <f t="shared" si="188"/>
        <v>Q3</v>
      </c>
      <c r="J4011" s="7">
        <f>VLOOKUP(A4011,'Job Catalog'!A:C,3,FALSE)</f>
        <v>10</v>
      </c>
    </row>
    <row r="4012" spans="1:10" x14ac:dyDescent="0.15">
      <c r="A4012" s="8">
        <v>2200</v>
      </c>
      <c r="B4012" s="8" t="s">
        <v>2302</v>
      </c>
      <c r="C4012" s="7" t="s">
        <v>5</v>
      </c>
      <c r="D4012" s="39">
        <v>42711.684027777781</v>
      </c>
      <c r="E4012" s="7">
        <v>51.17</v>
      </c>
      <c r="F4012" s="7" t="s">
        <v>44</v>
      </c>
      <c r="G4012" s="7">
        <f t="shared" si="186"/>
        <v>2016</v>
      </c>
      <c r="H4012" s="7">
        <f t="shared" si="187"/>
        <v>12</v>
      </c>
      <c r="I4012" s="7" t="str">
        <f t="shared" si="188"/>
        <v>Q4</v>
      </c>
      <c r="J4012" s="7">
        <f>VLOOKUP(A4012,'Job Catalog'!A:C,3,FALSE)</f>
        <v>10</v>
      </c>
    </row>
    <row r="4013" spans="1:10" x14ac:dyDescent="0.15">
      <c r="A4013" s="8">
        <v>2200</v>
      </c>
      <c r="B4013" s="8" t="s">
        <v>2302</v>
      </c>
      <c r="C4013" s="7" t="s">
        <v>5</v>
      </c>
      <c r="D4013" s="39">
        <v>42874.632743055554</v>
      </c>
      <c r="E4013" s="7">
        <v>31.96</v>
      </c>
      <c r="F4013" s="7" t="s">
        <v>63</v>
      </c>
      <c r="G4013" s="7">
        <f t="shared" si="186"/>
        <v>2017</v>
      </c>
      <c r="H4013" s="7">
        <f t="shared" si="187"/>
        <v>5</v>
      </c>
      <c r="I4013" s="7" t="str">
        <f t="shared" si="188"/>
        <v>Q2</v>
      </c>
      <c r="J4013" s="7">
        <f>VLOOKUP(A4013,'Job Catalog'!A:C,3,FALSE)</f>
        <v>10</v>
      </c>
    </row>
    <row r="4014" spans="1:10" x14ac:dyDescent="0.15">
      <c r="A4014" s="8">
        <v>2200</v>
      </c>
      <c r="B4014" s="8" t="s">
        <v>2302</v>
      </c>
      <c r="C4014" s="7" t="s">
        <v>5</v>
      </c>
      <c r="D4014" s="39">
        <v>42874.632418981484</v>
      </c>
      <c r="E4014" s="7">
        <v>31.96</v>
      </c>
      <c r="F4014" s="7" t="s">
        <v>63</v>
      </c>
      <c r="G4014" s="7">
        <f t="shared" si="186"/>
        <v>2017</v>
      </c>
      <c r="H4014" s="7">
        <f t="shared" si="187"/>
        <v>5</v>
      </c>
      <c r="I4014" s="7" t="str">
        <f t="shared" si="188"/>
        <v>Q2</v>
      </c>
      <c r="J4014" s="7">
        <f>VLOOKUP(A4014,'Job Catalog'!A:C,3,FALSE)</f>
        <v>10</v>
      </c>
    </row>
    <row r="4015" spans="1:10" x14ac:dyDescent="0.15">
      <c r="A4015" s="8">
        <v>2211</v>
      </c>
      <c r="B4015" s="8" t="s">
        <v>2313</v>
      </c>
      <c r="C4015" s="7" t="s">
        <v>5</v>
      </c>
      <c r="D4015" s="39">
        <v>41919.577719907407</v>
      </c>
      <c r="E4015" s="7">
        <v>117.75</v>
      </c>
      <c r="F4015" s="7" t="s">
        <v>63</v>
      </c>
      <c r="G4015" s="7">
        <f t="shared" si="186"/>
        <v>2014</v>
      </c>
      <c r="H4015" s="7">
        <f t="shared" si="187"/>
        <v>10</v>
      </c>
      <c r="I4015" s="7" t="str">
        <f t="shared" si="188"/>
        <v>Q4</v>
      </c>
      <c r="J4015" s="7">
        <f>VLOOKUP(A4015,'Job Catalog'!A:C,3,FALSE)</f>
        <v>13</v>
      </c>
    </row>
    <row r="4016" spans="1:10" x14ac:dyDescent="0.15">
      <c r="A4016" s="8">
        <v>2211</v>
      </c>
      <c r="B4016" s="8" t="s">
        <v>2313</v>
      </c>
      <c r="C4016" s="7" t="s">
        <v>4</v>
      </c>
      <c r="D4016" s="39">
        <v>42132.58971064815</v>
      </c>
      <c r="E4016" s="7">
        <v>28.13</v>
      </c>
      <c r="F4016" s="7" t="s">
        <v>15</v>
      </c>
      <c r="G4016" s="7">
        <f t="shared" si="186"/>
        <v>2015</v>
      </c>
      <c r="H4016" s="7">
        <f t="shared" si="187"/>
        <v>5</v>
      </c>
      <c r="I4016" s="7" t="str">
        <f t="shared" si="188"/>
        <v>Q2</v>
      </c>
      <c r="J4016" s="7">
        <f>VLOOKUP(A4016,'Job Catalog'!A:C,3,FALSE)</f>
        <v>13</v>
      </c>
    </row>
    <row r="4017" spans="1:10" x14ac:dyDescent="0.15">
      <c r="A4017" s="8">
        <v>2211</v>
      </c>
      <c r="B4017" s="8" t="s">
        <v>2313</v>
      </c>
      <c r="C4017" s="7" t="s">
        <v>5</v>
      </c>
      <c r="D4017" s="39">
        <v>42193.425335648149</v>
      </c>
      <c r="E4017" s="7">
        <v>7.75</v>
      </c>
      <c r="F4017" s="7" t="s">
        <v>63</v>
      </c>
      <c r="G4017" s="7">
        <f t="shared" si="186"/>
        <v>2015</v>
      </c>
      <c r="H4017" s="7">
        <f t="shared" si="187"/>
        <v>7</v>
      </c>
      <c r="I4017" s="7" t="str">
        <f t="shared" si="188"/>
        <v>Q3</v>
      </c>
      <c r="J4017" s="7">
        <f>VLOOKUP(A4017,'Job Catalog'!A:C,3,FALSE)</f>
        <v>13</v>
      </c>
    </row>
    <row r="4018" spans="1:10" x14ac:dyDescent="0.15">
      <c r="A4018" s="8">
        <v>2211</v>
      </c>
      <c r="B4018" s="8" t="s">
        <v>2313</v>
      </c>
      <c r="C4018" s="7" t="s">
        <v>5</v>
      </c>
      <c r="D4018" s="39">
        <v>42668.643217592595</v>
      </c>
      <c r="E4018" s="7">
        <v>49.08</v>
      </c>
      <c r="F4018" s="7" t="s">
        <v>63</v>
      </c>
      <c r="G4018" s="7">
        <f t="shared" si="186"/>
        <v>2016</v>
      </c>
      <c r="H4018" s="7">
        <f t="shared" si="187"/>
        <v>10</v>
      </c>
      <c r="I4018" s="7" t="str">
        <f t="shared" si="188"/>
        <v>Q4</v>
      </c>
      <c r="J4018" s="7">
        <f>VLOOKUP(A4018,'Job Catalog'!A:C,3,FALSE)</f>
        <v>13</v>
      </c>
    </row>
    <row r="4019" spans="1:10" x14ac:dyDescent="0.15">
      <c r="A4019" s="8">
        <v>2211</v>
      </c>
      <c r="B4019" s="8" t="s">
        <v>2313</v>
      </c>
      <c r="C4019" s="7" t="s">
        <v>5</v>
      </c>
      <c r="D4019" s="39">
        <v>42900.358657407407</v>
      </c>
      <c r="E4019" s="7">
        <v>46.63</v>
      </c>
      <c r="F4019" s="7" t="s">
        <v>63</v>
      </c>
      <c r="G4019" s="7">
        <f t="shared" si="186"/>
        <v>2017</v>
      </c>
      <c r="H4019" s="7">
        <f t="shared" si="187"/>
        <v>6</v>
      </c>
      <c r="I4019" s="7" t="str">
        <f t="shared" si="188"/>
        <v>Q2</v>
      </c>
      <c r="J4019" s="7">
        <f>VLOOKUP(A4019,'Job Catalog'!A:C,3,FALSE)</f>
        <v>13</v>
      </c>
    </row>
    <row r="4020" spans="1:10" x14ac:dyDescent="0.15">
      <c r="A4020" s="8">
        <v>2217</v>
      </c>
      <c r="B4020" s="8" t="s">
        <v>2319</v>
      </c>
      <c r="C4020" s="7" t="s">
        <v>4</v>
      </c>
      <c r="D4020" s="39">
        <v>42342.44972222222</v>
      </c>
      <c r="E4020" s="7">
        <v>55.88</v>
      </c>
      <c r="F4020" s="7" t="s">
        <v>21</v>
      </c>
      <c r="G4020" s="7">
        <f t="shared" si="186"/>
        <v>2015</v>
      </c>
      <c r="H4020" s="7">
        <f t="shared" si="187"/>
        <v>12</v>
      </c>
      <c r="I4020" s="7" t="str">
        <f t="shared" si="188"/>
        <v>Q4</v>
      </c>
      <c r="J4020" s="7">
        <f>VLOOKUP(A4020,'Job Catalog'!A:C,3,FALSE)</f>
        <v>16</v>
      </c>
    </row>
    <row r="4021" spans="1:10" x14ac:dyDescent="0.15">
      <c r="A4021" s="8">
        <v>2220</v>
      </c>
      <c r="B4021" s="8" t="s">
        <v>2322</v>
      </c>
      <c r="C4021" s="7" t="s">
        <v>4</v>
      </c>
      <c r="D4021" s="39">
        <v>41940.692083333335</v>
      </c>
      <c r="E4021" s="7">
        <v>181.04</v>
      </c>
      <c r="F4021" s="7" t="s">
        <v>67</v>
      </c>
      <c r="G4021" s="7">
        <f t="shared" si="186"/>
        <v>2014</v>
      </c>
      <c r="H4021" s="7">
        <f t="shared" si="187"/>
        <v>10</v>
      </c>
      <c r="I4021" s="7" t="str">
        <f t="shared" si="188"/>
        <v>Q4</v>
      </c>
      <c r="J4021" s="7">
        <f>VLOOKUP(A4021,'Job Catalog'!A:C,3,FALSE)</f>
        <v>23</v>
      </c>
    </row>
    <row r="4022" spans="1:10" x14ac:dyDescent="0.15">
      <c r="A4022" s="8">
        <v>2223</v>
      </c>
      <c r="B4022" s="8" t="s">
        <v>2325</v>
      </c>
      <c r="C4022" s="7" t="s">
        <v>4</v>
      </c>
      <c r="D4022" s="39">
        <v>42883.920844907407</v>
      </c>
      <c r="E4022" s="7">
        <v>5.67</v>
      </c>
      <c r="F4022" s="7" t="s">
        <v>87</v>
      </c>
      <c r="G4022" s="7">
        <f t="shared" si="186"/>
        <v>2017</v>
      </c>
      <c r="H4022" s="7">
        <f t="shared" si="187"/>
        <v>5</v>
      </c>
      <c r="I4022" s="7" t="str">
        <f t="shared" si="188"/>
        <v>Q2</v>
      </c>
      <c r="J4022" s="7">
        <f>VLOOKUP(A4022,'Job Catalog'!A:C,3,FALSE)</f>
        <v>11</v>
      </c>
    </row>
    <row r="4023" spans="1:10" x14ac:dyDescent="0.15">
      <c r="A4023" s="8">
        <v>2224</v>
      </c>
      <c r="B4023" s="8" t="s">
        <v>2326</v>
      </c>
      <c r="C4023" s="7" t="s">
        <v>4</v>
      </c>
      <c r="D4023" s="39">
        <v>41990.354317129626</v>
      </c>
      <c r="E4023" s="7">
        <v>0.83</v>
      </c>
      <c r="F4023" s="7" t="s">
        <v>94</v>
      </c>
      <c r="G4023" s="7">
        <f t="shared" si="186"/>
        <v>2014</v>
      </c>
      <c r="H4023" s="7">
        <f t="shared" si="187"/>
        <v>12</v>
      </c>
      <c r="I4023" s="7" t="str">
        <f t="shared" si="188"/>
        <v>Q4</v>
      </c>
      <c r="J4023" s="7">
        <f>VLOOKUP(A4023,'Job Catalog'!A:C,3,FALSE)</f>
        <v>13</v>
      </c>
    </row>
    <row r="4024" spans="1:10" x14ac:dyDescent="0.15">
      <c r="A4024" s="8">
        <v>2224</v>
      </c>
      <c r="B4024" s="8" t="s">
        <v>2326</v>
      </c>
      <c r="C4024" s="7" t="s">
        <v>4</v>
      </c>
      <c r="D4024" s="39">
        <v>42698.399525462963</v>
      </c>
      <c r="E4024" s="7">
        <v>8</v>
      </c>
      <c r="F4024" s="7" t="s">
        <v>92</v>
      </c>
      <c r="G4024" s="7">
        <f t="shared" si="186"/>
        <v>2016</v>
      </c>
      <c r="H4024" s="7">
        <f t="shared" si="187"/>
        <v>11</v>
      </c>
      <c r="I4024" s="7" t="str">
        <f t="shared" si="188"/>
        <v>Q4</v>
      </c>
      <c r="J4024" s="7">
        <f>VLOOKUP(A4024,'Job Catalog'!A:C,3,FALSE)</f>
        <v>13</v>
      </c>
    </row>
    <row r="4025" spans="1:10" x14ac:dyDescent="0.15">
      <c r="A4025" s="8">
        <v>2225</v>
      </c>
      <c r="B4025" s="8" t="s">
        <v>2327</v>
      </c>
      <c r="C4025" s="7" t="s">
        <v>4</v>
      </c>
      <c r="D4025" s="39">
        <v>42036.88076388889</v>
      </c>
      <c r="E4025" s="7">
        <v>3.88</v>
      </c>
      <c r="F4025" s="7" t="s">
        <v>47</v>
      </c>
      <c r="G4025" s="7">
        <f t="shared" si="186"/>
        <v>2015</v>
      </c>
      <c r="H4025" s="7">
        <f t="shared" si="187"/>
        <v>2</v>
      </c>
      <c r="I4025" s="7" t="str">
        <f t="shared" si="188"/>
        <v>Q1</v>
      </c>
      <c r="J4025" s="7">
        <f>VLOOKUP(A4025,'Job Catalog'!A:C,3,FALSE)</f>
        <v>1</v>
      </c>
    </row>
    <row r="4026" spans="1:10" x14ac:dyDescent="0.15">
      <c r="A4026" s="8">
        <v>2226</v>
      </c>
      <c r="B4026" s="8" t="s">
        <v>2328</v>
      </c>
      <c r="C4026" s="7" t="s">
        <v>4</v>
      </c>
      <c r="D4026" s="39">
        <v>42326.814583333333</v>
      </c>
      <c r="E4026" s="7">
        <v>0.04</v>
      </c>
      <c r="F4026" s="7" t="s">
        <v>87</v>
      </c>
      <c r="G4026" s="7">
        <f t="shared" si="186"/>
        <v>2015</v>
      </c>
      <c r="H4026" s="7">
        <f t="shared" si="187"/>
        <v>11</v>
      </c>
      <c r="I4026" s="7" t="str">
        <f t="shared" si="188"/>
        <v>Q4</v>
      </c>
      <c r="J4026" s="7">
        <f>VLOOKUP(A4026,'Job Catalog'!A:C,3,FALSE)</f>
        <v>11</v>
      </c>
    </row>
    <row r="4027" spans="1:10" x14ac:dyDescent="0.15">
      <c r="A4027" s="8">
        <v>2227</v>
      </c>
      <c r="B4027" s="8" t="s">
        <v>2329</v>
      </c>
      <c r="C4027" s="7" t="s">
        <v>4</v>
      </c>
      <c r="D4027" s="39">
        <v>42838.467048611114</v>
      </c>
      <c r="E4027" s="7">
        <v>8.92</v>
      </c>
      <c r="F4027" s="7" t="s">
        <v>72</v>
      </c>
      <c r="G4027" s="7">
        <f t="shared" si="186"/>
        <v>2017</v>
      </c>
      <c r="H4027" s="7">
        <f t="shared" si="187"/>
        <v>4</v>
      </c>
      <c r="I4027" s="7" t="str">
        <f t="shared" si="188"/>
        <v>Q2</v>
      </c>
      <c r="J4027" s="7">
        <f>VLOOKUP(A4027,'Job Catalog'!A:C,3,FALSE)</f>
        <v>11</v>
      </c>
    </row>
    <row r="4028" spans="1:10" x14ac:dyDescent="0.15">
      <c r="A4028" s="8">
        <v>2235</v>
      </c>
      <c r="B4028" s="8" t="s">
        <v>2337</v>
      </c>
      <c r="C4028" s="7" t="s">
        <v>4</v>
      </c>
      <c r="D4028" s="39">
        <v>41796.668067129627</v>
      </c>
      <c r="E4028" s="7">
        <v>101.67</v>
      </c>
      <c r="F4028" s="7" t="s">
        <v>67</v>
      </c>
      <c r="G4028" s="7">
        <f t="shared" si="186"/>
        <v>2014</v>
      </c>
      <c r="H4028" s="7">
        <f t="shared" si="187"/>
        <v>6</v>
      </c>
      <c r="I4028" s="7" t="str">
        <f t="shared" si="188"/>
        <v>Q2</v>
      </c>
      <c r="J4028" s="7">
        <f>VLOOKUP(A4028,'Job Catalog'!A:C,3,FALSE)</f>
        <v>8</v>
      </c>
    </row>
    <row r="4029" spans="1:10" x14ac:dyDescent="0.15">
      <c r="A4029" s="8">
        <v>2235</v>
      </c>
      <c r="B4029" s="8" t="s">
        <v>2337</v>
      </c>
      <c r="C4029" s="7" t="s">
        <v>5</v>
      </c>
      <c r="D4029" s="39">
        <v>42250.564398148148</v>
      </c>
      <c r="E4029" s="7">
        <v>8.67</v>
      </c>
      <c r="F4029" s="7" t="s">
        <v>65</v>
      </c>
      <c r="G4029" s="7">
        <f t="shared" si="186"/>
        <v>2015</v>
      </c>
      <c r="H4029" s="7">
        <f t="shared" si="187"/>
        <v>9</v>
      </c>
      <c r="I4029" s="7" t="str">
        <f t="shared" si="188"/>
        <v>Q3</v>
      </c>
      <c r="J4029" s="7">
        <f>VLOOKUP(A4029,'Job Catalog'!A:C,3,FALSE)</f>
        <v>8</v>
      </c>
    </row>
    <row r="4030" spans="1:10" x14ac:dyDescent="0.15">
      <c r="A4030" s="8">
        <v>2235</v>
      </c>
      <c r="B4030" s="8" t="s">
        <v>2337</v>
      </c>
      <c r="C4030" s="7" t="s">
        <v>4</v>
      </c>
      <c r="D4030" s="39">
        <v>42558.571585648147</v>
      </c>
      <c r="E4030" s="7">
        <v>1.92</v>
      </c>
      <c r="F4030" s="7" t="s">
        <v>63</v>
      </c>
      <c r="G4030" s="7">
        <f t="shared" si="186"/>
        <v>2016</v>
      </c>
      <c r="H4030" s="7">
        <f t="shared" si="187"/>
        <v>7</v>
      </c>
      <c r="I4030" s="7" t="str">
        <f t="shared" si="188"/>
        <v>Q3</v>
      </c>
      <c r="J4030" s="7">
        <f>VLOOKUP(A4030,'Job Catalog'!A:C,3,FALSE)</f>
        <v>8</v>
      </c>
    </row>
    <row r="4031" spans="1:10" x14ac:dyDescent="0.15">
      <c r="A4031" s="8">
        <v>2235</v>
      </c>
      <c r="B4031" s="8" t="s">
        <v>2337</v>
      </c>
      <c r="C4031" s="7" t="s">
        <v>4</v>
      </c>
      <c r="D4031" s="39">
        <v>42600.368726851855</v>
      </c>
      <c r="E4031" s="7">
        <v>43.71</v>
      </c>
      <c r="F4031" s="7" t="s">
        <v>63</v>
      </c>
      <c r="G4031" s="7">
        <f t="shared" si="186"/>
        <v>2016</v>
      </c>
      <c r="H4031" s="7">
        <f t="shared" si="187"/>
        <v>8</v>
      </c>
      <c r="I4031" s="7" t="str">
        <f t="shared" si="188"/>
        <v>Q3</v>
      </c>
      <c r="J4031" s="7">
        <f>VLOOKUP(A4031,'Job Catalog'!A:C,3,FALSE)</f>
        <v>8</v>
      </c>
    </row>
    <row r="4032" spans="1:10" x14ac:dyDescent="0.15">
      <c r="A4032" s="8">
        <v>2235</v>
      </c>
      <c r="B4032" s="8" t="s">
        <v>2337</v>
      </c>
      <c r="C4032" s="7" t="s">
        <v>4</v>
      </c>
      <c r="D4032" s="39">
        <v>42953.712395833332</v>
      </c>
      <c r="E4032" s="7">
        <v>54.29</v>
      </c>
      <c r="F4032" s="7" t="s">
        <v>28</v>
      </c>
      <c r="G4032" s="7">
        <f t="shared" si="186"/>
        <v>2017</v>
      </c>
      <c r="H4032" s="7">
        <f t="shared" si="187"/>
        <v>8</v>
      </c>
      <c r="I4032" s="7" t="str">
        <f t="shared" si="188"/>
        <v>Q3</v>
      </c>
      <c r="J4032" s="7">
        <f>VLOOKUP(A4032,'Job Catalog'!A:C,3,FALSE)</f>
        <v>8</v>
      </c>
    </row>
    <row r="4033" spans="1:10" x14ac:dyDescent="0.15">
      <c r="A4033" s="8">
        <v>2235</v>
      </c>
      <c r="B4033" s="8" t="s">
        <v>2337</v>
      </c>
      <c r="C4033" s="7" t="s">
        <v>4</v>
      </c>
      <c r="D4033" s="39">
        <v>42965.868136574078</v>
      </c>
      <c r="E4033" s="7">
        <v>16.13</v>
      </c>
      <c r="F4033" s="7" t="s">
        <v>65</v>
      </c>
      <c r="G4033" s="7">
        <f t="shared" si="186"/>
        <v>2017</v>
      </c>
      <c r="H4033" s="7">
        <f t="shared" si="187"/>
        <v>8</v>
      </c>
      <c r="I4033" s="7" t="str">
        <f t="shared" si="188"/>
        <v>Q3</v>
      </c>
      <c r="J4033" s="7">
        <f>VLOOKUP(A4033,'Job Catalog'!A:C,3,FALSE)</f>
        <v>8</v>
      </c>
    </row>
    <row r="4034" spans="1:10" x14ac:dyDescent="0.15">
      <c r="A4034" s="8">
        <v>2240</v>
      </c>
      <c r="B4034" s="8" t="s">
        <v>2342</v>
      </c>
      <c r="C4034" s="7" t="s">
        <v>5</v>
      </c>
      <c r="D4034" s="39">
        <v>41912.43445601852</v>
      </c>
      <c r="E4034" s="7">
        <v>33.04</v>
      </c>
      <c r="F4034" s="7" t="s">
        <v>72</v>
      </c>
      <c r="G4034" s="7">
        <f t="shared" ref="G4034:G4097" si="189">YEAR(D4034)</f>
        <v>2014</v>
      </c>
      <c r="H4034" s="7">
        <f t="shared" ref="H4034:H4097" si="190">MONTH(D4034)</f>
        <v>9</v>
      </c>
      <c r="I4034" s="7" t="str">
        <f t="shared" ref="I4034:I4097" si="191">IF(H4034&lt;=3,"Q1",IF(H4034&lt;=6,"Q2",IF(H4034&lt;=9,"Q3","Q4")))</f>
        <v>Q3</v>
      </c>
      <c r="J4034" s="7">
        <f>VLOOKUP(A4034,'Job Catalog'!A:C,3,FALSE)</f>
        <v>17</v>
      </c>
    </row>
    <row r="4035" spans="1:10" x14ac:dyDescent="0.15">
      <c r="A4035" s="8">
        <v>2260</v>
      </c>
      <c r="B4035" s="8" t="s">
        <v>2362</v>
      </c>
      <c r="C4035" s="7" t="s">
        <v>4</v>
      </c>
      <c r="D4035" s="39">
        <v>41732.389409722222</v>
      </c>
      <c r="E4035" s="7">
        <v>10.08</v>
      </c>
      <c r="F4035" s="7" t="s">
        <v>92</v>
      </c>
      <c r="G4035" s="7">
        <f t="shared" si="189"/>
        <v>2014</v>
      </c>
      <c r="H4035" s="7">
        <f t="shared" si="190"/>
        <v>4</v>
      </c>
      <c r="I4035" s="7" t="str">
        <f t="shared" si="191"/>
        <v>Q2</v>
      </c>
      <c r="J4035" s="7">
        <f>VLOOKUP(A4035,'Job Catalog'!A:C,3,FALSE)</f>
        <v>9</v>
      </c>
    </row>
    <row r="4036" spans="1:10" x14ac:dyDescent="0.15">
      <c r="A4036" s="8">
        <v>2260</v>
      </c>
      <c r="B4036" s="8" t="s">
        <v>2362</v>
      </c>
      <c r="C4036" s="7" t="s">
        <v>4</v>
      </c>
      <c r="D4036" s="39">
        <v>41773.39471064815</v>
      </c>
      <c r="E4036" s="7">
        <v>51.08</v>
      </c>
      <c r="F4036" s="7" t="s">
        <v>92</v>
      </c>
      <c r="G4036" s="7">
        <f t="shared" si="189"/>
        <v>2014</v>
      </c>
      <c r="H4036" s="7">
        <f t="shared" si="190"/>
        <v>5</v>
      </c>
      <c r="I4036" s="7" t="str">
        <f t="shared" si="191"/>
        <v>Q2</v>
      </c>
      <c r="J4036" s="7">
        <f>VLOOKUP(A4036,'Job Catalog'!A:C,3,FALSE)</f>
        <v>9</v>
      </c>
    </row>
    <row r="4037" spans="1:10" x14ac:dyDescent="0.15">
      <c r="A4037" s="8">
        <v>2260</v>
      </c>
      <c r="B4037" s="8" t="s">
        <v>2362</v>
      </c>
      <c r="C4037" s="7" t="s">
        <v>4</v>
      </c>
      <c r="D4037" s="39">
        <v>41768.46166666667</v>
      </c>
      <c r="E4037" s="7">
        <v>46.17</v>
      </c>
      <c r="F4037" s="7" t="s">
        <v>92</v>
      </c>
      <c r="G4037" s="7">
        <f t="shared" si="189"/>
        <v>2014</v>
      </c>
      <c r="H4037" s="7">
        <f t="shared" si="190"/>
        <v>5</v>
      </c>
      <c r="I4037" s="7" t="str">
        <f t="shared" si="191"/>
        <v>Q2</v>
      </c>
      <c r="J4037" s="7">
        <f>VLOOKUP(A4037,'Job Catalog'!A:C,3,FALSE)</f>
        <v>9</v>
      </c>
    </row>
    <row r="4038" spans="1:10" x14ac:dyDescent="0.15">
      <c r="A4038" s="8">
        <v>2262</v>
      </c>
      <c r="B4038" s="8" t="s">
        <v>2364</v>
      </c>
      <c r="C4038" s="7" t="s">
        <v>4</v>
      </c>
      <c r="D4038" s="39">
        <v>41863.465787037036</v>
      </c>
      <c r="E4038" s="7">
        <v>6.13</v>
      </c>
      <c r="F4038" s="7" t="s">
        <v>92</v>
      </c>
      <c r="G4038" s="7">
        <f t="shared" si="189"/>
        <v>2014</v>
      </c>
      <c r="H4038" s="7">
        <f t="shared" si="190"/>
        <v>8</v>
      </c>
      <c r="I4038" s="7" t="str">
        <f t="shared" si="191"/>
        <v>Q3</v>
      </c>
      <c r="J4038" s="7">
        <f>VLOOKUP(A4038,'Job Catalog'!A:C,3,FALSE)</f>
        <v>5</v>
      </c>
    </row>
    <row r="4039" spans="1:10" x14ac:dyDescent="0.15">
      <c r="A4039" s="8">
        <v>2262</v>
      </c>
      <c r="B4039" s="8" t="s">
        <v>2364</v>
      </c>
      <c r="C4039" s="7" t="s">
        <v>4</v>
      </c>
      <c r="D4039" s="39">
        <v>41947.260509259257</v>
      </c>
      <c r="E4039" s="7">
        <v>33.75</v>
      </c>
      <c r="F4039" s="7" t="s">
        <v>92</v>
      </c>
      <c r="G4039" s="7">
        <f t="shared" si="189"/>
        <v>2014</v>
      </c>
      <c r="H4039" s="7">
        <f t="shared" si="190"/>
        <v>11</v>
      </c>
      <c r="I4039" s="7" t="str">
        <f t="shared" si="191"/>
        <v>Q4</v>
      </c>
      <c r="J4039" s="7">
        <f>VLOOKUP(A4039,'Job Catalog'!A:C,3,FALSE)</f>
        <v>5</v>
      </c>
    </row>
    <row r="4040" spans="1:10" x14ac:dyDescent="0.15">
      <c r="A4040" s="8">
        <v>2262</v>
      </c>
      <c r="B4040" s="8" t="s">
        <v>2364</v>
      </c>
      <c r="C4040" s="7" t="s">
        <v>4</v>
      </c>
      <c r="D4040" s="39">
        <v>42104.419594907406</v>
      </c>
      <c r="E4040" s="7">
        <v>30.83</v>
      </c>
      <c r="F4040" s="7" t="s">
        <v>92</v>
      </c>
      <c r="G4040" s="7">
        <f t="shared" si="189"/>
        <v>2015</v>
      </c>
      <c r="H4040" s="7">
        <f t="shared" si="190"/>
        <v>4</v>
      </c>
      <c r="I4040" s="7" t="str">
        <f t="shared" si="191"/>
        <v>Q2</v>
      </c>
      <c r="J4040" s="7">
        <f>VLOOKUP(A4040,'Job Catalog'!A:C,3,FALSE)</f>
        <v>5</v>
      </c>
    </row>
    <row r="4041" spans="1:10" x14ac:dyDescent="0.15">
      <c r="A4041" s="8">
        <v>2262</v>
      </c>
      <c r="B4041" s="8" t="s">
        <v>2364</v>
      </c>
      <c r="C4041" s="7" t="s">
        <v>4</v>
      </c>
      <c r="D4041" s="39">
        <v>42104.429039351853</v>
      </c>
      <c r="E4041" s="7">
        <v>15.13</v>
      </c>
      <c r="F4041" s="7" t="s">
        <v>92</v>
      </c>
      <c r="G4041" s="7">
        <f t="shared" si="189"/>
        <v>2015</v>
      </c>
      <c r="H4041" s="7">
        <f t="shared" si="190"/>
        <v>4</v>
      </c>
      <c r="I4041" s="7" t="str">
        <f t="shared" si="191"/>
        <v>Q2</v>
      </c>
      <c r="J4041" s="7">
        <f>VLOOKUP(A4041,'Job Catalog'!A:C,3,FALSE)</f>
        <v>5</v>
      </c>
    </row>
    <row r="4042" spans="1:10" x14ac:dyDescent="0.15">
      <c r="A4042" s="8">
        <v>2262</v>
      </c>
      <c r="B4042" s="8" t="s">
        <v>2364</v>
      </c>
      <c r="C4042" s="7" t="s">
        <v>4</v>
      </c>
      <c r="D4042" s="39">
        <v>42109.422349537039</v>
      </c>
      <c r="E4042" s="7">
        <v>20.13</v>
      </c>
      <c r="F4042" s="7" t="s">
        <v>92</v>
      </c>
      <c r="G4042" s="7">
        <f t="shared" si="189"/>
        <v>2015</v>
      </c>
      <c r="H4042" s="7">
        <f t="shared" si="190"/>
        <v>4</v>
      </c>
      <c r="I4042" s="7" t="str">
        <f t="shared" si="191"/>
        <v>Q2</v>
      </c>
      <c r="J4042" s="7">
        <f>VLOOKUP(A4042,'Job Catalog'!A:C,3,FALSE)</f>
        <v>5</v>
      </c>
    </row>
    <row r="4043" spans="1:10" x14ac:dyDescent="0.15">
      <c r="A4043" s="8">
        <v>2262</v>
      </c>
      <c r="B4043" s="8" t="s">
        <v>2364</v>
      </c>
      <c r="C4043" s="7" t="s">
        <v>4</v>
      </c>
      <c r="D4043" s="39">
        <v>42165.530312499999</v>
      </c>
      <c r="E4043" s="7">
        <v>34.17</v>
      </c>
      <c r="F4043" s="7" t="s">
        <v>92</v>
      </c>
      <c r="G4043" s="7">
        <f t="shared" si="189"/>
        <v>2015</v>
      </c>
      <c r="H4043" s="7">
        <f t="shared" si="190"/>
        <v>6</v>
      </c>
      <c r="I4043" s="7" t="str">
        <f t="shared" si="191"/>
        <v>Q2</v>
      </c>
      <c r="J4043" s="7">
        <f>VLOOKUP(A4043,'Job Catalog'!A:C,3,FALSE)</f>
        <v>5</v>
      </c>
    </row>
    <row r="4044" spans="1:10" x14ac:dyDescent="0.15">
      <c r="A4044" s="8">
        <v>2262</v>
      </c>
      <c r="B4044" s="8" t="s">
        <v>2364</v>
      </c>
      <c r="C4044" s="7" t="s">
        <v>4</v>
      </c>
      <c r="D4044" s="39">
        <v>42165.439085648148</v>
      </c>
      <c r="E4044" s="7">
        <v>1.92</v>
      </c>
      <c r="F4044" s="7" t="s">
        <v>92</v>
      </c>
      <c r="G4044" s="7">
        <f t="shared" si="189"/>
        <v>2015</v>
      </c>
      <c r="H4044" s="7">
        <f t="shared" si="190"/>
        <v>6</v>
      </c>
      <c r="I4044" s="7" t="str">
        <f t="shared" si="191"/>
        <v>Q2</v>
      </c>
      <c r="J4044" s="7">
        <f>VLOOKUP(A4044,'Job Catalog'!A:C,3,FALSE)</f>
        <v>5</v>
      </c>
    </row>
    <row r="4045" spans="1:10" x14ac:dyDescent="0.15">
      <c r="A4045" s="8">
        <v>2262</v>
      </c>
      <c r="B4045" s="8" t="s">
        <v>2364</v>
      </c>
      <c r="C4045" s="7" t="s">
        <v>4</v>
      </c>
      <c r="D4045" s="39">
        <v>42165.197291666664</v>
      </c>
      <c r="E4045" s="7">
        <v>1.67</v>
      </c>
      <c r="F4045" s="7" t="s">
        <v>92</v>
      </c>
      <c r="G4045" s="7">
        <f t="shared" si="189"/>
        <v>2015</v>
      </c>
      <c r="H4045" s="7">
        <f t="shared" si="190"/>
        <v>6</v>
      </c>
      <c r="I4045" s="7" t="str">
        <f t="shared" si="191"/>
        <v>Q2</v>
      </c>
      <c r="J4045" s="7">
        <f>VLOOKUP(A4045,'Job Catalog'!A:C,3,FALSE)</f>
        <v>5</v>
      </c>
    </row>
    <row r="4046" spans="1:10" x14ac:dyDescent="0.15">
      <c r="A4046" s="8">
        <v>2262</v>
      </c>
      <c r="B4046" s="8" t="s">
        <v>2364</v>
      </c>
      <c r="C4046" s="7" t="s">
        <v>4</v>
      </c>
      <c r="D4046" s="39">
        <v>42167.276145833333</v>
      </c>
      <c r="E4046" s="7">
        <v>1.29</v>
      </c>
      <c r="F4046" s="7" t="s">
        <v>92</v>
      </c>
      <c r="G4046" s="7">
        <f t="shared" si="189"/>
        <v>2015</v>
      </c>
      <c r="H4046" s="7">
        <f t="shared" si="190"/>
        <v>6</v>
      </c>
      <c r="I4046" s="7" t="str">
        <f t="shared" si="191"/>
        <v>Q2</v>
      </c>
      <c r="J4046" s="7">
        <f>VLOOKUP(A4046,'Job Catalog'!A:C,3,FALSE)</f>
        <v>5</v>
      </c>
    </row>
    <row r="4047" spans="1:10" x14ac:dyDescent="0.15">
      <c r="A4047" s="8">
        <v>2262</v>
      </c>
      <c r="B4047" s="8" t="s">
        <v>2364</v>
      </c>
      <c r="C4047" s="7" t="s">
        <v>4</v>
      </c>
      <c r="D4047" s="39">
        <v>42167.271793981483</v>
      </c>
      <c r="E4047" s="7">
        <v>1.29</v>
      </c>
      <c r="F4047" s="7" t="s">
        <v>92</v>
      </c>
      <c r="G4047" s="7">
        <f t="shared" si="189"/>
        <v>2015</v>
      </c>
      <c r="H4047" s="7">
        <f t="shared" si="190"/>
        <v>6</v>
      </c>
      <c r="I4047" s="7" t="str">
        <f t="shared" si="191"/>
        <v>Q2</v>
      </c>
      <c r="J4047" s="7">
        <f>VLOOKUP(A4047,'Job Catalog'!A:C,3,FALSE)</f>
        <v>5</v>
      </c>
    </row>
    <row r="4048" spans="1:10" x14ac:dyDescent="0.15">
      <c r="A4048" s="8">
        <v>2262</v>
      </c>
      <c r="B4048" s="8" t="s">
        <v>2364</v>
      </c>
      <c r="C4048" s="7" t="s">
        <v>4</v>
      </c>
      <c r="D4048" s="39">
        <v>42167.386469907404</v>
      </c>
      <c r="E4048" s="7">
        <v>1.42</v>
      </c>
      <c r="F4048" s="7" t="s">
        <v>92</v>
      </c>
      <c r="G4048" s="7">
        <f t="shared" si="189"/>
        <v>2015</v>
      </c>
      <c r="H4048" s="7">
        <f t="shared" si="190"/>
        <v>6</v>
      </c>
      <c r="I4048" s="7" t="str">
        <f t="shared" si="191"/>
        <v>Q2</v>
      </c>
      <c r="J4048" s="7">
        <f>VLOOKUP(A4048,'Job Catalog'!A:C,3,FALSE)</f>
        <v>5</v>
      </c>
    </row>
    <row r="4049" spans="1:10" x14ac:dyDescent="0.15">
      <c r="A4049" s="8">
        <v>2262</v>
      </c>
      <c r="B4049" s="8" t="s">
        <v>2364</v>
      </c>
      <c r="C4049" s="7" t="s">
        <v>4</v>
      </c>
      <c r="D4049" s="39">
        <v>42180.247499999998</v>
      </c>
      <c r="E4049" s="7">
        <v>14.25</v>
      </c>
      <c r="F4049" s="7" t="s">
        <v>92</v>
      </c>
      <c r="G4049" s="7">
        <f t="shared" si="189"/>
        <v>2015</v>
      </c>
      <c r="H4049" s="7">
        <f t="shared" si="190"/>
        <v>6</v>
      </c>
      <c r="I4049" s="7" t="str">
        <f t="shared" si="191"/>
        <v>Q2</v>
      </c>
      <c r="J4049" s="7">
        <f>VLOOKUP(A4049,'Job Catalog'!A:C,3,FALSE)</f>
        <v>5</v>
      </c>
    </row>
    <row r="4050" spans="1:10" x14ac:dyDescent="0.15">
      <c r="A4050" s="8">
        <v>2262</v>
      </c>
      <c r="B4050" s="8" t="s">
        <v>2364</v>
      </c>
      <c r="C4050" s="7" t="s">
        <v>4</v>
      </c>
      <c r="D4050" s="39">
        <v>42167.171851851854</v>
      </c>
      <c r="E4050" s="7">
        <v>1.21</v>
      </c>
      <c r="F4050" s="7" t="s">
        <v>92</v>
      </c>
      <c r="G4050" s="7">
        <f t="shared" si="189"/>
        <v>2015</v>
      </c>
      <c r="H4050" s="7">
        <f t="shared" si="190"/>
        <v>6</v>
      </c>
      <c r="I4050" s="7" t="str">
        <f t="shared" si="191"/>
        <v>Q2</v>
      </c>
      <c r="J4050" s="7">
        <f>VLOOKUP(A4050,'Job Catalog'!A:C,3,FALSE)</f>
        <v>5</v>
      </c>
    </row>
    <row r="4051" spans="1:10" x14ac:dyDescent="0.15">
      <c r="A4051" s="8">
        <v>2262</v>
      </c>
      <c r="B4051" s="8" t="s">
        <v>2364</v>
      </c>
      <c r="C4051" s="7" t="s">
        <v>4</v>
      </c>
      <c r="D4051" s="39">
        <v>42167.265300925923</v>
      </c>
      <c r="E4051" s="7">
        <v>1.29</v>
      </c>
      <c r="F4051" s="7" t="s">
        <v>92</v>
      </c>
      <c r="G4051" s="7">
        <f t="shared" si="189"/>
        <v>2015</v>
      </c>
      <c r="H4051" s="7">
        <f t="shared" si="190"/>
        <v>6</v>
      </c>
      <c r="I4051" s="7" t="str">
        <f t="shared" si="191"/>
        <v>Q2</v>
      </c>
      <c r="J4051" s="7">
        <f>VLOOKUP(A4051,'Job Catalog'!A:C,3,FALSE)</f>
        <v>5</v>
      </c>
    </row>
    <row r="4052" spans="1:10" x14ac:dyDescent="0.15">
      <c r="A4052" s="8">
        <v>2262</v>
      </c>
      <c r="B4052" s="8" t="s">
        <v>2364</v>
      </c>
      <c r="C4052" s="7" t="s">
        <v>4</v>
      </c>
      <c r="D4052" s="39">
        <v>42167.346342592595</v>
      </c>
      <c r="E4052" s="7">
        <v>1.38</v>
      </c>
      <c r="F4052" s="7" t="s">
        <v>92</v>
      </c>
      <c r="G4052" s="7">
        <f t="shared" si="189"/>
        <v>2015</v>
      </c>
      <c r="H4052" s="7">
        <f t="shared" si="190"/>
        <v>6</v>
      </c>
      <c r="I4052" s="7" t="str">
        <f t="shared" si="191"/>
        <v>Q2</v>
      </c>
      <c r="J4052" s="7">
        <f>VLOOKUP(A4052,'Job Catalog'!A:C,3,FALSE)</f>
        <v>5</v>
      </c>
    </row>
    <row r="4053" spans="1:10" x14ac:dyDescent="0.15">
      <c r="A4053" s="8">
        <v>2262</v>
      </c>
      <c r="B4053" s="8" t="s">
        <v>2364</v>
      </c>
      <c r="C4053" s="7" t="s">
        <v>4</v>
      </c>
      <c r="D4053" s="39">
        <v>42443.163437499999</v>
      </c>
      <c r="E4053" s="7">
        <v>19.829999999999998</v>
      </c>
      <c r="F4053" s="7" t="s">
        <v>92</v>
      </c>
      <c r="G4053" s="7">
        <f t="shared" si="189"/>
        <v>2016</v>
      </c>
      <c r="H4053" s="7">
        <f t="shared" si="190"/>
        <v>3</v>
      </c>
      <c r="I4053" s="7" t="str">
        <f t="shared" si="191"/>
        <v>Q1</v>
      </c>
      <c r="J4053" s="7">
        <f>VLOOKUP(A4053,'Job Catalog'!A:C,3,FALSE)</f>
        <v>5</v>
      </c>
    </row>
    <row r="4054" spans="1:10" x14ac:dyDescent="0.15">
      <c r="A4054" s="8">
        <v>2262</v>
      </c>
      <c r="B4054" s="8" t="s">
        <v>2364</v>
      </c>
      <c r="C4054" s="7" t="s">
        <v>4</v>
      </c>
      <c r="D4054" s="39">
        <v>42439.223229166666</v>
      </c>
      <c r="E4054" s="7">
        <v>15.92</v>
      </c>
      <c r="F4054" s="7" t="s">
        <v>92</v>
      </c>
      <c r="G4054" s="7">
        <f t="shared" si="189"/>
        <v>2016</v>
      </c>
      <c r="H4054" s="7">
        <f t="shared" si="190"/>
        <v>3</v>
      </c>
      <c r="I4054" s="7" t="str">
        <f t="shared" si="191"/>
        <v>Q1</v>
      </c>
      <c r="J4054" s="7">
        <f>VLOOKUP(A4054,'Job Catalog'!A:C,3,FALSE)</f>
        <v>5</v>
      </c>
    </row>
    <row r="4055" spans="1:10" x14ac:dyDescent="0.15">
      <c r="A4055" s="8">
        <v>2262</v>
      </c>
      <c r="B4055" s="8" t="s">
        <v>2364</v>
      </c>
      <c r="C4055" s="7" t="s">
        <v>4</v>
      </c>
      <c r="D4055" s="39">
        <v>42451.432476851849</v>
      </c>
      <c r="E4055" s="7">
        <v>19.829999999999998</v>
      </c>
      <c r="F4055" s="7" t="s">
        <v>92</v>
      </c>
      <c r="G4055" s="7">
        <f t="shared" si="189"/>
        <v>2016</v>
      </c>
      <c r="H4055" s="7">
        <f t="shared" si="190"/>
        <v>3</v>
      </c>
      <c r="I4055" s="7" t="str">
        <f t="shared" si="191"/>
        <v>Q1</v>
      </c>
      <c r="J4055" s="7">
        <f>VLOOKUP(A4055,'Job Catalog'!A:C,3,FALSE)</f>
        <v>5</v>
      </c>
    </row>
    <row r="4056" spans="1:10" x14ac:dyDescent="0.15">
      <c r="A4056" s="8">
        <v>2262</v>
      </c>
      <c r="B4056" s="8" t="s">
        <v>2364</v>
      </c>
      <c r="C4056" s="7" t="s">
        <v>4</v>
      </c>
      <c r="D4056" s="39">
        <v>42451.431076388886</v>
      </c>
      <c r="E4056" s="7">
        <v>19.829999999999998</v>
      </c>
      <c r="F4056" s="7" t="s">
        <v>92</v>
      </c>
      <c r="G4056" s="7">
        <f t="shared" si="189"/>
        <v>2016</v>
      </c>
      <c r="H4056" s="7">
        <f t="shared" si="190"/>
        <v>3</v>
      </c>
      <c r="I4056" s="7" t="str">
        <f t="shared" si="191"/>
        <v>Q1</v>
      </c>
      <c r="J4056" s="7">
        <f>VLOOKUP(A4056,'Job Catalog'!A:C,3,FALSE)</f>
        <v>5</v>
      </c>
    </row>
    <row r="4057" spans="1:10" x14ac:dyDescent="0.15">
      <c r="A4057" s="8">
        <v>2262</v>
      </c>
      <c r="B4057" s="8" t="s">
        <v>2364</v>
      </c>
      <c r="C4057" s="7" t="s">
        <v>4</v>
      </c>
      <c r="D4057" s="39">
        <v>42459.144305555557</v>
      </c>
      <c r="E4057" s="7">
        <v>5.54</v>
      </c>
      <c r="F4057" s="7" t="s">
        <v>92</v>
      </c>
      <c r="G4057" s="7">
        <f t="shared" si="189"/>
        <v>2016</v>
      </c>
      <c r="H4057" s="7">
        <f t="shared" si="190"/>
        <v>3</v>
      </c>
      <c r="I4057" s="7" t="str">
        <f t="shared" si="191"/>
        <v>Q1</v>
      </c>
      <c r="J4057" s="7">
        <f>VLOOKUP(A4057,'Job Catalog'!A:C,3,FALSE)</f>
        <v>5</v>
      </c>
    </row>
    <row r="4058" spans="1:10" x14ac:dyDescent="0.15">
      <c r="A4058" s="8">
        <v>2262</v>
      </c>
      <c r="B4058" s="8" t="s">
        <v>2364</v>
      </c>
      <c r="C4058" s="7" t="s">
        <v>4</v>
      </c>
      <c r="D4058" s="39">
        <v>42571.170995370368</v>
      </c>
      <c r="E4058" s="7">
        <v>32.96</v>
      </c>
      <c r="F4058" s="7" t="s">
        <v>92</v>
      </c>
      <c r="G4058" s="7">
        <f t="shared" si="189"/>
        <v>2016</v>
      </c>
      <c r="H4058" s="7">
        <f t="shared" si="190"/>
        <v>7</v>
      </c>
      <c r="I4058" s="7" t="str">
        <f t="shared" si="191"/>
        <v>Q3</v>
      </c>
      <c r="J4058" s="7">
        <f>VLOOKUP(A4058,'Job Catalog'!A:C,3,FALSE)</f>
        <v>5</v>
      </c>
    </row>
    <row r="4059" spans="1:10" x14ac:dyDescent="0.15">
      <c r="A4059" s="8">
        <v>2262</v>
      </c>
      <c r="B4059" s="8" t="s">
        <v>2364</v>
      </c>
      <c r="C4059" s="7" t="s">
        <v>4</v>
      </c>
      <c r="D4059" s="39">
        <v>42571.345381944448</v>
      </c>
      <c r="E4059" s="7">
        <v>27.63</v>
      </c>
      <c r="F4059" s="7" t="s">
        <v>92</v>
      </c>
      <c r="G4059" s="7">
        <f t="shared" si="189"/>
        <v>2016</v>
      </c>
      <c r="H4059" s="7">
        <f t="shared" si="190"/>
        <v>7</v>
      </c>
      <c r="I4059" s="7" t="str">
        <f t="shared" si="191"/>
        <v>Q3</v>
      </c>
      <c r="J4059" s="7">
        <f>VLOOKUP(A4059,'Job Catalog'!A:C,3,FALSE)</f>
        <v>5</v>
      </c>
    </row>
    <row r="4060" spans="1:10" x14ac:dyDescent="0.15">
      <c r="A4060" s="8">
        <v>2262</v>
      </c>
      <c r="B4060" s="8" t="s">
        <v>2364</v>
      </c>
      <c r="C4060" s="7" t="s">
        <v>4</v>
      </c>
      <c r="D4060" s="39">
        <v>42891.292569444442</v>
      </c>
      <c r="E4060" s="7">
        <v>19.75</v>
      </c>
      <c r="F4060" s="7" t="s">
        <v>92</v>
      </c>
      <c r="G4060" s="7">
        <f t="shared" si="189"/>
        <v>2017</v>
      </c>
      <c r="H4060" s="7">
        <f t="shared" si="190"/>
        <v>6</v>
      </c>
      <c r="I4060" s="7" t="str">
        <f t="shared" si="191"/>
        <v>Q2</v>
      </c>
      <c r="J4060" s="7">
        <f>VLOOKUP(A4060,'Job Catalog'!A:C,3,FALSE)</f>
        <v>5</v>
      </c>
    </row>
    <row r="4061" spans="1:10" x14ac:dyDescent="0.15">
      <c r="A4061" s="8">
        <v>2262</v>
      </c>
      <c r="B4061" s="8" t="s">
        <v>2364</v>
      </c>
      <c r="C4061" s="7" t="s">
        <v>4</v>
      </c>
      <c r="D4061" s="39">
        <v>42895.163634259261</v>
      </c>
      <c r="E4061" s="7">
        <v>0.57999999999999996</v>
      </c>
      <c r="F4061" s="7" t="s">
        <v>92</v>
      </c>
      <c r="G4061" s="7">
        <f t="shared" si="189"/>
        <v>2017</v>
      </c>
      <c r="H4061" s="7">
        <f t="shared" si="190"/>
        <v>6</v>
      </c>
      <c r="I4061" s="7" t="str">
        <f t="shared" si="191"/>
        <v>Q2</v>
      </c>
      <c r="J4061" s="7">
        <f>VLOOKUP(A4061,'Job Catalog'!A:C,3,FALSE)</f>
        <v>5</v>
      </c>
    </row>
    <row r="4062" spans="1:10" x14ac:dyDescent="0.15">
      <c r="A4062" s="8">
        <v>2262</v>
      </c>
      <c r="B4062" s="8" t="s">
        <v>2364</v>
      </c>
      <c r="C4062" s="7" t="s">
        <v>4</v>
      </c>
      <c r="D4062" s="39">
        <v>42963.197233796294</v>
      </c>
      <c r="E4062" s="7">
        <v>20.58</v>
      </c>
      <c r="F4062" s="7" t="s">
        <v>92</v>
      </c>
      <c r="G4062" s="7">
        <f t="shared" si="189"/>
        <v>2017</v>
      </c>
      <c r="H4062" s="7">
        <f t="shared" si="190"/>
        <v>8</v>
      </c>
      <c r="I4062" s="7" t="str">
        <f t="shared" si="191"/>
        <v>Q3</v>
      </c>
      <c r="J4062" s="7">
        <f>VLOOKUP(A4062,'Job Catalog'!A:C,3,FALSE)</f>
        <v>5</v>
      </c>
    </row>
    <row r="4063" spans="1:10" x14ac:dyDescent="0.15">
      <c r="A4063" s="8">
        <v>2264</v>
      </c>
      <c r="B4063" s="8" t="s">
        <v>2366</v>
      </c>
      <c r="C4063" s="7" t="s">
        <v>5</v>
      </c>
      <c r="D4063" s="39">
        <v>42517.216678240744</v>
      </c>
      <c r="E4063" s="7">
        <v>23.92</v>
      </c>
      <c r="F4063" s="7" t="s">
        <v>92</v>
      </c>
      <c r="G4063" s="7">
        <f t="shared" si="189"/>
        <v>2016</v>
      </c>
      <c r="H4063" s="7">
        <f t="shared" si="190"/>
        <v>5</v>
      </c>
      <c r="I4063" s="7" t="str">
        <f t="shared" si="191"/>
        <v>Q2</v>
      </c>
      <c r="J4063" s="7">
        <f>VLOOKUP(A4063,'Job Catalog'!A:C,3,FALSE)</f>
        <v>15</v>
      </c>
    </row>
    <row r="4064" spans="1:10" x14ac:dyDescent="0.15">
      <c r="A4064" s="8">
        <v>2266</v>
      </c>
      <c r="B4064" s="8" t="s">
        <v>2368</v>
      </c>
      <c r="C4064" s="7" t="s">
        <v>4</v>
      </c>
      <c r="D4064" s="39">
        <v>41760.409456018519</v>
      </c>
      <c r="E4064" s="7">
        <v>41.92</v>
      </c>
      <c r="F4064" s="7" t="s">
        <v>94</v>
      </c>
      <c r="G4064" s="7">
        <f t="shared" si="189"/>
        <v>2014</v>
      </c>
      <c r="H4064" s="7">
        <f t="shared" si="190"/>
        <v>5</v>
      </c>
      <c r="I4064" s="7" t="str">
        <f t="shared" si="191"/>
        <v>Q2</v>
      </c>
      <c r="J4064" s="7">
        <f>VLOOKUP(A4064,'Job Catalog'!A:C,3,FALSE)</f>
        <v>8</v>
      </c>
    </row>
    <row r="4065" spans="1:10" x14ac:dyDescent="0.15">
      <c r="A4065" s="8">
        <v>2266</v>
      </c>
      <c r="B4065" s="8" t="s">
        <v>2368</v>
      </c>
      <c r="C4065" s="7" t="s">
        <v>4</v>
      </c>
      <c r="D4065" s="39">
        <v>41919.11204861111</v>
      </c>
      <c r="E4065" s="7">
        <v>49.83</v>
      </c>
      <c r="F4065" s="7" t="s">
        <v>87</v>
      </c>
      <c r="G4065" s="7">
        <f t="shared" si="189"/>
        <v>2014</v>
      </c>
      <c r="H4065" s="7">
        <f t="shared" si="190"/>
        <v>10</v>
      </c>
      <c r="I4065" s="7" t="str">
        <f t="shared" si="191"/>
        <v>Q4</v>
      </c>
      <c r="J4065" s="7">
        <f>VLOOKUP(A4065,'Job Catalog'!A:C,3,FALSE)</f>
        <v>8</v>
      </c>
    </row>
    <row r="4066" spans="1:10" x14ac:dyDescent="0.15">
      <c r="A4066" s="8">
        <v>2266</v>
      </c>
      <c r="B4066" s="8" t="s">
        <v>2368</v>
      </c>
      <c r="C4066" s="7" t="s">
        <v>5</v>
      </c>
      <c r="D4066" s="39">
        <v>42141.936030092591</v>
      </c>
      <c r="E4066" s="7">
        <v>20.96</v>
      </c>
      <c r="F4066" s="7" t="s">
        <v>47</v>
      </c>
      <c r="G4066" s="7">
        <f t="shared" si="189"/>
        <v>2015</v>
      </c>
      <c r="H4066" s="7">
        <f t="shared" si="190"/>
        <v>5</v>
      </c>
      <c r="I4066" s="7" t="str">
        <f t="shared" si="191"/>
        <v>Q2</v>
      </c>
      <c r="J4066" s="7">
        <f>VLOOKUP(A4066,'Job Catalog'!A:C,3,FALSE)</f>
        <v>8</v>
      </c>
    </row>
    <row r="4067" spans="1:10" x14ac:dyDescent="0.15">
      <c r="A4067" s="8">
        <v>2266</v>
      </c>
      <c r="B4067" s="8" t="s">
        <v>2368</v>
      </c>
      <c r="C4067" s="7" t="s">
        <v>4</v>
      </c>
      <c r="D4067" s="39">
        <v>42185.077152777776</v>
      </c>
      <c r="E4067" s="7">
        <v>33.83</v>
      </c>
      <c r="F4067" s="7" t="s">
        <v>87</v>
      </c>
      <c r="G4067" s="7">
        <f t="shared" si="189"/>
        <v>2015</v>
      </c>
      <c r="H4067" s="7">
        <f t="shared" si="190"/>
        <v>6</v>
      </c>
      <c r="I4067" s="7" t="str">
        <f t="shared" si="191"/>
        <v>Q2</v>
      </c>
      <c r="J4067" s="7">
        <f>VLOOKUP(A4067,'Job Catalog'!A:C,3,FALSE)</f>
        <v>8</v>
      </c>
    </row>
    <row r="4068" spans="1:10" x14ac:dyDescent="0.15">
      <c r="A4068" s="8">
        <v>2266</v>
      </c>
      <c r="B4068" s="8" t="s">
        <v>2368</v>
      </c>
      <c r="C4068" s="7" t="s">
        <v>4</v>
      </c>
      <c r="D4068" s="39">
        <v>42185.079351851855</v>
      </c>
      <c r="E4068" s="7">
        <v>6.96</v>
      </c>
      <c r="F4068" s="7" t="s">
        <v>87</v>
      </c>
      <c r="G4068" s="7">
        <f t="shared" si="189"/>
        <v>2015</v>
      </c>
      <c r="H4068" s="7">
        <f t="shared" si="190"/>
        <v>6</v>
      </c>
      <c r="I4068" s="7" t="str">
        <f t="shared" si="191"/>
        <v>Q2</v>
      </c>
      <c r="J4068" s="7">
        <f>VLOOKUP(A4068,'Job Catalog'!A:C,3,FALSE)</f>
        <v>8</v>
      </c>
    </row>
    <row r="4069" spans="1:10" x14ac:dyDescent="0.15">
      <c r="A4069" s="8">
        <v>2266</v>
      </c>
      <c r="B4069" s="8" t="s">
        <v>2368</v>
      </c>
      <c r="C4069" s="7" t="s">
        <v>4</v>
      </c>
      <c r="D4069" s="39">
        <v>42276.876828703702</v>
      </c>
      <c r="E4069" s="7">
        <v>0.08</v>
      </c>
      <c r="F4069" s="7" t="s">
        <v>87</v>
      </c>
      <c r="G4069" s="7">
        <f t="shared" si="189"/>
        <v>2015</v>
      </c>
      <c r="H4069" s="7">
        <f t="shared" si="190"/>
        <v>9</v>
      </c>
      <c r="I4069" s="7" t="str">
        <f t="shared" si="191"/>
        <v>Q3</v>
      </c>
      <c r="J4069" s="7">
        <f>VLOOKUP(A4069,'Job Catalog'!A:C,3,FALSE)</f>
        <v>8</v>
      </c>
    </row>
    <row r="4070" spans="1:10" x14ac:dyDescent="0.15">
      <c r="A4070" s="8">
        <v>2266</v>
      </c>
      <c r="B4070" s="8" t="s">
        <v>2368</v>
      </c>
      <c r="C4070" s="7" t="s">
        <v>4</v>
      </c>
      <c r="D4070" s="39">
        <v>42618.065821759257</v>
      </c>
      <c r="E4070" s="7">
        <v>10.96</v>
      </c>
      <c r="F4070" s="7" t="s">
        <v>87</v>
      </c>
      <c r="G4070" s="7">
        <f t="shared" si="189"/>
        <v>2016</v>
      </c>
      <c r="H4070" s="7">
        <f t="shared" si="190"/>
        <v>9</v>
      </c>
      <c r="I4070" s="7" t="str">
        <f t="shared" si="191"/>
        <v>Q3</v>
      </c>
      <c r="J4070" s="7">
        <f>VLOOKUP(A4070,'Job Catalog'!A:C,3,FALSE)</f>
        <v>8</v>
      </c>
    </row>
    <row r="4071" spans="1:10" x14ac:dyDescent="0.15">
      <c r="A4071" s="8">
        <v>2267</v>
      </c>
      <c r="B4071" s="8" t="s">
        <v>2369</v>
      </c>
      <c r="C4071" s="7" t="s">
        <v>4</v>
      </c>
      <c r="D4071" s="39">
        <v>41801.433182870373</v>
      </c>
      <c r="E4071" s="7">
        <v>0.92</v>
      </c>
      <c r="F4071" s="7" t="s">
        <v>94</v>
      </c>
      <c r="G4071" s="7">
        <f t="shared" si="189"/>
        <v>2014</v>
      </c>
      <c r="H4071" s="7">
        <f t="shared" si="190"/>
        <v>6</v>
      </c>
      <c r="I4071" s="7" t="str">
        <f t="shared" si="191"/>
        <v>Q2</v>
      </c>
      <c r="J4071" s="7">
        <f>VLOOKUP(A4071,'Job Catalog'!A:C,3,FALSE)</f>
        <v>3</v>
      </c>
    </row>
    <row r="4072" spans="1:10" x14ac:dyDescent="0.15">
      <c r="A4072" s="8">
        <v>2267</v>
      </c>
      <c r="B4072" s="8" t="s">
        <v>2369</v>
      </c>
      <c r="C4072" s="7" t="s">
        <v>4</v>
      </c>
      <c r="D4072" s="39">
        <v>41952.073622685188</v>
      </c>
      <c r="E4072" s="7">
        <v>107.67</v>
      </c>
      <c r="F4072" s="7" t="s">
        <v>87</v>
      </c>
      <c r="G4072" s="7">
        <f t="shared" si="189"/>
        <v>2014</v>
      </c>
      <c r="H4072" s="7">
        <f t="shared" si="190"/>
        <v>11</v>
      </c>
      <c r="I4072" s="7" t="str">
        <f t="shared" si="191"/>
        <v>Q4</v>
      </c>
      <c r="J4072" s="7">
        <f>VLOOKUP(A4072,'Job Catalog'!A:C,3,FALSE)</f>
        <v>3</v>
      </c>
    </row>
    <row r="4073" spans="1:10" x14ac:dyDescent="0.15">
      <c r="A4073" s="8">
        <v>2267</v>
      </c>
      <c r="B4073" s="8" t="s">
        <v>2369</v>
      </c>
      <c r="C4073" s="7" t="s">
        <v>4</v>
      </c>
      <c r="D4073" s="39">
        <v>41974.908252314817</v>
      </c>
      <c r="E4073" s="7">
        <v>0</v>
      </c>
      <c r="F4073" s="7" t="s">
        <v>47</v>
      </c>
      <c r="G4073" s="7">
        <f t="shared" si="189"/>
        <v>2014</v>
      </c>
      <c r="H4073" s="7">
        <f t="shared" si="190"/>
        <v>12</v>
      </c>
      <c r="I4073" s="7" t="str">
        <f t="shared" si="191"/>
        <v>Q4</v>
      </c>
      <c r="J4073" s="7">
        <f>VLOOKUP(A4073,'Job Catalog'!A:C,3,FALSE)</f>
        <v>3</v>
      </c>
    </row>
    <row r="4074" spans="1:10" x14ac:dyDescent="0.15">
      <c r="A4074" s="8">
        <v>2267</v>
      </c>
      <c r="B4074" s="8" t="s">
        <v>2369</v>
      </c>
      <c r="C4074" s="7" t="s">
        <v>4</v>
      </c>
      <c r="D4074" s="39">
        <v>42356.180497685185</v>
      </c>
      <c r="E4074" s="7">
        <v>17.420000000000002</v>
      </c>
      <c r="F4074" s="7" t="s">
        <v>41</v>
      </c>
      <c r="G4074" s="7">
        <f t="shared" si="189"/>
        <v>2015</v>
      </c>
      <c r="H4074" s="7">
        <f t="shared" si="190"/>
        <v>12</v>
      </c>
      <c r="I4074" s="7" t="str">
        <f t="shared" si="191"/>
        <v>Q4</v>
      </c>
      <c r="J4074" s="7">
        <f>VLOOKUP(A4074,'Job Catalog'!A:C,3,FALSE)</f>
        <v>3</v>
      </c>
    </row>
    <row r="4075" spans="1:10" x14ac:dyDescent="0.15">
      <c r="A4075" s="8">
        <v>2267</v>
      </c>
      <c r="B4075" s="8" t="s">
        <v>2369</v>
      </c>
      <c r="C4075" s="7" t="s">
        <v>4</v>
      </c>
      <c r="D4075" s="39">
        <v>42827.858634259261</v>
      </c>
      <c r="E4075" s="7">
        <v>17.71</v>
      </c>
      <c r="F4075" s="7" t="s">
        <v>87</v>
      </c>
      <c r="G4075" s="7">
        <f t="shared" si="189"/>
        <v>2017</v>
      </c>
      <c r="H4075" s="7">
        <f t="shared" si="190"/>
        <v>4</v>
      </c>
      <c r="I4075" s="7" t="str">
        <f t="shared" si="191"/>
        <v>Q2</v>
      </c>
      <c r="J4075" s="7">
        <f>VLOOKUP(A4075,'Job Catalog'!A:C,3,FALSE)</f>
        <v>3</v>
      </c>
    </row>
    <row r="4076" spans="1:10" x14ac:dyDescent="0.15">
      <c r="A4076" s="8">
        <v>2271</v>
      </c>
      <c r="B4076" s="8" t="s">
        <v>2373</v>
      </c>
      <c r="C4076" s="7" t="s">
        <v>5</v>
      </c>
      <c r="D4076" s="39">
        <v>41816.38040509259</v>
      </c>
      <c r="E4076" s="7">
        <v>22.67</v>
      </c>
      <c r="F4076" s="7" t="s">
        <v>64</v>
      </c>
      <c r="G4076" s="7">
        <f t="shared" si="189"/>
        <v>2014</v>
      </c>
      <c r="H4076" s="7">
        <f t="shared" si="190"/>
        <v>6</v>
      </c>
      <c r="I4076" s="7" t="str">
        <f t="shared" si="191"/>
        <v>Q2</v>
      </c>
      <c r="J4076" s="7">
        <f>VLOOKUP(A4076,'Job Catalog'!A:C,3,FALSE)</f>
        <v>6</v>
      </c>
    </row>
    <row r="4077" spans="1:10" x14ac:dyDescent="0.15">
      <c r="A4077" s="8">
        <v>2273</v>
      </c>
      <c r="B4077" s="8" t="s">
        <v>2375</v>
      </c>
      <c r="C4077" s="7" t="s">
        <v>4</v>
      </c>
      <c r="D4077" s="39">
        <v>41859.439606481479</v>
      </c>
      <c r="E4077" s="7">
        <v>1.71</v>
      </c>
      <c r="F4077" s="7" t="s">
        <v>37</v>
      </c>
      <c r="G4077" s="7">
        <f t="shared" si="189"/>
        <v>2014</v>
      </c>
      <c r="H4077" s="7">
        <f t="shared" si="190"/>
        <v>8</v>
      </c>
      <c r="I4077" s="7" t="str">
        <f t="shared" si="191"/>
        <v>Q3</v>
      </c>
      <c r="J4077" s="7">
        <f>VLOOKUP(A4077,'Job Catalog'!A:C,3,FALSE)</f>
        <v>3</v>
      </c>
    </row>
    <row r="4078" spans="1:10" x14ac:dyDescent="0.15">
      <c r="A4078" s="8">
        <v>2273</v>
      </c>
      <c r="B4078" s="8" t="s">
        <v>2375</v>
      </c>
      <c r="C4078" s="7" t="s">
        <v>4</v>
      </c>
      <c r="D4078" s="39">
        <v>42187.566458333335</v>
      </c>
      <c r="E4078" s="7">
        <v>2.75</v>
      </c>
      <c r="F4078" s="7" t="s">
        <v>82</v>
      </c>
      <c r="G4078" s="7">
        <f t="shared" si="189"/>
        <v>2015</v>
      </c>
      <c r="H4078" s="7">
        <f t="shared" si="190"/>
        <v>7</v>
      </c>
      <c r="I4078" s="7" t="str">
        <f t="shared" si="191"/>
        <v>Q3</v>
      </c>
      <c r="J4078" s="7">
        <f>VLOOKUP(A4078,'Job Catalog'!A:C,3,FALSE)</f>
        <v>3</v>
      </c>
    </row>
    <row r="4079" spans="1:10" x14ac:dyDescent="0.15">
      <c r="A4079" s="8">
        <v>2279</v>
      </c>
      <c r="B4079" s="8" t="s">
        <v>2381</v>
      </c>
      <c r="C4079" s="7" t="s">
        <v>4</v>
      </c>
      <c r="D4079" s="39">
        <v>42193.440486111111</v>
      </c>
      <c r="E4079" s="7">
        <v>138.75</v>
      </c>
      <c r="F4079" s="7" t="s">
        <v>64</v>
      </c>
      <c r="G4079" s="7">
        <f t="shared" si="189"/>
        <v>2015</v>
      </c>
      <c r="H4079" s="7">
        <f t="shared" si="190"/>
        <v>7</v>
      </c>
      <c r="I4079" s="7" t="str">
        <f t="shared" si="191"/>
        <v>Q3</v>
      </c>
      <c r="J4079" s="7">
        <f>VLOOKUP(A4079,'Job Catalog'!A:C,3,FALSE)</f>
        <v>11</v>
      </c>
    </row>
    <row r="4080" spans="1:10" x14ac:dyDescent="0.15">
      <c r="A4080" s="8">
        <v>2280</v>
      </c>
      <c r="B4080" s="8" t="s">
        <v>2382</v>
      </c>
      <c r="C4080" s="7" t="s">
        <v>5</v>
      </c>
      <c r="D4080" s="39">
        <v>41703.576956018522</v>
      </c>
      <c r="E4080" s="7">
        <v>5.88</v>
      </c>
      <c r="F4080" s="7" t="s">
        <v>15</v>
      </c>
      <c r="G4080" s="7">
        <f t="shared" si="189"/>
        <v>2014</v>
      </c>
      <c r="H4080" s="7">
        <f t="shared" si="190"/>
        <v>3</v>
      </c>
      <c r="I4080" s="7" t="str">
        <f t="shared" si="191"/>
        <v>Q1</v>
      </c>
      <c r="J4080" s="7">
        <f>VLOOKUP(A4080,'Job Catalog'!A:C,3,FALSE)</f>
        <v>10</v>
      </c>
    </row>
    <row r="4081" spans="1:10" x14ac:dyDescent="0.15">
      <c r="A4081" s="8">
        <v>2280</v>
      </c>
      <c r="B4081" s="8" t="s">
        <v>2382</v>
      </c>
      <c r="C4081" s="7" t="s">
        <v>5</v>
      </c>
      <c r="D4081" s="39">
        <v>41703.595879629633</v>
      </c>
      <c r="E4081" s="7">
        <v>0.17</v>
      </c>
      <c r="F4081" s="7" t="s">
        <v>15</v>
      </c>
      <c r="G4081" s="7">
        <f t="shared" si="189"/>
        <v>2014</v>
      </c>
      <c r="H4081" s="7">
        <f t="shared" si="190"/>
        <v>3</v>
      </c>
      <c r="I4081" s="7" t="str">
        <f t="shared" si="191"/>
        <v>Q1</v>
      </c>
      <c r="J4081" s="7">
        <f>VLOOKUP(A4081,'Job Catalog'!A:C,3,FALSE)</f>
        <v>10</v>
      </c>
    </row>
    <row r="4082" spans="1:10" x14ac:dyDescent="0.15">
      <c r="A4082" s="8">
        <v>2280</v>
      </c>
      <c r="B4082" s="8" t="s">
        <v>2382</v>
      </c>
      <c r="C4082" s="7" t="s">
        <v>5</v>
      </c>
      <c r="D4082" s="39">
        <v>41729.61215277778</v>
      </c>
      <c r="E4082" s="7">
        <v>26.17</v>
      </c>
      <c r="F4082" s="7" t="s">
        <v>15</v>
      </c>
      <c r="G4082" s="7">
        <f t="shared" si="189"/>
        <v>2014</v>
      </c>
      <c r="H4082" s="7">
        <f t="shared" si="190"/>
        <v>3</v>
      </c>
      <c r="I4082" s="7" t="str">
        <f t="shared" si="191"/>
        <v>Q1</v>
      </c>
      <c r="J4082" s="7">
        <f>VLOOKUP(A4082,'Job Catalog'!A:C,3,FALSE)</f>
        <v>10</v>
      </c>
    </row>
    <row r="4083" spans="1:10" x14ac:dyDescent="0.15">
      <c r="A4083" s="8">
        <v>2280</v>
      </c>
      <c r="B4083" s="8" t="s">
        <v>2382</v>
      </c>
      <c r="C4083" s="7" t="s">
        <v>5</v>
      </c>
      <c r="D4083" s="39">
        <v>41703.582835648151</v>
      </c>
      <c r="E4083" s="7">
        <v>0.13</v>
      </c>
      <c r="F4083" s="7" t="s">
        <v>15</v>
      </c>
      <c r="G4083" s="7">
        <f t="shared" si="189"/>
        <v>2014</v>
      </c>
      <c r="H4083" s="7">
        <f t="shared" si="190"/>
        <v>3</v>
      </c>
      <c r="I4083" s="7" t="str">
        <f t="shared" si="191"/>
        <v>Q1</v>
      </c>
      <c r="J4083" s="7">
        <f>VLOOKUP(A4083,'Job Catalog'!A:C,3,FALSE)</f>
        <v>10</v>
      </c>
    </row>
    <row r="4084" spans="1:10" x14ac:dyDescent="0.15">
      <c r="A4084" s="8">
        <v>2280</v>
      </c>
      <c r="B4084" s="8" t="s">
        <v>2382</v>
      </c>
      <c r="C4084" s="7" t="s">
        <v>5</v>
      </c>
      <c r="D4084" s="39">
        <v>41703.588136574072</v>
      </c>
      <c r="E4084" s="7">
        <v>0.17</v>
      </c>
      <c r="F4084" s="7" t="s">
        <v>15</v>
      </c>
      <c r="G4084" s="7">
        <f t="shared" si="189"/>
        <v>2014</v>
      </c>
      <c r="H4084" s="7">
        <f t="shared" si="190"/>
        <v>3</v>
      </c>
      <c r="I4084" s="7" t="str">
        <f t="shared" si="191"/>
        <v>Q1</v>
      </c>
      <c r="J4084" s="7">
        <f>VLOOKUP(A4084,'Job Catalog'!A:C,3,FALSE)</f>
        <v>10</v>
      </c>
    </row>
    <row r="4085" spans="1:10" x14ac:dyDescent="0.15">
      <c r="A4085" s="8">
        <v>2280</v>
      </c>
      <c r="B4085" s="8" t="s">
        <v>2382</v>
      </c>
      <c r="C4085" s="7" t="s">
        <v>5</v>
      </c>
      <c r="D4085" s="39">
        <v>42152.461747685185</v>
      </c>
      <c r="E4085" s="7">
        <v>44.88</v>
      </c>
      <c r="F4085" s="7" t="s">
        <v>64</v>
      </c>
      <c r="G4085" s="7">
        <f t="shared" si="189"/>
        <v>2015</v>
      </c>
      <c r="H4085" s="7">
        <f t="shared" si="190"/>
        <v>5</v>
      </c>
      <c r="I4085" s="7" t="str">
        <f t="shared" si="191"/>
        <v>Q2</v>
      </c>
      <c r="J4085" s="7">
        <f>VLOOKUP(A4085,'Job Catalog'!A:C,3,FALSE)</f>
        <v>10</v>
      </c>
    </row>
    <row r="4086" spans="1:10" x14ac:dyDescent="0.15">
      <c r="A4086" s="8">
        <v>2281</v>
      </c>
      <c r="B4086" s="8" t="s">
        <v>2383</v>
      </c>
      <c r="C4086" s="7" t="s">
        <v>4</v>
      </c>
      <c r="D4086" s="39">
        <v>42193.441770833335</v>
      </c>
      <c r="E4086" s="7">
        <v>138.75</v>
      </c>
      <c r="F4086" s="7" t="s">
        <v>64</v>
      </c>
      <c r="G4086" s="7">
        <f t="shared" si="189"/>
        <v>2015</v>
      </c>
      <c r="H4086" s="7">
        <f t="shared" si="190"/>
        <v>7</v>
      </c>
      <c r="I4086" s="7" t="str">
        <f t="shared" si="191"/>
        <v>Q3</v>
      </c>
      <c r="J4086" s="7">
        <f>VLOOKUP(A4086,'Job Catalog'!A:C,3,FALSE)</f>
        <v>9</v>
      </c>
    </row>
    <row r="4087" spans="1:10" x14ac:dyDescent="0.15">
      <c r="A4087" s="8">
        <v>2282</v>
      </c>
      <c r="B4087" s="8" t="s">
        <v>2384</v>
      </c>
      <c r="C4087" s="7" t="s">
        <v>5</v>
      </c>
      <c r="D4087" s="39">
        <v>41680.566655092596</v>
      </c>
      <c r="E4087" s="7">
        <v>2.88</v>
      </c>
      <c r="F4087" s="7" t="s">
        <v>15</v>
      </c>
      <c r="G4087" s="7">
        <f t="shared" si="189"/>
        <v>2014</v>
      </c>
      <c r="H4087" s="7">
        <f t="shared" si="190"/>
        <v>2</v>
      </c>
      <c r="I4087" s="7" t="str">
        <f t="shared" si="191"/>
        <v>Q1</v>
      </c>
      <c r="J4087" s="7">
        <f>VLOOKUP(A4087,'Job Catalog'!A:C,3,FALSE)</f>
        <v>8</v>
      </c>
    </row>
    <row r="4088" spans="1:10" x14ac:dyDescent="0.15">
      <c r="A4088" s="8">
        <v>2282</v>
      </c>
      <c r="B4088" s="8" t="s">
        <v>2384</v>
      </c>
      <c r="C4088" s="7" t="s">
        <v>5</v>
      </c>
      <c r="D4088" s="39">
        <v>41703.496157407404</v>
      </c>
      <c r="E4088" s="7">
        <v>5.79</v>
      </c>
      <c r="F4088" s="7" t="s">
        <v>15</v>
      </c>
      <c r="G4088" s="7">
        <f t="shared" si="189"/>
        <v>2014</v>
      </c>
      <c r="H4088" s="7">
        <f t="shared" si="190"/>
        <v>3</v>
      </c>
      <c r="I4088" s="7" t="str">
        <f t="shared" si="191"/>
        <v>Q1</v>
      </c>
      <c r="J4088" s="7">
        <f>VLOOKUP(A4088,'Job Catalog'!A:C,3,FALSE)</f>
        <v>8</v>
      </c>
    </row>
    <row r="4089" spans="1:10" x14ac:dyDescent="0.15">
      <c r="A4089" s="8">
        <v>2282</v>
      </c>
      <c r="B4089" s="8" t="s">
        <v>2384</v>
      </c>
      <c r="C4089" s="7" t="s">
        <v>5</v>
      </c>
      <c r="D4089" s="39">
        <v>41703.474537037036</v>
      </c>
      <c r="E4089" s="7">
        <v>5.79</v>
      </c>
      <c r="F4089" s="7" t="s">
        <v>15</v>
      </c>
      <c r="G4089" s="7">
        <f t="shared" si="189"/>
        <v>2014</v>
      </c>
      <c r="H4089" s="7">
        <f t="shared" si="190"/>
        <v>3</v>
      </c>
      <c r="I4089" s="7" t="str">
        <f t="shared" si="191"/>
        <v>Q1</v>
      </c>
      <c r="J4089" s="7">
        <f>VLOOKUP(A4089,'Job Catalog'!A:C,3,FALSE)</f>
        <v>8</v>
      </c>
    </row>
    <row r="4090" spans="1:10" x14ac:dyDescent="0.15">
      <c r="A4090" s="8">
        <v>2282</v>
      </c>
      <c r="B4090" s="8" t="s">
        <v>2384</v>
      </c>
      <c r="C4090" s="7" t="s">
        <v>5</v>
      </c>
      <c r="D4090" s="39">
        <v>41703.481087962966</v>
      </c>
      <c r="E4090" s="7">
        <v>5.79</v>
      </c>
      <c r="F4090" s="7" t="s">
        <v>15</v>
      </c>
      <c r="G4090" s="7">
        <f t="shared" si="189"/>
        <v>2014</v>
      </c>
      <c r="H4090" s="7">
        <f t="shared" si="190"/>
        <v>3</v>
      </c>
      <c r="I4090" s="7" t="str">
        <f t="shared" si="191"/>
        <v>Q1</v>
      </c>
      <c r="J4090" s="7">
        <f>VLOOKUP(A4090,'Job Catalog'!A:C,3,FALSE)</f>
        <v>8</v>
      </c>
    </row>
    <row r="4091" spans="1:10" x14ac:dyDescent="0.15">
      <c r="A4091" s="8">
        <v>2282</v>
      </c>
      <c r="B4091" s="8" t="s">
        <v>2384</v>
      </c>
      <c r="C4091" s="7" t="s">
        <v>5</v>
      </c>
      <c r="D4091" s="39">
        <v>41772.702199074076</v>
      </c>
      <c r="E4091" s="7">
        <v>69.25</v>
      </c>
      <c r="F4091" s="7" t="s">
        <v>15</v>
      </c>
      <c r="G4091" s="7">
        <f t="shared" si="189"/>
        <v>2014</v>
      </c>
      <c r="H4091" s="7">
        <f t="shared" si="190"/>
        <v>5</v>
      </c>
      <c r="I4091" s="7" t="str">
        <f t="shared" si="191"/>
        <v>Q2</v>
      </c>
      <c r="J4091" s="7">
        <f>VLOOKUP(A4091,'Job Catalog'!A:C,3,FALSE)</f>
        <v>8</v>
      </c>
    </row>
    <row r="4092" spans="1:10" x14ac:dyDescent="0.15">
      <c r="A4092" s="8">
        <v>2282</v>
      </c>
      <c r="B4092" s="8" t="s">
        <v>2384</v>
      </c>
      <c r="C4092" s="7" t="s">
        <v>5</v>
      </c>
      <c r="D4092" s="39">
        <v>41703.486435185187</v>
      </c>
      <c r="E4092" s="7">
        <v>0.04</v>
      </c>
      <c r="F4092" s="7" t="s">
        <v>15</v>
      </c>
      <c r="G4092" s="7">
        <f t="shared" si="189"/>
        <v>2014</v>
      </c>
      <c r="H4092" s="7">
        <f t="shared" si="190"/>
        <v>3</v>
      </c>
      <c r="I4092" s="7" t="str">
        <f t="shared" si="191"/>
        <v>Q1</v>
      </c>
      <c r="J4092" s="7">
        <f>VLOOKUP(A4092,'Job Catalog'!A:C,3,FALSE)</f>
        <v>8</v>
      </c>
    </row>
    <row r="4093" spans="1:10" x14ac:dyDescent="0.15">
      <c r="A4093" s="8">
        <v>2282</v>
      </c>
      <c r="B4093" s="8" t="s">
        <v>2384</v>
      </c>
      <c r="C4093" s="7" t="s">
        <v>5</v>
      </c>
      <c r="D4093" s="39">
        <v>41772.696979166663</v>
      </c>
      <c r="E4093" s="7">
        <v>33.04</v>
      </c>
      <c r="F4093" s="7" t="s">
        <v>15</v>
      </c>
      <c r="G4093" s="7">
        <f t="shared" si="189"/>
        <v>2014</v>
      </c>
      <c r="H4093" s="7">
        <f t="shared" si="190"/>
        <v>5</v>
      </c>
      <c r="I4093" s="7" t="str">
        <f t="shared" si="191"/>
        <v>Q2</v>
      </c>
      <c r="J4093" s="7">
        <f>VLOOKUP(A4093,'Job Catalog'!A:C,3,FALSE)</f>
        <v>8</v>
      </c>
    </row>
    <row r="4094" spans="1:10" x14ac:dyDescent="0.15">
      <c r="A4094" s="8">
        <v>2282</v>
      </c>
      <c r="B4094" s="8" t="s">
        <v>2384</v>
      </c>
      <c r="C4094" s="7" t="s">
        <v>5</v>
      </c>
      <c r="D4094" s="39">
        <v>41772.708368055559</v>
      </c>
      <c r="E4094" s="7">
        <v>19.29</v>
      </c>
      <c r="F4094" s="7" t="s">
        <v>15</v>
      </c>
      <c r="G4094" s="7">
        <f t="shared" si="189"/>
        <v>2014</v>
      </c>
      <c r="H4094" s="7">
        <f t="shared" si="190"/>
        <v>5</v>
      </c>
      <c r="I4094" s="7" t="str">
        <f t="shared" si="191"/>
        <v>Q2</v>
      </c>
      <c r="J4094" s="7">
        <f>VLOOKUP(A4094,'Job Catalog'!A:C,3,FALSE)</f>
        <v>8</v>
      </c>
    </row>
    <row r="4095" spans="1:10" x14ac:dyDescent="0.15">
      <c r="A4095" s="8">
        <v>2282</v>
      </c>
      <c r="B4095" s="8" t="s">
        <v>2384</v>
      </c>
      <c r="C4095" s="7" t="s">
        <v>5</v>
      </c>
      <c r="D4095" s="39">
        <v>41772.694050925929</v>
      </c>
      <c r="E4095" s="7">
        <v>1.1299999999999999</v>
      </c>
      <c r="F4095" s="7" t="s">
        <v>15</v>
      </c>
      <c r="G4095" s="7">
        <f t="shared" si="189"/>
        <v>2014</v>
      </c>
      <c r="H4095" s="7">
        <f t="shared" si="190"/>
        <v>5</v>
      </c>
      <c r="I4095" s="7" t="str">
        <f t="shared" si="191"/>
        <v>Q2</v>
      </c>
      <c r="J4095" s="7">
        <f>VLOOKUP(A4095,'Job Catalog'!A:C,3,FALSE)</f>
        <v>8</v>
      </c>
    </row>
    <row r="4096" spans="1:10" x14ac:dyDescent="0.15">
      <c r="A4096" s="8">
        <v>2282</v>
      </c>
      <c r="B4096" s="8" t="s">
        <v>2384</v>
      </c>
      <c r="C4096" s="7" t="s">
        <v>5</v>
      </c>
      <c r="D4096" s="39">
        <v>41851.514594907407</v>
      </c>
      <c r="E4096" s="7">
        <v>24.71</v>
      </c>
      <c r="F4096" s="7" t="s">
        <v>65</v>
      </c>
      <c r="G4096" s="7">
        <f t="shared" si="189"/>
        <v>2014</v>
      </c>
      <c r="H4096" s="7">
        <f t="shared" si="190"/>
        <v>7</v>
      </c>
      <c r="I4096" s="7" t="str">
        <f t="shared" si="191"/>
        <v>Q3</v>
      </c>
      <c r="J4096" s="7">
        <f>VLOOKUP(A4096,'Job Catalog'!A:C,3,FALSE)</f>
        <v>8</v>
      </c>
    </row>
    <row r="4097" spans="1:10" x14ac:dyDescent="0.15">
      <c r="A4097" s="8">
        <v>2282</v>
      </c>
      <c r="B4097" s="8" t="s">
        <v>2384</v>
      </c>
      <c r="C4097" s="7" t="s">
        <v>5</v>
      </c>
      <c r="D4097" s="39">
        <v>41954.412766203706</v>
      </c>
      <c r="E4097" s="7">
        <v>17.920000000000002</v>
      </c>
      <c r="F4097" s="7" t="s">
        <v>65</v>
      </c>
      <c r="G4097" s="7">
        <f t="shared" si="189"/>
        <v>2014</v>
      </c>
      <c r="H4097" s="7">
        <f t="shared" si="190"/>
        <v>11</v>
      </c>
      <c r="I4097" s="7" t="str">
        <f t="shared" si="191"/>
        <v>Q4</v>
      </c>
      <c r="J4097" s="7">
        <f>VLOOKUP(A4097,'Job Catalog'!A:C,3,FALSE)</f>
        <v>8</v>
      </c>
    </row>
    <row r="4098" spans="1:10" x14ac:dyDescent="0.15">
      <c r="A4098" s="8">
        <v>2282</v>
      </c>
      <c r="B4098" s="8" t="s">
        <v>2384</v>
      </c>
      <c r="C4098" s="7" t="s">
        <v>5</v>
      </c>
      <c r="D4098" s="39">
        <v>42027.464791666665</v>
      </c>
      <c r="E4098" s="7">
        <v>44.67</v>
      </c>
      <c r="F4098" s="7" t="s">
        <v>37</v>
      </c>
      <c r="G4098" s="7">
        <f t="shared" ref="G4098:G4161" si="192">YEAR(D4098)</f>
        <v>2015</v>
      </c>
      <c r="H4098" s="7">
        <f t="shared" ref="H4098:H4161" si="193">MONTH(D4098)</f>
        <v>1</v>
      </c>
      <c r="I4098" s="7" t="str">
        <f t="shared" ref="I4098:I4161" si="194">IF(H4098&lt;=3,"Q1",IF(H4098&lt;=6,"Q2",IF(H4098&lt;=9,"Q3","Q4")))</f>
        <v>Q1</v>
      </c>
      <c r="J4098" s="7">
        <f>VLOOKUP(A4098,'Job Catalog'!A:C,3,FALSE)</f>
        <v>8</v>
      </c>
    </row>
    <row r="4099" spans="1:10" x14ac:dyDescent="0.15">
      <c r="A4099" s="8">
        <v>2282</v>
      </c>
      <c r="B4099" s="8" t="s">
        <v>2384</v>
      </c>
      <c r="C4099" s="7" t="s">
        <v>5</v>
      </c>
      <c r="D4099" s="39">
        <v>42030.570590277777</v>
      </c>
      <c r="E4099" s="7">
        <v>20.83</v>
      </c>
      <c r="F4099" s="7" t="s">
        <v>65</v>
      </c>
      <c r="G4099" s="7">
        <f t="shared" si="192"/>
        <v>2015</v>
      </c>
      <c r="H4099" s="7">
        <f t="shared" si="193"/>
        <v>1</v>
      </c>
      <c r="I4099" s="7" t="str">
        <f t="shared" si="194"/>
        <v>Q1</v>
      </c>
      <c r="J4099" s="7">
        <f>VLOOKUP(A4099,'Job Catalog'!A:C,3,FALSE)</f>
        <v>8</v>
      </c>
    </row>
    <row r="4100" spans="1:10" x14ac:dyDescent="0.15">
      <c r="A4100" s="8">
        <v>2282</v>
      </c>
      <c r="B4100" s="8" t="s">
        <v>2384</v>
      </c>
      <c r="C4100" s="7" t="s">
        <v>5</v>
      </c>
      <c r="D4100" s="39">
        <v>42041.700196759259</v>
      </c>
      <c r="E4100" s="7">
        <v>20.71</v>
      </c>
      <c r="F4100" s="7" t="s">
        <v>65</v>
      </c>
      <c r="G4100" s="7">
        <f t="shared" si="192"/>
        <v>2015</v>
      </c>
      <c r="H4100" s="7">
        <f t="shared" si="193"/>
        <v>2</v>
      </c>
      <c r="I4100" s="7" t="str">
        <f t="shared" si="194"/>
        <v>Q1</v>
      </c>
      <c r="J4100" s="7">
        <f>VLOOKUP(A4100,'Job Catalog'!A:C,3,FALSE)</f>
        <v>8</v>
      </c>
    </row>
    <row r="4101" spans="1:10" x14ac:dyDescent="0.15">
      <c r="A4101" s="8">
        <v>2282</v>
      </c>
      <c r="B4101" s="8" t="s">
        <v>2384</v>
      </c>
      <c r="C4101" s="7" t="s">
        <v>5</v>
      </c>
      <c r="D4101" s="39">
        <v>42030.467118055552</v>
      </c>
      <c r="E4101" s="7">
        <v>5.83</v>
      </c>
      <c r="F4101" s="7" t="s">
        <v>65</v>
      </c>
      <c r="G4101" s="7">
        <f t="shared" si="192"/>
        <v>2015</v>
      </c>
      <c r="H4101" s="7">
        <f t="shared" si="193"/>
        <v>1</v>
      </c>
      <c r="I4101" s="7" t="str">
        <f t="shared" si="194"/>
        <v>Q1</v>
      </c>
      <c r="J4101" s="7">
        <f>VLOOKUP(A4101,'Job Catalog'!A:C,3,FALSE)</f>
        <v>8</v>
      </c>
    </row>
    <row r="4102" spans="1:10" x14ac:dyDescent="0.15">
      <c r="A4102" s="8">
        <v>2282</v>
      </c>
      <c r="B4102" s="8" t="s">
        <v>2384</v>
      </c>
      <c r="C4102" s="7" t="s">
        <v>5</v>
      </c>
      <c r="D4102" s="39">
        <v>42093.353622685187</v>
      </c>
      <c r="E4102" s="7">
        <v>11.71</v>
      </c>
      <c r="F4102" s="7" t="s">
        <v>65</v>
      </c>
      <c r="G4102" s="7">
        <f t="shared" si="192"/>
        <v>2015</v>
      </c>
      <c r="H4102" s="7">
        <f t="shared" si="193"/>
        <v>3</v>
      </c>
      <c r="I4102" s="7" t="str">
        <f t="shared" si="194"/>
        <v>Q1</v>
      </c>
      <c r="J4102" s="7">
        <f>VLOOKUP(A4102,'Job Catalog'!A:C,3,FALSE)</f>
        <v>8</v>
      </c>
    </row>
    <row r="4103" spans="1:10" x14ac:dyDescent="0.15">
      <c r="A4103" s="8">
        <v>2282</v>
      </c>
      <c r="B4103" s="8" t="s">
        <v>2384</v>
      </c>
      <c r="C4103" s="7" t="s">
        <v>4</v>
      </c>
      <c r="D4103" s="39">
        <v>42177.788240740738</v>
      </c>
      <c r="E4103" s="7">
        <v>70.17</v>
      </c>
      <c r="F4103" s="7" t="s">
        <v>64</v>
      </c>
      <c r="G4103" s="7">
        <f t="shared" si="192"/>
        <v>2015</v>
      </c>
      <c r="H4103" s="7">
        <f t="shared" si="193"/>
        <v>6</v>
      </c>
      <c r="I4103" s="7" t="str">
        <f t="shared" si="194"/>
        <v>Q2</v>
      </c>
      <c r="J4103" s="7">
        <f>VLOOKUP(A4103,'Job Catalog'!A:C,3,FALSE)</f>
        <v>8</v>
      </c>
    </row>
    <row r="4104" spans="1:10" x14ac:dyDescent="0.15">
      <c r="A4104" s="8">
        <v>2282</v>
      </c>
      <c r="B4104" s="8" t="s">
        <v>2384</v>
      </c>
      <c r="C4104" s="7" t="s">
        <v>5</v>
      </c>
      <c r="D4104" s="39">
        <v>42124.726423611108</v>
      </c>
      <c r="E4104" s="7">
        <v>14.13</v>
      </c>
      <c r="F4104" s="7" t="s">
        <v>65</v>
      </c>
      <c r="G4104" s="7">
        <f t="shared" si="192"/>
        <v>2015</v>
      </c>
      <c r="H4104" s="7">
        <f t="shared" si="193"/>
        <v>4</v>
      </c>
      <c r="I4104" s="7" t="str">
        <f t="shared" si="194"/>
        <v>Q2</v>
      </c>
      <c r="J4104" s="7">
        <f>VLOOKUP(A4104,'Job Catalog'!A:C,3,FALSE)</f>
        <v>8</v>
      </c>
    </row>
    <row r="4105" spans="1:10" x14ac:dyDescent="0.15">
      <c r="A4105" s="8">
        <v>2282</v>
      </c>
      <c r="B4105" s="8" t="s">
        <v>2384</v>
      </c>
      <c r="C4105" s="7" t="s">
        <v>5</v>
      </c>
      <c r="D4105" s="39">
        <v>42124.73060185185</v>
      </c>
      <c r="E4105" s="7">
        <v>14.13</v>
      </c>
      <c r="F4105" s="7" t="s">
        <v>65</v>
      </c>
      <c r="G4105" s="7">
        <f t="shared" si="192"/>
        <v>2015</v>
      </c>
      <c r="H4105" s="7">
        <f t="shared" si="193"/>
        <v>4</v>
      </c>
      <c r="I4105" s="7" t="str">
        <f t="shared" si="194"/>
        <v>Q2</v>
      </c>
      <c r="J4105" s="7">
        <f>VLOOKUP(A4105,'Job Catalog'!A:C,3,FALSE)</f>
        <v>8</v>
      </c>
    </row>
    <row r="4106" spans="1:10" x14ac:dyDescent="0.15">
      <c r="A4106" s="8">
        <v>2282</v>
      </c>
      <c r="B4106" s="8" t="s">
        <v>2384</v>
      </c>
      <c r="C4106" s="7" t="s">
        <v>5</v>
      </c>
      <c r="D4106" s="39">
        <v>42305.414004629631</v>
      </c>
      <c r="E4106" s="7">
        <v>39.880000000000003</v>
      </c>
      <c r="F4106" s="7" t="s">
        <v>25</v>
      </c>
      <c r="G4106" s="7">
        <f t="shared" si="192"/>
        <v>2015</v>
      </c>
      <c r="H4106" s="7">
        <f t="shared" si="193"/>
        <v>10</v>
      </c>
      <c r="I4106" s="7" t="str">
        <f t="shared" si="194"/>
        <v>Q4</v>
      </c>
      <c r="J4106" s="7">
        <f>VLOOKUP(A4106,'Job Catalog'!A:C,3,FALSE)</f>
        <v>8</v>
      </c>
    </row>
    <row r="4107" spans="1:10" x14ac:dyDescent="0.15">
      <c r="A4107" s="8">
        <v>2282</v>
      </c>
      <c r="B4107" s="8" t="s">
        <v>2384</v>
      </c>
      <c r="C4107" s="7" t="s">
        <v>5</v>
      </c>
      <c r="D4107" s="39">
        <v>42318.601400462961</v>
      </c>
      <c r="E4107" s="7">
        <v>12.96</v>
      </c>
      <c r="F4107" s="7" t="s">
        <v>25</v>
      </c>
      <c r="G4107" s="7">
        <f t="shared" si="192"/>
        <v>2015</v>
      </c>
      <c r="H4107" s="7">
        <f t="shared" si="193"/>
        <v>11</v>
      </c>
      <c r="I4107" s="7" t="str">
        <f t="shared" si="194"/>
        <v>Q4</v>
      </c>
      <c r="J4107" s="7">
        <f>VLOOKUP(A4107,'Job Catalog'!A:C,3,FALSE)</f>
        <v>8</v>
      </c>
    </row>
    <row r="4108" spans="1:10" x14ac:dyDescent="0.15">
      <c r="A4108" s="8">
        <v>2282</v>
      </c>
      <c r="B4108" s="8" t="s">
        <v>2384</v>
      </c>
      <c r="C4108" s="7" t="s">
        <v>5</v>
      </c>
      <c r="D4108" s="39">
        <v>42341.650787037041</v>
      </c>
      <c r="E4108" s="7">
        <v>20.96</v>
      </c>
      <c r="F4108" s="7" t="s">
        <v>65</v>
      </c>
      <c r="G4108" s="7">
        <f t="shared" si="192"/>
        <v>2015</v>
      </c>
      <c r="H4108" s="7">
        <f t="shared" si="193"/>
        <v>12</v>
      </c>
      <c r="I4108" s="7" t="str">
        <f t="shared" si="194"/>
        <v>Q4</v>
      </c>
      <c r="J4108" s="7">
        <f>VLOOKUP(A4108,'Job Catalog'!A:C,3,FALSE)</f>
        <v>8</v>
      </c>
    </row>
    <row r="4109" spans="1:10" x14ac:dyDescent="0.15">
      <c r="A4109" s="8">
        <v>2282</v>
      </c>
      <c r="B4109" s="8" t="s">
        <v>2384</v>
      </c>
      <c r="C4109" s="7" t="s">
        <v>5</v>
      </c>
      <c r="D4109" s="39">
        <v>42402.546446759261</v>
      </c>
      <c r="E4109" s="7">
        <v>22</v>
      </c>
      <c r="F4109" s="7" t="s">
        <v>65</v>
      </c>
      <c r="G4109" s="7">
        <f t="shared" si="192"/>
        <v>2016</v>
      </c>
      <c r="H4109" s="7">
        <f t="shared" si="193"/>
        <v>2</v>
      </c>
      <c r="I4109" s="7" t="str">
        <f t="shared" si="194"/>
        <v>Q1</v>
      </c>
      <c r="J4109" s="7">
        <f>VLOOKUP(A4109,'Job Catalog'!A:C,3,FALSE)</f>
        <v>8</v>
      </c>
    </row>
    <row r="4110" spans="1:10" x14ac:dyDescent="0.15">
      <c r="A4110" s="8">
        <v>2282</v>
      </c>
      <c r="B4110" s="8" t="s">
        <v>2384</v>
      </c>
      <c r="C4110" s="7" t="s">
        <v>5</v>
      </c>
      <c r="D4110" s="39">
        <v>42451.532280092593</v>
      </c>
      <c r="E4110" s="7">
        <v>41.58</v>
      </c>
      <c r="F4110" s="7" t="s">
        <v>20</v>
      </c>
      <c r="G4110" s="7">
        <f t="shared" si="192"/>
        <v>2016</v>
      </c>
      <c r="H4110" s="7">
        <f t="shared" si="193"/>
        <v>3</v>
      </c>
      <c r="I4110" s="7" t="str">
        <f t="shared" si="194"/>
        <v>Q1</v>
      </c>
      <c r="J4110" s="7">
        <f>VLOOKUP(A4110,'Job Catalog'!A:C,3,FALSE)</f>
        <v>8</v>
      </c>
    </row>
    <row r="4111" spans="1:10" x14ac:dyDescent="0.15">
      <c r="A4111" s="8">
        <v>2282</v>
      </c>
      <c r="B4111" s="8" t="s">
        <v>2384</v>
      </c>
      <c r="C4111" s="7" t="s">
        <v>5</v>
      </c>
      <c r="D4111" s="39">
        <v>42510.508842592593</v>
      </c>
      <c r="E4111" s="7">
        <v>37.92</v>
      </c>
      <c r="F4111" s="7" t="s">
        <v>20</v>
      </c>
      <c r="G4111" s="7">
        <f t="shared" si="192"/>
        <v>2016</v>
      </c>
      <c r="H4111" s="7">
        <f t="shared" si="193"/>
        <v>5</v>
      </c>
      <c r="I4111" s="7" t="str">
        <f t="shared" si="194"/>
        <v>Q2</v>
      </c>
      <c r="J4111" s="7">
        <f>VLOOKUP(A4111,'Job Catalog'!A:C,3,FALSE)</f>
        <v>8</v>
      </c>
    </row>
    <row r="4112" spans="1:10" x14ac:dyDescent="0.15">
      <c r="A4112" s="8">
        <v>2282</v>
      </c>
      <c r="B4112" s="8" t="s">
        <v>2384</v>
      </c>
      <c r="C4112" s="7" t="s">
        <v>5</v>
      </c>
      <c r="D4112" s="39">
        <v>42492.58965277778</v>
      </c>
      <c r="E4112" s="7">
        <v>20</v>
      </c>
      <c r="F4112" s="7" t="s">
        <v>20</v>
      </c>
      <c r="G4112" s="7">
        <f t="shared" si="192"/>
        <v>2016</v>
      </c>
      <c r="H4112" s="7">
        <f t="shared" si="193"/>
        <v>5</v>
      </c>
      <c r="I4112" s="7" t="str">
        <f t="shared" si="194"/>
        <v>Q2</v>
      </c>
      <c r="J4112" s="7">
        <f>VLOOKUP(A4112,'Job Catalog'!A:C,3,FALSE)</f>
        <v>8</v>
      </c>
    </row>
    <row r="4113" spans="1:10" x14ac:dyDescent="0.15">
      <c r="A4113" s="8">
        <v>2282</v>
      </c>
      <c r="B4113" s="8" t="s">
        <v>2384</v>
      </c>
      <c r="C4113" s="7" t="s">
        <v>5</v>
      </c>
      <c r="D4113" s="39">
        <v>42508.700208333335</v>
      </c>
      <c r="E4113" s="7">
        <v>8</v>
      </c>
      <c r="F4113" s="7" t="s">
        <v>65</v>
      </c>
      <c r="G4113" s="7">
        <f t="shared" si="192"/>
        <v>2016</v>
      </c>
      <c r="H4113" s="7">
        <f t="shared" si="193"/>
        <v>5</v>
      </c>
      <c r="I4113" s="7" t="str">
        <f t="shared" si="194"/>
        <v>Q2</v>
      </c>
      <c r="J4113" s="7">
        <f>VLOOKUP(A4113,'Job Catalog'!A:C,3,FALSE)</f>
        <v>8</v>
      </c>
    </row>
    <row r="4114" spans="1:10" x14ac:dyDescent="0.15">
      <c r="A4114" s="8">
        <v>2282</v>
      </c>
      <c r="B4114" s="8" t="s">
        <v>2384</v>
      </c>
      <c r="C4114" s="7" t="s">
        <v>5</v>
      </c>
      <c r="D4114" s="39">
        <v>42594.617083333331</v>
      </c>
      <c r="E4114" s="7">
        <v>51.63</v>
      </c>
      <c r="F4114" s="7" t="s">
        <v>20</v>
      </c>
      <c r="G4114" s="7">
        <f t="shared" si="192"/>
        <v>2016</v>
      </c>
      <c r="H4114" s="7">
        <f t="shared" si="193"/>
        <v>8</v>
      </c>
      <c r="I4114" s="7" t="str">
        <f t="shared" si="194"/>
        <v>Q3</v>
      </c>
      <c r="J4114" s="7">
        <f>VLOOKUP(A4114,'Job Catalog'!A:C,3,FALSE)</f>
        <v>8</v>
      </c>
    </row>
    <row r="4115" spans="1:10" x14ac:dyDescent="0.15">
      <c r="A4115" s="8">
        <v>2282</v>
      </c>
      <c r="B4115" s="8" t="s">
        <v>2384</v>
      </c>
      <c r="C4115" s="7" t="s">
        <v>5</v>
      </c>
      <c r="D4115" s="39">
        <v>42696.473703703705</v>
      </c>
      <c r="E4115" s="7">
        <v>48</v>
      </c>
      <c r="F4115" s="7" t="s">
        <v>23</v>
      </c>
      <c r="G4115" s="7">
        <f t="shared" si="192"/>
        <v>2016</v>
      </c>
      <c r="H4115" s="7">
        <f t="shared" si="193"/>
        <v>11</v>
      </c>
      <c r="I4115" s="7" t="str">
        <f t="shared" si="194"/>
        <v>Q4</v>
      </c>
      <c r="J4115" s="7">
        <f>VLOOKUP(A4115,'Job Catalog'!A:C,3,FALSE)</f>
        <v>8</v>
      </c>
    </row>
    <row r="4116" spans="1:10" x14ac:dyDescent="0.15">
      <c r="A4116" s="8">
        <v>2282</v>
      </c>
      <c r="B4116" s="8" t="s">
        <v>2384</v>
      </c>
      <c r="C4116" s="7" t="s">
        <v>5</v>
      </c>
      <c r="D4116" s="39">
        <v>42811.734803240739</v>
      </c>
      <c r="E4116" s="7">
        <v>87.04</v>
      </c>
      <c r="F4116" s="7" t="s">
        <v>82</v>
      </c>
      <c r="G4116" s="7">
        <f t="shared" si="192"/>
        <v>2017</v>
      </c>
      <c r="H4116" s="7">
        <f t="shared" si="193"/>
        <v>3</v>
      </c>
      <c r="I4116" s="7" t="str">
        <f t="shared" si="194"/>
        <v>Q1</v>
      </c>
      <c r="J4116" s="7">
        <f>VLOOKUP(A4116,'Job Catalog'!A:C,3,FALSE)</f>
        <v>8</v>
      </c>
    </row>
    <row r="4117" spans="1:10" x14ac:dyDescent="0.15">
      <c r="A4117" s="8">
        <v>2282</v>
      </c>
      <c r="B4117" s="8" t="s">
        <v>2384</v>
      </c>
      <c r="C4117" s="7" t="s">
        <v>4</v>
      </c>
      <c r="D4117" s="39">
        <v>42908.715868055559</v>
      </c>
      <c r="E4117" s="7">
        <v>29.96</v>
      </c>
      <c r="F4117" s="7" t="s">
        <v>91</v>
      </c>
      <c r="G4117" s="7">
        <f t="shared" si="192"/>
        <v>2017</v>
      </c>
      <c r="H4117" s="7">
        <f t="shared" si="193"/>
        <v>6</v>
      </c>
      <c r="I4117" s="7" t="str">
        <f t="shared" si="194"/>
        <v>Q2</v>
      </c>
      <c r="J4117" s="7">
        <f>VLOOKUP(A4117,'Job Catalog'!A:C,3,FALSE)</f>
        <v>8</v>
      </c>
    </row>
    <row r="4118" spans="1:10" x14ac:dyDescent="0.15">
      <c r="A4118" s="8">
        <v>2283</v>
      </c>
      <c r="B4118" s="8" t="s">
        <v>2385</v>
      </c>
      <c r="C4118" s="7" t="s">
        <v>4</v>
      </c>
      <c r="D4118" s="39">
        <v>42381.450138888889</v>
      </c>
      <c r="E4118" s="7">
        <v>28.88</v>
      </c>
      <c r="F4118" s="7" t="s">
        <v>82</v>
      </c>
      <c r="G4118" s="7">
        <f t="shared" si="192"/>
        <v>2016</v>
      </c>
      <c r="H4118" s="7">
        <f t="shared" si="193"/>
        <v>1</v>
      </c>
      <c r="I4118" s="7" t="str">
        <f t="shared" si="194"/>
        <v>Q1</v>
      </c>
      <c r="J4118" s="7">
        <f>VLOOKUP(A4118,'Job Catalog'!A:C,3,FALSE)</f>
        <v>7</v>
      </c>
    </row>
    <row r="4119" spans="1:10" x14ac:dyDescent="0.15">
      <c r="A4119" s="8">
        <v>2284</v>
      </c>
      <c r="B4119" s="8" t="s">
        <v>2386</v>
      </c>
      <c r="C4119" s="7" t="s">
        <v>4</v>
      </c>
      <c r="D4119" s="39">
        <v>41806.930902777778</v>
      </c>
      <c r="E4119" s="7">
        <v>56.21</v>
      </c>
      <c r="F4119" s="7" t="s">
        <v>64</v>
      </c>
      <c r="G4119" s="7">
        <f t="shared" si="192"/>
        <v>2014</v>
      </c>
      <c r="H4119" s="7">
        <f t="shared" si="193"/>
        <v>6</v>
      </c>
      <c r="I4119" s="7" t="str">
        <f t="shared" si="194"/>
        <v>Q2</v>
      </c>
      <c r="J4119" s="7">
        <f>VLOOKUP(A4119,'Job Catalog'!A:C,3,FALSE)</f>
        <v>7</v>
      </c>
    </row>
    <row r="4120" spans="1:10" x14ac:dyDescent="0.15">
      <c r="A4120" s="8">
        <v>2284</v>
      </c>
      <c r="B4120" s="8" t="s">
        <v>2386</v>
      </c>
      <c r="C4120" s="7" t="s">
        <v>4</v>
      </c>
      <c r="D4120" s="39">
        <v>41787.317916666667</v>
      </c>
      <c r="E4120" s="7">
        <v>36.58</v>
      </c>
      <c r="F4120" s="7" t="s">
        <v>38</v>
      </c>
      <c r="G4120" s="7">
        <f t="shared" si="192"/>
        <v>2014</v>
      </c>
      <c r="H4120" s="7">
        <f t="shared" si="193"/>
        <v>5</v>
      </c>
      <c r="I4120" s="7" t="str">
        <f t="shared" si="194"/>
        <v>Q2</v>
      </c>
      <c r="J4120" s="7">
        <f>VLOOKUP(A4120,'Job Catalog'!A:C,3,FALSE)</f>
        <v>7</v>
      </c>
    </row>
    <row r="4121" spans="1:10" x14ac:dyDescent="0.15">
      <c r="A4121" s="8">
        <v>2284</v>
      </c>
      <c r="B4121" s="8" t="s">
        <v>2386</v>
      </c>
      <c r="C4121" s="7" t="s">
        <v>4</v>
      </c>
      <c r="D4121" s="39">
        <v>41795.592291666668</v>
      </c>
      <c r="E4121" s="7">
        <v>21.67</v>
      </c>
      <c r="F4121" s="7" t="s">
        <v>64</v>
      </c>
      <c r="G4121" s="7">
        <f t="shared" si="192"/>
        <v>2014</v>
      </c>
      <c r="H4121" s="7">
        <f t="shared" si="193"/>
        <v>6</v>
      </c>
      <c r="I4121" s="7" t="str">
        <f t="shared" si="194"/>
        <v>Q2</v>
      </c>
      <c r="J4121" s="7">
        <f>VLOOKUP(A4121,'Job Catalog'!A:C,3,FALSE)</f>
        <v>7</v>
      </c>
    </row>
    <row r="4122" spans="1:10" x14ac:dyDescent="0.15">
      <c r="A4122" s="8">
        <v>2284</v>
      </c>
      <c r="B4122" s="8" t="s">
        <v>2386</v>
      </c>
      <c r="C4122" s="7" t="s">
        <v>4</v>
      </c>
      <c r="D4122" s="39">
        <v>41799.624976851854</v>
      </c>
      <c r="E4122" s="7">
        <v>25.67</v>
      </c>
      <c r="F4122" s="7" t="s">
        <v>64</v>
      </c>
      <c r="G4122" s="7">
        <f t="shared" si="192"/>
        <v>2014</v>
      </c>
      <c r="H4122" s="7">
        <f t="shared" si="193"/>
        <v>6</v>
      </c>
      <c r="I4122" s="7" t="str">
        <f t="shared" si="194"/>
        <v>Q2</v>
      </c>
      <c r="J4122" s="7">
        <f>VLOOKUP(A4122,'Job Catalog'!A:C,3,FALSE)</f>
        <v>7</v>
      </c>
    </row>
    <row r="4123" spans="1:10" x14ac:dyDescent="0.15">
      <c r="A4123" s="8">
        <v>2284</v>
      </c>
      <c r="B4123" s="8" t="s">
        <v>2386</v>
      </c>
      <c r="C4123" s="7" t="s">
        <v>4</v>
      </c>
      <c r="D4123" s="39">
        <v>41803.552534722221</v>
      </c>
      <c r="E4123" s="7">
        <v>27</v>
      </c>
      <c r="F4123" s="7" t="s">
        <v>64</v>
      </c>
      <c r="G4123" s="7">
        <f t="shared" si="192"/>
        <v>2014</v>
      </c>
      <c r="H4123" s="7">
        <f t="shared" si="193"/>
        <v>6</v>
      </c>
      <c r="I4123" s="7" t="str">
        <f t="shared" si="194"/>
        <v>Q2</v>
      </c>
      <c r="J4123" s="7">
        <f>VLOOKUP(A4123,'Job Catalog'!A:C,3,FALSE)</f>
        <v>7</v>
      </c>
    </row>
    <row r="4124" spans="1:10" x14ac:dyDescent="0.15">
      <c r="A4124" s="8">
        <v>2284</v>
      </c>
      <c r="B4124" s="8" t="s">
        <v>2386</v>
      </c>
      <c r="C4124" s="7" t="s">
        <v>4</v>
      </c>
      <c r="D4124" s="39">
        <v>41815.826412037037</v>
      </c>
      <c r="E4124" s="7">
        <v>14.13</v>
      </c>
      <c r="F4124" s="7" t="s">
        <v>64</v>
      </c>
      <c r="G4124" s="7">
        <f t="shared" si="192"/>
        <v>2014</v>
      </c>
      <c r="H4124" s="7">
        <f t="shared" si="193"/>
        <v>6</v>
      </c>
      <c r="I4124" s="7" t="str">
        <f t="shared" si="194"/>
        <v>Q2</v>
      </c>
      <c r="J4124" s="7">
        <f>VLOOKUP(A4124,'Job Catalog'!A:C,3,FALSE)</f>
        <v>7</v>
      </c>
    </row>
    <row r="4125" spans="1:10" x14ac:dyDescent="0.15">
      <c r="A4125" s="8">
        <v>2284</v>
      </c>
      <c r="B4125" s="8" t="s">
        <v>2386</v>
      </c>
      <c r="C4125" s="7" t="s">
        <v>4</v>
      </c>
      <c r="D4125" s="39">
        <v>41830.65011574074</v>
      </c>
      <c r="E4125" s="7">
        <v>0.67</v>
      </c>
      <c r="F4125" s="7" t="s">
        <v>45</v>
      </c>
      <c r="G4125" s="7">
        <f t="shared" si="192"/>
        <v>2014</v>
      </c>
      <c r="H4125" s="7">
        <f t="shared" si="193"/>
        <v>7</v>
      </c>
      <c r="I4125" s="7" t="str">
        <f t="shared" si="194"/>
        <v>Q3</v>
      </c>
      <c r="J4125" s="7">
        <f>VLOOKUP(A4125,'Job Catalog'!A:C,3,FALSE)</f>
        <v>7</v>
      </c>
    </row>
    <row r="4126" spans="1:10" x14ac:dyDescent="0.15">
      <c r="A4126" s="8">
        <v>2284</v>
      </c>
      <c r="B4126" s="8" t="s">
        <v>2386</v>
      </c>
      <c r="C4126" s="7" t="s">
        <v>4</v>
      </c>
      <c r="D4126" s="39">
        <v>41834.629814814813</v>
      </c>
      <c r="E4126" s="7">
        <v>0.08</v>
      </c>
      <c r="F4126" s="7" t="s">
        <v>45</v>
      </c>
      <c r="G4126" s="7">
        <f t="shared" si="192"/>
        <v>2014</v>
      </c>
      <c r="H4126" s="7">
        <f t="shared" si="193"/>
        <v>7</v>
      </c>
      <c r="I4126" s="7" t="str">
        <f t="shared" si="194"/>
        <v>Q3</v>
      </c>
      <c r="J4126" s="7">
        <f>VLOOKUP(A4126,'Job Catalog'!A:C,3,FALSE)</f>
        <v>7</v>
      </c>
    </row>
    <row r="4127" spans="1:10" x14ac:dyDescent="0.15">
      <c r="A4127" s="8">
        <v>2284</v>
      </c>
      <c r="B4127" s="8" t="s">
        <v>2386</v>
      </c>
      <c r="C4127" s="7" t="s">
        <v>4</v>
      </c>
      <c r="D4127" s="39">
        <v>41876.326168981483</v>
      </c>
      <c r="E4127" s="7">
        <v>3.83</v>
      </c>
      <c r="F4127" s="7" t="s">
        <v>37</v>
      </c>
      <c r="G4127" s="7">
        <f t="shared" si="192"/>
        <v>2014</v>
      </c>
      <c r="H4127" s="7">
        <f t="shared" si="193"/>
        <v>8</v>
      </c>
      <c r="I4127" s="7" t="str">
        <f t="shared" si="194"/>
        <v>Q3</v>
      </c>
      <c r="J4127" s="7">
        <f>VLOOKUP(A4127,'Job Catalog'!A:C,3,FALSE)</f>
        <v>7</v>
      </c>
    </row>
    <row r="4128" spans="1:10" x14ac:dyDescent="0.15">
      <c r="A4128" s="8">
        <v>2284</v>
      </c>
      <c r="B4128" s="8" t="s">
        <v>2386</v>
      </c>
      <c r="C4128" s="7" t="s">
        <v>4</v>
      </c>
      <c r="D4128" s="39">
        <v>41893.82366898148</v>
      </c>
      <c r="E4128" s="7">
        <v>1.1299999999999999</v>
      </c>
      <c r="F4128" s="7" t="s">
        <v>37</v>
      </c>
      <c r="G4128" s="7">
        <f t="shared" si="192"/>
        <v>2014</v>
      </c>
      <c r="H4128" s="7">
        <f t="shared" si="193"/>
        <v>9</v>
      </c>
      <c r="I4128" s="7" t="str">
        <f t="shared" si="194"/>
        <v>Q3</v>
      </c>
      <c r="J4128" s="7">
        <f>VLOOKUP(A4128,'Job Catalog'!A:C,3,FALSE)</f>
        <v>7</v>
      </c>
    </row>
    <row r="4129" spans="1:10" x14ac:dyDescent="0.15">
      <c r="A4129" s="8">
        <v>2284</v>
      </c>
      <c r="B4129" s="8" t="s">
        <v>2386</v>
      </c>
      <c r="C4129" s="7" t="s">
        <v>4</v>
      </c>
      <c r="D4129" s="39">
        <v>41893.810659722221</v>
      </c>
      <c r="E4129" s="7">
        <v>1.1299999999999999</v>
      </c>
      <c r="F4129" s="7" t="s">
        <v>37</v>
      </c>
      <c r="G4129" s="7">
        <f t="shared" si="192"/>
        <v>2014</v>
      </c>
      <c r="H4129" s="7">
        <f t="shared" si="193"/>
        <v>9</v>
      </c>
      <c r="I4129" s="7" t="str">
        <f t="shared" si="194"/>
        <v>Q3</v>
      </c>
      <c r="J4129" s="7">
        <f>VLOOKUP(A4129,'Job Catalog'!A:C,3,FALSE)</f>
        <v>7</v>
      </c>
    </row>
    <row r="4130" spans="1:10" x14ac:dyDescent="0.15">
      <c r="A4130" s="8">
        <v>2284</v>
      </c>
      <c r="B4130" s="8" t="s">
        <v>2386</v>
      </c>
      <c r="C4130" s="7" t="s">
        <v>4</v>
      </c>
      <c r="D4130" s="39">
        <v>41901.458865740744</v>
      </c>
      <c r="E4130" s="7">
        <v>4</v>
      </c>
      <c r="F4130" s="7" t="s">
        <v>37</v>
      </c>
      <c r="G4130" s="7">
        <f t="shared" si="192"/>
        <v>2014</v>
      </c>
      <c r="H4130" s="7">
        <f t="shared" si="193"/>
        <v>9</v>
      </c>
      <c r="I4130" s="7" t="str">
        <f t="shared" si="194"/>
        <v>Q3</v>
      </c>
      <c r="J4130" s="7">
        <f>VLOOKUP(A4130,'Job Catalog'!A:C,3,FALSE)</f>
        <v>7</v>
      </c>
    </row>
    <row r="4131" spans="1:10" x14ac:dyDescent="0.15">
      <c r="A4131" s="8">
        <v>2284</v>
      </c>
      <c r="B4131" s="8" t="s">
        <v>2386</v>
      </c>
      <c r="C4131" s="7" t="s">
        <v>4</v>
      </c>
      <c r="D4131" s="39">
        <v>41964.540671296294</v>
      </c>
      <c r="E4131" s="7">
        <v>67.040000000000006</v>
      </c>
      <c r="F4131" s="7" t="s">
        <v>37</v>
      </c>
      <c r="G4131" s="7">
        <f t="shared" si="192"/>
        <v>2014</v>
      </c>
      <c r="H4131" s="7">
        <f t="shared" si="193"/>
        <v>11</v>
      </c>
      <c r="I4131" s="7" t="str">
        <f t="shared" si="194"/>
        <v>Q4</v>
      </c>
      <c r="J4131" s="7">
        <f>VLOOKUP(A4131,'Job Catalog'!A:C,3,FALSE)</f>
        <v>7</v>
      </c>
    </row>
    <row r="4132" spans="1:10" x14ac:dyDescent="0.15">
      <c r="A4132" s="8">
        <v>2284</v>
      </c>
      <c r="B4132" s="8" t="s">
        <v>2386</v>
      </c>
      <c r="C4132" s="7" t="s">
        <v>4</v>
      </c>
      <c r="D4132" s="39">
        <v>41935.888240740744</v>
      </c>
      <c r="E4132" s="7">
        <v>38.42</v>
      </c>
      <c r="F4132" s="7" t="s">
        <v>37</v>
      </c>
      <c r="G4132" s="7">
        <f t="shared" si="192"/>
        <v>2014</v>
      </c>
      <c r="H4132" s="7">
        <f t="shared" si="193"/>
        <v>10</v>
      </c>
      <c r="I4132" s="7" t="str">
        <f t="shared" si="194"/>
        <v>Q4</v>
      </c>
      <c r="J4132" s="7">
        <f>VLOOKUP(A4132,'Job Catalog'!A:C,3,FALSE)</f>
        <v>7</v>
      </c>
    </row>
    <row r="4133" spans="1:10" x14ac:dyDescent="0.15">
      <c r="A4133" s="8">
        <v>2284</v>
      </c>
      <c r="B4133" s="8" t="s">
        <v>2386</v>
      </c>
      <c r="C4133" s="7" t="s">
        <v>4</v>
      </c>
      <c r="D4133" s="39">
        <v>42032.406493055554</v>
      </c>
      <c r="E4133" s="7">
        <v>14.92</v>
      </c>
      <c r="F4133" s="7" t="s">
        <v>45</v>
      </c>
      <c r="G4133" s="7">
        <f t="shared" si="192"/>
        <v>2015</v>
      </c>
      <c r="H4133" s="7">
        <f t="shared" si="193"/>
        <v>1</v>
      </c>
      <c r="I4133" s="7" t="str">
        <f t="shared" si="194"/>
        <v>Q1</v>
      </c>
      <c r="J4133" s="7">
        <f>VLOOKUP(A4133,'Job Catalog'!A:C,3,FALSE)</f>
        <v>7</v>
      </c>
    </row>
    <row r="4134" spans="1:10" x14ac:dyDescent="0.15">
      <c r="A4134" s="8">
        <v>2284</v>
      </c>
      <c r="B4134" s="8" t="s">
        <v>2386</v>
      </c>
      <c r="C4134" s="7" t="s">
        <v>4</v>
      </c>
      <c r="D4134" s="39">
        <v>42122.483599537038</v>
      </c>
      <c r="E4134" s="7">
        <v>95.54</v>
      </c>
      <c r="F4134" s="7" t="s">
        <v>82</v>
      </c>
      <c r="G4134" s="7">
        <f t="shared" si="192"/>
        <v>2015</v>
      </c>
      <c r="H4134" s="7">
        <f t="shared" si="193"/>
        <v>4</v>
      </c>
      <c r="I4134" s="7" t="str">
        <f t="shared" si="194"/>
        <v>Q2</v>
      </c>
      <c r="J4134" s="7">
        <f>VLOOKUP(A4134,'Job Catalog'!A:C,3,FALSE)</f>
        <v>7</v>
      </c>
    </row>
    <row r="4135" spans="1:10" x14ac:dyDescent="0.15">
      <c r="A4135" s="8">
        <v>2284</v>
      </c>
      <c r="B4135" s="8" t="s">
        <v>2386</v>
      </c>
      <c r="C4135" s="7" t="s">
        <v>4</v>
      </c>
      <c r="D4135" s="39">
        <v>42027.703298611108</v>
      </c>
      <c r="E4135" s="7">
        <v>0.75</v>
      </c>
      <c r="F4135" s="7" t="s">
        <v>45</v>
      </c>
      <c r="G4135" s="7">
        <f t="shared" si="192"/>
        <v>2015</v>
      </c>
      <c r="H4135" s="7">
        <f t="shared" si="193"/>
        <v>1</v>
      </c>
      <c r="I4135" s="7" t="str">
        <f t="shared" si="194"/>
        <v>Q1</v>
      </c>
      <c r="J4135" s="7">
        <f>VLOOKUP(A4135,'Job Catalog'!A:C,3,FALSE)</f>
        <v>7</v>
      </c>
    </row>
    <row r="4136" spans="1:10" x14ac:dyDescent="0.15">
      <c r="A4136" s="8">
        <v>2284</v>
      </c>
      <c r="B4136" s="8" t="s">
        <v>2386</v>
      </c>
      <c r="C4136" s="7" t="s">
        <v>4</v>
      </c>
      <c r="D4136" s="39">
        <v>42051.70107638889</v>
      </c>
      <c r="E4136" s="7">
        <v>20.71</v>
      </c>
      <c r="F4136" s="7" t="s">
        <v>45</v>
      </c>
      <c r="G4136" s="7">
        <f t="shared" si="192"/>
        <v>2015</v>
      </c>
      <c r="H4136" s="7">
        <f t="shared" si="193"/>
        <v>2</v>
      </c>
      <c r="I4136" s="7" t="str">
        <f t="shared" si="194"/>
        <v>Q1</v>
      </c>
      <c r="J4136" s="7">
        <f>VLOOKUP(A4136,'Job Catalog'!A:C,3,FALSE)</f>
        <v>7</v>
      </c>
    </row>
    <row r="4137" spans="1:10" x14ac:dyDescent="0.15">
      <c r="A4137" s="8">
        <v>2284</v>
      </c>
      <c r="B4137" s="8" t="s">
        <v>2386</v>
      </c>
      <c r="C4137" s="7" t="s">
        <v>4</v>
      </c>
      <c r="D4137" s="39">
        <v>42058.554675925923</v>
      </c>
      <c r="E4137" s="7">
        <v>5.88</v>
      </c>
      <c r="F4137" s="7" t="s">
        <v>45</v>
      </c>
      <c r="G4137" s="7">
        <f t="shared" si="192"/>
        <v>2015</v>
      </c>
      <c r="H4137" s="7">
        <f t="shared" si="193"/>
        <v>2</v>
      </c>
      <c r="I4137" s="7" t="str">
        <f t="shared" si="194"/>
        <v>Q1</v>
      </c>
      <c r="J4137" s="7">
        <f>VLOOKUP(A4137,'Job Catalog'!A:C,3,FALSE)</f>
        <v>7</v>
      </c>
    </row>
    <row r="4138" spans="1:10" x14ac:dyDescent="0.15">
      <c r="A4138" s="8">
        <v>2284</v>
      </c>
      <c r="B4138" s="8" t="s">
        <v>2386</v>
      </c>
      <c r="C4138" s="7" t="s">
        <v>4</v>
      </c>
      <c r="D4138" s="39">
        <v>42122.509027777778</v>
      </c>
      <c r="E4138" s="7">
        <v>25.88</v>
      </c>
      <c r="F4138" s="7" t="s">
        <v>82</v>
      </c>
      <c r="G4138" s="7">
        <f t="shared" si="192"/>
        <v>2015</v>
      </c>
      <c r="H4138" s="7">
        <f t="shared" si="193"/>
        <v>4</v>
      </c>
      <c r="I4138" s="7" t="str">
        <f t="shared" si="194"/>
        <v>Q2</v>
      </c>
      <c r="J4138" s="7">
        <f>VLOOKUP(A4138,'Job Catalog'!A:C,3,FALSE)</f>
        <v>7</v>
      </c>
    </row>
    <row r="4139" spans="1:10" x14ac:dyDescent="0.15">
      <c r="A4139" s="8">
        <v>2284</v>
      </c>
      <c r="B4139" s="8" t="s">
        <v>2386</v>
      </c>
      <c r="C4139" s="7" t="s">
        <v>4</v>
      </c>
      <c r="D4139" s="39">
        <v>42115.658067129632</v>
      </c>
      <c r="E4139" s="7">
        <v>5.04</v>
      </c>
      <c r="F4139" s="7" t="s">
        <v>82</v>
      </c>
      <c r="G4139" s="7">
        <f t="shared" si="192"/>
        <v>2015</v>
      </c>
      <c r="H4139" s="7">
        <f t="shared" si="193"/>
        <v>4</v>
      </c>
      <c r="I4139" s="7" t="str">
        <f t="shared" si="194"/>
        <v>Q2</v>
      </c>
      <c r="J4139" s="7">
        <f>VLOOKUP(A4139,'Job Catalog'!A:C,3,FALSE)</f>
        <v>7</v>
      </c>
    </row>
    <row r="4140" spans="1:10" x14ac:dyDescent="0.15">
      <c r="A4140" s="8">
        <v>2284</v>
      </c>
      <c r="B4140" s="8" t="s">
        <v>2386</v>
      </c>
      <c r="C4140" s="7" t="s">
        <v>4</v>
      </c>
      <c r="D4140" s="39">
        <v>42137.494270833333</v>
      </c>
      <c r="E4140" s="7">
        <v>11.92</v>
      </c>
      <c r="F4140" s="7" t="s">
        <v>82</v>
      </c>
      <c r="G4140" s="7">
        <f t="shared" si="192"/>
        <v>2015</v>
      </c>
      <c r="H4140" s="7">
        <f t="shared" si="193"/>
        <v>5</v>
      </c>
      <c r="I4140" s="7" t="str">
        <f t="shared" si="194"/>
        <v>Q2</v>
      </c>
      <c r="J4140" s="7">
        <f>VLOOKUP(A4140,'Job Catalog'!A:C,3,FALSE)</f>
        <v>7</v>
      </c>
    </row>
    <row r="4141" spans="1:10" x14ac:dyDescent="0.15">
      <c r="A4141" s="8">
        <v>2284</v>
      </c>
      <c r="B4141" s="8" t="s">
        <v>2386</v>
      </c>
      <c r="C4141" s="7" t="s">
        <v>4</v>
      </c>
      <c r="D4141" s="39">
        <v>42257.49664351852</v>
      </c>
      <c r="E4141" s="7">
        <v>131.91999999999999</v>
      </c>
      <c r="F4141" s="7" t="s">
        <v>82</v>
      </c>
      <c r="G4141" s="7">
        <f t="shared" si="192"/>
        <v>2015</v>
      </c>
      <c r="H4141" s="7">
        <f t="shared" si="193"/>
        <v>9</v>
      </c>
      <c r="I4141" s="7" t="str">
        <f t="shared" si="194"/>
        <v>Q3</v>
      </c>
      <c r="J4141" s="7">
        <f>VLOOKUP(A4141,'Job Catalog'!A:C,3,FALSE)</f>
        <v>7</v>
      </c>
    </row>
    <row r="4142" spans="1:10" x14ac:dyDescent="0.15">
      <c r="A4142" s="8">
        <v>2284</v>
      </c>
      <c r="B4142" s="8" t="s">
        <v>2386</v>
      </c>
      <c r="C4142" s="7" t="s">
        <v>5</v>
      </c>
      <c r="D4142" s="39">
        <v>42151.514236111114</v>
      </c>
      <c r="E4142" s="7">
        <v>0.79</v>
      </c>
      <c r="F4142" s="7" t="s">
        <v>64</v>
      </c>
      <c r="G4142" s="7">
        <f t="shared" si="192"/>
        <v>2015</v>
      </c>
      <c r="H4142" s="7">
        <f t="shared" si="193"/>
        <v>5</v>
      </c>
      <c r="I4142" s="7" t="str">
        <f t="shared" si="194"/>
        <v>Q2</v>
      </c>
      <c r="J4142" s="7">
        <f>VLOOKUP(A4142,'Job Catalog'!A:C,3,FALSE)</f>
        <v>7</v>
      </c>
    </row>
    <row r="4143" spans="1:10" x14ac:dyDescent="0.15">
      <c r="A4143" s="8">
        <v>2284</v>
      </c>
      <c r="B4143" s="8" t="s">
        <v>2386</v>
      </c>
      <c r="C4143" s="7" t="s">
        <v>4</v>
      </c>
      <c r="D4143" s="39">
        <v>42345.573692129627</v>
      </c>
      <c r="E4143" s="7">
        <v>24.88</v>
      </c>
      <c r="F4143" s="7" t="s">
        <v>60</v>
      </c>
      <c r="G4143" s="7">
        <f t="shared" si="192"/>
        <v>2015</v>
      </c>
      <c r="H4143" s="7">
        <f t="shared" si="193"/>
        <v>12</v>
      </c>
      <c r="I4143" s="7" t="str">
        <f t="shared" si="194"/>
        <v>Q4</v>
      </c>
      <c r="J4143" s="7">
        <f>VLOOKUP(A4143,'Job Catalog'!A:C,3,FALSE)</f>
        <v>7</v>
      </c>
    </row>
    <row r="4144" spans="1:10" x14ac:dyDescent="0.15">
      <c r="A4144" s="8">
        <v>2284</v>
      </c>
      <c r="B4144" s="8" t="s">
        <v>2386</v>
      </c>
      <c r="C4144" s="7" t="s">
        <v>4</v>
      </c>
      <c r="D4144" s="39">
        <v>42345.578449074077</v>
      </c>
      <c r="E4144" s="7">
        <v>24.88</v>
      </c>
      <c r="F4144" s="7" t="s">
        <v>60</v>
      </c>
      <c r="G4144" s="7">
        <f t="shared" si="192"/>
        <v>2015</v>
      </c>
      <c r="H4144" s="7">
        <f t="shared" si="193"/>
        <v>12</v>
      </c>
      <c r="I4144" s="7" t="str">
        <f t="shared" si="194"/>
        <v>Q4</v>
      </c>
      <c r="J4144" s="7">
        <f>VLOOKUP(A4144,'Job Catalog'!A:C,3,FALSE)</f>
        <v>7</v>
      </c>
    </row>
    <row r="4145" spans="1:10" x14ac:dyDescent="0.15">
      <c r="A4145" s="8">
        <v>2284</v>
      </c>
      <c r="B4145" s="8" t="s">
        <v>2386</v>
      </c>
      <c r="C4145" s="7" t="s">
        <v>4</v>
      </c>
      <c r="D4145" s="39">
        <v>42324.650439814817</v>
      </c>
      <c r="E4145" s="7">
        <v>3.96</v>
      </c>
      <c r="F4145" s="7" t="s">
        <v>60</v>
      </c>
      <c r="G4145" s="7">
        <f t="shared" si="192"/>
        <v>2015</v>
      </c>
      <c r="H4145" s="7">
        <f t="shared" si="193"/>
        <v>11</v>
      </c>
      <c r="I4145" s="7" t="str">
        <f t="shared" si="194"/>
        <v>Q4</v>
      </c>
      <c r="J4145" s="7">
        <f>VLOOKUP(A4145,'Job Catalog'!A:C,3,FALSE)</f>
        <v>7</v>
      </c>
    </row>
    <row r="4146" spans="1:10" x14ac:dyDescent="0.15">
      <c r="A4146" s="8">
        <v>2284</v>
      </c>
      <c r="B4146" s="8" t="s">
        <v>2386</v>
      </c>
      <c r="C4146" s="7" t="s">
        <v>4</v>
      </c>
      <c r="D4146" s="39">
        <v>42360.463564814818</v>
      </c>
      <c r="E4146" s="7">
        <v>12.88</v>
      </c>
      <c r="F4146" s="7" t="s">
        <v>60</v>
      </c>
      <c r="G4146" s="7">
        <f t="shared" si="192"/>
        <v>2015</v>
      </c>
      <c r="H4146" s="7">
        <f t="shared" si="193"/>
        <v>12</v>
      </c>
      <c r="I4146" s="7" t="str">
        <f t="shared" si="194"/>
        <v>Q4</v>
      </c>
      <c r="J4146" s="7">
        <f>VLOOKUP(A4146,'Job Catalog'!A:C,3,FALSE)</f>
        <v>7</v>
      </c>
    </row>
    <row r="4147" spans="1:10" x14ac:dyDescent="0.15">
      <c r="A4147" s="8">
        <v>2284</v>
      </c>
      <c r="B4147" s="8" t="s">
        <v>2386</v>
      </c>
      <c r="C4147" s="7" t="s">
        <v>4</v>
      </c>
      <c r="D4147" s="39">
        <v>42411.569374999999</v>
      </c>
      <c r="E4147" s="7">
        <v>6.54</v>
      </c>
      <c r="F4147" s="7" t="s">
        <v>60</v>
      </c>
      <c r="G4147" s="7">
        <f t="shared" si="192"/>
        <v>2016</v>
      </c>
      <c r="H4147" s="7">
        <f t="shared" si="193"/>
        <v>2</v>
      </c>
      <c r="I4147" s="7" t="str">
        <f t="shared" si="194"/>
        <v>Q1</v>
      </c>
      <c r="J4147" s="7">
        <f>VLOOKUP(A4147,'Job Catalog'!A:C,3,FALSE)</f>
        <v>7</v>
      </c>
    </row>
    <row r="4148" spans="1:10" x14ac:dyDescent="0.15">
      <c r="A4148" s="8">
        <v>2284</v>
      </c>
      <c r="B4148" s="8" t="s">
        <v>2386</v>
      </c>
      <c r="C4148" s="7" t="s">
        <v>4</v>
      </c>
      <c r="D4148" s="39">
        <v>42418.512199074074</v>
      </c>
      <c r="E4148" s="7">
        <v>7.58</v>
      </c>
      <c r="F4148" s="7" t="s">
        <v>60</v>
      </c>
      <c r="G4148" s="7">
        <f t="shared" si="192"/>
        <v>2016</v>
      </c>
      <c r="H4148" s="7">
        <f t="shared" si="193"/>
        <v>2</v>
      </c>
      <c r="I4148" s="7" t="str">
        <f t="shared" si="194"/>
        <v>Q1</v>
      </c>
      <c r="J4148" s="7">
        <f>VLOOKUP(A4148,'Job Catalog'!A:C,3,FALSE)</f>
        <v>7</v>
      </c>
    </row>
    <row r="4149" spans="1:10" x14ac:dyDescent="0.15">
      <c r="A4149" s="8">
        <v>2284</v>
      </c>
      <c r="B4149" s="8" t="s">
        <v>2386</v>
      </c>
      <c r="C4149" s="7" t="s">
        <v>5</v>
      </c>
      <c r="D4149" s="39">
        <v>42417.558819444443</v>
      </c>
      <c r="E4149" s="7">
        <v>1.92</v>
      </c>
      <c r="F4149" s="7" t="s">
        <v>65</v>
      </c>
      <c r="G4149" s="7">
        <f t="shared" si="192"/>
        <v>2016</v>
      </c>
      <c r="H4149" s="7">
        <f t="shared" si="193"/>
        <v>2</v>
      </c>
      <c r="I4149" s="7" t="str">
        <f t="shared" si="194"/>
        <v>Q1</v>
      </c>
      <c r="J4149" s="7">
        <f>VLOOKUP(A4149,'Job Catalog'!A:C,3,FALSE)</f>
        <v>7</v>
      </c>
    </row>
    <row r="4150" spans="1:10" x14ac:dyDescent="0.15">
      <c r="A4150" s="8">
        <v>2284</v>
      </c>
      <c r="B4150" s="8" t="s">
        <v>2386</v>
      </c>
      <c r="C4150" s="7" t="s">
        <v>4</v>
      </c>
      <c r="D4150" s="39">
        <v>42452.732395833336</v>
      </c>
      <c r="E4150" s="7">
        <v>21.92</v>
      </c>
      <c r="F4150" s="7" t="s">
        <v>60</v>
      </c>
      <c r="G4150" s="7">
        <f t="shared" si="192"/>
        <v>2016</v>
      </c>
      <c r="H4150" s="7">
        <f t="shared" si="193"/>
        <v>3</v>
      </c>
      <c r="I4150" s="7" t="str">
        <f t="shared" si="194"/>
        <v>Q1</v>
      </c>
      <c r="J4150" s="7">
        <f>VLOOKUP(A4150,'Job Catalog'!A:C,3,FALSE)</f>
        <v>7</v>
      </c>
    </row>
    <row r="4151" spans="1:10" x14ac:dyDescent="0.15">
      <c r="A4151" s="8">
        <v>2284</v>
      </c>
      <c r="B4151" s="8" t="s">
        <v>2386</v>
      </c>
      <c r="C4151" s="7" t="s">
        <v>4</v>
      </c>
      <c r="D4151" s="39">
        <v>42451.672789351855</v>
      </c>
      <c r="E4151" s="7">
        <v>20.88</v>
      </c>
      <c r="F4151" s="7" t="s">
        <v>60</v>
      </c>
      <c r="G4151" s="7">
        <f t="shared" si="192"/>
        <v>2016</v>
      </c>
      <c r="H4151" s="7">
        <f t="shared" si="193"/>
        <v>3</v>
      </c>
      <c r="I4151" s="7" t="str">
        <f t="shared" si="194"/>
        <v>Q1</v>
      </c>
      <c r="J4151" s="7">
        <f>VLOOKUP(A4151,'Job Catalog'!A:C,3,FALSE)</f>
        <v>7</v>
      </c>
    </row>
    <row r="4152" spans="1:10" x14ac:dyDescent="0.15">
      <c r="A4152" s="8">
        <v>2284</v>
      </c>
      <c r="B4152" s="8" t="s">
        <v>2386</v>
      </c>
      <c r="C4152" s="7" t="s">
        <v>4</v>
      </c>
      <c r="D4152" s="39">
        <v>42458.687303240738</v>
      </c>
      <c r="E4152" s="7">
        <v>27.88</v>
      </c>
      <c r="F4152" s="7" t="s">
        <v>60</v>
      </c>
      <c r="G4152" s="7">
        <f t="shared" si="192"/>
        <v>2016</v>
      </c>
      <c r="H4152" s="7">
        <f t="shared" si="193"/>
        <v>3</v>
      </c>
      <c r="I4152" s="7" t="str">
        <f t="shared" si="194"/>
        <v>Q1</v>
      </c>
      <c r="J4152" s="7">
        <f>VLOOKUP(A4152,'Job Catalog'!A:C,3,FALSE)</f>
        <v>7</v>
      </c>
    </row>
    <row r="4153" spans="1:10" x14ac:dyDescent="0.15">
      <c r="A4153" s="8">
        <v>2284</v>
      </c>
      <c r="B4153" s="8" t="s">
        <v>2386</v>
      </c>
      <c r="C4153" s="7" t="s">
        <v>4</v>
      </c>
      <c r="D4153" s="39">
        <v>42513.61959490741</v>
      </c>
      <c r="E4153" s="7">
        <v>16.829999999999998</v>
      </c>
      <c r="F4153" s="7" t="s">
        <v>60</v>
      </c>
      <c r="G4153" s="7">
        <f t="shared" si="192"/>
        <v>2016</v>
      </c>
      <c r="H4153" s="7">
        <f t="shared" si="193"/>
        <v>5</v>
      </c>
      <c r="I4153" s="7" t="str">
        <f t="shared" si="194"/>
        <v>Q2</v>
      </c>
      <c r="J4153" s="7">
        <f>VLOOKUP(A4153,'Job Catalog'!A:C,3,FALSE)</f>
        <v>7</v>
      </c>
    </row>
    <row r="4154" spans="1:10" x14ac:dyDescent="0.15">
      <c r="A4154" s="8">
        <v>2284</v>
      </c>
      <c r="B4154" s="8" t="s">
        <v>2386</v>
      </c>
      <c r="C4154" s="7" t="s">
        <v>4</v>
      </c>
      <c r="D4154" s="39">
        <v>42531.59611111111</v>
      </c>
      <c r="E4154" s="7">
        <v>34.83</v>
      </c>
      <c r="F4154" s="7" t="s">
        <v>60</v>
      </c>
      <c r="G4154" s="7">
        <f t="shared" si="192"/>
        <v>2016</v>
      </c>
      <c r="H4154" s="7">
        <f t="shared" si="193"/>
        <v>6</v>
      </c>
      <c r="I4154" s="7" t="str">
        <f t="shared" si="194"/>
        <v>Q2</v>
      </c>
      <c r="J4154" s="7">
        <f>VLOOKUP(A4154,'Job Catalog'!A:C,3,FALSE)</f>
        <v>7</v>
      </c>
    </row>
    <row r="4155" spans="1:10" x14ac:dyDescent="0.15">
      <c r="A4155" s="8">
        <v>2284</v>
      </c>
      <c r="B4155" s="8" t="s">
        <v>2386</v>
      </c>
      <c r="C4155" s="7" t="s">
        <v>4</v>
      </c>
      <c r="D4155" s="39">
        <v>42536.49722222222</v>
      </c>
      <c r="E4155" s="7">
        <v>5.75</v>
      </c>
      <c r="F4155" s="7" t="s">
        <v>60</v>
      </c>
      <c r="G4155" s="7">
        <f t="shared" si="192"/>
        <v>2016</v>
      </c>
      <c r="H4155" s="7">
        <f t="shared" si="193"/>
        <v>6</v>
      </c>
      <c r="I4155" s="7" t="str">
        <f t="shared" si="194"/>
        <v>Q2</v>
      </c>
      <c r="J4155" s="7">
        <f>VLOOKUP(A4155,'Job Catalog'!A:C,3,FALSE)</f>
        <v>7</v>
      </c>
    </row>
    <row r="4156" spans="1:10" x14ac:dyDescent="0.15">
      <c r="A4156" s="8">
        <v>2284</v>
      </c>
      <c r="B4156" s="8" t="s">
        <v>2386</v>
      </c>
      <c r="C4156" s="7" t="s">
        <v>4</v>
      </c>
      <c r="D4156" s="39">
        <v>42690.393333333333</v>
      </c>
      <c r="E4156" s="7">
        <v>7.58</v>
      </c>
      <c r="F4156" s="7" t="s">
        <v>60</v>
      </c>
      <c r="G4156" s="7">
        <f t="shared" si="192"/>
        <v>2016</v>
      </c>
      <c r="H4156" s="7">
        <f t="shared" si="193"/>
        <v>11</v>
      </c>
      <c r="I4156" s="7" t="str">
        <f t="shared" si="194"/>
        <v>Q4</v>
      </c>
      <c r="J4156" s="7">
        <f>VLOOKUP(A4156,'Job Catalog'!A:C,3,FALSE)</f>
        <v>7</v>
      </c>
    </row>
    <row r="4157" spans="1:10" x14ac:dyDescent="0.15">
      <c r="A4157" s="8">
        <v>2284</v>
      </c>
      <c r="B4157" s="8" t="s">
        <v>2386</v>
      </c>
      <c r="C4157" s="7" t="s">
        <v>4</v>
      </c>
      <c r="D4157" s="39">
        <v>42692.570868055554</v>
      </c>
      <c r="E4157" s="7">
        <v>9.75</v>
      </c>
      <c r="F4157" s="7" t="s">
        <v>91</v>
      </c>
      <c r="G4157" s="7">
        <f t="shared" si="192"/>
        <v>2016</v>
      </c>
      <c r="H4157" s="7">
        <f t="shared" si="193"/>
        <v>11</v>
      </c>
      <c r="I4157" s="7" t="str">
        <f t="shared" si="194"/>
        <v>Q4</v>
      </c>
      <c r="J4157" s="7">
        <f>VLOOKUP(A4157,'Job Catalog'!A:C,3,FALSE)</f>
        <v>7</v>
      </c>
    </row>
    <row r="4158" spans="1:10" x14ac:dyDescent="0.15">
      <c r="A4158" s="8">
        <v>2284</v>
      </c>
      <c r="B4158" s="8" t="s">
        <v>2386</v>
      </c>
      <c r="C4158" s="7" t="s">
        <v>5</v>
      </c>
      <c r="D4158" s="39">
        <v>42704.59443287037</v>
      </c>
      <c r="E4158" s="7">
        <v>20.79</v>
      </c>
      <c r="F4158" s="7" t="s">
        <v>91</v>
      </c>
      <c r="G4158" s="7">
        <f t="shared" si="192"/>
        <v>2016</v>
      </c>
      <c r="H4158" s="7">
        <f t="shared" si="193"/>
        <v>11</v>
      </c>
      <c r="I4158" s="7" t="str">
        <f t="shared" si="194"/>
        <v>Q4</v>
      </c>
      <c r="J4158" s="7">
        <f>VLOOKUP(A4158,'Job Catalog'!A:C,3,FALSE)</f>
        <v>7</v>
      </c>
    </row>
    <row r="4159" spans="1:10" x14ac:dyDescent="0.15">
      <c r="A4159" s="8">
        <v>2284</v>
      </c>
      <c r="B4159" s="8" t="s">
        <v>2386</v>
      </c>
      <c r="C4159" s="7" t="s">
        <v>4</v>
      </c>
      <c r="D4159" s="39">
        <v>42761.536539351851</v>
      </c>
      <c r="E4159" s="7">
        <v>70.959999999999994</v>
      </c>
      <c r="F4159" s="7" t="s">
        <v>91</v>
      </c>
      <c r="G4159" s="7">
        <f t="shared" si="192"/>
        <v>2017</v>
      </c>
      <c r="H4159" s="7">
        <f t="shared" si="193"/>
        <v>1</v>
      </c>
      <c r="I4159" s="7" t="str">
        <f t="shared" si="194"/>
        <v>Q1</v>
      </c>
      <c r="J4159" s="7">
        <f>VLOOKUP(A4159,'Job Catalog'!A:C,3,FALSE)</f>
        <v>7</v>
      </c>
    </row>
    <row r="4160" spans="1:10" x14ac:dyDescent="0.15">
      <c r="A4160" s="8">
        <v>2284</v>
      </c>
      <c r="B4160" s="8" t="s">
        <v>2386</v>
      </c>
      <c r="C4160" s="7" t="s">
        <v>4</v>
      </c>
      <c r="D4160" s="39">
        <v>42870.366099537037</v>
      </c>
      <c r="E4160" s="7">
        <v>92.67</v>
      </c>
      <c r="F4160" s="7" t="s">
        <v>65</v>
      </c>
      <c r="G4160" s="7">
        <f t="shared" si="192"/>
        <v>2017</v>
      </c>
      <c r="H4160" s="7">
        <f t="shared" si="193"/>
        <v>5</v>
      </c>
      <c r="I4160" s="7" t="str">
        <f t="shared" si="194"/>
        <v>Q2</v>
      </c>
      <c r="J4160" s="7">
        <f>VLOOKUP(A4160,'Job Catalog'!A:C,3,FALSE)</f>
        <v>7</v>
      </c>
    </row>
    <row r="4161" spans="1:10" x14ac:dyDescent="0.15">
      <c r="A4161" s="8">
        <v>2284</v>
      </c>
      <c r="B4161" s="8" t="s">
        <v>2386</v>
      </c>
      <c r="C4161" s="7" t="s">
        <v>4</v>
      </c>
      <c r="D4161" s="39">
        <v>42907.61142361111</v>
      </c>
      <c r="E4161" s="7">
        <v>50.96</v>
      </c>
      <c r="F4161" s="7" t="s">
        <v>91</v>
      </c>
      <c r="G4161" s="7">
        <f t="shared" si="192"/>
        <v>2017</v>
      </c>
      <c r="H4161" s="7">
        <f t="shared" si="193"/>
        <v>6</v>
      </c>
      <c r="I4161" s="7" t="str">
        <f t="shared" si="194"/>
        <v>Q2</v>
      </c>
      <c r="J4161" s="7">
        <f>VLOOKUP(A4161,'Job Catalog'!A:C,3,FALSE)</f>
        <v>7</v>
      </c>
    </row>
    <row r="4162" spans="1:10" x14ac:dyDescent="0.15">
      <c r="A4162" s="8">
        <v>2284</v>
      </c>
      <c r="B4162" s="8" t="s">
        <v>2386</v>
      </c>
      <c r="C4162" s="7" t="s">
        <v>4</v>
      </c>
      <c r="D4162" s="39">
        <v>42936.582731481481</v>
      </c>
      <c r="E4162" s="7">
        <v>28.96</v>
      </c>
      <c r="F4162" s="7" t="s">
        <v>91</v>
      </c>
      <c r="G4162" s="7">
        <f t="shared" ref="G4162:G4225" si="195">YEAR(D4162)</f>
        <v>2017</v>
      </c>
      <c r="H4162" s="7">
        <f t="shared" ref="H4162:H4225" si="196">MONTH(D4162)</f>
        <v>7</v>
      </c>
      <c r="I4162" s="7" t="str">
        <f t="shared" ref="I4162:I4225" si="197">IF(H4162&lt;=3,"Q1",IF(H4162&lt;=6,"Q2",IF(H4162&lt;=9,"Q3","Q4")))</f>
        <v>Q3</v>
      </c>
      <c r="J4162" s="7">
        <f>VLOOKUP(A4162,'Job Catalog'!A:C,3,FALSE)</f>
        <v>7</v>
      </c>
    </row>
    <row r="4163" spans="1:10" x14ac:dyDescent="0.15">
      <c r="A4163" s="8">
        <v>2284</v>
      </c>
      <c r="B4163" s="8" t="s">
        <v>2386</v>
      </c>
      <c r="C4163" s="7" t="s">
        <v>4</v>
      </c>
      <c r="D4163" s="39">
        <v>42923.948935185188</v>
      </c>
      <c r="E4163" s="7">
        <v>10.42</v>
      </c>
      <c r="F4163" s="7" t="s">
        <v>91</v>
      </c>
      <c r="G4163" s="7">
        <f t="shared" si="195"/>
        <v>2017</v>
      </c>
      <c r="H4163" s="7">
        <f t="shared" si="196"/>
        <v>7</v>
      </c>
      <c r="I4163" s="7" t="str">
        <f t="shared" si="197"/>
        <v>Q3</v>
      </c>
      <c r="J4163" s="7">
        <f>VLOOKUP(A4163,'Job Catalog'!A:C,3,FALSE)</f>
        <v>7</v>
      </c>
    </row>
    <row r="4164" spans="1:10" x14ac:dyDescent="0.15">
      <c r="A4164" s="8">
        <v>2284</v>
      </c>
      <c r="B4164" s="8" t="s">
        <v>2386</v>
      </c>
      <c r="C4164" s="7" t="s">
        <v>4</v>
      </c>
      <c r="D4164" s="39">
        <v>42942.751886574071</v>
      </c>
      <c r="E4164" s="7">
        <v>29.25</v>
      </c>
      <c r="F4164" s="7" t="s">
        <v>91</v>
      </c>
      <c r="G4164" s="7">
        <f t="shared" si="195"/>
        <v>2017</v>
      </c>
      <c r="H4164" s="7">
        <f t="shared" si="196"/>
        <v>7</v>
      </c>
      <c r="I4164" s="7" t="str">
        <f t="shared" si="197"/>
        <v>Q3</v>
      </c>
      <c r="J4164" s="7">
        <f>VLOOKUP(A4164,'Job Catalog'!A:C,3,FALSE)</f>
        <v>7</v>
      </c>
    </row>
    <row r="4165" spans="1:10" x14ac:dyDescent="0.15">
      <c r="A4165" s="8">
        <v>2285</v>
      </c>
      <c r="B4165" s="8" t="s">
        <v>2387</v>
      </c>
      <c r="C4165" s="7" t="s">
        <v>5</v>
      </c>
      <c r="D4165" s="39">
        <v>41817.64398148148</v>
      </c>
      <c r="E4165" s="7">
        <v>36.130000000000003</v>
      </c>
      <c r="F4165" s="7" t="s">
        <v>64</v>
      </c>
      <c r="G4165" s="7">
        <f t="shared" si="195"/>
        <v>2014</v>
      </c>
      <c r="H4165" s="7">
        <f t="shared" si="196"/>
        <v>6</v>
      </c>
      <c r="I4165" s="7" t="str">
        <f t="shared" si="197"/>
        <v>Q2</v>
      </c>
      <c r="J4165" s="7">
        <f>VLOOKUP(A4165,'Job Catalog'!A:C,3,FALSE)</f>
        <v>11</v>
      </c>
    </row>
    <row r="4166" spans="1:10" x14ac:dyDescent="0.15">
      <c r="A4166" s="8">
        <v>2285</v>
      </c>
      <c r="B4166" s="8" t="s">
        <v>2387</v>
      </c>
      <c r="C4166" s="7" t="s">
        <v>5</v>
      </c>
      <c r="D4166" s="39">
        <v>41872.692685185182</v>
      </c>
      <c r="E4166" s="7">
        <v>69.92</v>
      </c>
      <c r="F4166" s="7" t="s">
        <v>64</v>
      </c>
      <c r="G4166" s="7">
        <f t="shared" si="195"/>
        <v>2014</v>
      </c>
      <c r="H4166" s="7">
        <f t="shared" si="196"/>
        <v>8</v>
      </c>
      <c r="I4166" s="7" t="str">
        <f t="shared" si="197"/>
        <v>Q3</v>
      </c>
      <c r="J4166" s="7">
        <f>VLOOKUP(A4166,'Job Catalog'!A:C,3,FALSE)</f>
        <v>11</v>
      </c>
    </row>
    <row r="4167" spans="1:10" x14ac:dyDescent="0.15">
      <c r="A4167" s="8">
        <v>2285</v>
      </c>
      <c r="B4167" s="8" t="s">
        <v>2387</v>
      </c>
      <c r="C4167" s="7" t="s">
        <v>5</v>
      </c>
      <c r="D4167" s="39">
        <v>42200.428657407407</v>
      </c>
      <c r="E4167" s="7">
        <v>36.67</v>
      </c>
      <c r="F4167" s="7" t="s">
        <v>64</v>
      </c>
      <c r="G4167" s="7">
        <f t="shared" si="195"/>
        <v>2015</v>
      </c>
      <c r="H4167" s="7">
        <f t="shared" si="196"/>
        <v>7</v>
      </c>
      <c r="I4167" s="7" t="str">
        <f t="shared" si="197"/>
        <v>Q3</v>
      </c>
      <c r="J4167" s="7">
        <f>VLOOKUP(A4167,'Job Catalog'!A:C,3,FALSE)</f>
        <v>11</v>
      </c>
    </row>
    <row r="4168" spans="1:10" x14ac:dyDescent="0.15">
      <c r="A4168" s="8">
        <v>2288</v>
      </c>
      <c r="B4168" s="8" t="s">
        <v>2390</v>
      </c>
      <c r="C4168" s="7" t="s">
        <v>5</v>
      </c>
      <c r="D4168" s="39">
        <v>42726.473460648151</v>
      </c>
      <c r="E4168" s="7">
        <v>82.63</v>
      </c>
      <c r="F4168" s="7" t="s">
        <v>19</v>
      </c>
      <c r="G4168" s="7">
        <f t="shared" si="195"/>
        <v>2016</v>
      </c>
      <c r="H4168" s="7">
        <f t="shared" si="196"/>
        <v>12</v>
      </c>
      <c r="I4168" s="7" t="str">
        <f t="shared" si="197"/>
        <v>Q4</v>
      </c>
      <c r="J4168" s="7">
        <f>VLOOKUP(A4168,'Job Catalog'!A:C,3,FALSE)</f>
        <v>11</v>
      </c>
    </row>
    <row r="4169" spans="1:10" x14ac:dyDescent="0.15">
      <c r="A4169" s="8">
        <v>2289</v>
      </c>
      <c r="B4169" s="8" t="s">
        <v>2391</v>
      </c>
      <c r="C4169" s="7" t="s">
        <v>5</v>
      </c>
      <c r="D4169" s="39">
        <v>42320.570706018516</v>
      </c>
      <c r="E4169" s="7">
        <v>43.88</v>
      </c>
      <c r="F4169" s="7" t="s">
        <v>65</v>
      </c>
      <c r="G4169" s="7">
        <f t="shared" si="195"/>
        <v>2015</v>
      </c>
      <c r="H4169" s="7">
        <f t="shared" si="196"/>
        <v>11</v>
      </c>
      <c r="I4169" s="7" t="str">
        <f t="shared" si="197"/>
        <v>Q4</v>
      </c>
      <c r="J4169" s="7">
        <f>VLOOKUP(A4169,'Job Catalog'!A:C,3,FALSE)</f>
        <v>15</v>
      </c>
    </row>
    <row r="4170" spans="1:10" x14ac:dyDescent="0.15">
      <c r="A4170" s="8">
        <v>2289</v>
      </c>
      <c r="B4170" s="8" t="s">
        <v>2391</v>
      </c>
      <c r="C4170" s="7" t="s">
        <v>5</v>
      </c>
      <c r="D4170" s="39">
        <v>42382.674560185187</v>
      </c>
      <c r="E4170" s="7">
        <v>84.96</v>
      </c>
      <c r="F4170" s="7" t="s">
        <v>65</v>
      </c>
      <c r="G4170" s="7">
        <f t="shared" si="195"/>
        <v>2016</v>
      </c>
      <c r="H4170" s="7">
        <f t="shared" si="196"/>
        <v>1</v>
      </c>
      <c r="I4170" s="7" t="str">
        <f t="shared" si="197"/>
        <v>Q1</v>
      </c>
      <c r="J4170" s="7">
        <f>VLOOKUP(A4170,'Job Catalog'!A:C,3,FALSE)</f>
        <v>15</v>
      </c>
    </row>
    <row r="4171" spans="1:10" x14ac:dyDescent="0.15">
      <c r="A4171" s="8">
        <v>2290</v>
      </c>
      <c r="B4171" s="8" t="s">
        <v>2392</v>
      </c>
      <c r="C4171" s="7" t="s">
        <v>4</v>
      </c>
      <c r="D4171" s="39">
        <v>42425.589756944442</v>
      </c>
      <c r="E4171" s="7">
        <v>44.63</v>
      </c>
      <c r="F4171" s="7" t="s">
        <v>96</v>
      </c>
      <c r="G4171" s="7">
        <f t="shared" si="195"/>
        <v>2016</v>
      </c>
      <c r="H4171" s="7">
        <f t="shared" si="196"/>
        <v>2</v>
      </c>
      <c r="I4171" s="7" t="str">
        <f t="shared" si="197"/>
        <v>Q1</v>
      </c>
      <c r="J4171" s="7">
        <f>VLOOKUP(A4171,'Job Catalog'!A:C,3,FALSE)</f>
        <v>12</v>
      </c>
    </row>
    <row r="4172" spans="1:10" x14ac:dyDescent="0.15">
      <c r="A4172" s="8">
        <v>2290</v>
      </c>
      <c r="B4172" s="8" t="s">
        <v>2392</v>
      </c>
      <c r="C4172" s="7" t="s">
        <v>5</v>
      </c>
      <c r="D4172" s="39">
        <v>42584.653321759259</v>
      </c>
      <c r="E4172" s="7">
        <v>28</v>
      </c>
      <c r="F4172" s="7" t="s">
        <v>65</v>
      </c>
      <c r="G4172" s="7">
        <f t="shared" si="195"/>
        <v>2016</v>
      </c>
      <c r="H4172" s="7">
        <f t="shared" si="196"/>
        <v>8</v>
      </c>
      <c r="I4172" s="7" t="str">
        <f t="shared" si="197"/>
        <v>Q3</v>
      </c>
      <c r="J4172" s="7">
        <f>VLOOKUP(A4172,'Job Catalog'!A:C,3,FALSE)</f>
        <v>12</v>
      </c>
    </row>
    <row r="4173" spans="1:10" x14ac:dyDescent="0.15">
      <c r="A4173" s="8">
        <v>2290</v>
      </c>
      <c r="B4173" s="8" t="s">
        <v>2392</v>
      </c>
      <c r="C4173" s="7" t="s">
        <v>4</v>
      </c>
      <c r="D4173" s="39">
        <v>42600.580509259256</v>
      </c>
      <c r="E4173" s="7">
        <v>5.75</v>
      </c>
      <c r="F4173" s="7" t="s">
        <v>25</v>
      </c>
      <c r="G4173" s="7">
        <f t="shared" si="195"/>
        <v>2016</v>
      </c>
      <c r="H4173" s="7">
        <f t="shared" si="196"/>
        <v>8</v>
      </c>
      <c r="I4173" s="7" t="str">
        <f t="shared" si="197"/>
        <v>Q3</v>
      </c>
      <c r="J4173" s="7">
        <f>VLOOKUP(A4173,'Job Catalog'!A:C,3,FALSE)</f>
        <v>12</v>
      </c>
    </row>
    <row r="4174" spans="1:10" x14ac:dyDescent="0.15">
      <c r="A4174" s="8">
        <v>2290</v>
      </c>
      <c r="B4174" s="8" t="s">
        <v>2392</v>
      </c>
      <c r="C4174" s="7" t="s">
        <v>4</v>
      </c>
      <c r="D4174" s="39">
        <v>42690.527025462965</v>
      </c>
      <c r="E4174" s="7">
        <v>46.67</v>
      </c>
      <c r="F4174" s="7" t="s">
        <v>19</v>
      </c>
      <c r="G4174" s="7">
        <f t="shared" si="195"/>
        <v>2016</v>
      </c>
      <c r="H4174" s="7">
        <f t="shared" si="196"/>
        <v>11</v>
      </c>
      <c r="I4174" s="7" t="str">
        <f t="shared" si="197"/>
        <v>Q4</v>
      </c>
      <c r="J4174" s="7">
        <f>VLOOKUP(A4174,'Job Catalog'!A:C,3,FALSE)</f>
        <v>12</v>
      </c>
    </row>
    <row r="4175" spans="1:10" x14ac:dyDescent="0.15">
      <c r="A4175" s="8">
        <v>2292</v>
      </c>
      <c r="B4175" s="8" t="s">
        <v>2394</v>
      </c>
      <c r="C4175" s="7" t="s">
        <v>5</v>
      </c>
      <c r="D4175" s="39">
        <v>41989.648530092592</v>
      </c>
      <c r="E4175" s="7">
        <v>54.79</v>
      </c>
      <c r="F4175" s="7" t="s">
        <v>78</v>
      </c>
      <c r="G4175" s="7">
        <f t="shared" si="195"/>
        <v>2014</v>
      </c>
      <c r="H4175" s="7">
        <f t="shared" si="196"/>
        <v>12</v>
      </c>
      <c r="I4175" s="7" t="str">
        <f t="shared" si="197"/>
        <v>Q4</v>
      </c>
      <c r="J4175" s="7">
        <f>VLOOKUP(A4175,'Job Catalog'!A:C,3,FALSE)</f>
        <v>22</v>
      </c>
    </row>
    <row r="4176" spans="1:10" x14ac:dyDescent="0.15">
      <c r="A4176" s="8">
        <v>2292</v>
      </c>
      <c r="B4176" s="8" t="s">
        <v>2394</v>
      </c>
      <c r="C4176" s="7" t="s">
        <v>5</v>
      </c>
      <c r="D4176" s="39">
        <v>42081.446643518517</v>
      </c>
      <c r="E4176" s="7">
        <v>15.42</v>
      </c>
      <c r="F4176" s="7" t="s">
        <v>65</v>
      </c>
      <c r="G4176" s="7">
        <f t="shared" si="195"/>
        <v>2015</v>
      </c>
      <c r="H4176" s="7">
        <f t="shared" si="196"/>
        <v>3</v>
      </c>
      <c r="I4176" s="7" t="str">
        <f t="shared" si="197"/>
        <v>Q1</v>
      </c>
      <c r="J4176" s="7">
        <f>VLOOKUP(A4176,'Job Catalog'!A:C,3,FALSE)</f>
        <v>22</v>
      </c>
    </row>
    <row r="4177" spans="1:10" x14ac:dyDescent="0.15">
      <c r="A4177" s="8">
        <v>2292</v>
      </c>
      <c r="B4177" s="8" t="s">
        <v>2394</v>
      </c>
      <c r="C4177" s="7" t="s">
        <v>5</v>
      </c>
      <c r="D4177" s="39">
        <v>42247.440775462965</v>
      </c>
      <c r="E4177" s="7">
        <v>110.54</v>
      </c>
      <c r="F4177" s="7" t="s">
        <v>25</v>
      </c>
      <c r="G4177" s="7">
        <f t="shared" si="195"/>
        <v>2015</v>
      </c>
      <c r="H4177" s="7">
        <f t="shared" si="196"/>
        <v>8</v>
      </c>
      <c r="I4177" s="7" t="str">
        <f t="shared" si="197"/>
        <v>Q3</v>
      </c>
      <c r="J4177" s="7">
        <f>VLOOKUP(A4177,'Job Catalog'!A:C,3,FALSE)</f>
        <v>22</v>
      </c>
    </row>
    <row r="4178" spans="1:10" x14ac:dyDescent="0.15">
      <c r="A4178" s="8">
        <v>2292</v>
      </c>
      <c r="B4178" s="8" t="s">
        <v>2394</v>
      </c>
      <c r="C4178" s="7" t="s">
        <v>5</v>
      </c>
      <c r="D4178" s="39">
        <v>42423.614872685182</v>
      </c>
      <c r="E4178" s="7">
        <v>39.04</v>
      </c>
      <c r="F4178" s="7" t="s">
        <v>65</v>
      </c>
      <c r="G4178" s="7">
        <f t="shared" si="195"/>
        <v>2016</v>
      </c>
      <c r="H4178" s="7">
        <f t="shared" si="196"/>
        <v>2</v>
      </c>
      <c r="I4178" s="7" t="str">
        <f t="shared" si="197"/>
        <v>Q1</v>
      </c>
      <c r="J4178" s="7">
        <f>VLOOKUP(A4178,'Job Catalog'!A:C,3,FALSE)</f>
        <v>22</v>
      </c>
    </row>
    <row r="4179" spans="1:10" x14ac:dyDescent="0.15">
      <c r="A4179" s="8">
        <v>2292</v>
      </c>
      <c r="B4179" s="8" t="s">
        <v>2394</v>
      </c>
      <c r="C4179" s="7" t="s">
        <v>5</v>
      </c>
      <c r="D4179" s="39">
        <v>42507.435787037037</v>
      </c>
      <c r="E4179" s="7">
        <v>89.71</v>
      </c>
      <c r="F4179" s="7" t="s">
        <v>65</v>
      </c>
      <c r="G4179" s="7">
        <f t="shared" si="195"/>
        <v>2016</v>
      </c>
      <c r="H4179" s="7">
        <f t="shared" si="196"/>
        <v>5</v>
      </c>
      <c r="I4179" s="7" t="str">
        <f t="shared" si="197"/>
        <v>Q2</v>
      </c>
      <c r="J4179" s="7">
        <f>VLOOKUP(A4179,'Job Catalog'!A:C,3,FALSE)</f>
        <v>22</v>
      </c>
    </row>
    <row r="4180" spans="1:10" x14ac:dyDescent="0.15">
      <c r="A4180" s="8">
        <v>2292</v>
      </c>
      <c r="B4180" s="8" t="s">
        <v>2394</v>
      </c>
      <c r="C4180" s="7" t="s">
        <v>4</v>
      </c>
      <c r="D4180" s="39">
        <v>42642.794687499998</v>
      </c>
      <c r="E4180" s="7">
        <v>98.25</v>
      </c>
      <c r="F4180" s="7" t="s">
        <v>87</v>
      </c>
      <c r="G4180" s="7">
        <f t="shared" si="195"/>
        <v>2016</v>
      </c>
      <c r="H4180" s="7">
        <f t="shared" si="196"/>
        <v>9</v>
      </c>
      <c r="I4180" s="7" t="str">
        <f t="shared" si="197"/>
        <v>Q3</v>
      </c>
      <c r="J4180" s="7">
        <f>VLOOKUP(A4180,'Job Catalog'!A:C,3,FALSE)</f>
        <v>22</v>
      </c>
    </row>
    <row r="4181" spans="1:10" x14ac:dyDescent="0.15">
      <c r="A4181" s="8">
        <v>2292</v>
      </c>
      <c r="B4181" s="8" t="s">
        <v>2394</v>
      </c>
      <c r="C4181" s="7" t="s">
        <v>5</v>
      </c>
      <c r="D4181" s="39">
        <v>42745.577870370369</v>
      </c>
      <c r="E4181" s="7">
        <v>21.83</v>
      </c>
      <c r="F4181" s="7" t="s">
        <v>19</v>
      </c>
      <c r="G4181" s="7">
        <f t="shared" si="195"/>
        <v>2017</v>
      </c>
      <c r="H4181" s="7">
        <f t="shared" si="196"/>
        <v>1</v>
      </c>
      <c r="I4181" s="7" t="str">
        <f t="shared" si="197"/>
        <v>Q1</v>
      </c>
      <c r="J4181" s="7">
        <f>VLOOKUP(A4181,'Job Catalog'!A:C,3,FALSE)</f>
        <v>22</v>
      </c>
    </row>
    <row r="4182" spans="1:10" x14ac:dyDescent="0.15">
      <c r="A4182" s="8">
        <v>2292</v>
      </c>
      <c r="B4182" s="8" t="s">
        <v>2394</v>
      </c>
      <c r="C4182" s="7" t="s">
        <v>4</v>
      </c>
      <c r="D4182" s="39">
        <v>42943.013958333337</v>
      </c>
      <c r="E4182" s="7">
        <v>30.42</v>
      </c>
      <c r="F4182" s="7" t="s">
        <v>19</v>
      </c>
      <c r="G4182" s="7">
        <f t="shared" si="195"/>
        <v>2017</v>
      </c>
      <c r="H4182" s="7">
        <f t="shared" si="196"/>
        <v>7</v>
      </c>
      <c r="I4182" s="7" t="str">
        <f t="shared" si="197"/>
        <v>Q3</v>
      </c>
      <c r="J4182" s="7">
        <f>VLOOKUP(A4182,'Job Catalog'!A:C,3,FALSE)</f>
        <v>22</v>
      </c>
    </row>
    <row r="4183" spans="1:10" x14ac:dyDescent="0.15">
      <c r="A4183" s="8">
        <v>2296</v>
      </c>
      <c r="B4183" s="8" t="s">
        <v>2398</v>
      </c>
      <c r="C4183" s="7" t="s">
        <v>5</v>
      </c>
      <c r="D4183" s="39">
        <v>42467.459618055553</v>
      </c>
      <c r="E4183" s="7">
        <v>12.92</v>
      </c>
      <c r="F4183" s="7" t="s">
        <v>65</v>
      </c>
      <c r="G4183" s="7">
        <f t="shared" si="195"/>
        <v>2016</v>
      </c>
      <c r="H4183" s="7">
        <f t="shared" si="196"/>
        <v>4</v>
      </c>
      <c r="I4183" s="7" t="str">
        <f t="shared" si="197"/>
        <v>Q2</v>
      </c>
      <c r="J4183" s="7">
        <f>VLOOKUP(A4183,'Job Catalog'!A:C,3,FALSE)</f>
        <v>20</v>
      </c>
    </row>
    <row r="4184" spans="1:10" x14ac:dyDescent="0.15">
      <c r="A4184" s="8">
        <v>2296</v>
      </c>
      <c r="B4184" s="8" t="s">
        <v>2398</v>
      </c>
      <c r="C4184" s="7" t="s">
        <v>5</v>
      </c>
      <c r="D4184" s="39">
        <v>42570.501550925925</v>
      </c>
      <c r="E4184" s="7">
        <v>39.130000000000003</v>
      </c>
      <c r="F4184" s="7" t="s">
        <v>65</v>
      </c>
      <c r="G4184" s="7">
        <f t="shared" si="195"/>
        <v>2016</v>
      </c>
      <c r="H4184" s="7">
        <f t="shared" si="196"/>
        <v>7</v>
      </c>
      <c r="I4184" s="7" t="str">
        <f t="shared" si="197"/>
        <v>Q3</v>
      </c>
      <c r="J4184" s="7">
        <f>VLOOKUP(A4184,'Job Catalog'!A:C,3,FALSE)</f>
        <v>20</v>
      </c>
    </row>
    <row r="4185" spans="1:10" x14ac:dyDescent="0.15">
      <c r="A4185" s="8">
        <v>2298</v>
      </c>
      <c r="B4185" s="8" t="s">
        <v>2400</v>
      </c>
      <c r="C4185" s="7" t="s">
        <v>5</v>
      </c>
      <c r="D4185" s="39">
        <v>41722.540092592593</v>
      </c>
      <c r="E4185" s="7">
        <v>40.83</v>
      </c>
      <c r="F4185" s="7" t="s">
        <v>59</v>
      </c>
      <c r="G4185" s="7">
        <f t="shared" si="195"/>
        <v>2014</v>
      </c>
      <c r="H4185" s="7">
        <f t="shared" si="196"/>
        <v>3</v>
      </c>
      <c r="I4185" s="7" t="str">
        <f t="shared" si="197"/>
        <v>Q1</v>
      </c>
      <c r="J4185" s="7">
        <f>VLOOKUP(A4185,'Job Catalog'!A:C,3,FALSE)</f>
        <v>18</v>
      </c>
    </row>
    <row r="4186" spans="1:10" x14ac:dyDescent="0.15">
      <c r="A4186" s="8">
        <v>2298</v>
      </c>
      <c r="B4186" s="8" t="s">
        <v>2400</v>
      </c>
      <c r="C4186" s="7" t="s">
        <v>5</v>
      </c>
      <c r="D4186" s="39">
        <v>41743.657546296294</v>
      </c>
      <c r="E4186" s="7">
        <v>53.13</v>
      </c>
      <c r="F4186" s="7" t="s">
        <v>10</v>
      </c>
      <c r="G4186" s="7">
        <f t="shared" si="195"/>
        <v>2014</v>
      </c>
      <c r="H4186" s="7">
        <f t="shared" si="196"/>
        <v>4</v>
      </c>
      <c r="I4186" s="7" t="str">
        <f t="shared" si="197"/>
        <v>Q2</v>
      </c>
      <c r="J4186" s="7">
        <f>VLOOKUP(A4186,'Job Catalog'!A:C,3,FALSE)</f>
        <v>18</v>
      </c>
    </row>
    <row r="4187" spans="1:10" x14ac:dyDescent="0.15">
      <c r="A4187" s="8">
        <v>2298</v>
      </c>
      <c r="B4187" s="8" t="s">
        <v>2400</v>
      </c>
      <c r="C4187" s="7" t="s">
        <v>5</v>
      </c>
      <c r="D4187" s="39">
        <v>41730.401817129627</v>
      </c>
      <c r="E4187" s="7">
        <v>34.79</v>
      </c>
      <c r="F4187" s="7" t="s">
        <v>10</v>
      </c>
      <c r="G4187" s="7">
        <f t="shared" si="195"/>
        <v>2014</v>
      </c>
      <c r="H4187" s="7">
        <f t="shared" si="196"/>
        <v>4</v>
      </c>
      <c r="I4187" s="7" t="str">
        <f t="shared" si="197"/>
        <v>Q2</v>
      </c>
      <c r="J4187" s="7">
        <f>VLOOKUP(A4187,'Job Catalog'!A:C,3,FALSE)</f>
        <v>18</v>
      </c>
    </row>
    <row r="4188" spans="1:10" x14ac:dyDescent="0.15">
      <c r="A4188" s="8">
        <v>2298</v>
      </c>
      <c r="B4188" s="8" t="s">
        <v>2400</v>
      </c>
      <c r="C4188" s="7" t="s">
        <v>4</v>
      </c>
      <c r="D4188" s="39">
        <v>41933.383553240739</v>
      </c>
      <c r="E4188" s="7">
        <v>237.79</v>
      </c>
      <c r="F4188" s="7" t="s">
        <v>62</v>
      </c>
      <c r="G4188" s="7">
        <f t="shared" si="195"/>
        <v>2014</v>
      </c>
      <c r="H4188" s="7">
        <f t="shared" si="196"/>
        <v>10</v>
      </c>
      <c r="I4188" s="7" t="str">
        <f t="shared" si="197"/>
        <v>Q4</v>
      </c>
      <c r="J4188" s="7">
        <f>VLOOKUP(A4188,'Job Catalog'!A:C,3,FALSE)</f>
        <v>18</v>
      </c>
    </row>
    <row r="4189" spans="1:10" x14ac:dyDescent="0.15">
      <c r="A4189" s="8">
        <v>2298</v>
      </c>
      <c r="B4189" s="8" t="s">
        <v>2400</v>
      </c>
      <c r="C4189" s="7" t="s">
        <v>4</v>
      </c>
      <c r="D4189" s="39">
        <v>41764.343240740738</v>
      </c>
      <c r="E4189" s="7">
        <v>68.75</v>
      </c>
      <c r="F4189" s="7" t="s">
        <v>84</v>
      </c>
      <c r="G4189" s="7">
        <f t="shared" si="195"/>
        <v>2014</v>
      </c>
      <c r="H4189" s="7">
        <f t="shared" si="196"/>
        <v>5</v>
      </c>
      <c r="I4189" s="7" t="str">
        <f t="shared" si="197"/>
        <v>Q2</v>
      </c>
      <c r="J4189" s="7">
        <f>VLOOKUP(A4189,'Job Catalog'!A:C,3,FALSE)</f>
        <v>18</v>
      </c>
    </row>
    <row r="4190" spans="1:10" x14ac:dyDescent="0.15">
      <c r="A4190" s="8">
        <v>2298</v>
      </c>
      <c r="B4190" s="8" t="s">
        <v>2400</v>
      </c>
      <c r="C4190" s="7" t="s">
        <v>5</v>
      </c>
      <c r="D4190" s="39">
        <v>41851.464386574073</v>
      </c>
      <c r="E4190" s="7">
        <v>100.79</v>
      </c>
      <c r="F4190" s="7" t="s">
        <v>10</v>
      </c>
      <c r="G4190" s="7">
        <f t="shared" si="195"/>
        <v>2014</v>
      </c>
      <c r="H4190" s="7">
        <f t="shared" si="196"/>
        <v>7</v>
      </c>
      <c r="I4190" s="7" t="str">
        <f t="shared" si="197"/>
        <v>Q3</v>
      </c>
      <c r="J4190" s="7">
        <f>VLOOKUP(A4190,'Job Catalog'!A:C,3,FALSE)</f>
        <v>18</v>
      </c>
    </row>
    <row r="4191" spans="1:10" x14ac:dyDescent="0.15">
      <c r="A4191" s="8">
        <v>2298</v>
      </c>
      <c r="B4191" s="8" t="s">
        <v>2400</v>
      </c>
      <c r="C4191" s="7" t="s">
        <v>4</v>
      </c>
      <c r="D4191" s="39">
        <v>41862.545648148145</v>
      </c>
      <c r="E4191" s="7">
        <v>97.04</v>
      </c>
      <c r="F4191" s="7" t="s">
        <v>62</v>
      </c>
      <c r="G4191" s="7">
        <f t="shared" si="195"/>
        <v>2014</v>
      </c>
      <c r="H4191" s="7">
        <f t="shared" si="196"/>
        <v>8</v>
      </c>
      <c r="I4191" s="7" t="str">
        <f t="shared" si="197"/>
        <v>Q3</v>
      </c>
      <c r="J4191" s="7">
        <f>VLOOKUP(A4191,'Job Catalog'!A:C,3,FALSE)</f>
        <v>18</v>
      </c>
    </row>
    <row r="4192" spans="1:10" x14ac:dyDescent="0.15">
      <c r="A4192" s="8">
        <v>2298</v>
      </c>
      <c r="B4192" s="8" t="s">
        <v>2400</v>
      </c>
      <c r="C4192" s="7" t="s">
        <v>4</v>
      </c>
      <c r="D4192" s="39">
        <v>42023.518680555557</v>
      </c>
      <c r="E4192" s="7">
        <v>94.83</v>
      </c>
      <c r="F4192" s="7" t="s">
        <v>62</v>
      </c>
      <c r="G4192" s="7">
        <f t="shared" si="195"/>
        <v>2015</v>
      </c>
      <c r="H4192" s="7">
        <f t="shared" si="196"/>
        <v>1</v>
      </c>
      <c r="I4192" s="7" t="str">
        <f t="shared" si="197"/>
        <v>Q1</v>
      </c>
      <c r="J4192" s="7">
        <f>VLOOKUP(A4192,'Job Catalog'!A:C,3,FALSE)</f>
        <v>18</v>
      </c>
    </row>
    <row r="4193" spans="1:10" x14ac:dyDescent="0.15">
      <c r="A4193" s="8">
        <v>2298</v>
      </c>
      <c r="B4193" s="8" t="s">
        <v>2400</v>
      </c>
      <c r="C4193" s="7" t="s">
        <v>5</v>
      </c>
      <c r="D4193" s="39">
        <v>42020.478298611109</v>
      </c>
      <c r="E4193" s="7">
        <v>0.96</v>
      </c>
      <c r="F4193" s="7" t="s">
        <v>65</v>
      </c>
      <c r="G4193" s="7">
        <f t="shared" si="195"/>
        <v>2015</v>
      </c>
      <c r="H4193" s="7">
        <f t="shared" si="196"/>
        <v>1</v>
      </c>
      <c r="I4193" s="7" t="str">
        <f t="shared" si="197"/>
        <v>Q1</v>
      </c>
      <c r="J4193" s="7">
        <f>VLOOKUP(A4193,'Job Catalog'!A:C,3,FALSE)</f>
        <v>18</v>
      </c>
    </row>
    <row r="4194" spans="1:10" x14ac:dyDescent="0.15">
      <c r="A4194" s="8">
        <v>2298</v>
      </c>
      <c r="B4194" s="8" t="s">
        <v>2400</v>
      </c>
      <c r="C4194" s="7" t="s">
        <v>5</v>
      </c>
      <c r="D4194" s="39">
        <v>42283.431284722225</v>
      </c>
      <c r="E4194" s="7">
        <v>263.92</v>
      </c>
      <c r="F4194" s="7" t="s">
        <v>65</v>
      </c>
      <c r="G4194" s="7">
        <f t="shared" si="195"/>
        <v>2015</v>
      </c>
      <c r="H4194" s="7">
        <f t="shared" si="196"/>
        <v>10</v>
      </c>
      <c r="I4194" s="7" t="str">
        <f t="shared" si="197"/>
        <v>Q4</v>
      </c>
      <c r="J4194" s="7">
        <f>VLOOKUP(A4194,'Job Catalog'!A:C,3,FALSE)</f>
        <v>18</v>
      </c>
    </row>
    <row r="4195" spans="1:10" x14ac:dyDescent="0.15">
      <c r="A4195" s="8">
        <v>2298</v>
      </c>
      <c r="B4195" s="8" t="s">
        <v>2400</v>
      </c>
      <c r="C4195" s="7" t="s">
        <v>5</v>
      </c>
      <c r="D4195" s="39">
        <v>42213.637407407405</v>
      </c>
      <c r="E4195" s="7">
        <v>180.92</v>
      </c>
      <c r="F4195" s="7" t="s">
        <v>65</v>
      </c>
      <c r="G4195" s="7">
        <f t="shared" si="195"/>
        <v>2015</v>
      </c>
      <c r="H4195" s="7">
        <f t="shared" si="196"/>
        <v>7</v>
      </c>
      <c r="I4195" s="7" t="str">
        <f t="shared" si="197"/>
        <v>Q3</v>
      </c>
      <c r="J4195" s="7">
        <f>VLOOKUP(A4195,'Job Catalog'!A:C,3,FALSE)</f>
        <v>18</v>
      </c>
    </row>
    <row r="4196" spans="1:10" x14ac:dyDescent="0.15">
      <c r="A4196" s="8">
        <v>2298</v>
      </c>
      <c r="B4196" s="8" t="s">
        <v>2400</v>
      </c>
      <c r="C4196" s="7" t="s">
        <v>4</v>
      </c>
      <c r="D4196" s="39">
        <v>42200.625104166669</v>
      </c>
      <c r="E4196" s="7">
        <v>167.92</v>
      </c>
      <c r="F4196" s="7" t="s">
        <v>96</v>
      </c>
      <c r="G4196" s="7">
        <f t="shared" si="195"/>
        <v>2015</v>
      </c>
      <c r="H4196" s="7">
        <f t="shared" si="196"/>
        <v>7</v>
      </c>
      <c r="I4196" s="7" t="str">
        <f t="shared" si="197"/>
        <v>Q3</v>
      </c>
      <c r="J4196" s="7">
        <f>VLOOKUP(A4196,'Job Catalog'!A:C,3,FALSE)</f>
        <v>18</v>
      </c>
    </row>
    <row r="4197" spans="1:10" x14ac:dyDescent="0.15">
      <c r="A4197" s="8">
        <v>2298</v>
      </c>
      <c r="B4197" s="8" t="s">
        <v>2400</v>
      </c>
      <c r="C4197" s="7" t="s">
        <v>5</v>
      </c>
      <c r="D4197" s="39">
        <v>42195.596342592595</v>
      </c>
      <c r="E4197" s="7">
        <v>162.88</v>
      </c>
      <c r="F4197" s="7" t="s">
        <v>65</v>
      </c>
      <c r="G4197" s="7">
        <f t="shared" si="195"/>
        <v>2015</v>
      </c>
      <c r="H4197" s="7">
        <f t="shared" si="196"/>
        <v>7</v>
      </c>
      <c r="I4197" s="7" t="str">
        <f t="shared" si="197"/>
        <v>Q3</v>
      </c>
      <c r="J4197" s="7">
        <f>VLOOKUP(A4197,'Job Catalog'!A:C,3,FALSE)</f>
        <v>18</v>
      </c>
    </row>
    <row r="4198" spans="1:10" x14ac:dyDescent="0.15">
      <c r="A4198" s="8">
        <v>2298</v>
      </c>
      <c r="B4198" s="8" t="s">
        <v>2400</v>
      </c>
      <c r="C4198" s="7" t="s">
        <v>5</v>
      </c>
      <c r="D4198" s="39">
        <v>42079.542187500003</v>
      </c>
      <c r="E4198" s="7">
        <v>46.83</v>
      </c>
      <c r="F4198" s="7" t="s">
        <v>78</v>
      </c>
      <c r="G4198" s="7">
        <f t="shared" si="195"/>
        <v>2015</v>
      </c>
      <c r="H4198" s="7">
        <f t="shared" si="196"/>
        <v>3</v>
      </c>
      <c r="I4198" s="7" t="str">
        <f t="shared" si="197"/>
        <v>Q1</v>
      </c>
      <c r="J4198" s="7">
        <f>VLOOKUP(A4198,'Job Catalog'!A:C,3,FALSE)</f>
        <v>18</v>
      </c>
    </row>
    <row r="4199" spans="1:10" x14ac:dyDescent="0.15">
      <c r="A4199" s="8">
        <v>2298</v>
      </c>
      <c r="B4199" s="8" t="s">
        <v>2400</v>
      </c>
      <c r="C4199" s="7" t="s">
        <v>5</v>
      </c>
      <c r="D4199" s="39">
        <v>42431.468958333331</v>
      </c>
      <c r="E4199" s="7">
        <v>22.58</v>
      </c>
      <c r="F4199" s="7" t="s">
        <v>65</v>
      </c>
      <c r="G4199" s="7">
        <f t="shared" si="195"/>
        <v>2016</v>
      </c>
      <c r="H4199" s="7">
        <f t="shared" si="196"/>
        <v>3</v>
      </c>
      <c r="I4199" s="7" t="str">
        <f t="shared" si="197"/>
        <v>Q1</v>
      </c>
      <c r="J4199" s="7">
        <f>VLOOKUP(A4199,'Job Catalog'!A:C,3,FALSE)</f>
        <v>18</v>
      </c>
    </row>
    <row r="4200" spans="1:10" x14ac:dyDescent="0.15">
      <c r="A4200" s="8">
        <v>2298</v>
      </c>
      <c r="B4200" s="8" t="s">
        <v>2400</v>
      </c>
      <c r="C4200" s="7" t="s">
        <v>4</v>
      </c>
      <c r="D4200" s="39">
        <v>42585.638611111113</v>
      </c>
      <c r="E4200" s="7">
        <v>29.04</v>
      </c>
      <c r="F4200" s="7" t="s">
        <v>96</v>
      </c>
      <c r="G4200" s="7">
        <f t="shared" si="195"/>
        <v>2016</v>
      </c>
      <c r="H4200" s="7">
        <f t="shared" si="196"/>
        <v>8</v>
      </c>
      <c r="I4200" s="7" t="str">
        <f t="shared" si="197"/>
        <v>Q3</v>
      </c>
      <c r="J4200" s="7">
        <f>VLOOKUP(A4200,'Job Catalog'!A:C,3,FALSE)</f>
        <v>18</v>
      </c>
    </row>
    <row r="4201" spans="1:10" x14ac:dyDescent="0.15">
      <c r="A4201" s="8">
        <v>2298</v>
      </c>
      <c r="B4201" s="8" t="s">
        <v>2400</v>
      </c>
      <c r="C4201" s="7" t="s">
        <v>4</v>
      </c>
      <c r="D4201" s="39">
        <v>42598.590891203705</v>
      </c>
      <c r="E4201" s="7">
        <v>33.04</v>
      </c>
      <c r="F4201" s="7" t="s">
        <v>96</v>
      </c>
      <c r="G4201" s="7">
        <f t="shared" si="195"/>
        <v>2016</v>
      </c>
      <c r="H4201" s="7">
        <f t="shared" si="196"/>
        <v>8</v>
      </c>
      <c r="I4201" s="7" t="str">
        <f t="shared" si="197"/>
        <v>Q3</v>
      </c>
      <c r="J4201" s="7">
        <f>VLOOKUP(A4201,'Job Catalog'!A:C,3,FALSE)</f>
        <v>18</v>
      </c>
    </row>
    <row r="4202" spans="1:10" x14ac:dyDescent="0.15">
      <c r="A4202" s="8">
        <v>2298</v>
      </c>
      <c r="B4202" s="8" t="s">
        <v>2400</v>
      </c>
      <c r="C4202" s="7" t="s">
        <v>4</v>
      </c>
      <c r="D4202" s="39">
        <v>42697.361712962964</v>
      </c>
      <c r="E4202" s="7">
        <v>53.79</v>
      </c>
      <c r="F4202" s="7" t="s">
        <v>19</v>
      </c>
      <c r="G4202" s="7">
        <f t="shared" si="195"/>
        <v>2016</v>
      </c>
      <c r="H4202" s="7">
        <f t="shared" si="196"/>
        <v>11</v>
      </c>
      <c r="I4202" s="7" t="str">
        <f t="shared" si="197"/>
        <v>Q4</v>
      </c>
      <c r="J4202" s="7">
        <f>VLOOKUP(A4202,'Job Catalog'!A:C,3,FALSE)</f>
        <v>18</v>
      </c>
    </row>
    <row r="4203" spans="1:10" x14ac:dyDescent="0.15">
      <c r="A4203" s="8">
        <v>2298</v>
      </c>
      <c r="B4203" s="8" t="s">
        <v>2400</v>
      </c>
      <c r="C4203" s="7" t="s">
        <v>5</v>
      </c>
      <c r="D4203" s="39">
        <v>42963.705208333333</v>
      </c>
      <c r="E4203" s="7">
        <v>22</v>
      </c>
      <c r="F4203" s="7" t="s">
        <v>19</v>
      </c>
      <c r="G4203" s="7">
        <f t="shared" si="195"/>
        <v>2017</v>
      </c>
      <c r="H4203" s="7">
        <f t="shared" si="196"/>
        <v>8</v>
      </c>
      <c r="I4203" s="7" t="str">
        <f t="shared" si="197"/>
        <v>Q3</v>
      </c>
      <c r="J4203" s="7">
        <f>VLOOKUP(A4203,'Job Catalog'!A:C,3,FALSE)</f>
        <v>18</v>
      </c>
    </row>
    <row r="4204" spans="1:10" x14ac:dyDescent="0.15">
      <c r="A4204" s="8">
        <v>2299</v>
      </c>
      <c r="B4204" s="8" t="s">
        <v>2401</v>
      </c>
      <c r="C4204" s="7" t="s">
        <v>5</v>
      </c>
      <c r="D4204" s="39">
        <v>42397.43472222222</v>
      </c>
      <c r="E4204" s="7">
        <v>2.92</v>
      </c>
      <c r="F4204" s="7" t="s">
        <v>52</v>
      </c>
      <c r="G4204" s="7">
        <f t="shared" si="195"/>
        <v>2016</v>
      </c>
      <c r="H4204" s="7">
        <f t="shared" si="196"/>
        <v>1</v>
      </c>
      <c r="I4204" s="7" t="str">
        <f t="shared" si="197"/>
        <v>Q1</v>
      </c>
      <c r="J4204" s="7">
        <f>VLOOKUP(A4204,'Job Catalog'!A:C,3,FALSE)</f>
        <v>16</v>
      </c>
    </row>
    <row r="4205" spans="1:10" x14ac:dyDescent="0.15">
      <c r="A4205" s="8">
        <v>2300</v>
      </c>
      <c r="B4205" s="8" t="s">
        <v>2402</v>
      </c>
      <c r="C4205" s="7" t="s">
        <v>5</v>
      </c>
      <c r="D4205" s="39">
        <v>41688.387511574074</v>
      </c>
      <c r="E4205" s="7">
        <v>6.88</v>
      </c>
      <c r="F4205" s="7" t="s">
        <v>10</v>
      </c>
      <c r="G4205" s="7">
        <f t="shared" si="195"/>
        <v>2014</v>
      </c>
      <c r="H4205" s="7">
        <f t="shared" si="196"/>
        <v>2</v>
      </c>
      <c r="I4205" s="7" t="str">
        <f t="shared" si="197"/>
        <v>Q1</v>
      </c>
      <c r="J4205" s="7">
        <f>VLOOKUP(A4205,'Job Catalog'!A:C,3,FALSE)</f>
        <v>17</v>
      </c>
    </row>
    <row r="4206" spans="1:10" x14ac:dyDescent="0.15">
      <c r="A4206" s="8">
        <v>2300</v>
      </c>
      <c r="B4206" s="8" t="s">
        <v>2402</v>
      </c>
      <c r="C4206" s="7" t="s">
        <v>5</v>
      </c>
      <c r="D4206" s="39">
        <v>42381.394108796296</v>
      </c>
      <c r="E4206" s="7">
        <v>615.88</v>
      </c>
      <c r="F4206" s="7" t="s">
        <v>65</v>
      </c>
      <c r="G4206" s="7">
        <f t="shared" si="195"/>
        <v>2016</v>
      </c>
      <c r="H4206" s="7">
        <f t="shared" si="196"/>
        <v>1</v>
      </c>
      <c r="I4206" s="7" t="str">
        <f t="shared" si="197"/>
        <v>Q1</v>
      </c>
      <c r="J4206" s="7">
        <f>VLOOKUP(A4206,'Job Catalog'!A:C,3,FALSE)</f>
        <v>17</v>
      </c>
    </row>
    <row r="4207" spans="1:10" x14ac:dyDescent="0.15">
      <c r="A4207" s="8">
        <v>2300</v>
      </c>
      <c r="B4207" s="8" t="s">
        <v>2402</v>
      </c>
      <c r="C4207" s="7" t="s">
        <v>4</v>
      </c>
      <c r="D4207" s="39">
        <v>41949.54347222222</v>
      </c>
      <c r="E4207" s="7">
        <v>1.88</v>
      </c>
      <c r="F4207" s="7" t="s">
        <v>62</v>
      </c>
      <c r="G4207" s="7">
        <f t="shared" si="195"/>
        <v>2014</v>
      </c>
      <c r="H4207" s="7">
        <f t="shared" si="196"/>
        <v>11</v>
      </c>
      <c r="I4207" s="7" t="str">
        <f t="shared" si="197"/>
        <v>Q4</v>
      </c>
      <c r="J4207" s="7">
        <f>VLOOKUP(A4207,'Job Catalog'!A:C,3,FALSE)</f>
        <v>17</v>
      </c>
    </row>
    <row r="4208" spans="1:10" x14ac:dyDescent="0.15">
      <c r="A4208" s="8">
        <v>2300</v>
      </c>
      <c r="B4208" s="8" t="s">
        <v>2402</v>
      </c>
      <c r="C4208" s="7" t="s">
        <v>5</v>
      </c>
      <c r="D4208" s="39">
        <v>41957.598576388889</v>
      </c>
      <c r="E4208" s="7">
        <v>9.92</v>
      </c>
      <c r="F4208" s="7" t="s">
        <v>62</v>
      </c>
      <c r="G4208" s="7">
        <f t="shared" si="195"/>
        <v>2014</v>
      </c>
      <c r="H4208" s="7">
        <f t="shared" si="196"/>
        <v>11</v>
      </c>
      <c r="I4208" s="7" t="str">
        <f t="shared" si="197"/>
        <v>Q4</v>
      </c>
      <c r="J4208" s="7">
        <f>VLOOKUP(A4208,'Job Catalog'!A:C,3,FALSE)</f>
        <v>17</v>
      </c>
    </row>
    <row r="4209" spans="1:10" x14ac:dyDescent="0.15">
      <c r="A4209" s="8">
        <v>2300</v>
      </c>
      <c r="B4209" s="8" t="s">
        <v>2402</v>
      </c>
      <c r="C4209" s="7" t="s">
        <v>5</v>
      </c>
      <c r="D4209" s="39">
        <v>42090.411307870374</v>
      </c>
      <c r="E4209" s="7">
        <v>57.67</v>
      </c>
      <c r="F4209" s="7" t="s">
        <v>78</v>
      </c>
      <c r="G4209" s="7">
        <f t="shared" si="195"/>
        <v>2015</v>
      </c>
      <c r="H4209" s="7">
        <f t="shared" si="196"/>
        <v>3</v>
      </c>
      <c r="I4209" s="7" t="str">
        <f t="shared" si="197"/>
        <v>Q1</v>
      </c>
      <c r="J4209" s="7">
        <f>VLOOKUP(A4209,'Job Catalog'!A:C,3,FALSE)</f>
        <v>17</v>
      </c>
    </row>
    <row r="4210" spans="1:10" x14ac:dyDescent="0.15">
      <c r="A4210" s="8">
        <v>2300</v>
      </c>
      <c r="B4210" s="8" t="s">
        <v>2402</v>
      </c>
      <c r="C4210" s="7" t="s">
        <v>5</v>
      </c>
      <c r="D4210" s="39">
        <v>42207.310312499998</v>
      </c>
      <c r="E4210" s="7">
        <v>174.58</v>
      </c>
      <c r="F4210" s="7" t="s">
        <v>65</v>
      </c>
      <c r="G4210" s="7">
        <f t="shared" si="195"/>
        <v>2015</v>
      </c>
      <c r="H4210" s="7">
        <f t="shared" si="196"/>
        <v>7</v>
      </c>
      <c r="I4210" s="7" t="str">
        <f t="shared" si="197"/>
        <v>Q3</v>
      </c>
      <c r="J4210" s="7">
        <f>VLOOKUP(A4210,'Job Catalog'!A:C,3,FALSE)</f>
        <v>17</v>
      </c>
    </row>
    <row r="4211" spans="1:10" x14ac:dyDescent="0.15">
      <c r="A4211" s="8">
        <v>2300</v>
      </c>
      <c r="B4211" s="8" t="s">
        <v>2402</v>
      </c>
      <c r="C4211" s="7" t="s">
        <v>5</v>
      </c>
      <c r="D4211" s="39">
        <v>42236.499085648145</v>
      </c>
      <c r="E4211" s="7">
        <v>203.75</v>
      </c>
      <c r="F4211" s="7" t="s">
        <v>65</v>
      </c>
      <c r="G4211" s="7">
        <f t="shared" si="195"/>
        <v>2015</v>
      </c>
      <c r="H4211" s="7">
        <f t="shared" si="196"/>
        <v>8</v>
      </c>
      <c r="I4211" s="7" t="str">
        <f t="shared" si="197"/>
        <v>Q3</v>
      </c>
      <c r="J4211" s="7">
        <f>VLOOKUP(A4211,'Job Catalog'!A:C,3,FALSE)</f>
        <v>17</v>
      </c>
    </row>
    <row r="4212" spans="1:10" x14ac:dyDescent="0.15">
      <c r="A4212" s="8">
        <v>2300</v>
      </c>
      <c r="B4212" s="8" t="s">
        <v>2402</v>
      </c>
      <c r="C4212" s="7" t="s">
        <v>4</v>
      </c>
      <c r="D4212" s="39">
        <v>42150.530659722222</v>
      </c>
      <c r="E4212" s="7">
        <v>117.79</v>
      </c>
      <c r="F4212" s="7" t="s">
        <v>96</v>
      </c>
      <c r="G4212" s="7">
        <f t="shared" si="195"/>
        <v>2015</v>
      </c>
      <c r="H4212" s="7">
        <f t="shared" si="196"/>
        <v>5</v>
      </c>
      <c r="I4212" s="7" t="str">
        <f t="shared" si="197"/>
        <v>Q2</v>
      </c>
      <c r="J4212" s="7">
        <f>VLOOKUP(A4212,'Job Catalog'!A:C,3,FALSE)</f>
        <v>17</v>
      </c>
    </row>
    <row r="4213" spans="1:10" x14ac:dyDescent="0.15">
      <c r="A4213" s="8">
        <v>2300</v>
      </c>
      <c r="B4213" s="8" t="s">
        <v>2402</v>
      </c>
      <c r="C4213" s="7" t="s">
        <v>5</v>
      </c>
      <c r="D4213" s="39">
        <v>42085.678148148145</v>
      </c>
      <c r="E4213" s="7">
        <v>52.96</v>
      </c>
      <c r="F4213" s="7" t="s">
        <v>65</v>
      </c>
      <c r="G4213" s="7">
        <f t="shared" si="195"/>
        <v>2015</v>
      </c>
      <c r="H4213" s="7">
        <f t="shared" si="196"/>
        <v>3</v>
      </c>
      <c r="I4213" s="7" t="str">
        <f t="shared" si="197"/>
        <v>Q1</v>
      </c>
      <c r="J4213" s="7">
        <f>VLOOKUP(A4213,'Job Catalog'!A:C,3,FALSE)</f>
        <v>17</v>
      </c>
    </row>
    <row r="4214" spans="1:10" x14ac:dyDescent="0.15">
      <c r="A4214" s="8">
        <v>2300</v>
      </c>
      <c r="B4214" s="8" t="s">
        <v>2402</v>
      </c>
      <c r="C4214" s="7" t="s">
        <v>5</v>
      </c>
      <c r="D4214" s="39">
        <v>42262.410879629628</v>
      </c>
      <c r="E4214" s="7">
        <v>4.67</v>
      </c>
      <c r="F4214" s="7" t="s">
        <v>65</v>
      </c>
      <c r="G4214" s="7">
        <f t="shared" si="195"/>
        <v>2015</v>
      </c>
      <c r="H4214" s="7">
        <f t="shared" si="196"/>
        <v>9</v>
      </c>
      <c r="I4214" s="7" t="str">
        <f t="shared" si="197"/>
        <v>Q3</v>
      </c>
      <c r="J4214" s="7">
        <f>VLOOKUP(A4214,'Job Catalog'!A:C,3,FALSE)</f>
        <v>17</v>
      </c>
    </row>
    <row r="4215" spans="1:10" x14ac:dyDescent="0.15">
      <c r="A4215" s="8">
        <v>2300</v>
      </c>
      <c r="B4215" s="8" t="s">
        <v>2402</v>
      </c>
      <c r="C4215" s="7" t="s">
        <v>5</v>
      </c>
      <c r="D4215" s="39">
        <v>42557.427916666667</v>
      </c>
      <c r="E4215" s="7">
        <v>26.04</v>
      </c>
      <c r="F4215" s="7" t="s">
        <v>65</v>
      </c>
      <c r="G4215" s="7">
        <f t="shared" si="195"/>
        <v>2016</v>
      </c>
      <c r="H4215" s="7">
        <f t="shared" si="196"/>
        <v>7</v>
      </c>
      <c r="I4215" s="7" t="str">
        <f t="shared" si="197"/>
        <v>Q3</v>
      </c>
      <c r="J4215" s="7">
        <f>VLOOKUP(A4215,'Job Catalog'!A:C,3,FALSE)</f>
        <v>17</v>
      </c>
    </row>
    <row r="4216" spans="1:10" x14ac:dyDescent="0.15">
      <c r="A4216" s="8">
        <v>2300</v>
      </c>
      <c r="B4216" s="8" t="s">
        <v>2402</v>
      </c>
      <c r="C4216" s="7" t="s">
        <v>5</v>
      </c>
      <c r="D4216" s="39">
        <v>42564.636111111111</v>
      </c>
      <c r="E4216" s="7">
        <v>20.079999999999998</v>
      </c>
      <c r="F4216" s="7" t="s">
        <v>65</v>
      </c>
      <c r="G4216" s="7">
        <f t="shared" si="195"/>
        <v>2016</v>
      </c>
      <c r="H4216" s="7">
        <f t="shared" si="196"/>
        <v>7</v>
      </c>
      <c r="I4216" s="7" t="str">
        <f t="shared" si="197"/>
        <v>Q3</v>
      </c>
      <c r="J4216" s="7">
        <f>VLOOKUP(A4216,'Job Catalog'!A:C,3,FALSE)</f>
        <v>17</v>
      </c>
    </row>
    <row r="4217" spans="1:10" x14ac:dyDescent="0.15">
      <c r="A4217" s="8">
        <v>2300</v>
      </c>
      <c r="B4217" s="8" t="s">
        <v>2402</v>
      </c>
      <c r="C4217" s="7" t="s">
        <v>5</v>
      </c>
      <c r="D4217" s="39">
        <v>42663.582546296297</v>
      </c>
      <c r="E4217" s="7">
        <v>20</v>
      </c>
      <c r="F4217" s="7" t="s">
        <v>96</v>
      </c>
      <c r="G4217" s="7">
        <f t="shared" si="195"/>
        <v>2016</v>
      </c>
      <c r="H4217" s="7">
        <f t="shared" si="196"/>
        <v>10</v>
      </c>
      <c r="I4217" s="7" t="str">
        <f t="shared" si="197"/>
        <v>Q4</v>
      </c>
      <c r="J4217" s="7">
        <f>VLOOKUP(A4217,'Job Catalog'!A:C,3,FALSE)</f>
        <v>17</v>
      </c>
    </row>
    <row r="4218" spans="1:10" x14ac:dyDescent="0.15">
      <c r="A4218" s="8">
        <v>2300</v>
      </c>
      <c r="B4218" s="8" t="s">
        <v>2402</v>
      </c>
      <c r="C4218" s="7" t="s">
        <v>5</v>
      </c>
      <c r="D4218" s="39">
        <v>42874.427858796298</v>
      </c>
      <c r="E4218" s="7">
        <v>55.88</v>
      </c>
      <c r="F4218" s="7" t="s">
        <v>19</v>
      </c>
      <c r="G4218" s="7">
        <f t="shared" si="195"/>
        <v>2017</v>
      </c>
      <c r="H4218" s="7">
        <f t="shared" si="196"/>
        <v>5</v>
      </c>
      <c r="I4218" s="7" t="str">
        <f t="shared" si="197"/>
        <v>Q2</v>
      </c>
      <c r="J4218" s="7">
        <f>VLOOKUP(A4218,'Job Catalog'!A:C,3,FALSE)</f>
        <v>17</v>
      </c>
    </row>
    <row r="4219" spans="1:10" x14ac:dyDescent="0.15">
      <c r="A4219" s="8">
        <v>2300</v>
      </c>
      <c r="B4219" s="8" t="s">
        <v>2402</v>
      </c>
      <c r="C4219" s="7" t="s">
        <v>5</v>
      </c>
      <c r="D4219" s="39">
        <v>42874.427164351851</v>
      </c>
      <c r="E4219" s="7">
        <v>21.5</v>
      </c>
      <c r="F4219" s="7" t="s">
        <v>19</v>
      </c>
      <c r="G4219" s="7">
        <f t="shared" si="195"/>
        <v>2017</v>
      </c>
      <c r="H4219" s="7">
        <f t="shared" si="196"/>
        <v>5</v>
      </c>
      <c r="I4219" s="7" t="str">
        <f t="shared" si="197"/>
        <v>Q2</v>
      </c>
      <c r="J4219" s="7">
        <f>VLOOKUP(A4219,'Job Catalog'!A:C,3,FALSE)</f>
        <v>17</v>
      </c>
    </row>
    <row r="4220" spans="1:10" x14ac:dyDescent="0.15">
      <c r="A4220" s="8">
        <v>2309</v>
      </c>
      <c r="B4220" s="8" t="s">
        <v>2411</v>
      </c>
      <c r="C4220" s="7" t="s">
        <v>5</v>
      </c>
      <c r="D4220" s="39">
        <v>42485.22552083333</v>
      </c>
      <c r="E4220" s="7">
        <v>48.71</v>
      </c>
      <c r="F4220" s="7" t="s">
        <v>27</v>
      </c>
      <c r="G4220" s="7">
        <f t="shared" si="195"/>
        <v>2016</v>
      </c>
      <c r="H4220" s="7">
        <f t="shared" si="196"/>
        <v>4</v>
      </c>
      <c r="I4220" s="7" t="str">
        <f t="shared" si="197"/>
        <v>Q2</v>
      </c>
      <c r="J4220" s="7">
        <f>VLOOKUP(A4220,'Job Catalog'!A:C,3,FALSE)</f>
        <v>14</v>
      </c>
    </row>
    <row r="4221" spans="1:10" x14ac:dyDescent="0.15">
      <c r="A4221" s="8">
        <v>2309</v>
      </c>
      <c r="B4221" s="8" t="s">
        <v>2411</v>
      </c>
      <c r="C4221" s="7" t="s">
        <v>4</v>
      </c>
      <c r="D4221" s="39">
        <v>42579.210914351854</v>
      </c>
      <c r="E4221" s="7">
        <v>84.92</v>
      </c>
      <c r="F4221" s="7" t="s">
        <v>72</v>
      </c>
      <c r="G4221" s="7">
        <f t="shared" si="195"/>
        <v>2016</v>
      </c>
      <c r="H4221" s="7">
        <f t="shared" si="196"/>
        <v>7</v>
      </c>
      <c r="I4221" s="7" t="str">
        <f t="shared" si="197"/>
        <v>Q3</v>
      </c>
      <c r="J4221" s="7">
        <f>VLOOKUP(A4221,'Job Catalog'!A:C,3,FALSE)</f>
        <v>14</v>
      </c>
    </row>
    <row r="4222" spans="1:10" x14ac:dyDescent="0.15">
      <c r="A4222" s="8">
        <v>2309</v>
      </c>
      <c r="B4222" s="8" t="s">
        <v>2411</v>
      </c>
      <c r="C4222" s="7" t="s">
        <v>4</v>
      </c>
      <c r="D4222" s="39">
        <v>42607.219837962963</v>
      </c>
      <c r="E4222" s="7">
        <v>112.92</v>
      </c>
      <c r="F4222" s="7" t="s">
        <v>72</v>
      </c>
      <c r="G4222" s="7">
        <f t="shared" si="195"/>
        <v>2016</v>
      </c>
      <c r="H4222" s="7">
        <f t="shared" si="196"/>
        <v>8</v>
      </c>
      <c r="I4222" s="7" t="str">
        <f t="shared" si="197"/>
        <v>Q3</v>
      </c>
      <c r="J4222" s="7">
        <f>VLOOKUP(A4222,'Job Catalog'!A:C,3,FALSE)</f>
        <v>14</v>
      </c>
    </row>
    <row r="4223" spans="1:10" x14ac:dyDescent="0.15">
      <c r="A4223" s="8">
        <v>2311</v>
      </c>
      <c r="B4223" s="8" t="s">
        <v>2413</v>
      </c>
      <c r="C4223" s="7" t="s">
        <v>4</v>
      </c>
      <c r="D4223" s="39">
        <v>41858.242835648147</v>
      </c>
      <c r="E4223" s="7">
        <v>203.92</v>
      </c>
      <c r="F4223" s="7" t="s">
        <v>94</v>
      </c>
      <c r="G4223" s="7">
        <f t="shared" si="195"/>
        <v>2014</v>
      </c>
      <c r="H4223" s="7">
        <f t="shared" si="196"/>
        <v>8</v>
      </c>
      <c r="I4223" s="7" t="str">
        <f t="shared" si="197"/>
        <v>Q3</v>
      </c>
      <c r="J4223" s="7">
        <f>VLOOKUP(A4223,'Job Catalog'!A:C,3,FALSE)</f>
        <v>11</v>
      </c>
    </row>
    <row r="4224" spans="1:10" x14ac:dyDescent="0.15">
      <c r="A4224" s="8">
        <v>2346</v>
      </c>
      <c r="B4224" s="8" t="s">
        <v>2448</v>
      </c>
      <c r="C4224" s="7" t="s">
        <v>4</v>
      </c>
      <c r="D4224" s="39">
        <v>41852.475474537037</v>
      </c>
      <c r="E4224" s="7">
        <v>126</v>
      </c>
      <c r="F4224" s="7" t="s">
        <v>48</v>
      </c>
      <c r="G4224" s="7">
        <f t="shared" si="195"/>
        <v>2014</v>
      </c>
      <c r="H4224" s="7">
        <f t="shared" si="196"/>
        <v>8</v>
      </c>
      <c r="I4224" s="7" t="str">
        <f t="shared" si="197"/>
        <v>Q3</v>
      </c>
      <c r="J4224" s="7">
        <f>VLOOKUP(A4224,'Job Catalog'!A:C,3,FALSE)</f>
        <v>18</v>
      </c>
    </row>
    <row r="4225" spans="1:10" x14ac:dyDescent="0.15">
      <c r="A4225" s="8">
        <v>2348</v>
      </c>
      <c r="B4225" s="8" t="s">
        <v>2450</v>
      </c>
      <c r="C4225" s="7" t="s">
        <v>4</v>
      </c>
      <c r="D4225" s="39">
        <v>41821.591192129628</v>
      </c>
      <c r="E4225" s="7">
        <v>48.96</v>
      </c>
      <c r="F4225" s="7" t="s">
        <v>48</v>
      </c>
      <c r="G4225" s="7">
        <f t="shared" si="195"/>
        <v>2014</v>
      </c>
      <c r="H4225" s="7">
        <f t="shared" si="196"/>
        <v>7</v>
      </c>
      <c r="I4225" s="7" t="str">
        <f t="shared" si="197"/>
        <v>Q3</v>
      </c>
      <c r="J4225" s="7">
        <f>VLOOKUP(A4225,'Job Catalog'!A:C,3,FALSE)</f>
        <v>16</v>
      </c>
    </row>
    <row r="4226" spans="1:10" x14ac:dyDescent="0.15">
      <c r="A4226" s="8">
        <v>2348</v>
      </c>
      <c r="B4226" s="8" t="s">
        <v>2450</v>
      </c>
      <c r="C4226" s="7" t="s">
        <v>4</v>
      </c>
      <c r="D4226" s="39">
        <v>42297.426157407404</v>
      </c>
      <c r="E4226" s="7">
        <v>87.71</v>
      </c>
      <c r="F4226" s="7" t="s">
        <v>26</v>
      </c>
      <c r="G4226" s="7">
        <f t="shared" ref="G4226:G4289" si="198">YEAR(D4226)</f>
        <v>2015</v>
      </c>
      <c r="H4226" s="7">
        <f t="shared" ref="H4226:H4289" si="199">MONTH(D4226)</f>
        <v>10</v>
      </c>
      <c r="I4226" s="7" t="str">
        <f t="shared" ref="I4226:I4289" si="200">IF(H4226&lt;=3,"Q1",IF(H4226&lt;=6,"Q2",IF(H4226&lt;=9,"Q3","Q4")))</f>
        <v>Q4</v>
      </c>
      <c r="J4226" s="7">
        <f>VLOOKUP(A4226,'Job Catalog'!A:C,3,FALSE)</f>
        <v>16</v>
      </c>
    </row>
    <row r="4227" spans="1:10" x14ac:dyDescent="0.15">
      <c r="A4227" s="8">
        <v>2353</v>
      </c>
      <c r="B4227" s="8" t="s">
        <v>2455</v>
      </c>
      <c r="C4227" s="7" t="s">
        <v>4</v>
      </c>
      <c r="D4227" s="39">
        <v>41926.643333333333</v>
      </c>
      <c r="E4227" s="7">
        <v>81.13</v>
      </c>
      <c r="F4227" s="7" t="s">
        <v>48</v>
      </c>
      <c r="G4227" s="7">
        <f t="shared" si="198"/>
        <v>2014</v>
      </c>
      <c r="H4227" s="7">
        <f t="shared" si="199"/>
        <v>10</v>
      </c>
      <c r="I4227" s="7" t="str">
        <f t="shared" si="200"/>
        <v>Q4</v>
      </c>
      <c r="J4227" s="7">
        <f>VLOOKUP(A4227,'Job Catalog'!A:C,3,FALSE)</f>
        <v>17</v>
      </c>
    </row>
    <row r="4228" spans="1:10" x14ac:dyDescent="0.15">
      <c r="A4228" s="8">
        <v>2353</v>
      </c>
      <c r="B4228" s="8" t="s">
        <v>2455</v>
      </c>
      <c r="C4228" s="7" t="s">
        <v>4</v>
      </c>
      <c r="D4228" s="39">
        <v>42031.711712962962</v>
      </c>
      <c r="E4228" s="7">
        <v>186.21</v>
      </c>
      <c r="F4228" s="7" t="s">
        <v>48</v>
      </c>
      <c r="G4228" s="7">
        <f t="shared" si="198"/>
        <v>2015</v>
      </c>
      <c r="H4228" s="7">
        <f t="shared" si="199"/>
        <v>1</v>
      </c>
      <c r="I4228" s="7" t="str">
        <f t="shared" si="200"/>
        <v>Q1</v>
      </c>
      <c r="J4228" s="7">
        <f>VLOOKUP(A4228,'Job Catalog'!A:C,3,FALSE)</f>
        <v>17</v>
      </c>
    </row>
    <row r="4229" spans="1:10" x14ac:dyDescent="0.15">
      <c r="A4229" s="8">
        <v>2353</v>
      </c>
      <c r="B4229" s="8" t="s">
        <v>2455</v>
      </c>
      <c r="C4229" s="7" t="s">
        <v>4</v>
      </c>
      <c r="D4229" s="39">
        <v>42933.971365740741</v>
      </c>
      <c r="E4229" s="7">
        <v>46.38</v>
      </c>
      <c r="F4229" s="7" t="s">
        <v>78</v>
      </c>
      <c r="G4229" s="7">
        <f t="shared" si="198"/>
        <v>2017</v>
      </c>
      <c r="H4229" s="7">
        <f t="shared" si="199"/>
        <v>7</v>
      </c>
      <c r="I4229" s="7" t="str">
        <f t="shared" si="200"/>
        <v>Q3</v>
      </c>
      <c r="J4229" s="7">
        <f>VLOOKUP(A4229,'Job Catalog'!A:C,3,FALSE)</f>
        <v>17</v>
      </c>
    </row>
    <row r="4230" spans="1:10" x14ac:dyDescent="0.15">
      <c r="A4230" s="8">
        <v>2357</v>
      </c>
      <c r="B4230" s="8" t="s">
        <v>2459</v>
      </c>
      <c r="C4230" s="7" t="s">
        <v>4</v>
      </c>
      <c r="D4230" s="39">
        <v>42201.630115740743</v>
      </c>
      <c r="E4230" s="7">
        <v>258.92</v>
      </c>
      <c r="F4230" s="7" t="s">
        <v>48</v>
      </c>
      <c r="G4230" s="7">
        <f t="shared" si="198"/>
        <v>2015</v>
      </c>
      <c r="H4230" s="7">
        <f t="shared" si="199"/>
        <v>7</v>
      </c>
      <c r="I4230" s="7" t="str">
        <f t="shared" si="200"/>
        <v>Q3</v>
      </c>
      <c r="J4230" s="7">
        <f>VLOOKUP(A4230,'Job Catalog'!A:C,3,FALSE)</f>
        <v>20</v>
      </c>
    </row>
    <row r="4231" spans="1:10" x14ac:dyDescent="0.15">
      <c r="A4231" s="8">
        <v>2357</v>
      </c>
      <c r="B4231" s="8" t="s">
        <v>2459</v>
      </c>
      <c r="C4231" s="7" t="s">
        <v>4</v>
      </c>
      <c r="D4231" s="39">
        <v>41963.710717592592</v>
      </c>
      <c r="E4231" s="7">
        <v>14.29</v>
      </c>
      <c r="F4231" s="7" t="s">
        <v>48</v>
      </c>
      <c r="G4231" s="7">
        <f t="shared" si="198"/>
        <v>2014</v>
      </c>
      <c r="H4231" s="7">
        <f t="shared" si="199"/>
        <v>11</v>
      </c>
      <c r="I4231" s="7" t="str">
        <f t="shared" si="200"/>
        <v>Q4</v>
      </c>
      <c r="J4231" s="7">
        <f>VLOOKUP(A4231,'Job Catalog'!A:C,3,FALSE)</f>
        <v>20</v>
      </c>
    </row>
    <row r="4232" spans="1:10" x14ac:dyDescent="0.15">
      <c r="A4232" s="8">
        <v>2364</v>
      </c>
      <c r="B4232" s="8" t="s">
        <v>2466</v>
      </c>
      <c r="C4232" s="7" t="s">
        <v>4</v>
      </c>
      <c r="D4232" s="39">
        <v>42347.416481481479</v>
      </c>
      <c r="E4232" s="7">
        <v>112.46</v>
      </c>
      <c r="F4232" s="7" t="s">
        <v>23</v>
      </c>
      <c r="G4232" s="7">
        <f t="shared" si="198"/>
        <v>2015</v>
      </c>
      <c r="H4232" s="7">
        <f t="shared" si="199"/>
        <v>12</v>
      </c>
      <c r="I4232" s="7" t="str">
        <f t="shared" si="200"/>
        <v>Q4</v>
      </c>
      <c r="J4232" s="7">
        <f>VLOOKUP(A4232,'Job Catalog'!A:C,3,FALSE)</f>
        <v>18</v>
      </c>
    </row>
    <row r="4233" spans="1:10" x14ac:dyDescent="0.15">
      <c r="A4233" s="8">
        <v>2364</v>
      </c>
      <c r="B4233" s="8" t="s">
        <v>2466</v>
      </c>
      <c r="C4233" s="7" t="s">
        <v>4</v>
      </c>
      <c r="D4233" s="39">
        <v>42442.80195601852</v>
      </c>
      <c r="E4233" s="7">
        <v>207.88</v>
      </c>
      <c r="F4233" s="7" t="s">
        <v>23</v>
      </c>
      <c r="G4233" s="7">
        <f t="shared" si="198"/>
        <v>2016</v>
      </c>
      <c r="H4233" s="7">
        <f t="shared" si="199"/>
        <v>3</v>
      </c>
      <c r="I4233" s="7" t="str">
        <f t="shared" si="200"/>
        <v>Q1</v>
      </c>
      <c r="J4233" s="7">
        <f>VLOOKUP(A4233,'Job Catalog'!A:C,3,FALSE)</f>
        <v>18</v>
      </c>
    </row>
    <row r="4234" spans="1:10" x14ac:dyDescent="0.15">
      <c r="A4234" s="8">
        <v>2369</v>
      </c>
      <c r="B4234" s="8" t="s">
        <v>2471</v>
      </c>
      <c r="C4234" s="7" t="s">
        <v>4</v>
      </c>
      <c r="D4234" s="39">
        <v>41725.350648148145</v>
      </c>
      <c r="E4234" s="7">
        <v>1.58</v>
      </c>
      <c r="F4234" s="7" t="s">
        <v>67</v>
      </c>
      <c r="G4234" s="7">
        <f t="shared" si="198"/>
        <v>2014</v>
      </c>
      <c r="H4234" s="7">
        <f t="shared" si="199"/>
        <v>3</v>
      </c>
      <c r="I4234" s="7" t="str">
        <f t="shared" si="200"/>
        <v>Q1</v>
      </c>
      <c r="J4234" s="7">
        <f>VLOOKUP(A4234,'Job Catalog'!A:C,3,FALSE)</f>
        <v>20</v>
      </c>
    </row>
    <row r="4235" spans="1:10" x14ac:dyDescent="0.15">
      <c r="A4235" s="8">
        <v>2369</v>
      </c>
      <c r="B4235" s="8" t="s">
        <v>2471</v>
      </c>
      <c r="C4235" s="7" t="s">
        <v>4</v>
      </c>
      <c r="D4235" s="39">
        <v>41942.663773148146</v>
      </c>
      <c r="E4235" s="7">
        <v>96.92</v>
      </c>
      <c r="F4235" s="7" t="s">
        <v>48</v>
      </c>
      <c r="G4235" s="7">
        <f t="shared" si="198"/>
        <v>2014</v>
      </c>
      <c r="H4235" s="7">
        <f t="shared" si="199"/>
        <v>10</v>
      </c>
      <c r="I4235" s="7" t="str">
        <f t="shared" si="200"/>
        <v>Q4</v>
      </c>
      <c r="J4235" s="7">
        <f>VLOOKUP(A4235,'Job Catalog'!A:C,3,FALSE)</f>
        <v>20</v>
      </c>
    </row>
    <row r="4236" spans="1:10" x14ac:dyDescent="0.15">
      <c r="A4236" s="8">
        <v>2369</v>
      </c>
      <c r="B4236" s="8" t="s">
        <v>2471</v>
      </c>
      <c r="C4236" s="7" t="s">
        <v>4</v>
      </c>
      <c r="D4236" s="39">
        <v>42083.582037037035</v>
      </c>
      <c r="E4236" s="7">
        <v>237.83</v>
      </c>
      <c r="F4236" s="7" t="s">
        <v>48</v>
      </c>
      <c r="G4236" s="7">
        <f t="shared" si="198"/>
        <v>2015</v>
      </c>
      <c r="H4236" s="7">
        <f t="shared" si="199"/>
        <v>3</v>
      </c>
      <c r="I4236" s="7" t="str">
        <f t="shared" si="200"/>
        <v>Q1</v>
      </c>
      <c r="J4236" s="7">
        <f>VLOOKUP(A4236,'Job Catalog'!A:C,3,FALSE)</f>
        <v>20</v>
      </c>
    </row>
    <row r="4237" spans="1:10" x14ac:dyDescent="0.15">
      <c r="A4237" s="8">
        <v>2369</v>
      </c>
      <c r="B4237" s="8" t="s">
        <v>2471</v>
      </c>
      <c r="C4237" s="7" t="s">
        <v>4</v>
      </c>
      <c r="D4237" s="39">
        <v>42045.456238425926</v>
      </c>
      <c r="E4237" s="7">
        <v>199.71</v>
      </c>
      <c r="F4237" s="7" t="s">
        <v>48</v>
      </c>
      <c r="G4237" s="7">
        <f t="shared" si="198"/>
        <v>2015</v>
      </c>
      <c r="H4237" s="7">
        <f t="shared" si="199"/>
        <v>2</v>
      </c>
      <c r="I4237" s="7" t="str">
        <f t="shared" si="200"/>
        <v>Q1</v>
      </c>
      <c r="J4237" s="7">
        <f>VLOOKUP(A4237,'Job Catalog'!A:C,3,FALSE)</f>
        <v>20</v>
      </c>
    </row>
    <row r="4238" spans="1:10" x14ac:dyDescent="0.15">
      <c r="A4238" s="8">
        <v>2369</v>
      </c>
      <c r="B4238" s="8" t="s">
        <v>2471</v>
      </c>
      <c r="C4238" s="7" t="s">
        <v>4</v>
      </c>
      <c r="D4238" s="39">
        <v>41925.156793981485</v>
      </c>
      <c r="E4238" s="7">
        <v>79.42</v>
      </c>
      <c r="F4238" s="7" t="s">
        <v>52</v>
      </c>
      <c r="G4238" s="7">
        <f t="shared" si="198"/>
        <v>2014</v>
      </c>
      <c r="H4238" s="7">
        <f t="shared" si="199"/>
        <v>10</v>
      </c>
      <c r="I4238" s="7" t="str">
        <f t="shared" si="200"/>
        <v>Q4</v>
      </c>
      <c r="J4238" s="7">
        <f>VLOOKUP(A4238,'Job Catalog'!A:C,3,FALSE)</f>
        <v>20</v>
      </c>
    </row>
    <row r="4239" spans="1:10" x14ac:dyDescent="0.15">
      <c r="A4239" s="8">
        <v>2372</v>
      </c>
      <c r="B4239" s="8" t="s">
        <v>2474</v>
      </c>
      <c r="C4239" s="7" t="s">
        <v>4</v>
      </c>
      <c r="D4239" s="39">
        <v>42041.661423611113</v>
      </c>
      <c r="E4239" s="7">
        <v>195.92</v>
      </c>
      <c r="F4239" s="7" t="s">
        <v>48</v>
      </c>
      <c r="G4239" s="7">
        <f t="shared" si="198"/>
        <v>2015</v>
      </c>
      <c r="H4239" s="7">
        <f t="shared" si="199"/>
        <v>2</v>
      </c>
      <c r="I4239" s="7" t="str">
        <f t="shared" si="200"/>
        <v>Q1</v>
      </c>
      <c r="J4239" s="7">
        <f>VLOOKUP(A4239,'Job Catalog'!A:C,3,FALSE)</f>
        <v>18</v>
      </c>
    </row>
    <row r="4240" spans="1:10" x14ac:dyDescent="0.15">
      <c r="A4240" s="8">
        <v>2372</v>
      </c>
      <c r="B4240" s="8" t="s">
        <v>2474</v>
      </c>
      <c r="C4240" s="7" t="s">
        <v>4</v>
      </c>
      <c r="D4240" s="39">
        <v>42307.443981481483</v>
      </c>
      <c r="E4240" s="7">
        <v>72.5</v>
      </c>
      <c r="F4240" s="7" t="s">
        <v>23</v>
      </c>
      <c r="G4240" s="7">
        <f t="shared" si="198"/>
        <v>2015</v>
      </c>
      <c r="H4240" s="7">
        <f t="shared" si="199"/>
        <v>10</v>
      </c>
      <c r="I4240" s="7" t="str">
        <f t="shared" si="200"/>
        <v>Q4</v>
      </c>
      <c r="J4240" s="7">
        <f>VLOOKUP(A4240,'Job Catalog'!A:C,3,FALSE)</f>
        <v>18</v>
      </c>
    </row>
    <row r="4241" spans="1:10" x14ac:dyDescent="0.15">
      <c r="A4241" s="8">
        <v>2372</v>
      </c>
      <c r="B4241" s="8" t="s">
        <v>2474</v>
      </c>
      <c r="C4241" s="7" t="s">
        <v>4</v>
      </c>
      <c r="D4241" s="39">
        <v>42346.686712962961</v>
      </c>
      <c r="E4241" s="7">
        <v>43</v>
      </c>
      <c r="F4241" s="7" t="s">
        <v>23</v>
      </c>
      <c r="G4241" s="7">
        <f t="shared" si="198"/>
        <v>2015</v>
      </c>
      <c r="H4241" s="7">
        <f t="shared" si="199"/>
        <v>12</v>
      </c>
      <c r="I4241" s="7" t="str">
        <f t="shared" si="200"/>
        <v>Q4</v>
      </c>
      <c r="J4241" s="7">
        <f>VLOOKUP(A4241,'Job Catalog'!A:C,3,FALSE)</f>
        <v>18</v>
      </c>
    </row>
    <row r="4242" spans="1:10" x14ac:dyDescent="0.15">
      <c r="A4242" s="8">
        <v>2372</v>
      </c>
      <c r="B4242" s="8" t="s">
        <v>2474</v>
      </c>
      <c r="C4242" s="7" t="s">
        <v>4</v>
      </c>
      <c r="D4242" s="39">
        <v>42614.691400462965</v>
      </c>
      <c r="E4242" s="7">
        <v>212.13</v>
      </c>
      <c r="F4242" s="7" t="s">
        <v>21</v>
      </c>
      <c r="G4242" s="7">
        <f t="shared" si="198"/>
        <v>2016</v>
      </c>
      <c r="H4242" s="7">
        <f t="shared" si="199"/>
        <v>9</v>
      </c>
      <c r="I4242" s="7" t="str">
        <f t="shared" si="200"/>
        <v>Q3</v>
      </c>
      <c r="J4242" s="7">
        <f>VLOOKUP(A4242,'Job Catalog'!A:C,3,FALSE)</f>
        <v>18</v>
      </c>
    </row>
    <row r="4243" spans="1:10" x14ac:dyDescent="0.15">
      <c r="A4243" s="8">
        <v>2373</v>
      </c>
      <c r="B4243" s="8" t="s">
        <v>2475</v>
      </c>
      <c r="C4243" s="7" t="s">
        <v>4</v>
      </c>
      <c r="D4243" s="39">
        <v>42158.319594907407</v>
      </c>
      <c r="E4243" s="7">
        <v>16.71</v>
      </c>
      <c r="F4243" s="7" t="s">
        <v>48</v>
      </c>
      <c r="G4243" s="7">
        <f t="shared" si="198"/>
        <v>2015</v>
      </c>
      <c r="H4243" s="7">
        <f t="shared" si="199"/>
        <v>6</v>
      </c>
      <c r="I4243" s="7" t="str">
        <f t="shared" si="200"/>
        <v>Q2</v>
      </c>
      <c r="J4243" s="7">
        <f>VLOOKUP(A4243,'Job Catalog'!A:C,3,FALSE)</f>
        <v>15</v>
      </c>
    </row>
    <row r="4244" spans="1:10" x14ac:dyDescent="0.15">
      <c r="A4244" s="8">
        <v>2378</v>
      </c>
      <c r="B4244" s="8" t="s">
        <v>2480</v>
      </c>
      <c r="C4244" s="7" t="s">
        <v>4</v>
      </c>
      <c r="D4244" s="39">
        <v>42348.943148148152</v>
      </c>
      <c r="E4244" s="7">
        <v>70.290000000000006</v>
      </c>
      <c r="F4244" s="7" t="s">
        <v>23</v>
      </c>
      <c r="G4244" s="7">
        <f t="shared" si="198"/>
        <v>2015</v>
      </c>
      <c r="H4244" s="7">
        <f t="shared" si="199"/>
        <v>12</v>
      </c>
      <c r="I4244" s="7" t="str">
        <f t="shared" si="200"/>
        <v>Q4</v>
      </c>
      <c r="J4244" s="7">
        <f>VLOOKUP(A4244,'Job Catalog'!A:C,3,FALSE)</f>
        <v>22</v>
      </c>
    </row>
    <row r="4245" spans="1:10" x14ac:dyDescent="0.15">
      <c r="A4245" s="8">
        <v>2378</v>
      </c>
      <c r="B4245" s="8" t="s">
        <v>2480</v>
      </c>
      <c r="C4245" s="7" t="s">
        <v>4</v>
      </c>
      <c r="D4245" s="39">
        <v>42569.462731481479</v>
      </c>
      <c r="E4245" s="7">
        <v>166.92</v>
      </c>
      <c r="F4245" s="7" t="s">
        <v>21</v>
      </c>
      <c r="G4245" s="7">
        <f t="shared" si="198"/>
        <v>2016</v>
      </c>
      <c r="H4245" s="7">
        <f t="shared" si="199"/>
        <v>7</v>
      </c>
      <c r="I4245" s="7" t="str">
        <f t="shared" si="200"/>
        <v>Q3</v>
      </c>
      <c r="J4245" s="7">
        <f>VLOOKUP(A4245,'Job Catalog'!A:C,3,FALSE)</f>
        <v>22</v>
      </c>
    </row>
    <row r="4246" spans="1:10" x14ac:dyDescent="0.15">
      <c r="A4246" s="8">
        <v>2378</v>
      </c>
      <c r="B4246" s="8" t="s">
        <v>2480</v>
      </c>
      <c r="C4246" s="7" t="s">
        <v>4</v>
      </c>
      <c r="D4246" s="39">
        <v>42898.606273148151</v>
      </c>
      <c r="E4246" s="7">
        <v>2.96</v>
      </c>
      <c r="F4246" s="7" t="s">
        <v>50</v>
      </c>
      <c r="G4246" s="7">
        <f t="shared" si="198"/>
        <v>2017</v>
      </c>
      <c r="H4246" s="7">
        <f t="shared" si="199"/>
        <v>6</v>
      </c>
      <c r="I4246" s="7" t="str">
        <f t="shared" si="200"/>
        <v>Q2</v>
      </c>
      <c r="J4246" s="7">
        <f>VLOOKUP(A4246,'Job Catalog'!A:C,3,FALSE)</f>
        <v>22</v>
      </c>
    </row>
    <row r="4247" spans="1:10" x14ac:dyDescent="0.15">
      <c r="A4247" s="8">
        <v>2381</v>
      </c>
      <c r="B4247" s="8" t="s">
        <v>2483</v>
      </c>
      <c r="C4247" s="7" t="s">
        <v>4</v>
      </c>
      <c r="D4247" s="39">
        <v>41963.838761574072</v>
      </c>
      <c r="E4247" s="7">
        <v>42.33</v>
      </c>
      <c r="F4247" s="7" t="s">
        <v>48</v>
      </c>
      <c r="G4247" s="7">
        <f t="shared" si="198"/>
        <v>2014</v>
      </c>
      <c r="H4247" s="7">
        <f t="shared" si="199"/>
        <v>11</v>
      </c>
      <c r="I4247" s="7" t="str">
        <f t="shared" si="200"/>
        <v>Q4</v>
      </c>
      <c r="J4247" s="7">
        <f>VLOOKUP(A4247,'Job Catalog'!A:C,3,FALSE)</f>
        <v>19</v>
      </c>
    </row>
    <row r="4248" spans="1:10" x14ac:dyDescent="0.15">
      <c r="A4248" s="8">
        <v>2381</v>
      </c>
      <c r="B4248" s="8" t="s">
        <v>2483</v>
      </c>
      <c r="C4248" s="7" t="s">
        <v>4</v>
      </c>
      <c r="D4248" s="39">
        <v>42902.485775462963</v>
      </c>
      <c r="E4248" s="7">
        <v>106.75</v>
      </c>
      <c r="F4248" s="7" t="s">
        <v>19</v>
      </c>
      <c r="G4248" s="7">
        <f t="shared" si="198"/>
        <v>2017</v>
      </c>
      <c r="H4248" s="7">
        <f t="shared" si="199"/>
        <v>6</v>
      </c>
      <c r="I4248" s="7" t="str">
        <f t="shared" si="200"/>
        <v>Q2</v>
      </c>
      <c r="J4248" s="7">
        <f>VLOOKUP(A4248,'Job Catalog'!A:C,3,FALSE)</f>
        <v>19</v>
      </c>
    </row>
    <row r="4249" spans="1:10" x14ac:dyDescent="0.15">
      <c r="A4249" s="8">
        <v>2388</v>
      </c>
      <c r="B4249" s="8" t="s">
        <v>2490</v>
      </c>
      <c r="C4249" s="7" t="s">
        <v>5</v>
      </c>
      <c r="D4249" s="39">
        <v>41821.450497685182</v>
      </c>
      <c r="E4249" s="7">
        <v>118.96</v>
      </c>
      <c r="F4249" s="7" t="s">
        <v>64</v>
      </c>
      <c r="G4249" s="7">
        <f t="shared" si="198"/>
        <v>2014</v>
      </c>
      <c r="H4249" s="7">
        <f t="shared" si="199"/>
        <v>7</v>
      </c>
      <c r="I4249" s="7" t="str">
        <f t="shared" si="200"/>
        <v>Q3</v>
      </c>
      <c r="J4249" s="7">
        <f>VLOOKUP(A4249,'Job Catalog'!A:C,3,FALSE)</f>
        <v>16</v>
      </c>
    </row>
    <row r="4250" spans="1:10" x14ac:dyDescent="0.15">
      <c r="A4250" s="8">
        <v>2388</v>
      </c>
      <c r="B4250" s="8" t="s">
        <v>2490</v>
      </c>
      <c r="C4250" s="7" t="s">
        <v>5</v>
      </c>
      <c r="D4250" s="39">
        <v>41716.598124999997</v>
      </c>
      <c r="E4250" s="7">
        <v>8.17</v>
      </c>
      <c r="F4250" s="7" t="s">
        <v>15</v>
      </c>
      <c r="G4250" s="7">
        <f t="shared" si="198"/>
        <v>2014</v>
      </c>
      <c r="H4250" s="7">
        <f t="shared" si="199"/>
        <v>3</v>
      </c>
      <c r="I4250" s="7" t="str">
        <f t="shared" si="200"/>
        <v>Q1</v>
      </c>
      <c r="J4250" s="7">
        <f>VLOOKUP(A4250,'Job Catalog'!A:C,3,FALSE)</f>
        <v>16</v>
      </c>
    </row>
    <row r="4251" spans="1:10" x14ac:dyDescent="0.15">
      <c r="A4251" s="8">
        <v>2388</v>
      </c>
      <c r="B4251" s="8" t="s">
        <v>2490</v>
      </c>
      <c r="C4251" s="7" t="s">
        <v>5</v>
      </c>
      <c r="D4251" s="39">
        <v>42009.453587962962</v>
      </c>
      <c r="E4251" s="7">
        <v>208.88</v>
      </c>
      <c r="F4251" s="7" t="s">
        <v>64</v>
      </c>
      <c r="G4251" s="7">
        <f t="shared" si="198"/>
        <v>2015</v>
      </c>
      <c r="H4251" s="7">
        <f t="shared" si="199"/>
        <v>1</v>
      </c>
      <c r="I4251" s="7" t="str">
        <f t="shared" si="200"/>
        <v>Q1</v>
      </c>
      <c r="J4251" s="7">
        <f>VLOOKUP(A4251,'Job Catalog'!A:C,3,FALSE)</f>
        <v>16</v>
      </c>
    </row>
    <row r="4252" spans="1:10" x14ac:dyDescent="0.15">
      <c r="A4252" s="8">
        <v>2388</v>
      </c>
      <c r="B4252" s="8" t="s">
        <v>2490</v>
      </c>
      <c r="C4252" s="7" t="s">
        <v>5</v>
      </c>
      <c r="D4252" s="39">
        <v>41843.416342592594</v>
      </c>
      <c r="E4252" s="7">
        <v>35.75</v>
      </c>
      <c r="F4252" s="7" t="s">
        <v>64</v>
      </c>
      <c r="G4252" s="7">
        <f t="shared" si="198"/>
        <v>2014</v>
      </c>
      <c r="H4252" s="7">
        <f t="shared" si="199"/>
        <v>7</v>
      </c>
      <c r="I4252" s="7" t="str">
        <f t="shared" si="200"/>
        <v>Q3</v>
      </c>
      <c r="J4252" s="7">
        <f>VLOOKUP(A4252,'Job Catalog'!A:C,3,FALSE)</f>
        <v>16</v>
      </c>
    </row>
    <row r="4253" spans="1:10" x14ac:dyDescent="0.15">
      <c r="A4253" s="8">
        <v>2389</v>
      </c>
      <c r="B4253" s="8" t="s">
        <v>2491</v>
      </c>
      <c r="C4253" s="7" t="s">
        <v>4</v>
      </c>
      <c r="D4253" s="39">
        <v>41975.337384259263</v>
      </c>
      <c r="E4253" s="7">
        <v>33</v>
      </c>
      <c r="F4253" s="7" t="s">
        <v>92</v>
      </c>
      <c r="G4253" s="7">
        <f t="shared" si="198"/>
        <v>2014</v>
      </c>
      <c r="H4253" s="7">
        <f t="shared" si="199"/>
        <v>12</v>
      </c>
      <c r="I4253" s="7" t="str">
        <f t="shared" si="200"/>
        <v>Q4</v>
      </c>
      <c r="J4253" s="7">
        <f>VLOOKUP(A4253,'Job Catalog'!A:C,3,FALSE)</f>
        <v>10</v>
      </c>
    </row>
    <row r="4254" spans="1:10" x14ac:dyDescent="0.15">
      <c r="A4254" s="8">
        <v>2390</v>
      </c>
      <c r="B4254" s="8" t="s">
        <v>2492</v>
      </c>
      <c r="C4254" s="7" t="s">
        <v>4</v>
      </c>
      <c r="D4254" s="39">
        <v>42970.514456018522</v>
      </c>
      <c r="E4254" s="7">
        <v>82.92</v>
      </c>
      <c r="F4254" s="7" t="s">
        <v>17</v>
      </c>
      <c r="G4254" s="7">
        <f t="shared" si="198"/>
        <v>2017</v>
      </c>
      <c r="H4254" s="7">
        <f t="shared" si="199"/>
        <v>8</v>
      </c>
      <c r="I4254" s="7" t="str">
        <f t="shared" si="200"/>
        <v>Q3</v>
      </c>
      <c r="J4254" s="7">
        <f>VLOOKUP(A4254,'Job Catalog'!A:C,3,FALSE)</f>
        <v>15</v>
      </c>
    </row>
    <row r="4255" spans="1:10" x14ac:dyDescent="0.15">
      <c r="A4255" s="8">
        <v>2392</v>
      </c>
      <c r="B4255" s="8" t="s">
        <v>2494</v>
      </c>
      <c r="C4255" s="7" t="s">
        <v>4</v>
      </c>
      <c r="D4255" s="39">
        <v>42150.607581018521</v>
      </c>
      <c r="E4255" s="7">
        <v>201.17</v>
      </c>
      <c r="F4255" s="7" t="s">
        <v>30</v>
      </c>
      <c r="G4255" s="7">
        <f t="shared" si="198"/>
        <v>2015</v>
      </c>
      <c r="H4255" s="7">
        <f t="shared" si="199"/>
        <v>5</v>
      </c>
      <c r="I4255" s="7" t="str">
        <f t="shared" si="200"/>
        <v>Q2</v>
      </c>
      <c r="J4255" s="7">
        <f>VLOOKUP(A4255,'Job Catalog'!A:C,3,FALSE)</f>
        <v>14</v>
      </c>
    </row>
    <row r="4256" spans="1:10" x14ac:dyDescent="0.15">
      <c r="A4256" s="8">
        <v>2394</v>
      </c>
      <c r="B4256" s="8" t="s">
        <v>2496</v>
      </c>
      <c r="C4256" s="7" t="s">
        <v>4</v>
      </c>
      <c r="D4256" s="39">
        <v>41954.531215277777</v>
      </c>
      <c r="E4256" s="7">
        <v>8.0399999999999991</v>
      </c>
      <c r="F4256" s="7" t="s">
        <v>70</v>
      </c>
      <c r="G4256" s="7">
        <f t="shared" si="198"/>
        <v>2014</v>
      </c>
      <c r="H4256" s="7">
        <f t="shared" si="199"/>
        <v>11</v>
      </c>
      <c r="I4256" s="7" t="str">
        <f t="shared" si="200"/>
        <v>Q4</v>
      </c>
      <c r="J4256" s="7">
        <f>VLOOKUP(A4256,'Job Catalog'!A:C,3,FALSE)</f>
        <v>18</v>
      </c>
    </row>
    <row r="4257" spans="1:10" x14ac:dyDescent="0.15">
      <c r="A4257" s="8">
        <v>2402</v>
      </c>
      <c r="B4257" s="8" t="s">
        <v>2504</v>
      </c>
      <c r="C4257" s="7" t="s">
        <v>4</v>
      </c>
      <c r="D4257" s="39">
        <v>41808.906412037039</v>
      </c>
      <c r="E4257" s="7">
        <v>90.33</v>
      </c>
      <c r="F4257" s="7" t="s">
        <v>12</v>
      </c>
      <c r="G4257" s="7">
        <f t="shared" si="198"/>
        <v>2014</v>
      </c>
      <c r="H4257" s="7">
        <f t="shared" si="199"/>
        <v>6</v>
      </c>
      <c r="I4257" s="7" t="str">
        <f t="shared" si="200"/>
        <v>Q2</v>
      </c>
      <c r="J4257" s="7">
        <f>VLOOKUP(A4257,'Job Catalog'!A:C,3,FALSE)</f>
        <v>20</v>
      </c>
    </row>
    <row r="4258" spans="1:10" x14ac:dyDescent="0.15">
      <c r="A4258" s="8">
        <v>2402</v>
      </c>
      <c r="B4258" s="8" t="s">
        <v>2504</v>
      </c>
      <c r="C4258" s="7" t="s">
        <v>4</v>
      </c>
      <c r="D4258" s="39">
        <v>42138.466203703705</v>
      </c>
      <c r="E4258" s="7">
        <v>91.71</v>
      </c>
      <c r="F4258" s="7" t="s">
        <v>64</v>
      </c>
      <c r="G4258" s="7">
        <f t="shared" si="198"/>
        <v>2015</v>
      </c>
      <c r="H4258" s="7">
        <f t="shared" si="199"/>
        <v>5</v>
      </c>
      <c r="I4258" s="7" t="str">
        <f t="shared" si="200"/>
        <v>Q2</v>
      </c>
      <c r="J4258" s="7">
        <f>VLOOKUP(A4258,'Job Catalog'!A:C,3,FALSE)</f>
        <v>20</v>
      </c>
    </row>
    <row r="4259" spans="1:10" x14ac:dyDescent="0.15">
      <c r="A4259" s="8">
        <v>2402</v>
      </c>
      <c r="B4259" s="8" t="s">
        <v>2504</v>
      </c>
      <c r="C4259" s="7" t="s">
        <v>5</v>
      </c>
      <c r="D4259" s="39">
        <v>42482.617685185185</v>
      </c>
      <c r="E4259" s="7">
        <v>45.63</v>
      </c>
      <c r="F4259" s="7" t="s">
        <v>20</v>
      </c>
      <c r="G4259" s="7">
        <f t="shared" si="198"/>
        <v>2016</v>
      </c>
      <c r="H4259" s="7">
        <f t="shared" si="199"/>
        <v>4</v>
      </c>
      <c r="I4259" s="7" t="str">
        <f t="shared" si="200"/>
        <v>Q2</v>
      </c>
      <c r="J4259" s="7">
        <f>VLOOKUP(A4259,'Job Catalog'!A:C,3,FALSE)</f>
        <v>20</v>
      </c>
    </row>
    <row r="4260" spans="1:10" x14ac:dyDescent="0.15">
      <c r="A4260" s="8">
        <v>2404</v>
      </c>
      <c r="B4260" s="8" t="s">
        <v>2506</v>
      </c>
      <c r="C4260" s="7" t="s">
        <v>5</v>
      </c>
      <c r="D4260" s="39">
        <v>42114.638368055559</v>
      </c>
      <c r="E4260" s="7">
        <v>62.04</v>
      </c>
      <c r="F4260" s="7" t="s">
        <v>33</v>
      </c>
      <c r="G4260" s="7">
        <f t="shared" si="198"/>
        <v>2015</v>
      </c>
      <c r="H4260" s="7">
        <f t="shared" si="199"/>
        <v>4</v>
      </c>
      <c r="I4260" s="7" t="str">
        <f t="shared" si="200"/>
        <v>Q2</v>
      </c>
      <c r="J4260" s="7">
        <f>VLOOKUP(A4260,'Job Catalog'!A:C,3,FALSE)</f>
        <v>18</v>
      </c>
    </row>
    <row r="4261" spans="1:10" x14ac:dyDescent="0.15">
      <c r="A4261" s="8">
        <v>2405</v>
      </c>
      <c r="B4261" s="8" t="s">
        <v>2507</v>
      </c>
      <c r="C4261" s="7" t="s">
        <v>4</v>
      </c>
      <c r="D4261" s="39">
        <v>42240.690208333333</v>
      </c>
      <c r="E4261" s="7">
        <v>0.75</v>
      </c>
      <c r="F4261" s="7" t="s">
        <v>25</v>
      </c>
      <c r="G4261" s="7">
        <f t="shared" si="198"/>
        <v>2015</v>
      </c>
      <c r="H4261" s="7">
        <f t="shared" si="199"/>
        <v>8</v>
      </c>
      <c r="I4261" s="7" t="str">
        <f t="shared" si="200"/>
        <v>Q3</v>
      </c>
      <c r="J4261" s="7">
        <f>VLOOKUP(A4261,'Job Catalog'!A:C,3,FALSE)</f>
        <v>18</v>
      </c>
    </row>
    <row r="4262" spans="1:10" x14ac:dyDescent="0.15">
      <c r="A4262" s="8">
        <v>2406</v>
      </c>
      <c r="B4262" s="8" t="s">
        <v>2508</v>
      </c>
      <c r="C4262" s="7" t="s">
        <v>5</v>
      </c>
      <c r="D4262" s="39">
        <v>42286.530601851853</v>
      </c>
      <c r="E4262" s="7">
        <v>3.13</v>
      </c>
      <c r="F4262" s="7" t="s">
        <v>25</v>
      </c>
      <c r="G4262" s="7">
        <f t="shared" si="198"/>
        <v>2015</v>
      </c>
      <c r="H4262" s="7">
        <f t="shared" si="199"/>
        <v>10</v>
      </c>
      <c r="I4262" s="7" t="str">
        <f t="shared" si="200"/>
        <v>Q4</v>
      </c>
      <c r="J4262" s="7">
        <f>VLOOKUP(A4262,'Job Catalog'!A:C,3,FALSE)</f>
        <v>15</v>
      </c>
    </row>
    <row r="4263" spans="1:10" x14ac:dyDescent="0.15">
      <c r="A4263" s="8">
        <v>2406</v>
      </c>
      <c r="B4263" s="8" t="s">
        <v>2508</v>
      </c>
      <c r="C4263" s="7" t="s">
        <v>5</v>
      </c>
      <c r="D4263" s="39">
        <v>42286.609178240738</v>
      </c>
      <c r="E4263" s="7">
        <v>3.21</v>
      </c>
      <c r="F4263" s="7" t="s">
        <v>25</v>
      </c>
      <c r="G4263" s="7">
        <f t="shared" si="198"/>
        <v>2015</v>
      </c>
      <c r="H4263" s="7">
        <f t="shared" si="199"/>
        <v>10</v>
      </c>
      <c r="I4263" s="7" t="str">
        <f t="shared" si="200"/>
        <v>Q4</v>
      </c>
      <c r="J4263" s="7">
        <f>VLOOKUP(A4263,'Job Catalog'!A:C,3,FALSE)</f>
        <v>15</v>
      </c>
    </row>
    <row r="4264" spans="1:10" x14ac:dyDescent="0.15">
      <c r="A4264" s="8">
        <v>2406</v>
      </c>
      <c r="B4264" s="8" t="s">
        <v>2508</v>
      </c>
      <c r="C4264" s="7" t="s">
        <v>5</v>
      </c>
      <c r="D4264" s="39">
        <v>42305.575555555559</v>
      </c>
      <c r="E4264" s="7">
        <v>22.17</v>
      </c>
      <c r="F4264" s="7" t="s">
        <v>25</v>
      </c>
      <c r="G4264" s="7">
        <f t="shared" si="198"/>
        <v>2015</v>
      </c>
      <c r="H4264" s="7">
        <f t="shared" si="199"/>
        <v>10</v>
      </c>
      <c r="I4264" s="7" t="str">
        <f t="shared" si="200"/>
        <v>Q4</v>
      </c>
      <c r="J4264" s="7">
        <f>VLOOKUP(A4264,'Job Catalog'!A:C,3,FALSE)</f>
        <v>15</v>
      </c>
    </row>
    <row r="4265" spans="1:10" x14ac:dyDescent="0.15">
      <c r="A4265" s="8">
        <v>2406</v>
      </c>
      <c r="B4265" s="8" t="s">
        <v>2508</v>
      </c>
      <c r="C4265" s="7" t="s">
        <v>4</v>
      </c>
      <c r="D4265" s="39">
        <v>42775.592905092592</v>
      </c>
      <c r="E4265" s="7">
        <v>27.92</v>
      </c>
      <c r="F4265" s="7" t="s">
        <v>64</v>
      </c>
      <c r="G4265" s="7">
        <f t="shared" si="198"/>
        <v>2017</v>
      </c>
      <c r="H4265" s="7">
        <f t="shared" si="199"/>
        <v>2</v>
      </c>
      <c r="I4265" s="7" t="str">
        <f t="shared" si="200"/>
        <v>Q1</v>
      </c>
      <c r="J4265" s="7">
        <f>VLOOKUP(A4265,'Job Catalog'!A:C,3,FALSE)</f>
        <v>15</v>
      </c>
    </row>
    <row r="4266" spans="1:10" x14ac:dyDescent="0.15">
      <c r="A4266" s="8">
        <v>2408</v>
      </c>
      <c r="B4266" s="8" t="s">
        <v>2510</v>
      </c>
      <c r="C4266" s="7" t="s">
        <v>4</v>
      </c>
      <c r="D4266" s="39">
        <v>41898.169479166667</v>
      </c>
      <c r="E4266" s="7">
        <v>28.92</v>
      </c>
      <c r="F4266" s="7" t="s">
        <v>80</v>
      </c>
      <c r="G4266" s="7">
        <f t="shared" si="198"/>
        <v>2014</v>
      </c>
      <c r="H4266" s="7">
        <f t="shared" si="199"/>
        <v>9</v>
      </c>
      <c r="I4266" s="7" t="str">
        <f t="shared" si="200"/>
        <v>Q3</v>
      </c>
      <c r="J4266" s="7">
        <f>VLOOKUP(A4266,'Job Catalog'!A:C,3,FALSE)</f>
        <v>18</v>
      </c>
    </row>
    <row r="4267" spans="1:10" x14ac:dyDescent="0.15">
      <c r="A4267" s="8">
        <v>2409</v>
      </c>
      <c r="B4267" s="8" t="s">
        <v>2511</v>
      </c>
      <c r="C4267" s="7" t="s">
        <v>4</v>
      </c>
      <c r="D4267" s="39">
        <v>42093.85597222222</v>
      </c>
      <c r="E4267" s="7">
        <v>13</v>
      </c>
      <c r="F4267" s="7" t="s">
        <v>37</v>
      </c>
      <c r="G4267" s="7">
        <f t="shared" si="198"/>
        <v>2015</v>
      </c>
      <c r="H4267" s="7">
        <f t="shared" si="199"/>
        <v>3</v>
      </c>
      <c r="I4267" s="7" t="str">
        <f t="shared" si="200"/>
        <v>Q1</v>
      </c>
      <c r="J4267" s="7">
        <f>VLOOKUP(A4267,'Job Catalog'!A:C,3,FALSE)</f>
        <v>16</v>
      </c>
    </row>
    <row r="4268" spans="1:10" x14ac:dyDescent="0.15">
      <c r="A4268" s="8">
        <v>2411</v>
      </c>
      <c r="B4268" s="8" t="s">
        <v>2513</v>
      </c>
      <c r="C4268" s="7" t="s">
        <v>4</v>
      </c>
      <c r="D4268" s="39">
        <v>42135.547002314815</v>
      </c>
      <c r="E4268" s="7">
        <v>108.92</v>
      </c>
      <c r="F4268" s="7" t="s">
        <v>37</v>
      </c>
      <c r="G4268" s="7">
        <f t="shared" si="198"/>
        <v>2015</v>
      </c>
      <c r="H4268" s="7">
        <f t="shared" si="199"/>
        <v>5</v>
      </c>
      <c r="I4268" s="7" t="str">
        <f t="shared" si="200"/>
        <v>Q2</v>
      </c>
      <c r="J4268" s="7">
        <f>VLOOKUP(A4268,'Job Catalog'!A:C,3,FALSE)</f>
        <v>17</v>
      </c>
    </row>
    <row r="4269" spans="1:10" x14ac:dyDescent="0.15">
      <c r="A4269" s="8">
        <v>2421</v>
      </c>
      <c r="B4269" s="8" t="s">
        <v>2523</v>
      </c>
      <c r="C4269" s="7" t="s">
        <v>5</v>
      </c>
      <c r="D4269" s="39">
        <v>42158.417337962965</v>
      </c>
      <c r="E4269" s="7">
        <v>7.88</v>
      </c>
      <c r="F4269" s="7" t="s">
        <v>14</v>
      </c>
      <c r="G4269" s="7">
        <f t="shared" si="198"/>
        <v>2015</v>
      </c>
      <c r="H4269" s="7">
        <f t="shared" si="199"/>
        <v>6</v>
      </c>
      <c r="I4269" s="7" t="str">
        <f t="shared" si="200"/>
        <v>Q2</v>
      </c>
      <c r="J4269" s="7">
        <f>VLOOKUP(A4269,'Job Catalog'!A:C,3,FALSE)</f>
        <v>21</v>
      </c>
    </row>
    <row r="4270" spans="1:10" x14ac:dyDescent="0.15">
      <c r="A4270" s="8">
        <v>2421</v>
      </c>
      <c r="B4270" s="8" t="s">
        <v>2523</v>
      </c>
      <c r="C4270" s="7" t="s">
        <v>4</v>
      </c>
      <c r="D4270" s="39">
        <v>42675.749525462961</v>
      </c>
      <c r="E4270" s="7">
        <v>54.17</v>
      </c>
      <c r="F4270" s="7" t="s">
        <v>64</v>
      </c>
      <c r="G4270" s="7">
        <f t="shared" si="198"/>
        <v>2016</v>
      </c>
      <c r="H4270" s="7">
        <f t="shared" si="199"/>
        <v>11</v>
      </c>
      <c r="I4270" s="7" t="str">
        <f t="shared" si="200"/>
        <v>Q4</v>
      </c>
      <c r="J4270" s="7">
        <f>VLOOKUP(A4270,'Job Catalog'!A:C,3,FALSE)</f>
        <v>21</v>
      </c>
    </row>
    <row r="4271" spans="1:10" x14ac:dyDescent="0.15">
      <c r="A4271" s="8">
        <v>2422</v>
      </c>
      <c r="B4271" s="8" t="s">
        <v>2524</v>
      </c>
      <c r="C4271" s="7" t="s">
        <v>5</v>
      </c>
      <c r="D4271" s="39">
        <v>41696.661851851852</v>
      </c>
      <c r="E4271" s="7">
        <v>35.17</v>
      </c>
      <c r="F4271" s="7" t="s">
        <v>15</v>
      </c>
      <c r="G4271" s="7">
        <f t="shared" si="198"/>
        <v>2014</v>
      </c>
      <c r="H4271" s="7">
        <f t="shared" si="199"/>
        <v>2</v>
      </c>
      <c r="I4271" s="7" t="str">
        <f t="shared" si="200"/>
        <v>Q1</v>
      </c>
      <c r="J4271" s="7">
        <f>VLOOKUP(A4271,'Job Catalog'!A:C,3,FALSE)</f>
        <v>18</v>
      </c>
    </row>
    <row r="4272" spans="1:10" x14ac:dyDescent="0.15">
      <c r="A4272" s="8">
        <v>2422</v>
      </c>
      <c r="B4272" s="8" t="s">
        <v>2524</v>
      </c>
      <c r="C4272" s="7" t="s">
        <v>5</v>
      </c>
      <c r="D4272" s="39">
        <v>42093.356041666666</v>
      </c>
      <c r="E4272" s="7">
        <v>66.709999999999994</v>
      </c>
      <c r="F4272" s="7" t="s">
        <v>65</v>
      </c>
      <c r="G4272" s="7">
        <f t="shared" si="198"/>
        <v>2015</v>
      </c>
      <c r="H4272" s="7">
        <f t="shared" si="199"/>
        <v>3</v>
      </c>
      <c r="I4272" s="7" t="str">
        <f t="shared" si="200"/>
        <v>Q1</v>
      </c>
      <c r="J4272" s="7">
        <f>VLOOKUP(A4272,'Job Catalog'!A:C,3,FALSE)</f>
        <v>18</v>
      </c>
    </row>
    <row r="4273" spans="1:10" x14ac:dyDescent="0.15">
      <c r="A4273" s="8">
        <v>2422</v>
      </c>
      <c r="B4273" s="8" t="s">
        <v>2524</v>
      </c>
      <c r="C4273" s="7" t="s">
        <v>4</v>
      </c>
      <c r="D4273" s="39">
        <v>42748.68341435185</v>
      </c>
      <c r="E4273" s="7">
        <v>65.959999999999994</v>
      </c>
      <c r="F4273" s="7" t="s">
        <v>64</v>
      </c>
      <c r="G4273" s="7">
        <f t="shared" si="198"/>
        <v>2017</v>
      </c>
      <c r="H4273" s="7">
        <f t="shared" si="199"/>
        <v>1</v>
      </c>
      <c r="I4273" s="7" t="str">
        <f t="shared" si="200"/>
        <v>Q1</v>
      </c>
      <c r="J4273" s="7">
        <f>VLOOKUP(A4273,'Job Catalog'!A:C,3,FALSE)</f>
        <v>18</v>
      </c>
    </row>
    <row r="4274" spans="1:10" x14ac:dyDescent="0.15">
      <c r="A4274" s="8">
        <v>2422</v>
      </c>
      <c r="B4274" s="8" t="s">
        <v>2524</v>
      </c>
      <c r="C4274" s="7" t="s">
        <v>4</v>
      </c>
      <c r="D4274" s="39">
        <v>42723.630879629629</v>
      </c>
      <c r="E4274" s="7">
        <v>40.92</v>
      </c>
      <c r="F4274" s="7" t="s">
        <v>64</v>
      </c>
      <c r="G4274" s="7">
        <f t="shared" si="198"/>
        <v>2016</v>
      </c>
      <c r="H4274" s="7">
        <f t="shared" si="199"/>
        <v>12</v>
      </c>
      <c r="I4274" s="7" t="str">
        <f t="shared" si="200"/>
        <v>Q4</v>
      </c>
      <c r="J4274" s="7">
        <f>VLOOKUP(A4274,'Job Catalog'!A:C,3,FALSE)</f>
        <v>18</v>
      </c>
    </row>
    <row r="4275" spans="1:10" x14ac:dyDescent="0.15">
      <c r="A4275" s="8">
        <v>2423</v>
      </c>
      <c r="B4275" s="8" t="s">
        <v>2525</v>
      </c>
      <c r="C4275" s="7" t="s">
        <v>5</v>
      </c>
      <c r="D4275" s="39">
        <v>41696.648356481484</v>
      </c>
      <c r="E4275" s="7">
        <v>35.17</v>
      </c>
      <c r="F4275" s="7" t="s">
        <v>15</v>
      </c>
      <c r="G4275" s="7">
        <f t="shared" si="198"/>
        <v>2014</v>
      </c>
      <c r="H4275" s="7">
        <f t="shared" si="199"/>
        <v>2</v>
      </c>
      <c r="I4275" s="7" t="str">
        <f t="shared" si="200"/>
        <v>Q1</v>
      </c>
      <c r="J4275" s="7">
        <f>VLOOKUP(A4275,'Job Catalog'!A:C,3,FALSE)</f>
        <v>15</v>
      </c>
    </row>
    <row r="4276" spans="1:10" x14ac:dyDescent="0.15">
      <c r="A4276" s="8">
        <v>2423</v>
      </c>
      <c r="B4276" s="8" t="s">
        <v>2525</v>
      </c>
      <c r="C4276" s="7" t="s">
        <v>5</v>
      </c>
      <c r="D4276" s="39">
        <v>41701.463425925926</v>
      </c>
      <c r="E4276" s="7">
        <v>40</v>
      </c>
      <c r="F4276" s="7" t="s">
        <v>15</v>
      </c>
      <c r="G4276" s="7">
        <f t="shared" si="198"/>
        <v>2014</v>
      </c>
      <c r="H4276" s="7">
        <f t="shared" si="199"/>
        <v>3</v>
      </c>
      <c r="I4276" s="7" t="str">
        <f t="shared" si="200"/>
        <v>Q1</v>
      </c>
      <c r="J4276" s="7">
        <f>VLOOKUP(A4276,'Job Catalog'!A:C,3,FALSE)</f>
        <v>15</v>
      </c>
    </row>
    <row r="4277" spans="1:10" x14ac:dyDescent="0.15">
      <c r="A4277" s="8">
        <v>2423</v>
      </c>
      <c r="B4277" s="8" t="s">
        <v>2525</v>
      </c>
      <c r="C4277" s="7" t="s">
        <v>5</v>
      </c>
      <c r="D4277" s="39">
        <v>42228.552581018521</v>
      </c>
      <c r="E4277" s="7">
        <v>139.91999999999999</v>
      </c>
      <c r="F4277" s="7" t="s">
        <v>25</v>
      </c>
      <c r="G4277" s="7">
        <f t="shared" si="198"/>
        <v>2015</v>
      </c>
      <c r="H4277" s="7">
        <f t="shared" si="199"/>
        <v>8</v>
      </c>
      <c r="I4277" s="7" t="str">
        <f t="shared" si="200"/>
        <v>Q3</v>
      </c>
      <c r="J4277" s="7">
        <f>VLOOKUP(A4277,'Job Catalog'!A:C,3,FALSE)</f>
        <v>15</v>
      </c>
    </row>
    <row r="4278" spans="1:10" x14ac:dyDescent="0.15">
      <c r="A4278" s="8">
        <v>2423</v>
      </c>
      <c r="B4278" s="8" t="s">
        <v>2525</v>
      </c>
      <c r="C4278" s="7" t="s">
        <v>5</v>
      </c>
      <c r="D4278" s="39">
        <v>42781.403368055559</v>
      </c>
      <c r="E4278" s="7">
        <v>33.54</v>
      </c>
      <c r="F4278" s="7" t="s">
        <v>60</v>
      </c>
      <c r="G4278" s="7">
        <f t="shared" si="198"/>
        <v>2017</v>
      </c>
      <c r="H4278" s="7">
        <f t="shared" si="199"/>
        <v>2</v>
      </c>
      <c r="I4278" s="7" t="str">
        <f t="shared" si="200"/>
        <v>Q1</v>
      </c>
      <c r="J4278" s="7">
        <f>VLOOKUP(A4278,'Job Catalog'!A:C,3,FALSE)</f>
        <v>15</v>
      </c>
    </row>
    <row r="4279" spans="1:10" x14ac:dyDescent="0.15">
      <c r="A4279" s="8">
        <v>2425</v>
      </c>
      <c r="B4279" s="8" t="s">
        <v>2527</v>
      </c>
      <c r="C4279" s="7" t="s">
        <v>4</v>
      </c>
      <c r="D4279" s="39">
        <v>42544.176574074074</v>
      </c>
      <c r="E4279" s="7">
        <v>36.75</v>
      </c>
      <c r="F4279" s="7" t="s">
        <v>92</v>
      </c>
      <c r="G4279" s="7">
        <f t="shared" si="198"/>
        <v>2016</v>
      </c>
      <c r="H4279" s="7">
        <f t="shared" si="199"/>
        <v>6</v>
      </c>
      <c r="I4279" s="7" t="str">
        <f t="shared" si="200"/>
        <v>Q2</v>
      </c>
      <c r="J4279" s="7">
        <f>VLOOKUP(A4279,'Job Catalog'!A:C,3,FALSE)</f>
        <v>6</v>
      </c>
    </row>
    <row r="4280" spans="1:10" x14ac:dyDescent="0.15">
      <c r="A4280" s="8">
        <v>2426</v>
      </c>
      <c r="B4280" s="8" t="s">
        <v>2528</v>
      </c>
      <c r="C4280" s="7" t="s">
        <v>4</v>
      </c>
      <c r="D4280" s="39">
        <v>42489.474328703705</v>
      </c>
      <c r="E4280" s="7">
        <v>59.79</v>
      </c>
      <c r="F4280" s="7" t="s">
        <v>37</v>
      </c>
      <c r="G4280" s="7">
        <f t="shared" si="198"/>
        <v>2016</v>
      </c>
      <c r="H4280" s="7">
        <f t="shared" si="199"/>
        <v>4</v>
      </c>
      <c r="I4280" s="7" t="str">
        <f t="shared" si="200"/>
        <v>Q2</v>
      </c>
      <c r="J4280" s="7">
        <f>VLOOKUP(A4280,'Job Catalog'!A:C,3,FALSE)</f>
        <v>10</v>
      </c>
    </row>
    <row r="4281" spans="1:10" x14ac:dyDescent="0.15">
      <c r="A4281" s="8">
        <v>2426</v>
      </c>
      <c r="B4281" s="8" t="s">
        <v>2528</v>
      </c>
      <c r="C4281" s="7" t="s">
        <v>5</v>
      </c>
      <c r="D4281" s="39">
        <v>42955.8359837963</v>
      </c>
      <c r="E4281" s="7">
        <v>34</v>
      </c>
      <c r="F4281" s="7" t="s">
        <v>25</v>
      </c>
      <c r="G4281" s="7">
        <f t="shared" si="198"/>
        <v>2017</v>
      </c>
      <c r="H4281" s="7">
        <f t="shared" si="199"/>
        <v>8</v>
      </c>
      <c r="I4281" s="7" t="str">
        <f t="shared" si="200"/>
        <v>Q3</v>
      </c>
      <c r="J4281" s="7">
        <f>VLOOKUP(A4281,'Job Catalog'!A:C,3,FALSE)</f>
        <v>10</v>
      </c>
    </row>
    <row r="4282" spans="1:10" x14ac:dyDescent="0.15">
      <c r="A4282" s="8">
        <v>2428</v>
      </c>
      <c r="B4282" s="8" t="s">
        <v>2530</v>
      </c>
      <c r="C4282" s="7" t="s">
        <v>4</v>
      </c>
      <c r="D4282" s="39">
        <v>42677.44394675926</v>
      </c>
      <c r="E4282" s="7">
        <v>62.96</v>
      </c>
      <c r="F4282" s="7" t="s">
        <v>14</v>
      </c>
      <c r="G4282" s="7">
        <f t="shared" si="198"/>
        <v>2016</v>
      </c>
      <c r="H4282" s="7">
        <f t="shared" si="199"/>
        <v>11</v>
      </c>
      <c r="I4282" s="7" t="str">
        <f t="shared" si="200"/>
        <v>Q4</v>
      </c>
      <c r="J4282" s="7">
        <f>VLOOKUP(A4282,'Job Catalog'!A:C,3,FALSE)</f>
        <v>9</v>
      </c>
    </row>
    <row r="4283" spans="1:10" x14ac:dyDescent="0.15">
      <c r="A4283" s="8">
        <v>2429</v>
      </c>
      <c r="B4283" s="8" t="s">
        <v>2531</v>
      </c>
      <c r="C4283" s="7" t="s">
        <v>4</v>
      </c>
      <c r="D4283" s="39">
        <v>41985.268472222226</v>
      </c>
      <c r="E4283" s="7">
        <v>66.75</v>
      </c>
      <c r="F4283" s="7" t="s">
        <v>94</v>
      </c>
      <c r="G4283" s="7">
        <f t="shared" si="198"/>
        <v>2014</v>
      </c>
      <c r="H4283" s="7">
        <f t="shared" si="199"/>
        <v>12</v>
      </c>
      <c r="I4283" s="7" t="str">
        <f t="shared" si="200"/>
        <v>Q4</v>
      </c>
      <c r="J4283" s="7">
        <f>VLOOKUP(A4283,'Job Catalog'!A:C,3,FALSE)</f>
        <v>3</v>
      </c>
    </row>
    <row r="4284" spans="1:10" x14ac:dyDescent="0.15">
      <c r="A4284" s="8">
        <v>2429</v>
      </c>
      <c r="B4284" s="8" t="s">
        <v>2531</v>
      </c>
      <c r="C4284" s="7" t="s">
        <v>4</v>
      </c>
      <c r="D4284" s="39">
        <v>42194.410370370373</v>
      </c>
      <c r="E4284" s="7">
        <v>59.17</v>
      </c>
      <c r="F4284" s="7" t="s">
        <v>92</v>
      </c>
      <c r="G4284" s="7">
        <f t="shared" si="198"/>
        <v>2015</v>
      </c>
      <c r="H4284" s="7">
        <f t="shared" si="199"/>
        <v>7</v>
      </c>
      <c r="I4284" s="7" t="str">
        <f t="shared" si="200"/>
        <v>Q3</v>
      </c>
      <c r="J4284" s="7">
        <f>VLOOKUP(A4284,'Job Catalog'!A:C,3,FALSE)</f>
        <v>3</v>
      </c>
    </row>
    <row r="4285" spans="1:10" x14ac:dyDescent="0.15">
      <c r="A4285" s="8">
        <v>2429</v>
      </c>
      <c r="B4285" s="8" t="s">
        <v>2531</v>
      </c>
      <c r="C4285" s="7" t="s">
        <v>4</v>
      </c>
      <c r="D4285" s="39">
        <v>42255.453530092593</v>
      </c>
      <c r="E4285" s="7">
        <v>32.17</v>
      </c>
      <c r="F4285" s="7" t="s">
        <v>72</v>
      </c>
      <c r="G4285" s="7">
        <f t="shared" si="198"/>
        <v>2015</v>
      </c>
      <c r="H4285" s="7">
        <f t="shared" si="199"/>
        <v>9</v>
      </c>
      <c r="I4285" s="7" t="str">
        <f t="shared" si="200"/>
        <v>Q3</v>
      </c>
      <c r="J4285" s="7">
        <f>VLOOKUP(A4285,'Job Catalog'!A:C,3,FALSE)</f>
        <v>3</v>
      </c>
    </row>
    <row r="4286" spans="1:10" x14ac:dyDescent="0.15">
      <c r="A4286" s="8">
        <v>2429</v>
      </c>
      <c r="B4286" s="8" t="s">
        <v>2531</v>
      </c>
      <c r="C4286" s="7" t="s">
        <v>4</v>
      </c>
      <c r="D4286" s="39">
        <v>42852.56486111111</v>
      </c>
      <c r="E4286" s="7">
        <v>49.96</v>
      </c>
      <c r="F4286" s="7" t="s">
        <v>72</v>
      </c>
      <c r="G4286" s="7">
        <f t="shared" si="198"/>
        <v>2017</v>
      </c>
      <c r="H4286" s="7">
        <f t="shared" si="199"/>
        <v>4</v>
      </c>
      <c r="I4286" s="7" t="str">
        <f t="shared" si="200"/>
        <v>Q2</v>
      </c>
      <c r="J4286" s="7">
        <f>VLOOKUP(A4286,'Job Catalog'!A:C,3,FALSE)</f>
        <v>3</v>
      </c>
    </row>
    <row r="4287" spans="1:10" x14ac:dyDescent="0.15">
      <c r="A4287" s="8">
        <v>2441</v>
      </c>
      <c r="B4287" s="8" t="s">
        <v>2543</v>
      </c>
      <c r="C4287" s="7" t="s">
        <v>5</v>
      </c>
      <c r="D4287" s="39">
        <v>42521.382650462961</v>
      </c>
      <c r="E4287" s="7">
        <v>12.63</v>
      </c>
      <c r="F4287" s="7" t="s">
        <v>20</v>
      </c>
      <c r="G4287" s="7">
        <f t="shared" si="198"/>
        <v>2016</v>
      </c>
      <c r="H4287" s="7">
        <f t="shared" si="199"/>
        <v>5</v>
      </c>
      <c r="I4287" s="7" t="str">
        <f t="shared" si="200"/>
        <v>Q2</v>
      </c>
      <c r="J4287" s="7">
        <f>VLOOKUP(A4287,'Job Catalog'!A:C,3,FALSE)</f>
        <v>10</v>
      </c>
    </row>
    <row r="4288" spans="1:10" x14ac:dyDescent="0.15">
      <c r="A4288" s="8">
        <v>2442</v>
      </c>
      <c r="B4288" s="8" t="s">
        <v>2544</v>
      </c>
      <c r="C4288" s="7" t="s">
        <v>4</v>
      </c>
      <c r="D4288" s="39">
        <v>41801.350636574076</v>
      </c>
      <c r="E4288" s="7">
        <v>126.63</v>
      </c>
      <c r="F4288" s="7" t="s">
        <v>78</v>
      </c>
      <c r="G4288" s="7">
        <f t="shared" si="198"/>
        <v>2014</v>
      </c>
      <c r="H4288" s="7">
        <f t="shared" si="199"/>
        <v>6</v>
      </c>
      <c r="I4288" s="7" t="str">
        <f t="shared" si="200"/>
        <v>Q2</v>
      </c>
      <c r="J4288" s="7">
        <f>VLOOKUP(A4288,'Job Catalog'!A:C,3,FALSE)</f>
        <v>20</v>
      </c>
    </row>
    <row r="4289" spans="1:10" x14ac:dyDescent="0.15">
      <c r="A4289" s="8">
        <v>2454</v>
      </c>
      <c r="B4289" s="8" t="s">
        <v>2556</v>
      </c>
      <c r="C4289" s="7" t="s">
        <v>4</v>
      </c>
      <c r="D4289" s="39">
        <v>41737.366863425923</v>
      </c>
      <c r="E4289" s="7">
        <v>11.58</v>
      </c>
      <c r="F4289" s="7" t="s">
        <v>13</v>
      </c>
      <c r="G4289" s="7">
        <f t="shared" si="198"/>
        <v>2014</v>
      </c>
      <c r="H4289" s="7">
        <f t="shared" si="199"/>
        <v>4</v>
      </c>
      <c r="I4289" s="7" t="str">
        <f t="shared" si="200"/>
        <v>Q2</v>
      </c>
      <c r="J4289" s="7">
        <f>VLOOKUP(A4289,'Job Catalog'!A:C,3,FALSE)</f>
        <v>11</v>
      </c>
    </row>
    <row r="4290" spans="1:10" x14ac:dyDescent="0.15">
      <c r="A4290" s="8">
        <v>2455</v>
      </c>
      <c r="B4290" s="8" t="s">
        <v>2557</v>
      </c>
      <c r="C4290" s="7" t="s">
        <v>5</v>
      </c>
      <c r="D4290" s="39">
        <v>42908.36619212963</v>
      </c>
      <c r="E4290" s="7">
        <v>8.1300000000000008</v>
      </c>
      <c r="F4290" s="7" t="s">
        <v>28</v>
      </c>
      <c r="G4290" s="7">
        <f t="shared" ref="G4290:G4353" si="201">YEAR(D4290)</f>
        <v>2017</v>
      </c>
      <c r="H4290" s="7">
        <f t="shared" ref="H4290:H4353" si="202">MONTH(D4290)</f>
        <v>6</v>
      </c>
      <c r="I4290" s="7" t="str">
        <f t="shared" ref="I4290:I4353" si="203">IF(H4290&lt;=3,"Q1",IF(H4290&lt;=6,"Q2",IF(H4290&lt;=9,"Q3","Q4")))</f>
        <v>Q2</v>
      </c>
      <c r="J4290" s="7" t="e">
        <f>VLOOKUP(A4290,'Job Catalog'!A:C,3,FALSE)</f>
        <v>#N/A</v>
      </c>
    </row>
    <row r="4291" spans="1:10" x14ac:dyDescent="0.15">
      <c r="A4291" s="8">
        <v>2456</v>
      </c>
      <c r="B4291" s="8" t="s">
        <v>2558</v>
      </c>
      <c r="C4291" s="7" t="s">
        <v>4</v>
      </c>
      <c r="D4291" s="39">
        <v>42577.434432870374</v>
      </c>
      <c r="E4291" s="7">
        <v>563.79</v>
      </c>
      <c r="F4291" s="7" t="s">
        <v>48</v>
      </c>
      <c r="G4291" s="7">
        <f t="shared" si="201"/>
        <v>2016</v>
      </c>
      <c r="H4291" s="7">
        <f t="shared" si="202"/>
        <v>7</v>
      </c>
      <c r="I4291" s="7" t="str">
        <f t="shared" si="203"/>
        <v>Q3</v>
      </c>
      <c r="J4291" s="7">
        <f>VLOOKUP(A4291,'Job Catalog'!A:C,3,FALSE)</f>
        <v>24</v>
      </c>
    </row>
    <row r="4292" spans="1:10" x14ac:dyDescent="0.15">
      <c r="A4292" s="8">
        <v>2456</v>
      </c>
      <c r="B4292" s="8" t="s">
        <v>2558</v>
      </c>
      <c r="C4292" s="7" t="s">
        <v>5</v>
      </c>
      <c r="D4292" s="39">
        <v>42085.945</v>
      </c>
      <c r="E4292" s="7">
        <v>17.170000000000002</v>
      </c>
      <c r="F4292" s="7" t="s">
        <v>65</v>
      </c>
      <c r="G4292" s="7">
        <f t="shared" si="201"/>
        <v>2015</v>
      </c>
      <c r="H4292" s="7">
        <f t="shared" si="202"/>
        <v>3</v>
      </c>
      <c r="I4292" s="7" t="str">
        <f t="shared" si="203"/>
        <v>Q1</v>
      </c>
      <c r="J4292" s="7">
        <f>VLOOKUP(A4292,'Job Catalog'!A:C,3,FALSE)</f>
        <v>24</v>
      </c>
    </row>
    <row r="4293" spans="1:10" x14ac:dyDescent="0.15">
      <c r="A4293" s="8">
        <v>2456</v>
      </c>
      <c r="B4293" s="8" t="s">
        <v>2558</v>
      </c>
      <c r="C4293" s="7" t="s">
        <v>5</v>
      </c>
      <c r="D4293" s="39">
        <v>42132.614166666666</v>
      </c>
      <c r="E4293" s="7">
        <v>49.04</v>
      </c>
      <c r="F4293" s="7" t="s">
        <v>65</v>
      </c>
      <c r="G4293" s="7">
        <f t="shared" si="201"/>
        <v>2015</v>
      </c>
      <c r="H4293" s="7">
        <f t="shared" si="202"/>
        <v>5</v>
      </c>
      <c r="I4293" s="7" t="str">
        <f t="shared" si="203"/>
        <v>Q2</v>
      </c>
      <c r="J4293" s="7">
        <f>VLOOKUP(A4293,'Job Catalog'!A:C,3,FALSE)</f>
        <v>24</v>
      </c>
    </row>
    <row r="4294" spans="1:10" x14ac:dyDescent="0.15">
      <c r="A4294" s="8">
        <v>2456</v>
      </c>
      <c r="B4294" s="8" t="s">
        <v>2558</v>
      </c>
      <c r="C4294" s="7" t="s">
        <v>5</v>
      </c>
      <c r="D4294" s="39">
        <v>42286.330451388887</v>
      </c>
      <c r="E4294" s="7">
        <v>10.58</v>
      </c>
      <c r="F4294" s="7" t="s">
        <v>65</v>
      </c>
      <c r="G4294" s="7">
        <f t="shared" si="201"/>
        <v>2015</v>
      </c>
      <c r="H4294" s="7">
        <f t="shared" si="202"/>
        <v>10</v>
      </c>
      <c r="I4294" s="7" t="str">
        <f t="shared" si="203"/>
        <v>Q4</v>
      </c>
      <c r="J4294" s="7">
        <f>VLOOKUP(A4294,'Job Catalog'!A:C,3,FALSE)</f>
        <v>24</v>
      </c>
    </row>
    <row r="4295" spans="1:10" x14ac:dyDescent="0.15">
      <c r="A4295" s="8">
        <v>2456</v>
      </c>
      <c r="B4295" s="8" t="s">
        <v>2558</v>
      </c>
      <c r="C4295" s="7" t="s">
        <v>5</v>
      </c>
      <c r="D4295" s="39">
        <v>42718.709652777776</v>
      </c>
      <c r="E4295" s="7">
        <v>36</v>
      </c>
      <c r="F4295" s="7" t="s">
        <v>19</v>
      </c>
      <c r="G4295" s="7">
        <f t="shared" si="201"/>
        <v>2016</v>
      </c>
      <c r="H4295" s="7">
        <f t="shared" si="202"/>
        <v>12</v>
      </c>
      <c r="I4295" s="7" t="str">
        <f t="shared" si="203"/>
        <v>Q4</v>
      </c>
      <c r="J4295" s="7">
        <f>VLOOKUP(A4295,'Job Catalog'!A:C,3,FALSE)</f>
        <v>24</v>
      </c>
    </row>
    <row r="4296" spans="1:10" x14ac:dyDescent="0.15">
      <c r="A4296" s="8">
        <v>2456</v>
      </c>
      <c r="B4296" s="8" t="s">
        <v>2558</v>
      </c>
      <c r="C4296" s="7" t="s">
        <v>5</v>
      </c>
      <c r="D4296" s="39">
        <v>42900.658819444441</v>
      </c>
      <c r="E4296" s="7">
        <v>36.130000000000003</v>
      </c>
      <c r="F4296" s="7" t="s">
        <v>26</v>
      </c>
      <c r="G4296" s="7">
        <f t="shared" si="201"/>
        <v>2017</v>
      </c>
      <c r="H4296" s="7">
        <f t="shared" si="202"/>
        <v>6</v>
      </c>
      <c r="I4296" s="7" t="str">
        <f t="shared" si="203"/>
        <v>Q2</v>
      </c>
      <c r="J4296" s="7">
        <f>VLOOKUP(A4296,'Job Catalog'!A:C,3,FALSE)</f>
        <v>24</v>
      </c>
    </row>
    <row r="4297" spans="1:10" x14ac:dyDescent="0.15">
      <c r="A4297" s="8">
        <v>2456</v>
      </c>
      <c r="B4297" s="8" t="s">
        <v>2558</v>
      </c>
      <c r="C4297" s="7" t="s">
        <v>5</v>
      </c>
      <c r="D4297" s="39">
        <v>42928.755671296298</v>
      </c>
      <c r="E4297" s="7">
        <v>29.29</v>
      </c>
      <c r="F4297" s="7" t="s">
        <v>13</v>
      </c>
      <c r="G4297" s="7">
        <f t="shared" si="201"/>
        <v>2017</v>
      </c>
      <c r="H4297" s="7">
        <f t="shared" si="202"/>
        <v>7</v>
      </c>
      <c r="I4297" s="7" t="str">
        <f t="shared" si="203"/>
        <v>Q3</v>
      </c>
      <c r="J4297" s="7">
        <f>VLOOKUP(A4297,'Job Catalog'!A:C,3,FALSE)</f>
        <v>24</v>
      </c>
    </row>
    <row r="4298" spans="1:10" x14ac:dyDescent="0.15">
      <c r="A4298" s="8">
        <v>2457</v>
      </c>
      <c r="B4298" s="8" t="s">
        <v>2559</v>
      </c>
      <c r="C4298" s="7" t="s">
        <v>5</v>
      </c>
      <c r="D4298" s="39">
        <v>42874.504594907405</v>
      </c>
      <c r="E4298" s="7">
        <v>46.04</v>
      </c>
      <c r="F4298" s="7" t="s">
        <v>28</v>
      </c>
      <c r="G4298" s="7">
        <f t="shared" si="201"/>
        <v>2017</v>
      </c>
      <c r="H4298" s="7">
        <f t="shared" si="202"/>
        <v>5</v>
      </c>
      <c r="I4298" s="7" t="str">
        <f t="shared" si="203"/>
        <v>Q2</v>
      </c>
      <c r="J4298" s="7" t="e">
        <f>VLOOKUP(A4298,'Job Catalog'!A:C,3,FALSE)</f>
        <v>#N/A</v>
      </c>
    </row>
    <row r="4299" spans="1:10" x14ac:dyDescent="0.15">
      <c r="A4299" s="8">
        <v>2458</v>
      </c>
      <c r="B4299" s="8" t="s">
        <v>2560</v>
      </c>
      <c r="C4299" s="7" t="s">
        <v>5</v>
      </c>
      <c r="D4299" s="39">
        <v>41892.370949074073</v>
      </c>
      <c r="E4299" s="7">
        <v>60.79</v>
      </c>
      <c r="F4299" s="7" t="s">
        <v>65</v>
      </c>
      <c r="G4299" s="7">
        <f t="shared" si="201"/>
        <v>2014</v>
      </c>
      <c r="H4299" s="7">
        <f t="shared" si="202"/>
        <v>9</v>
      </c>
      <c r="I4299" s="7" t="str">
        <f t="shared" si="203"/>
        <v>Q3</v>
      </c>
      <c r="J4299" s="7">
        <f>VLOOKUP(A4299,'Job Catalog'!A:C,3,FALSE)</f>
        <v>24</v>
      </c>
    </row>
    <row r="4300" spans="1:10" x14ac:dyDescent="0.15">
      <c r="A4300" s="8">
        <v>2458</v>
      </c>
      <c r="B4300" s="8" t="s">
        <v>2560</v>
      </c>
      <c r="C4300" s="7" t="s">
        <v>5</v>
      </c>
      <c r="D4300" s="39">
        <v>41954.430671296293</v>
      </c>
      <c r="E4300" s="7">
        <v>39.96</v>
      </c>
      <c r="F4300" s="7" t="s">
        <v>84</v>
      </c>
      <c r="G4300" s="7">
        <f t="shared" si="201"/>
        <v>2014</v>
      </c>
      <c r="H4300" s="7">
        <f t="shared" si="202"/>
        <v>11</v>
      </c>
      <c r="I4300" s="7" t="str">
        <f t="shared" si="203"/>
        <v>Q4</v>
      </c>
      <c r="J4300" s="7">
        <f>VLOOKUP(A4300,'Job Catalog'!A:C,3,FALSE)</f>
        <v>24</v>
      </c>
    </row>
    <row r="4301" spans="1:10" x14ac:dyDescent="0.15">
      <c r="A4301" s="8">
        <v>2458</v>
      </c>
      <c r="B4301" s="8" t="s">
        <v>2560</v>
      </c>
      <c r="C4301" s="7" t="s">
        <v>5</v>
      </c>
      <c r="D4301" s="39">
        <v>42146.451840277776</v>
      </c>
      <c r="E4301" s="7">
        <v>62.88</v>
      </c>
      <c r="F4301" s="7" t="s">
        <v>65</v>
      </c>
      <c r="G4301" s="7">
        <f t="shared" si="201"/>
        <v>2015</v>
      </c>
      <c r="H4301" s="7">
        <f t="shared" si="202"/>
        <v>5</v>
      </c>
      <c r="I4301" s="7" t="str">
        <f t="shared" si="203"/>
        <v>Q2</v>
      </c>
      <c r="J4301" s="7">
        <f>VLOOKUP(A4301,'Job Catalog'!A:C,3,FALSE)</f>
        <v>24</v>
      </c>
    </row>
    <row r="4302" spans="1:10" x14ac:dyDescent="0.15">
      <c r="A4302" s="8">
        <v>2458</v>
      </c>
      <c r="B4302" s="8" t="s">
        <v>2560</v>
      </c>
      <c r="C4302" s="7" t="s">
        <v>4</v>
      </c>
      <c r="D4302" s="39">
        <v>42116.478645833333</v>
      </c>
      <c r="E4302" s="7">
        <v>13.75</v>
      </c>
      <c r="F4302" s="7" t="s">
        <v>96</v>
      </c>
      <c r="G4302" s="7">
        <f t="shared" si="201"/>
        <v>2015</v>
      </c>
      <c r="H4302" s="7">
        <f t="shared" si="202"/>
        <v>4</v>
      </c>
      <c r="I4302" s="7" t="str">
        <f t="shared" si="203"/>
        <v>Q2</v>
      </c>
      <c r="J4302" s="7">
        <f>VLOOKUP(A4302,'Job Catalog'!A:C,3,FALSE)</f>
        <v>24</v>
      </c>
    </row>
    <row r="4303" spans="1:10" x14ac:dyDescent="0.15">
      <c r="A4303" s="8">
        <v>2458</v>
      </c>
      <c r="B4303" s="8" t="s">
        <v>2560</v>
      </c>
      <c r="C4303" s="7" t="s">
        <v>4</v>
      </c>
      <c r="D4303" s="39">
        <v>42157.561516203707</v>
      </c>
      <c r="E4303" s="7">
        <v>54.83</v>
      </c>
      <c r="F4303" s="7" t="s">
        <v>96</v>
      </c>
      <c r="G4303" s="7">
        <f t="shared" si="201"/>
        <v>2015</v>
      </c>
      <c r="H4303" s="7">
        <f t="shared" si="202"/>
        <v>6</v>
      </c>
      <c r="I4303" s="7" t="str">
        <f t="shared" si="203"/>
        <v>Q2</v>
      </c>
      <c r="J4303" s="7">
        <f>VLOOKUP(A4303,'Job Catalog'!A:C,3,FALSE)</f>
        <v>24</v>
      </c>
    </row>
    <row r="4304" spans="1:10" x14ac:dyDescent="0.15">
      <c r="A4304" s="8">
        <v>2458</v>
      </c>
      <c r="B4304" s="8" t="s">
        <v>2560</v>
      </c>
      <c r="C4304" s="7" t="s">
        <v>5</v>
      </c>
      <c r="D4304" s="39">
        <v>42339.560358796298</v>
      </c>
      <c r="E4304" s="7">
        <v>7.96</v>
      </c>
      <c r="F4304" s="7" t="s">
        <v>25</v>
      </c>
      <c r="G4304" s="7">
        <f t="shared" si="201"/>
        <v>2015</v>
      </c>
      <c r="H4304" s="7">
        <f t="shared" si="202"/>
        <v>12</v>
      </c>
      <c r="I4304" s="7" t="str">
        <f t="shared" si="203"/>
        <v>Q4</v>
      </c>
      <c r="J4304" s="7">
        <f>VLOOKUP(A4304,'Job Catalog'!A:C,3,FALSE)</f>
        <v>24</v>
      </c>
    </row>
    <row r="4305" spans="1:10" x14ac:dyDescent="0.15">
      <c r="A4305" s="8">
        <v>2458</v>
      </c>
      <c r="B4305" s="8" t="s">
        <v>2560</v>
      </c>
      <c r="C4305" s="7" t="s">
        <v>5</v>
      </c>
      <c r="D4305" s="39">
        <v>42529.393067129633</v>
      </c>
      <c r="E4305" s="7">
        <v>6.63</v>
      </c>
      <c r="F4305" s="7" t="s">
        <v>20</v>
      </c>
      <c r="G4305" s="7">
        <f t="shared" si="201"/>
        <v>2016</v>
      </c>
      <c r="H4305" s="7">
        <f t="shared" si="202"/>
        <v>6</v>
      </c>
      <c r="I4305" s="7" t="str">
        <f t="shared" si="203"/>
        <v>Q2</v>
      </c>
      <c r="J4305" s="7">
        <f>VLOOKUP(A4305,'Job Catalog'!A:C,3,FALSE)</f>
        <v>24</v>
      </c>
    </row>
    <row r="4306" spans="1:10" x14ac:dyDescent="0.15">
      <c r="A4306" s="8">
        <v>2458</v>
      </c>
      <c r="B4306" s="8" t="s">
        <v>2560</v>
      </c>
      <c r="C4306" s="7" t="s">
        <v>5</v>
      </c>
      <c r="D4306" s="39">
        <v>42604.691770833335</v>
      </c>
      <c r="E4306" s="7">
        <v>39.130000000000003</v>
      </c>
      <c r="F4306" s="7" t="s">
        <v>20</v>
      </c>
      <c r="G4306" s="7">
        <f t="shared" si="201"/>
        <v>2016</v>
      </c>
      <c r="H4306" s="7">
        <f t="shared" si="202"/>
        <v>8</v>
      </c>
      <c r="I4306" s="7" t="str">
        <f t="shared" si="203"/>
        <v>Q3</v>
      </c>
      <c r="J4306" s="7">
        <f>VLOOKUP(A4306,'Job Catalog'!A:C,3,FALSE)</f>
        <v>24</v>
      </c>
    </row>
    <row r="4307" spans="1:10" x14ac:dyDescent="0.15">
      <c r="A4307" s="8">
        <v>2458</v>
      </c>
      <c r="B4307" s="8" t="s">
        <v>2560</v>
      </c>
      <c r="C4307" s="7" t="s">
        <v>5</v>
      </c>
      <c r="D4307" s="39">
        <v>42748.520798611113</v>
      </c>
      <c r="E4307" s="7">
        <v>8.9600000000000009</v>
      </c>
      <c r="F4307" s="7" t="s">
        <v>19</v>
      </c>
      <c r="G4307" s="7">
        <f t="shared" si="201"/>
        <v>2017</v>
      </c>
      <c r="H4307" s="7">
        <f t="shared" si="202"/>
        <v>1</v>
      </c>
      <c r="I4307" s="7" t="str">
        <f t="shared" si="203"/>
        <v>Q1</v>
      </c>
      <c r="J4307" s="7">
        <f>VLOOKUP(A4307,'Job Catalog'!A:C,3,FALSE)</f>
        <v>24</v>
      </c>
    </row>
    <row r="4308" spans="1:10" x14ac:dyDescent="0.15">
      <c r="A4308" s="8">
        <v>2463</v>
      </c>
      <c r="B4308" s="8" t="s">
        <v>2565</v>
      </c>
      <c r="C4308" s="7" t="s">
        <v>4</v>
      </c>
      <c r="D4308" s="39">
        <v>42765.706712962965</v>
      </c>
      <c r="E4308" s="7">
        <v>18.21</v>
      </c>
      <c r="F4308" s="7" t="s">
        <v>26</v>
      </c>
      <c r="G4308" s="7">
        <f t="shared" si="201"/>
        <v>2017</v>
      </c>
      <c r="H4308" s="7">
        <f t="shared" si="202"/>
        <v>1</v>
      </c>
      <c r="I4308" s="7" t="str">
        <f t="shared" si="203"/>
        <v>Q1</v>
      </c>
      <c r="J4308" s="7">
        <f>VLOOKUP(A4308,'Job Catalog'!A:C,3,FALSE)</f>
        <v>17</v>
      </c>
    </row>
    <row r="4309" spans="1:10" x14ac:dyDescent="0.15">
      <c r="A4309" s="8">
        <v>2464</v>
      </c>
      <c r="B4309" s="8" t="s">
        <v>2566</v>
      </c>
      <c r="C4309" s="7" t="s">
        <v>4</v>
      </c>
      <c r="D4309" s="39">
        <v>41823.421817129631</v>
      </c>
      <c r="E4309" s="7">
        <v>16.829999999999998</v>
      </c>
      <c r="F4309" s="7" t="s">
        <v>30</v>
      </c>
      <c r="G4309" s="7">
        <f t="shared" si="201"/>
        <v>2014</v>
      </c>
      <c r="H4309" s="7">
        <f t="shared" si="202"/>
        <v>7</v>
      </c>
      <c r="I4309" s="7" t="str">
        <f t="shared" si="203"/>
        <v>Q3</v>
      </c>
      <c r="J4309" s="7">
        <f>VLOOKUP(A4309,'Job Catalog'!A:C,3,FALSE)</f>
        <v>15</v>
      </c>
    </row>
    <row r="4310" spans="1:10" x14ac:dyDescent="0.15">
      <c r="A4310" s="8">
        <v>2464</v>
      </c>
      <c r="B4310" s="8" t="s">
        <v>2566</v>
      </c>
      <c r="C4310" s="7" t="s">
        <v>4</v>
      </c>
      <c r="D4310" s="39">
        <v>42396.590567129628</v>
      </c>
      <c r="E4310" s="7">
        <v>15.08</v>
      </c>
      <c r="F4310" s="7" t="s">
        <v>61</v>
      </c>
      <c r="G4310" s="7">
        <f t="shared" si="201"/>
        <v>2016</v>
      </c>
      <c r="H4310" s="7">
        <f t="shared" si="202"/>
        <v>1</v>
      </c>
      <c r="I4310" s="7" t="str">
        <f t="shared" si="203"/>
        <v>Q1</v>
      </c>
      <c r="J4310" s="7">
        <f>VLOOKUP(A4310,'Job Catalog'!A:C,3,FALSE)</f>
        <v>15</v>
      </c>
    </row>
    <row r="4311" spans="1:10" x14ac:dyDescent="0.15">
      <c r="A4311" s="8">
        <v>2464</v>
      </c>
      <c r="B4311" s="8" t="s">
        <v>2566</v>
      </c>
      <c r="C4311" s="7" t="s">
        <v>4</v>
      </c>
      <c r="D4311" s="39">
        <v>42758.391030092593</v>
      </c>
      <c r="E4311" s="7">
        <v>10.92</v>
      </c>
      <c r="F4311" s="7" t="s">
        <v>63</v>
      </c>
      <c r="G4311" s="7">
        <f t="shared" si="201"/>
        <v>2017</v>
      </c>
      <c r="H4311" s="7">
        <f t="shared" si="202"/>
        <v>1</v>
      </c>
      <c r="I4311" s="7" t="str">
        <f t="shared" si="203"/>
        <v>Q1</v>
      </c>
      <c r="J4311" s="7">
        <f>VLOOKUP(A4311,'Job Catalog'!A:C,3,FALSE)</f>
        <v>15</v>
      </c>
    </row>
    <row r="4312" spans="1:10" x14ac:dyDescent="0.15">
      <c r="A4312" s="8">
        <v>2465</v>
      </c>
      <c r="B4312" s="8" t="s">
        <v>2567</v>
      </c>
      <c r="C4312" s="7" t="s">
        <v>5</v>
      </c>
      <c r="D4312" s="39">
        <v>41732.476886574077</v>
      </c>
      <c r="E4312" s="7">
        <v>22.79</v>
      </c>
      <c r="F4312" s="7" t="s">
        <v>15</v>
      </c>
      <c r="G4312" s="7">
        <f t="shared" si="201"/>
        <v>2014</v>
      </c>
      <c r="H4312" s="7">
        <f t="shared" si="202"/>
        <v>4</v>
      </c>
      <c r="I4312" s="7" t="str">
        <f t="shared" si="203"/>
        <v>Q2</v>
      </c>
      <c r="J4312" s="7">
        <f>VLOOKUP(A4312,'Job Catalog'!A:C,3,FALSE)</f>
        <v>13</v>
      </c>
    </row>
    <row r="4313" spans="1:10" x14ac:dyDescent="0.15">
      <c r="A4313" s="8">
        <v>2465</v>
      </c>
      <c r="B4313" s="8" t="s">
        <v>2567</v>
      </c>
      <c r="C4313" s="7" t="s">
        <v>4</v>
      </c>
      <c r="D4313" s="39">
        <v>41992.562013888892</v>
      </c>
      <c r="E4313" s="7">
        <v>1.92</v>
      </c>
      <c r="F4313" s="7" t="s">
        <v>48</v>
      </c>
      <c r="G4313" s="7">
        <f t="shared" si="201"/>
        <v>2014</v>
      </c>
      <c r="H4313" s="7">
        <f t="shared" si="202"/>
        <v>12</v>
      </c>
      <c r="I4313" s="7" t="str">
        <f t="shared" si="203"/>
        <v>Q4</v>
      </c>
      <c r="J4313" s="7">
        <f>VLOOKUP(A4313,'Job Catalog'!A:C,3,FALSE)</f>
        <v>13</v>
      </c>
    </row>
    <row r="4314" spans="1:10" x14ac:dyDescent="0.15">
      <c r="A4314" s="8">
        <v>2465</v>
      </c>
      <c r="B4314" s="8" t="s">
        <v>2567</v>
      </c>
      <c r="C4314" s="7" t="s">
        <v>5</v>
      </c>
      <c r="D4314" s="39">
        <v>42789.626238425924</v>
      </c>
      <c r="E4314" s="7">
        <v>42.17</v>
      </c>
      <c r="F4314" s="7" t="s">
        <v>26</v>
      </c>
      <c r="G4314" s="7">
        <f t="shared" si="201"/>
        <v>2017</v>
      </c>
      <c r="H4314" s="7">
        <f t="shared" si="202"/>
        <v>2</v>
      </c>
      <c r="I4314" s="7" t="str">
        <f t="shared" si="203"/>
        <v>Q1</v>
      </c>
      <c r="J4314" s="7">
        <f>VLOOKUP(A4314,'Job Catalog'!A:C,3,FALSE)</f>
        <v>13</v>
      </c>
    </row>
    <row r="4315" spans="1:10" x14ac:dyDescent="0.15">
      <c r="A4315" s="8">
        <v>2466</v>
      </c>
      <c r="B4315" s="8" t="s">
        <v>2568</v>
      </c>
      <c r="C4315" s="7" t="s">
        <v>4</v>
      </c>
      <c r="D4315" s="39">
        <v>42457.603344907409</v>
      </c>
      <c r="E4315" s="7">
        <v>21.08</v>
      </c>
      <c r="F4315" s="7" t="s">
        <v>48</v>
      </c>
      <c r="G4315" s="7">
        <f t="shared" si="201"/>
        <v>2016</v>
      </c>
      <c r="H4315" s="7">
        <f t="shared" si="202"/>
        <v>3</v>
      </c>
      <c r="I4315" s="7" t="str">
        <f t="shared" si="203"/>
        <v>Q1</v>
      </c>
      <c r="J4315" s="7">
        <f>VLOOKUP(A4315,'Job Catalog'!A:C,3,FALSE)</f>
        <v>19</v>
      </c>
    </row>
    <row r="4316" spans="1:10" x14ac:dyDescent="0.15">
      <c r="A4316" s="8">
        <v>2472</v>
      </c>
      <c r="B4316" s="8" t="s">
        <v>2574</v>
      </c>
      <c r="C4316" s="7" t="s">
        <v>5</v>
      </c>
      <c r="D4316" s="39">
        <v>41814.565787037034</v>
      </c>
      <c r="E4316" s="7">
        <v>56.88</v>
      </c>
      <c r="F4316" s="7" t="s">
        <v>33</v>
      </c>
      <c r="G4316" s="7">
        <f t="shared" si="201"/>
        <v>2014</v>
      </c>
      <c r="H4316" s="7">
        <f t="shared" si="202"/>
        <v>6</v>
      </c>
      <c r="I4316" s="7" t="str">
        <f t="shared" si="203"/>
        <v>Q2</v>
      </c>
      <c r="J4316" s="7">
        <f>VLOOKUP(A4316,'Job Catalog'!A:C,3,FALSE)</f>
        <v>12</v>
      </c>
    </row>
    <row r="4317" spans="1:10" x14ac:dyDescent="0.15">
      <c r="A4317" s="8">
        <v>2482</v>
      </c>
      <c r="B4317" s="8" t="s">
        <v>2584</v>
      </c>
      <c r="C4317" s="7" t="s">
        <v>5</v>
      </c>
      <c r="D4317" s="39">
        <v>42356.345891203702</v>
      </c>
      <c r="E4317" s="7">
        <v>0.83</v>
      </c>
      <c r="F4317" s="7" t="s">
        <v>65</v>
      </c>
      <c r="G4317" s="7">
        <f t="shared" si="201"/>
        <v>2015</v>
      </c>
      <c r="H4317" s="7">
        <f t="shared" si="202"/>
        <v>12</v>
      </c>
      <c r="I4317" s="7" t="str">
        <f t="shared" si="203"/>
        <v>Q4</v>
      </c>
      <c r="J4317" s="7">
        <f>VLOOKUP(A4317,'Job Catalog'!A:C,3,FALSE)</f>
        <v>21</v>
      </c>
    </row>
    <row r="4318" spans="1:10" x14ac:dyDescent="0.15">
      <c r="A4318" s="8">
        <v>2482</v>
      </c>
      <c r="B4318" s="8" t="s">
        <v>2584</v>
      </c>
      <c r="C4318" s="7" t="s">
        <v>5</v>
      </c>
      <c r="D4318" s="39">
        <v>42902.40116898148</v>
      </c>
      <c r="E4318" s="7">
        <v>37.880000000000003</v>
      </c>
      <c r="F4318" s="7" t="s">
        <v>39</v>
      </c>
      <c r="G4318" s="7">
        <f t="shared" si="201"/>
        <v>2017</v>
      </c>
      <c r="H4318" s="7">
        <f t="shared" si="202"/>
        <v>6</v>
      </c>
      <c r="I4318" s="7" t="str">
        <f t="shared" si="203"/>
        <v>Q2</v>
      </c>
      <c r="J4318" s="7">
        <f>VLOOKUP(A4318,'Job Catalog'!A:C,3,FALSE)</f>
        <v>21</v>
      </c>
    </row>
    <row r="4319" spans="1:10" x14ac:dyDescent="0.15">
      <c r="A4319" s="8">
        <v>2484</v>
      </c>
      <c r="B4319" s="8" t="s">
        <v>2586</v>
      </c>
      <c r="C4319" s="7" t="s">
        <v>5</v>
      </c>
      <c r="D4319" s="39">
        <v>42459.438888888886</v>
      </c>
      <c r="E4319" s="7">
        <v>20.67</v>
      </c>
      <c r="F4319" s="7" t="s">
        <v>65</v>
      </c>
      <c r="G4319" s="7">
        <f t="shared" si="201"/>
        <v>2016</v>
      </c>
      <c r="H4319" s="7">
        <f t="shared" si="202"/>
        <v>3</v>
      </c>
      <c r="I4319" s="7" t="str">
        <f t="shared" si="203"/>
        <v>Q1</v>
      </c>
      <c r="J4319" s="7">
        <f>VLOOKUP(A4319,'Job Catalog'!A:C,3,FALSE)</f>
        <v>11</v>
      </c>
    </row>
    <row r="4320" spans="1:10" x14ac:dyDescent="0.15">
      <c r="A4320" s="8">
        <v>2491</v>
      </c>
      <c r="B4320" s="8" t="s">
        <v>2593</v>
      </c>
      <c r="C4320" s="7" t="s">
        <v>4</v>
      </c>
      <c r="D4320" s="39">
        <v>41823.327997685185</v>
      </c>
      <c r="E4320" s="7">
        <v>86.63</v>
      </c>
      <c r="F4320" s="7" t="s">
        <v>75</v>
      </c>
      <c r="G4320" s="7">
        <f t="shared" si="201"/>
        <v>2014</v>
      </c>
      <c r="H4320" s="7">
        <f t="shared" si="202"/>
        <v>7</v>
      </c>
      <c r="I4320" s="7" t="str">
        <f t="shared" si="203"/>
        <v>Q3</v>
      </c>
      <c r="J4320" s="7">
        <f>VLOOKUP(A4320,'Job Catalog'!A:C,3,FALSE)</f>
        <v>18</v>
      </c>
    </row>
    <row r="4321" spans="1:10" x14ac:dyDescent="0.15">
      <c r="A4321" s="8">
        <v>2491</v>
      </c>
      <c r="B4321" s="8" t="s">
        <v>2593</v>
      </c>
      <c r="C4321" s="7" t="s">
        <v>5</v>
      </c>
      <c r="D4321" s="39">
        <v>41849.71199074074</v>
      </c>
      <c r="E4321" s="7">
        <v>96.96</v>
      </c>
      <c r="F4321" s="7" t="s">
        <v>10</v>
      </c>
      <c r="G4321" s="7">
        <f t="shared" si="201"/>
        <v>2014</v>
      </c>
      <c r="H4321" s="7">
        <f t="shared" si="202"/>
        <v>7</v>
      </c>
      <c r="I4321" s="7" t="str">
        <f t="shared" si="203"/>
        <v>Q3</v>
      </c>
      <c r="J4321" s="7">
        <f>VLOOKUP(A4321,'Job Catalog'!A:C,3,FALSE)</f>
        <v>18</v>
      </c>
    </row>
    <row r="4322" spans="1:10" x14ac:dyDescent="0.15">
      <c r="A4322" s="8">
        <v>2491</v>
      </c>
      <c r="B4322" s="8" t="s">
        <v>2593</v>
      </c>
      <c r="C4322" s="7" t="s">
        <v>5</v>
      </c>
      <c r="D4322" s="39">
        <v>41836.543043981481</v>
      </c>
      <c r="E4322" s="7">
        <v>29.83</v>
      </c>
      <c r="F4322" s="7" t="s">
        <v>10</v>
      </c>
      <c r="G4322" s="7">
        <f t="shared" si="201"/>
        <v>2014</v>
      </c>
      <c r="H4322" s="7">
        <f t="shared" si="202"/>
        <v>7</v>
      </c>
      <c r="I4322" s="7" t="str">
        <f t="shared" si="203"/>
        <v>Q3</v>
      </c>
      <c r="J4322" s="7">
        <f>VLOOKUP(A4322,'Job Catalog'!A:C,3,FALSE)</f>
        <v>18</v>
      </c>
    </row>
    <row r="4323" spans="1:10" x14ac:dyDescent="0.15">
      <c r="A4323" s="8">
        <v>2491</v>
      </c>
      <c r="B4323" s="8" t="s">
        <v>2593</v>
      </c>
      <c r="C4323" s="7" t="s">
        <v>4</v>
      </c>
      <c r="D4323" s="39">
        <v>42131.908229166664</v>
      </c>
      <c r="E4323" s="7">
        <v>102</v>
      </c>
      <c r="F4323" s="7" t="s">
        <v>78</v>
      </c>
      <c r="G4323" s="7">
        <f t="shared" si="201"/>
        <v>2015</v>
      </c>
      <c r="H4323" s="7">
        <f t="shared" si="202"/>
        <v>5</v>
      </c>
      <c r="I4323" s="7" t="str">
        <f t="shared" si="203"/>
        <v>Q2</v>
      </c>
      <c r="J4323" s="7">
        <f>VLOOKUP(A4323,'Job Catalog'!A:C,3,FALSE)</f>
        <v>18</v>
      </c>
    </row>
    <row r="4324" spans="1:10" x14ac:dyDescent="0.15">
      <c r="A4324" s="8">
        <v>2491</v>
      </c>
      <c r="B4324" s="8" t="s">
        <v>2593</v>
      </c>
      <c r="C4324" s="7" t="s">
        <v>5</v>
      </c>
      <c r="D4324" s="39">
        <v>42544.357615740744</v>
      </c>
      <c r="E4324" s="7">
        <v>28.79</v>
      </c>
      <c r="F4324" s="7" t="s">
        <v>65</v>
      </c>
      <c r="G4324" s="7">
        <f t="shared" si="201"/>
        <v>2016</v>
      </c>
      <c r="H4324" s="7">
        <f t="shared" si="202"/>
        <v>6</v>
      </c>
      <c r="I4324" s="7" t="str">
        <f t="shared" si="203"/>
        <v>Q2</v>
      </c>
      <c r="J4324" s="7">
        <f>VLOOKUP(A4324,'Job Catalog'!A:C,3,FALSE)</f>
        <v>18</v>
      </c>
    </row>
    <row r="4325" spans="1:10" x14ac:dyDescent="0.15">
      <c r="A4325" s="8">
        <v>2491</v>
      </c>
      <c r="B4325" s="8" t="s">
        <v>2593</v>
      </c>
      <c r="C4325" s="7" t="s">
        <v>5</v>
      </c>
      <c r="D4325" s="39">
        <v>42682.642210648148</v>
      </c>
      <c r="E4325" s="7">
        <v>34.130000000000003</v>
      </c>
      <c r="F4325" s="7" t="s">
        <v>15</v>
      </c>
      <c r="G4325" s="7">
        <f t="shared" si="201"/>
        <v>2016</v>
      </c>
      <c r="H4325" s="7">
        <f t="shared" si="202"/>
        <v>11</v>
      </c>
      <c r="I4325" s="7" t="str">
        <f t="shared" si="203"/>
        <v>Q4</v>
      </c>
      <c r="J4325" s="7">
        <f>VLOOKUP(A4325,'Job Catalog'!A:C,3,FALSE)</f>
        <v>18</v>
      </c>
    </row>
    <row r="4326" spans="1:10" x14ac:dyDescent="0.15">
      <c r="A4326" s="8">
        <v>2491</v>
      </c>
      <c r="B4326" s="8" t="s">
        <v>2593</v>
      </c>
      <c r="C4326" s="7" t="s">
        <v>5</v>
      </c>
      <c r="D4326" s="39">
        <v>42898.863495370373</v>
      </c>
      <c r="E4326" s="7">
        <v>34.33</v>
      </c>
      <c r="F4326" s="7" t="s">
        <v>26</v>
      </c>
      <c r="G4326" s="7">
        <f t="shared" si="201"/>
        <v>2017</v>
      </c>
      <c r="H4326" s="7">
        <f t="shared" si="202"/>
        <v>6</v>
      </c>
      <c r="I4326" s="7" t="str">
        <f t="shared" si="203"/>
        <v>Q2</v>
      </c>
      <c r="J4326" s="7">
        <f>VLOOKUP(A4326,'Job Catalog'!A:C,3,FALSE)</f>
        <v>18</v>
      </c>
    </row>
    <row r="4327" spans="1:10" x14ac:dyDescent="0.15">
      <c r="A4327" s="8">
        <v>2491</v>
      </c>
      <c r="B4327" s="8" t="s">
        <v>2593</v>
      </c>
      <c r="C4327" s="7" t="s">
        <v>4</v>
      </c>
      <c r="D4327" s="39">
        <v>42961.924710648149</v>
      </c>
      <c r="E4327" s="7">
        <v>97.42</v>
      </c>
      <c r="F4327" s="7" t="s">
        <v>26</v>
      </c>
      <c r="G4327" s="7">
        <f t="shared" si="201"/>
        <v>2017</v>
      </c>
      <c r="H4327" s="7">
        <f t="shared" si="202"/>
        <v>8</v>
      </c>
      <c r="I4327" s="7" t="str">
        <f t="shared" si="203"/>
        <v>Q3</v>
      </c>
      <c r="J4327" s="7">
        <f>VLOOKUP(A4327,'Job Catalog'!A:C,3,FALSE)</f>
        <v>18</v>
      </c>
    </row>
    <row r="4328" spans="1:10" x14ac:dyDescent="0.15">
      <c r="A4328" s="8">
        <v>2491</v>
      </c>
      <c r="B4328" s="8" t="s">
        <v>2593</v>
      </c>
      <c r="C4328" s="7" t="s">
        <v>5</v>
      </c>
      <c r="D4328" s="39">
        <v>42947.902962962966</v>
      </c>
      <c r="E4328" s="7">
        <v>3.08</v>
      </c>
      <c r="F4328" s="7" t="s">
        <v>26</v>
      </c>
      <c r="G4328" s="7">
        <f t="shared" si="201"/>
        <v>2017</v>
      </c>
      <c r="H4328" s="7">
        <f t="shared" si="202"/>
        <v>7</v>
      </c>
      <c r="I4328" s="7" t="str">
        <f t="shared" si="203"/>
        <v>Q3</v>
      </c>
      <c r="J4328" s="7">
        <f>VLOOKUP(A4328,'Job Catalog'!A:C,3,FALSE)</f>
        <v>18</v>
      </c>
    </row>
    <row r="4329" spans="1:10" x14ac:dyDescent="0.15">
      <c r="A4329" s="8">
        <v>2499</v>
      </c>
      <c r="B4329" s="8" t="s">
        <v>2601</v>
      </c>
      <c r="C4329" s="7" t="s">
        <v>5</v>
      </c>
      <c r="D4329" s="39">
        <v>42947.672106481485</v>
      </c>
      <c r="E4329" s="7">
        <v>147.21</v>
      </c>
      <c r="F4329" s="7" t="s">
        <v>26</v>
      </c>
      <c r="G4329" s="7">
        <f t="shared" si="201"/>
        <v>2017</v>
      </c>
      <c r="H4329" s="7">
        <f t="shared" si="202"/>
        <v>7</v>
      </c>
      <c r="I4329" s="7" t="str">
        <f t="shared" si="203"/>
        <v>Q3</v>
      </c>
      <c r="J4329" s="7">
        <f>VLOOKUP(A4329,'Job Catalog'!A:C,3,FALSE)</f>
        <v>13</v>
      </c>
    </row>
    <row r="4330" spans="1:10" x14ac:dyDescent="0.15">
      <c r="A4330" s="8">
        <v>2501</v>
      </c>
      <c r="B4330" s="8" t="s">
        <v>2603</v>
      </c>
      <c r="C4330" s="7" t="s">
        <v>5</v>
      </c>
      <c r="D4330" s="39">
        <v>41815.360833333332</v>
      </c>
      <c r="E4330" s="7">
        <v>162.96</v>
      </c>
      <c r="F4330" s="7" t="s">
        <v>46</v>
      </c>
      <c r="G4330" s="7">
        <f t="shared" si="201"/>
        <v>2014</v>
      </c>
      <c r="H4330" s="7">
        <f t="shared" si="202"/>
        <v>6</v>
      </c>
      <c r="I4330" s="7" t="str">
        <f t="shared" si="203"/>
        <v>Q2</v>
      </c>
      <c r="J4330" s="7">
        <f>VLOOKUP(A4330,'Job Catalog'!A:C,3,FALSE)</f>
        <v>21</v>
      </c>
    </row>
    <row r="4331" spans="1:10" x14ac:dyDescent="0.15">
      <c r="A4331" s="8">
        <v>2501</v>
      </c>
      <c r="B4331" s="8" t="s">
        <v>2603</v>
      </c>
      <c r="C4331" s="7" t="s">
        <v>5</v>
      </c>
      <c r="D4331" s="39">
        <v>41683.541458333333</v>
      </c>
      <c r="E4331" s="7">
        <v>31.13</v>
      </c>
      <c r="F4331" s="7" t="s">
        <v>15</v>
      </c>
      <c r="G4331" s="7">
        <f t="shared" si="201"/>
        <v>2014</v>
      </c>
      <c r="H4331" s="7">
        <f t="shared" si="202"/>
        <v>2</v>
      </c>
      <c r="I4331" s="7" t="str">
        <f t="shared" si="203"/>
        <v>Q1</v>
      </c>
      <c r="J4331" s="7">
        <f>VLOOKUP(A4331,'Job Catalog'!A:C,3,FALSE)</f>
        <v>21</v>
      </c>
    </row>
    <row r="4332" spans="1:10" x14ac:dyDescent="0.15">
      <c r="A4332" s="8">
        <v>2501</v>
      </c>
      <c r="B4332" s="8" t="s">
        <v>2603</v>
      </c>
      <c r="C4332" s="7" t="s">
        <v>4</v>
      </c>
      <c r="D4332" s="39">
        <v>41837.343425925923</v>
      </c>
      <c r="E4332" s="7">
        <v>84.58</v>
      </c>
      <c r="F4332" s="7" t="s">
        <v>75</v>
      </c>
      <c r="G4332" s="7">
        <f t="shared" si="201"/>
        <v>2014</v>
      </c>
      <c r="H4332" s="7">
        <f t="shared" si="202"/>
        <v>7</v>
      </c>
      <c r="I4332" s="7" t="str">
        <f t="shared" si="203"/>
        <v>Q3</v>
      </c>
      <c r="J4332" s="7">
        <f>VLOOKUP(A4332,'Job Catalog'!A:C,3,FALSE)</f>
        <v>21</v>
      </c>
    </row>
    <row r="4333" spans="1:10" x14ac:dyDescent="0.15">
      <c r="A4333" s="8">
        <v>2501</v>
      </c>
      <c r="B4333" s="8" t="s">
        <v>2603</v>
      </c>
      <c r="C4333" s="7" t="s">
        <v>5</v>
      </c>
      <c r="D4333" s="39">
        <v>42100.402673611112</v>
      </c>
      <c r="E4333" s="7">
        <v>34.67</v>
      </c>
      <c r="F4333" s="7" t="s">
        <v>65</v>
      </c>
      <c r="G4333" s="7">
        <f t="shared" si="201"/>
        <v>2015</v>
      </c>
      <c r="H4333" s="7">
        <f t="shared" si="202"/>
        <v>4</v>
      </c>
      <c r="I4333" s="7" t="str">
        <f t="shared" si="203"/>
        <v>Q2</v>
      </c>
      <c r="J4333" s="7">
        <f>VLOOKUP(A4333,'Job Catalog'!A:C,3,FALSE)</f>
        <v>21</v>
      </c>
    </row>
    <row r="4334" spans="1:10" x14ac:dyDescent="0.15">
      <c r="A4334" s="8">
        <v>2501</v>
      </c>
      <c r="B4334" s="8" t="s">
        <v>2603</v>
      </c>
      <c r="C4334" s="7" t="s">
        <v>5</v>
      </c>
      <c r="D4334" s="39">
        <v>42117.749490740738</v>
      </c>
      <c r="E4334" s="7">
        <v>34.17</v>
      </c>
      <c r="F4334" s="7" t="s">
        <v>65</v>
      </c>
      <c r="G4334" s="7">
        <f t="shared" si="201"/>
        <v>2015</v>
      </c>
      <c r="H4334" s="7">
        <f t="shared" si="202"/>
        <v>4</v>
      </c>
      <c r="I4334" s="7" t="str">
        <f t="shared" si="203"/>
        <v>Q2</v>
      </c>
      <c r="J4334" s="7">
        <f>VLOOKUP(A4334,'Job Catalog'!A:C,3,FALSE)</f>
        <v>21</v>
      </c>
    </row>
    <row r="4335" spans="1:10" x14ac:dyDescent="0.15">
      <c r="A4335" s="8">
        <v>2501</v>
      </c>
      <c r="B4335" s="8" t="s">
        <v>2603</v>
      </c>
      <c r="C4335" s="7" t="s">
        <v>5</v>
      </c>
      <c r="D4335" s="39">
        <v>42216.517407407409</v>
      </c>
      <c r="E4335" s="7">
        <v>21.04</v>
      </c>
      <c r="F4335" s="7" t="s">
        <v>65</v>
      </c>
      <c r="G4335" s="7">
        <f t="shared" si="201"/>
        <v>2015</v>
      </c>
      <c r="H4335" s="7">
        <f t="shared" si="202"/>
        <v>7</v>
      </c>
      <c r="I4335" s="7" t="str">
        <f t="shared" si="203"/>
        <v>Q3</v>
      </c>
      <c r="J4335" s="7">
        <f>VLOOKUP(A4335,'Job Catalog'!A:C,3,FALSE)</f>
        <v>21</v>
      </c>
    </row>
    <row r="4336" spans="1:10" x14ac:dyDescent="0.15">
      <c r="A4336" s="8">
        <v>2501</v>
      </c>
      <c r="B4336" s="8" t="s">
        <v>2603</v>
      </c>
      <c r="C4336" s="7" t="s">
        <v>4</v>
      </c>
      <c r="D4336" s="39">
        <v>42460.701157407406</v>
      </c>
      <c r="E4336" s="7">
        <v>153.08000000000001</v>
      </c>
      <c r="F4336" s="7" t="s">
        <v>24</v>
      </c>
      <c r="G4336" s="7">
        <f t="shared" si="201"/>
        <v>2016</v>
      </c>
      <c r="H4336" s="7">
        <f t="shared" si="202"/>
        <v>3</v>
      </c>
      <c r="I4336" s="7" t="str">
        <f t="shared" si="203"/>
        <v>Q1</v>
      </c>
      <c r="J4336" s="7">
        <f>VLOOKUP(A4336,'Job Catalog'!A:C,3,FALSE)</f>
        <v>21</v>
      </c>
    </row>
    <row r="4337" spans="1:10" x14ac:dyDescent="0.15">
      <c r="A4337" s="8">
        <v>2501</v>
      </c>
      <c r="B4337" s="8" t="s">
        <v>2603</v>
      </c>
      <c r="C4337" s="7" t="s">
        <v>5</v>
      </c>
      <c r="D4337" s="39">
        <v>42902.394826388889</v>
      </c>
      <c r="E4337" s="7">
        <v>37.880000000000003</v>
      </c>
      <c r="F4337" s="7" t="s">
        <v>39</v>
      </c>
      <c r="G4337" s="7">
        <f t="shared" si="201"/>
        <v>2017</v>
      </c>
      <c r="H4337" s="7">
        <f t="shared" si="202"/>
        <v>6</v>
      </c>
      <c r="I4337" s="7" t="str">
        <f t="shared" si="203"/>
        <v>Q2</v>
      </c>
      <c r="J4337" s="7">
        <f>VLOOKUP(A4337,'Job Catalog'!A:C,3,FALSE)</f>
        <v>21</v>
      </c>
    </row>
    <row r="4338" spans="1:10" x14ac:dyDescent="0.15">
      <c r="A4338" s="8">
        <v>2501</v>
      </c>
      <c r="B4338" s="8" t="s">
        <v>2603</v>
      </c>
      <c r="C4338" s="7" t="s">
        <v>5</v>
      </c>
      <c r="D4338" s="39">
        <v>42902.389745370368</v>
      </c>
      <c r="E4338" s="7">
        <v>37.880000000000003</v>
      </c>
      <c r="F4338" s="7" t="s">
        <v>39</v>
      </c>
      <c r="G4338" s="7">
        <f t="shared" si="201"/>
        <v>2017</v>
      </c>
      <c r="H4338" s="7">
        <f t="shared" si="202"/>
        <v>6</v>
      </c>
      <c r="I4338" s="7" t="str">
        <f t="shared" si="203"/>
        <v>Q2</v>
      </c>
      <c r="J4338" s="7">
        <f>VLOOKUP(A4338,'Job Catalog'!A:C,3,FALSE)</f>
        <v>21</v>
      </c>
    </row>
    <row r="4339" spans="1:10" x14ac:dyDescent="0.15">
      <c r="A4339" s="8">
        <v>2502</v>
      </c>
      <c r="B4339" s="8" t="s">
        <v>2604</v>
      </c>
      <c r="C4339" s="7" t="s">
        <v>5</v>
      </c>
      <c r="D4339" s="39">
        <v>42886.305023148147</v>
      </c>
      <c r="E4339" s="7">
        <v>95.63</v>
      </c>
      <c r="F4339" s="7" t="s">
        <v>27</v>
      </c>
      <c r="G4339" s="7">
        <f t="shared" si="201"/>
        <v>2017</v>
      </c>
      <c r="H4339" s="7">
        <f t="shared" si="202"/>
        <v>5</v>
      </c>
      <c r="I4339" s="7" t="str">
        <f t="shared" si="203"/>
        <v>Q2</v>
      </c>
      <c r="J4339" s="7">
        <f>VLOOKUP(A4339,'Job Catalog'!A:C,3,FALSE)</f>
        <v>20</v>
      </c>
    </row>
    <row r="4340" spans="1:10" x14ac:dyDescent="0.15">
      <c r="A4340" s="8">
        <v>2504</v>
      </c>
      <c r="B4340" s="8" t="s">
        <v>2606</v>
      </c>
      <c r="C4340" s="7" t="s">
        <v>5</v>
      </c>
      <c r="D4340" s="39">
        <v>41752.399571759262</v>
      </c>
      <c r="E4340" s="7">
        <v>25.92</v>
      </c>
      <c r="F4340" s="7" t="s">
        <v>70</v>
      </c>
      <c r="G4340" s="7">
        <f t="shared" si="201"/>
        <v>2014</v>
      </c>
      <c r="H4340" s="7">
        <f t="shared" si="202"/>
        <v>4</v>
      </c>
      <c r="I4340" s="7" t="str">
        <f t="shared" si="203"/>
        <v>Q2</v>
      </c>
      <c r="J4340" s="7">
        <f>VLOOKUP(A4340,'Job Catalog'!A:C,3,FALSE)</f>
        <v>13</v>
      </c>
    </row>
    <row r="4341" spans="1:10" x14ac:dyDescent="0.15">
      <c r="A4341" s="8">
        <v>2512</v>
      </c>
      <c r="B4341" s="8" t="s">
        <v>2614</v>
      </c>
      <c r="C4341" s="7" t="s">
        <v>5</v>
      </c>
      <c r="D4341" s="39">
        <v>41837.196145833332</v>
      </c>
      <c r="E4341" s="7">
        <v>0.63</v>
      </c>
      <c r="F4341" s="7" t="s">
        <v>86</v>
      </c>
      <c r="G4341" s="7">
        <f t="shared" si="201"/>
        <v>2014</v>
      </c>
      <c r="H4341" s="7">
        <f t="shared" si="202"/>
        <v>7</v>
      </c>
      <c r="I4341" s="7" t="str">
        <f t="shared" si="203"/>
        <v>Q3</v>
      </c>
      <c r="J4341" s="7">
        <f>VLOOKUP(A4341,'Job Catalog'!A:C,3,FALSE)</f>
        <v>7</v>
      </c>
    </row>
    <row r="4342" spans="1:10" x14ac:dyDescent="0.15">
      <c r="A4342" s="8">
        <v>2512</v>
      </c>
      <c r="B4342" s="8" t="s">
        <v>2614</v>
      </c>
      <c r="C4342" s="7" t="s">
        <v>5</v>
      </c>
      <c r="D4342" s="39">
        <v>42041.370752314811</v>
      </c>
      <c r="E4342" s="7">
        <v>57.71</v>
      </c>
      <c r="F4342" s="7" t="s">
        <v>86</v>
      </c>
      <c r="G4342" s="7">
        <f t="shared" si="201"/>
        <v>2015</v>
      </c>
      <c r="H4342" s="7">
        <f t="shared" si="202"/>
        <v>2</v>
      </c>
      <c r="I4342" s="7" t="str">
        <f t="shared" si="203"/>
        <v>Q1</v>
      </c>
      <c r="J4342" s="7">
        <f>VLOOKUP(A4342,'Job Catalog'!A:C,3,FALSE)</f>
        <v>7</v>
      </c>
    </row>
    <row r="4343" spans="1:10" x14ac:dyDescent="0.15">
      <c r="A4343" s="8">
        <v>2512</v>
      </c>
      <c r="B4343" s="8" t="s">
        <v>2614</v>
      </c>
      <c r="C4343" s="7" t="s">
        <v>5</v>
      </c>
      <c r="D4343" s="39">
        <v>42459.480034722219</v>
      </c>
      <c r="E4343" s="7">
        <v>22.92</v>
      </c>
      <c r="F4343" s="7" t="s">
        <v>92</v>
      </c>
      <c r="G4343" s="7">
        <f t="shared" si="201"/>
        <v>2016</v>
      </c>
      <c r="H4343" s="7">
        <f t="shared" si="202"/>
        <v>3</v>
      </c>
      <c r="I4343" s="7" t="str">
        <f t="shared" si="203"/>
        <v>Q1</v>
      </c>
      <c r="J4343" s="7">
        <f>VLOOKUP(A4343,'Job Catalog'!A:C,3,FALSE)</f>
        <v>7</v>
      </c>
    </row>
    <row r="4344" spans="1:10" x14ac:dyDescent="0.15">
      <c r="A4344" s="8">
        <v>2512</v>
      </c>
      <c r="B4344" s="8" t="s">
        <v>2614</v>
      </c>
      <c r="C4344" s="7" t="s">
        <v>5</v>
      </c>
      <c r="D4344" s="39">
        <v>42613.128518518519</v>
      </c>
      <c r="E4344" s="7">
        <v>22.54</v>
      </c>
      <c r="F4344" s="7" t="s">
        <v>92</v>
      </c>
      <c r="G4344" s="7">
        <f t="shared" si="201"/>
        <v>2016</v>
      </c>
      <c r="H4344" s="7">
        <f t="shared" si="202"/>
        <v>8</v>
      </c>
      <c r="I4344" s="7" t="str">
        <f t="shared" si="203"/>
        <v>Q3</v>
      </c>
      <c r="J4344" s="7">
        <f>VLOOKUP(A4344,'Job Catalog'!A:C,3,FALSE)</f>
        <v>7</v>
      </c>
    </row>
    <row r="4345" spans="1:10" x14ac:dyDescent="0.15">
      <c r="A4345" s="8">
        <v>2513</v>
      </c>
      <c r="B4345" s="8" t="s">
        <v>2615</v>
      </c>
      <c r="C4345" s="7" t="s">
        <v>5</v>
      </c>
      <c r="D4345" s="39">
        <v>41954.654710648145</v>
      </c>
      <c r="E4345" s="7">
        <v>21.88</v>
      </c>
      <c r="F4345" s="7" t="s">
        <v>63</v>
      </c>
      <c r="G4345" s="7">
        <f t="shared" si="201"/>
        <v>2014</v>
      </c>
      <c r="H4345" s="7">
        <f t="shared" si="202"/>
        <v>11</v>
      </c>
      <c r="I4345" s="7" t="str">
        <f t="shared" si="203"/>
        <v>Q4</v>
      </c>
      <c r="J4345" s="7">
        <f>VLOOKUP(A4345,'Job Catalog'!A:C,3,FALSE)</f>
        <v>9</v>
      </c>
    </row>
    <row r="4346" spans="1:10" x14ac:dyDescent="0.15">
      <c r="A4346" s="8">
        <v>2513</v>
      </c>
      <c r="B4346" s="8" t="s">
        <v>2615</v>
      </c>
      <c r="C4346" s="7" t="s">
        <v>5</v>
      </c>
      <c r="D4346" s="39">
        <v>41954.658912037034</v>
      </c>
      <c r="E4346" s="7">
        <v>21.88</v>
      </c>
      <c r="F4346" s="7" t="s">
        <v>63</v>
      </c>
      <c r="G4346" s="7">
        <f t="shared" si="201"/>
        <v>2014</v>
      </c>
      <c r="H4346" s="7">
        <f t="shared" si="202"/>
        <v>11</v>
      </c>
      <c r="I4346" s="7" t="str">
        <f t="shared" si="203"/>
        <v>Q4</v>
      </c>
      <c r="J4346" s="7">
        <f>VLOOKUP(A4346,'Job Catalog'!A:C,3,FALSE)</f>
        <v>9</v>
      </c>
    </row>
    <row r="4347" spans="1:10" x14ac:dyDescent="0.15">
      <c r="A4347" s="8">
        <v>2513</v>
      </c>
      <c r="B4347" s="8" t="s">
        <v>2615</v>
      </c>
      <c r="C4347" s="7" t="s">
        <v>5</v>
      </c>
      <c r="D4347" s="39">
        <v>42107.424016203702</v>
      </c>
      <c r="E4347" s="7">
        <v>170.92</v>
      </c>
      <c r="F4347" s="7" t="s">
        <v>30</v>
      </c>
      <c r="G4347" s="7">
        <f t="shared" si="201"/>
        <v>2015</v>
      </c>
      <c r="H4347" s="7">
        <f t="shared" si="202"/>
        <v>4</v>
      </c>
      <c r="I4347" s="7" t="str">
        <f t="shared" si="203"/>
        <v>Q2</v>
      </c>
      <c r="J4347" s="7">
        <f>VLOOKUP(A4347,'Job Catalog'!A:C,3,FALSE)</f>
        <v>9</v>
      </c>
    </row>
    <row r="4348" spans="1:10" x14ac:dyDescent="0.15">
      <c r="A4348" s="8">
        <v>2513</v>
      </c>
      <c r="B4348" s="8" t="s">
        <v>2615</v>
      </c>
      <c r="C4348" s="7" t="s">
        <v>5</v>
      </c>
      <c r="D4348" s="39">
        <v>42104.537233796298</v>
      </c>
      <c r="E4348" s="7">
        <v>158.04</v>
      </c>
      <c r="F4348" s="7" t="s">
        <v>30</v>
      </c>
      <c r="G4348" s="7">
        <f t="shared" si="201"/>
        <v>2015</v>
      </c>
      <c r="H4348" s="7">
        <f t="shared" si="202"/>
        <v>4</v>
      </c>
      <c r="I4348" s="7" t="str">
        <f t="shared" si="203"/>
        <v>Q2</v>
      </c>
      <c r="J4348" s="7">
        <f>VLOOKUP(A4348,'Job Catalog'!A:C,3,FALSE)</f>
        <v>9</v>
      </c>
    </row>
    <row r="4349" spans="1:10" x14ac:dyDescent="0.15">
      <c r="A4349" s="8">
        <v>2513</v>
      </c>
      <c r="B4349" s="8" t="s">
        <v>2615</v>
      </c>
      <c r="C4349" s="7" t="s">
        <v>4</v>
      </c>
      <c r="D4349" s="39">
        <v>41989.657210648147</v>
      </c>
      <c r="E4349" s="7">
        <v>14.92</v>
      </c>
      <c r="F4349" s="7" t="s">
        <v>63</v>
      </c>
      <c r="G4349" s="7">
        <f t="shared" si="201"/>
        <v>2014</v>
      </c>
      <c r="H4349" s="7">
        <f t="shared" si="202"/>
        <v>12</v>
      </c>
      <c r="I4349" s="7" t="str">
        <f t="shared" si="203"/>
        <v>Q4</v>
      </c>
      <c r="J4349" s="7">
        <f>VLOOKUP(A4349,'Job Catalog'!A:C,3,FALSE)</f>
        <v>9</v>
      </c>
    </row>
    <row r="4350" spans="1:10" x14ac:dyDescent="0.15">
      <c r="A4350" s="8">
        <v>2513</v>
      </c>
      <c r="B4350" s="8" t="s">
        <v>2615</v>
      </c>
      <c r="C4350" s="7" t="s">
        <v>5</v>
      </c>
      <c r="D4350" s="39">
        <v>42340.385023148148</v>
      </c>
      <c r="E4350" s="7">
        <v>68.92</v>
      </c>
      <c r="F4350" s="7" t="s">
        <v>65</v>
      </c>
      <c r="G4350" s="7">
        <f t="shared" si="201"/>
        <v>2015</v>
      </c>
      <c r="H4350" s="7">
        <f t="shared" si="202"/>
        <v>12</v>
      </c>
      <c r="I4350" s="7" t="str">
        <f t="shared" si="203"/>
        <v>Q4</v>
      </c>
      <c r="J4350" s="7">
        <f>VLOOKUP(A4350,'Job Catalog'!A:C,3,FALSE)</f>
        <v>9</v>
      </c>
    </row>
    <row r="4351" spans="1:10" x14ac:dyDescent="0.15">
      <c r="A4351" s="8">
        <v>2513</v>
      </c>
      <c r="B4351" s="8" t="s">
        <v>2615</v>
      </c>
      <c r="C4351" s="7" t="s">
        <v>5</v>
      </c>
      <c r="D4351" s="39">
        <v>42368.830057870371</v>
      </c>
      <c r="E4351" s="7">
        <v>71.17</v>
      </c>
      <c r="F4351" s="7" t="s">
        <v>65</v>
      </c>
      <c r="G4351" s="7">
        <f t="shared" si="201"/>
        <v>2015</v>
      </c>
      <c r="H4351" s="7">
        <f t="shared" si="202"/>
        <v>12</v>
      </c>
      <c r="I4351" s="7" t="str">
        <f t="shared" si="203"/>
        <v>Q4</v>
      </c>
      <c r="J4351" s="7">
        <f>VLOOKUP(A4351,'Job Catalog'!A:C,3,FALSE)</f>
        <v>9</v>
      </c>
    </row>
    <row r="4352" spans="1:10" x14ac:dyDescent="0.15">
      <c r="A4352" s="8">
        <v>2513</v>
      </c>
      <c r="B4352" s="8" t="s">
        <v>2615</v>
      </c>
      <c r="C4352" s="7" t="s">
        <v>5</v>
      </c>
      <c r="D4352" s="39">
        <v>42369.833819444444</v>
      </c>
      <c r="E4352" s="7">
        <v>52.21</v>
      </c>
      <c r="F4352" s="7" t="s">
        <v>65</v>
      </c>
      <c r="G4352" s="7">
        <f t="shared" si="201"/>
        <v>2015</v>
      </c>
      <c r="H4352" s="7">
        <f t="shared" si="202"/>
        <v>12</v>
      </c>
      <c r="I4352" s="7" t="str">
        <f t="shared" si="203"/>
        <v>Q4</v>
      </c>
      <c r="J4352" s="7">
        <f>VLOOKUP(A4352,'Job Catalog'!A:C,3,FALSE)</f>
        <v>9</v>
      </c>
    </row>
    <row r="4353" spans="1:10" x14ac:dyDescent="0.15">
      <c r="A4353" s="8">
        <v>2513</v>
      </c>
      <c r="B4353" s="8" t="s">
        <v>2615</v>
      </c>
      <c r="C4353" s="7" t="s">
        <v>5</v>
      </c>
      <c r="D4353" s="39">
        <v>42320.353425925925</v>
      </c>
      <c r="E4353" s="7">
        <v>2.71</v>
      </c>
      <c r="F4353" s="7" t="s">
        <v>65</v>
      </c>
      <c r="G4353" s="7">
        <f t="shared" si="201"/>
        <v>2015</v>
      </c>
      <c r="H4353" s="7">
        <f t="shared" si="202"/>
        <v>11</v>
      </c>
      <c r="I4353" s="7" t="str">
        <f t="shared" si="203"/>
        <v>Q4</v>
      </c>
      <c r="J4353" s="7">
        <f>VLOOKUP(A4353,'Job Catalog'!A:C,3,FALSE)</f>
        <v>9</v>
      </c>
    </row>
    <row r="4354" spans="1:10" x14ac:dyDescent="0.15">
      <c r="A4354" s="8">
        <v>2513</v>
      </c>
      <c r="B4354" s="8" t="s">
        <v>2615</v>
      </c>
      <c r="C4354" s="7" t="s">
        <v>5</v>
      </c>
      <c r="D4354" s="39">
        <v>42411.627442129633</v>
      </c>
      <c r="E4354" s="7">
        <v>37.04</v>
      </c>
      <c r="F4354" s="7" t="s">
        <v>65</v>
      </c>
      <c r="G4354" s="7">
        <f t="shared" ref="G4354:G4417" si="204">YEAR(D4354)</f>
        <v>2016</v>
      </c>
      <c r="H4354" s="7">
        <f t="shared" ref="H4354:H4417" si="205">MONTH(D4354)</f>
        <v>2</v>
      </c>
      <c r="I4354" s="7" t="str">
        <f t="shared" ref="I4354:I4417" si="206">IF(H4354&lt;=3,"Q1",IF(H4354&lt;=6,"Q2",IF(H4354&lt;=9,"Q3","Q4")))</f>
        <v>Q1</v>
      </c>
      <c r="J4354" s="7">
        <f>VLOOKUP(A4354,'Job Catalog'!A:C,3,FALSE)</f>
        <v>9</v>
      </c>
    </row>
    <row r="4355" spans="1:10" x14ac:dyDescent="0.15">
      <c r="A4355" s="8">
        <v>2513</v>
      </c>
      <c r="B4355" s="8" t="s">
        <v>2615</v>
      </c>
      <c r="C4355" s="7" t="s">
        <v>5</v>
      </c>
      <c r="D4355" s="39">
        <v>42453.384270833332</v>
      </c>
      <c r="E4355" s="7">
        <v>78.790000000000006</v>
      </c>
      <c r="F4355" s="7" t="s">
        <v>65</v>
      </c>
      <c r="G4355" s="7">
        <f t="shared" si="204"/>
        <v>2016</v>
      </c>
      <c r="H4355" s="7">
        <f t="shared" si="205"/>
        <v>3</v>
      </c>
      <c r="I4355" s="7" t="str">
        <f t="shared" si="206"/>
        <v>Q1</v>
      </c>
      <c r="J4355" s="7">
        <f>VLOOKUP(A4355,'Job Catalog'!A:C,3,FALSE)</f>
        <v>9</v>
      </c>
    </row>
    <row r="4356" spans="1:10" x14ac:dyDescent="0.15">
      <c r="A4356" s="8">
        <v>2513</v>
      </c>
      <c r="B4356" s="8" t="s">
        <v>2615</v>
      </c>
      <c r="C4356" s="7" t="s">
        <v>5</v>
      </c>
      <c r="D4356" s="39">
        <v>42459.492708333331</v>
      </c>
      <c r="E4356" s="7">
        <v>74.92</v>
      </c>
      <c r="F4356" s="7" t="s">
        <v>65</v>
      </c>
      <c r="G4356" s="7">
        <f t="shared" si="204"/>
        <v>2016</v>
      </c>
      <c r="H4356" s="7">
        <f t="shared" si="205"/>
        <v>3</v>
      </c>
      <c r="I4356" s="7" t="str">
        <f t="shared" si="206"/>
        <v>Q1</v>
      </c>
      <c r="J4356" s="7">
        <f>VLOOKUP(A4356,'Job Catalog'!A:C,3,FALSE)</f>
        <v>9</v>
      </c>
    </row>
    <row r="4357" spans="1:10" x14ac:dyDescent="0.15">
      <c r="A4357" s="8">
        <v>2513</v>
      </c>
      <c r="B4357" s="8" t="s">
        <v>2615</v>
      </c>
      <c r="C4357" s="7" t="s">
        <v>4</v>
      </c>
      <c r="D4357" s="39">
        <v>42635.413460648146</v>
      </c>
      <c r="E4357" s="7">
        <v>216.75</v>
      </c>
      <c r="F4357" s="7" t="s">
        <v>23</v>
      </c>
      <c r="G4357" s="7">
        <f t="shared" si="204"/>
        <v>2016</v>
      </c>
      <c r="H4357" s="7">
        <f t="shared" si="205"/>
        <v>9</v>
      </c>
      <c r="I4357" s="7" t="str">
        <f t="shared" si="206"/>
        <v>Q3</v>
      </c>
      <c r="J4357" s="7">
        <f>VLOOKUP(A4357,'Job Catalog'!A:C,3,FALSE)</f>
        <v>9</v>
      </c>
    </row>
    <row r="4358" spans="1:10" x14ac:dyDescent="0.15">
      <c r="A4358" s="8">
        <v>2513</v>
      </c>
      <c r="B4358" s="8" t="s">
        <v>2615</v>
      </c>
      <c r="C4358" s="7" t="s">
        <v>5</v>
      </c>
      <c r="D4358" s="39">
        <v>42537.597986111112</v>
      </c>
      <c r="E4358" s="7">
        <v>10.130000000000001</v>
      </c>
      <c r="F4358" s="7" t="s">
        <v>65</v>
      </c>
      <c r="G4358" s="7">
        <f t="shared" si="204"/>
        <v>2016</v>
      </c>
      <c r="H4358" s="7">
        <f t="shared" si="205"/>
        <v>6</v>
      </c>
      <c r="I4358" s="7" t="str">
        <f t="shared" si="206"/>
        <v>Q2</v>
      </c>
      <c r="J4358" s="7">
        <f>VLOOKUP(A4358,'Job Catalog'!A:C,3,FALSE)</f>
        <v>9</v>
      </c>
    </row>
    <row r="4359" spans="1:10" x14ac:dyDescent="0.15">
      <c r="A4359" s="8">
        <v>2513</v>
      </c>
      <c r="B4359" s="8" t="s">
        <v>2615</v>
      </c>
      <c r="C4359" s="7" t="s">
        <v>5</v>
      </c>
      <c r="D4359" s="39">
        <v>42796.49015046296</v>
      </c>
      <c r="E4359" s="7">
        <v>2.96</v>
      </c>
      <c r="F4359" s="7" t="s">
        <v>63</v>
      </c>
      <c r="G4359" s="7">
        <f t="shared" si="204"/>
        <v>2017</v>
      </c>
      <c r="H4359" s="7">
        <f t="shared" si="205"/>
        <v>3</v>
      </c>
      <c r="I4359" s="7" t="str">
        <f t="shared" si="206"/>
        <v>Q1</v>
      </c>
      <c r="J4359" s="7">
        <f>VLOOKUP(A4359,'Job Catalog'!A:C,3,FALSE)</f>
        <v>9</v>
      </c>
    </row>
    <row r="4360" spans="1:10" x14ac:dyDescent="0.15">
      <c r="A4360" s="8">
        <v>2516</v>
      </c>
      <c r="B4360" s="8" t="s">
        <v>2618</v>
      </c>
      <c r="C4360" s="7" t="s">
        <v>5</v>
      </c>
      <c r="D4360" s="39">
        <v>42037.70521990741</v>
      </c>
      <c r="E4360" s="7">
        <v>6.38</v>
      </c>
      <c r="F4360" s="7" t="s">
        <v>80</v>
      </c>
      <c r="G4360" s="7">
        <f t="shared" si="204"/>
        <v>2015</v>
      </c>
      <c r="H4360" s="7">
        <f t="shared" si="205"/>
        <v>2</v>
      </c>
      <c r="I4360" s="7" t="str">
        <f t="shared" si="206"/>
        <v>Q1</v>
      </c>
      <c r="J4360" s="7">
        <f>VLOOKUP(A4360,'Job Catalog'!A:C,3,FALSE)</f>
        <v>18</v>
      </c>
    </row>
    <row r="4361" spans="1:10" x14ac:dyDescent="0.15">
      <c r="A4361" s="8">
        <v>2521</v>
      </c>
      <c r="B4361" s="8" t="s">
        <v>2623</v>
      </c>
      <c r="C4361" s="7" t="s">
        <v>5</v>
      </c>
      <c r="D4361" s="39">
        <v>41683.655370370368</v>
      </c>
      <c r="E4361" s="7">
        <v>31.25</v>
      </c>
      <c r="F4361" s="7" t="s">
        <v>75</v>
      </c>
      <c r="G4361" s="7">
        <f t="shared" si="204"/>
        <v>2014</v>
      </c>
      <c r="H4361" s="7">
        <f t="shared" si="205"/>
        <v>2</v>
      </c>
      <c r="I4361" s="7" t="str">
        <f t="shared" si="206"/>
        <v>Q1</v>
      </c>
      <c r="J4361" s="7">
        <f>VLOOKUP(A4361,'Job Catalog'!A:C,3,FALSE)</f>
        <v>19</v>
      </c>
    </row>
    <row r="4362" spans="1:10" x14ac:dyDescent="0.15">
      <c r="A4362" s="8">
        <v>2521</v>
      </c>
      <c r="B4362" s="8" t="s">
        <v>2623</v>
      </c>
      <c r="C4362" s="7" t="s">
        <v>4</v>
      </c>
      <c r="D4362" s="39">
        <v>41759.474293981482</v>
      </c>
      <c r="E4362" s="7">
        <v>107.08</v>
      </c>
      <c r="F4362" s="7" t="s">
        <v>75</v>
      </c>
      <c r="G4362" s="7">
        <f t="shared" si="204"/>
        <v>2014</v>
      </c>
      <c r="H4362" s="7">
        <f t="shared" si="205"/>
        <v>4</v>
      </c>
      <c r="I4362" s="7" t="str">
        <f t="shared" si="206"/>
        <v>Q2</v>
      </c>
      <c r="J4362" s="7">
        <f>VLOOKUP(A4362,'Job Catalog'!A:C,3,FALSE)</f>
        <v>19</v>
      </c>
    </row>
    <row r="4363" spans="1:10" x14ac:dyDescent="0.15">
      <c r="A4363" s="8">
        <v>2521</v>
      </c>
      <c r="B4363" s="8" t="s">
        <v>2623</v>
      </c>
      <c r="C4363" s="7" t="s">
        <v>4</v>
      </c>
      <c r="D4363" s="39">
        <v>41696.543946759259</v>
      </c>
      <c r="E4363" s="7">
        <v>44.17</v>
      </c>
      <c r="F4363" s="7" t="s">
        <v>75</v>
      </c>
      <c r="G4363" s="7">
        <f t="shared" si="204"/>
        <v>2014</v>
      </c>
      <c r="H4363" s="7">
        <f t="shared" si="205"/>
        <v>2</v>
      </c>
      <c r="I4363" s="7" t="str">
        <f t="shared" si="206"/>
        <v>Q1</v>
      </c>
      <c r="J4363" s="7">
        <f>VLOOKUP(A4363,'Job Catalog'!A:C,3,FALSE)</f>
        <v>19</v>
      </c>
    </row>
    <row r="4364" spans="1:10" x14ac:dyDescent="0.15">
      <c r="A4364" s="8">
        <v>2521</v>
      </c>
      <c r="B4364" s="8" t="s">
        <v>2623</v>
      </c>
      <c r="C4364" s="7" t="s">
        <v>4</v>
      </c>
      <c r="D4364" s="39">
        <v>41795.597118055557</v>
      </c>
      <c r="E4364" s="7">
        <v>77.17</v>
      </c>
      <c r="F4364" s="7" t="s">
        <v>75</v>
      </c>
      <c r="G4364" s="7">
        <f t="shared" si="204"/>
        <v>2014</v>
      </c>
      <c r="H4364" s="7">
        <f t="shared" si="205"/>
        <v>6</v>
      </c>
      <c r="I4364" s="7" t="str">
        <f t="shared" si="206"/>
        <v>Q2</v>
      </c>
      <c r="J4364" s="7">
        <f>VLOOKUP(A4364,'Job Catalog'!A:C,3,FALSE)</f>
        <v>19</v>
      </c>
    </row>
    <row r="4365" spans="1:10" x14ac:dyDescent="0.15">
      <c r="A4365" s="8">
        <v>2521</v>
      </c>
      <c r="B4365" s="8" t="s">
        <v>2623</v>
      </c>
      <c r="C4365" s="7" t="s">
        <v>4</v>
      </c>
      <c r="D4365" s="39">
        <v>41834.505567129629</v>
      </c>
      <c r="E4365" s="7">
        <v>52</v>
      </c>
      <c r="F4365" s="7" t="s">
        <v>75</v>
      </c>
      <c r="G4365" s="7">
        <f t="shared" si="204"/>
        <v>2014</v>
      </c>
      <c r="H4365" s="7">
        <f t="shared" si="205"/>
        <v>7</v>
      </c>
      <c r="I4365" s="7" t="str">
        <f t="shared" si="206"/>
        <v>Q3</v>
      </c>
      <c r="J4365" s="7">
        <f>VLOOKUP(A4365,'Job Catalog'!A:C,3,FALSE)</f>
        <v>19</v>
      </c>
    </row>
    <row r="4366" spans="1:10" x14ac:dyDescent="0.15">
      <c r="A4366" s="8">
        <v>2521</v>
      </c>
      <c r="B4366" s="8" t="s">
        <v>2623</v>
      </c>
      <c r="C4366" s="7" t="s">
        <v>4</v>
      </c>
      <c r="D4366" s="39">
        <v>41873.514004629629</v>
      </c>
      <c r="E4366" s="7">
        <v>16.79</v>
      </c>
      <c r="F4366" s="7" t="s">
        <v>75</v>
      </c>
      <c r="G4366" s="7">
        <f t="shared" si="204"/>
        <v>2014</v>
      </c>
      <c r="H4366" s="7">
        <f t="shared" si="205"/>
        <v>8</v>
      </c>
      <c r="I4366" s="7" t="str">
        <f t="shared" si="206"/>
        <v>Q3</v>
      </c>
      <c r="J4366" s="7">
        <f>VLOOKUP(A4366,'Job Catalog'!A:C,3,FALSE)</f>
        <v>19</v>
      </c>
    </row>
    <row r="4367" spans="1:10" x14ac:dyDescent="0.15">
      <c r="A4367" s="8">
        <v>2521</v>
      </c>
      <c r="B4367" s="8" t="s">
        <v>2623</v>
      </c>
      <c r="C4367" s="7" t="s">
        <v>4</v>
      </c>
      <c r="D4367" s="39">
        <v>41920.707129629627</v>
      </c>
      <c r="E4367" s="7">
        <v>6.21</v>
      </c>
      <c r="F4367" s="7" t="s">
        <v>75</v>
      </c>
      <c r="G4367" s="7">
        <f t="shared" si="204"/>
        <v>2014</v>
      </c>
      <c r="H4367" s="7">
        <f t="shared" si="205"/>
        <v>10</v>
      </c>
      <c r="I4367" s="7" t="str">
        <f t="shared" si="206"/>
        <v>Q4</v>
      </c>
      <c r="J4367" s="7">
        <f>VLOOKUP(A4367,'Job Catalog'!A:C,3,FALSE)</f>
        <v>19</v>
      </c>
    </row>
    <row r="4368" spans="1:10" x14ac:dyDescent="0.15">
      <c r="A4368" s="8">
        <v>2521</v>
      </c>
      <c r="B4368" s="8" t="s">
        <v>2623</v>
      </c>
      <c r="C4368" s="7" t="s">
        <v>5</v>
      </c>
      <c r="D4368" s="39">
        <v>42044.371979166666</v>
      </c>
      <c r="E4368" s="7">
        <v>109.63</v>
      </c>
      <c r="F4368" s="7" t="s">
        <v>75</v>
      </c>
      <c r="G4368" s="7">
        <f t="shared" si="204"/>
        <v>2015</v>
      </c>
      <c r="H4368" s="7">
        <f t="shared" si="205"/>
        <v>2</v>
      </c>
      <c r="I4368" s="7" t="str">
        <f t="shared" si="206"/>
        <v>Q1</v>
      </c>
      <c r="J4368" s="7">
        <f>VLOOKUP(A4368,'Job Catalog'!A:C,3,FALSE)</f>
        <v>19</v>
      </c>
    </row>
    <row r="4369" spans="1:10" x14ac:dyDescent="0.15">
      <c r="A4369" s="8">
        <v>2521</v>
      </c>
      <c r="B4369" s="8" t="s">
        <v>2623</v>
      </c>
      <c r="C4369" s="7" t="s">
        <v>4</v>
      </c>
      <c r="D4369" s="39">
        <v>42096.720590277779</v>
      </c>
      <c r="E4369" s="7">
        <v>149.04</v>
      </c>
      <c r="F4369" s="7" t="s">
        <v>33</v>
      </c>
      <c r="G4369" s="7">
        <f t="shared" si="204"/>
        <v>2015</v>
      </c>
      <c r="H4369" s="7">
        <f t="shared" si="205"/>
        <v>4</v>
      </c>
      <c r="I4369" s="7" t="str">
        <f t="shared" si="206"/>
        <v>Q2</v>
      </c>
      <c r="J4369" s="7">
        <f>VLOOKUP(A4369,'Job Catalog'!A:C,3,FALSE)</f>
        <v>19</v>
      </c>
    </row>
    <row r="4370" spans="1:10" x14ac:dyDescent="0.15">
      <c r="A4370" s="8">
        <v>2521</v>
      </c>
      <c r="B4370" s="8" t="s">
        <v>2623</v>
      </c>
      <c r="C4370" s="7" t="s">
        <v>5</v>
      </c>
      <c r="D4370" s="39">
        <v>42033.591793981483</v>
      </c>
      <c r="E4370" s="7">
        <v>42.13</v>
      </c>
      <c r="F4370" s="7" t="s">
        <v>65</v>
      </c>
      <c r="G4370" s="7">
        <f t="shared" si="204"/>
        <v>2015</v>
      </c>
      <c r="H4370" s="7">
        <f t="shared" si="205"/>
        <v>1</v>
      </c>
      <c r="I4370" s="7" t="str">
        <f t="shared" si="206"/>
        <v>Q1</v>
      </c>
      <c r="J4370" s="7">
        <f>VLOOKUP(A4370,'Job Catalog'!A:C,3,FALSE)</f>
        <v>19</v>
      </c>
    </row>
    <row r="4371" spans="1:10" x14ac:dyDescent="0.15">
      <c r="A4371" s="8">
        <v>2521</v>
      </c>
      <c r="B4371" s="8" t="s">
        <v>2623</v>
      </c>
      <c r="C4371" s="7" t="s">
        <v>5</v>
      </c>
      <c r="D4371" s="39">
        <v>42059.344907407409</v>
      </c>
      <c r="E4371" s="7">
        <v>38.380000000000003</v>
      </c>
      <c r="F4371" s="7" t="s">
        <v>75</v>
      </c>
      <c r="G4371" s="7">
        <f t="shared" si="204"/>
        <v>2015</v>
      </c>
      <c r="H4371" s="7">
        <f t="shared" si="205"/>
        <v>2</v>
      </c>
      <c r="I4371" s="7" t="str">
        <f t="shared" si="206"/>
        <v>Q1</v>
      </c>
      <c r="J4371" s="7">
        <f>VLOOKUP(A4371,'Job Catalog'!A:C,3,FALSE)</f>
        <v>19</v>
      </c>
    </row>
    <row r="4372" spans="1:10" x14ac:dyDescent="0.15">
      <c r="A4372" s="8">
        <v>2521</v>
      </c>
      <c r="B4372" s="8" t="s">
        <v>2623</v>
      </c>
      <c r="C4372" s="7" t="s">
        <v>5</v>
      </c>
      <c r="D4372" s="39">
        <v>42068.473321759258</v>
      </c>
      <c r="E4372" s="7">
        <v>38.58</v>
      </c>
      <c r="F4372" s="7" t="s">
        <v>75</v>
      </c>
      <c r="G4372" s="7">
        <f t="shared" si="204"/>
        <v>2015</v>
      </c>
      <c r="H4372" s="7">
        <f t="shared" si="205"/>
        <v>3</v>
      </c>
      <c r="I4372" s="7" t="str">
        <f t="shared" si="206"/>
        <v>Q1</v>
      </c>
      <c r="J4372" s="7">
        <f>VLOOKUP(A4372,'Job Catalog'!A:C,3,FALSE)</f>
        <v>19</v>
      </c>
    </row>
    <row r="4373" spans="1:10" x14ac:dyDescent="0.15">
      <c r="A4373" s="8">
        <v>2521</v>
      </c>
      <c r="B4373" s="8" t="s">
        <v>2623</v>
      </c>
      <c r="C4373" s="7" t="s">
        <v>5</v>
      </c>
      <c r="D4373" s="39">
        <v>42089.617893518516</v>
      </c>
      <c r="E4373" s="7">
        <v>23.88</v>
      </c>
      <c r="F4373" s="7" t="s">
        <v>65</v>
      </c>
      <c r="G4373" s="7">
        <f t="shared" si="204"/>
        <v>2015</v>
      </c>
      <c r="H4373" s="7">
        <f t="shared" si="205"/>
        <v>3</v>
      </c>
      <c r="I4373" s="7" t="str">
        <f t="shared" si="206"/>
        <v>Q1</v>
      </c>
      <c r="J4373" s="7">
        <f>VLOOKUP(A4373,'Job Catalog'!A:C,3,FALSE)</f>
        <v>19</v>
      </c>
    </row>
    <row r="4374" spans="1:10" x14ac:dyDescent="0.15">
      <c r="A4374" s="8">
        <v>2521</v>
      </c>
      <c r="B4374" s="8" t="s">
        <v>2623</v>
      </c>
      <c r="C4374" s="7" t="s">
        <v>5</v>
      </c>
      <c r="D4374" s="39">
        <v>42124.610949074071</v>
      </c>
      <c r="E4374" s="7">
        <v>55.29</v>
      </c>
      <c r="F4374" s="7" t="s">
        <v>65</v>
      </c>
      <c r="G4374" s="7">
        <f t="shared" si="204"/>
        <v>2015</v>
      </c>
      <c r="H4374" s="7">
        <f t="shared" si="205"/>
        <v>4</v>
      </c>
      <c r="I4374" s="7" t="str">
        <f t="shared" si="206"/>
        <v>Q2</v>
      </c>
      <c r="J4374" s="7">
        <f>VLOOKUP(A4374,'Job Catalog'!A:C,3,FALSE)</f>
        <v>19</v>
      </c>
    </row>
    <row r="4375" spans="1:10" x14ac:dyDescent="0.15">
      <c r="A4375" s="8">
        <v>2521</v>
      </c>
      <c r="B4375" s="8" t="s">
        <v>2623</v>
      </c>
      <c r="C4375" s="7" t="s">
        <v>5</v>
      </c>
      <c r="D4375" s="39">
        <v>42122.537708333337</v>
      </c>
      <c r="E4375" s="7">
        <v>11.88</v>
      </c>
      <c r="F4375" s="7" t="s">
        <v>65</v>
      </c>
      <c r="G4375" s="7">
        <f t="shared" si="204"/>
        <v>2015</v>
      </c>
      <c r="H4375" s="7">
        <f t="shared" si="205"/>
        <v>4</v>
      </c>
      <c r="I4375" s="7" t="str">
        <f t="shared" si="206"/>
        <v>Q2</v>
      </c>
      <c r="J4375" s="7">
        <f>VLOOKUP(A4375,'Job Catalog'!A:C,3,FALSE)</f>
        <v>19</v>
      </c>
    </row>
    <row r="4376" spans="1:10" x14ac:dyDescent="0.15">
      <c r="A4376" s="8">
        <v>2521</v>
      </c>
      <c r="B4376" s="8" t="s">
        <v>2623</v>
      </c>
      <c r="C4376" s="7" t="s">
        <v>4</v>
      </c>
      <c r="D4376" s="39">
        <v>42166.575219907405</v>
      </c>
      <c r="E4376" s="7">
        <v>6.83</v>
      </c>
      <c r="F4376" s="7" t="s">
        <v>75</v>
      </c>
      <c r="G4376" s="7">
        <f t="shared" si="204"/>
        <v>2015</v>
      </c>
      <c r="H4376" s="7">
        <f t="shared" si="205"/>
        <v>6</v>
      </c>
      <c r="I4376" s="7" t="str">
        <f t="shared" si="206"/>
        <v>Q2</v>
      </c>
      <c r="J4376" s="7">
        <f>VLOOKUP(A4376,'Job Catalog'!A:C,3,FALSE)</f>
        <v>19</v>
      </c>
    </row>
    <row r="4377" spans="1:10" x14ac:dyDescent="0.15">
      <c r="A4377" s="8">
        <v>2521</v>
      </c>
      <c r="B4377" s="8" t="s">
        <v>2623</v>
      </c>
      <c r="C4377" s="7" t="s">
        <v>5</v>
      </c>
      <c r="D4377" s="39">
        <v>42221.673715277779</v>
      </c>
      <c r="E4377" s="7">
        <v>35.21</v>
      </c>
      <c r="F4377" s="7" t="s">
        <v>65</v>
      </c>
      <c r="G4377" s="7">
        <f t="shared" si="204"/>
        <v>2015</v>
      </c>
      <c r="H4377" s="7">
        <f t="shared" si="205"/>
        <v>8</v>
      </c>
      <c r="I4377" s="7" t="str">
        <f t="shared" si="206"/>
        <v>Q3</v>
      </c>
      <c r="J4377" s="7">
        <f>VLOOKUP(A4377,'Job Catalog'!A:C,3,FALSE)</f>
        <v>19</v>
      </c>
    </row>
    <row r="4378" spans="1:10" x14ac:dyDescent="0.15">
      <c r="A4378" s="8">
        <v>2521</v>
      </c>
      <c r="B4378" s="8" t="s">
        <v>2623</v>
      </c>
      <c r="C4378" s="7" t="s">
        <v>4</v>
      </c>
      <c r="D4378" s="39">
        <v>42359.500960648147</v>
      </c>
      <c r="E4378" s="7">
        <v>55.83</v>
      </c>
      <c r="F4378" s="7" t="s">
        <v>24</v>
      </c>
      <c r="G4378" s="7">
        <f t="shared" si="204"/>
        <v>2015</v>
      </c>
      <c r="H4378" s="7">
        <f t="shared" si="205"/>
        <v>12</v>
      </c>
      <c r="I4378" s="7" t="str">
        <f t="shared" si="206"/>
        <v>Q4</v>
      </c>
      <c r="J4378" s="7">
        <f>VLOOKUP(A4378,'Job Catalog'!A:C,3,FALSE)</f>
        <v>19</v>
      </c>
    </row>
    <row r="4379" spans="1:10" x14ac:dyDescent="0.15">
      <c r="A4379" s="8">
        <v>2521</v>
      </c>
      <c r="B4379" s="8" t="s">
        <v>2623</v>
      </c>
      <c r="C4379" s="7" t="s">
        <v>5</v>
      </c>
      <c r="D4379" s="39">
        <v>42424.929710648146</v>
      </c>
      <c r="E4379" s="7">
        <v>41.08</v>
      </c>
      <c r="F4379" s="7" t="s">
        <v>13</v>
      </c>
      <c r="G4379" s="7">
        <f t="shared" si="204"/>
        <v>2016</v>
      </c>
      <c r="H4379" s="7">
        <f t="shared" si="205"/>
        <v>2</v>
      </c>
      <c r="I4379" s="7" t="str">
        <f t="shared" si="206"/>
        <v>Q1</v>
      </c>
      <c r="J4379" s="7">
        <f>VLOOKUP(A4379,'Job Catalog'!A:C,3,FALSE)</f>
        <v>19</v>
      </c>
    </row>
    <row r="4380" spans="1:10" x14ac:dyDescent="0.15">
      <c r="A4380" s="8">
        <v>2521</v>
      </c>
      <c r="B4380" s="8" t="s">
        <v>2623</v>
      </c>
      <c r="C4380" s="7" t="s">
        <v>4</v>
      </c>
      <c r="D4380" s="39">
        <v>42457.652442129627</v>
      </c>
      <c r="E4380" s="7">
        <v>61.13</v>
      </c>
      <c r="F4380" s="7" t="s">
        <v>101</v>
      </c>
      <c r="G4380" s="7">
        <f t="shared" si="204"/>
        <v>2016</v>
      </c>
      <c r="H4380" s="7">
        <f t="shared" si="205"/>
        <v>3</v>
      </c>
      <c r="I4380" s="7" t="str">
        <f t="shared" si="206"/>
        <v>Q1</v>
      </c>
      <c r="J4380" s="7">
        <f>VLOOKUP(A4380,'Job Catalog'!A:C,3,FALSE)</f>
        <v>19</v>
      </c>
    </row>
    <row r="4381" spans="1:10" x14ac:dyDescent="0.15">
      <c r="A4381" s="8">
        <v>2521</v>
      </c>
      <c r="B4381" s="8" t="s">
        <v>2623</v>
      </c>
      <c r="C4381" s="7" t="s">
        <v>5</v>
      </c>
      <c r="D4381" s="39">
        <v>42459.550046296295</v>
      </c>
      <c r="E4381" s="7">
        <v>27</v>
      </c>
      <c r="F4381" s="7" t="s">
        <v>65</v>
      </c>
      <c r="G4381" s="7">
        <f t="shared" si="204"/>
        <v>2016</v>
      </c>
      <c r="H4381" s="7">
        <f t="shared" si="205"/>
        <v>3</v>
      </c>
      <c r="I4381" s="7" t="str">
        <f t="shared" si="206"/>
        <v>Q1</v>
      </c>
      <c r="J4381" s="7">
        <f>VLOOKUP(A4381,'Job Catalog'!A:C,3,FALSE)</f>
        <v>19</v>
      </c>
    </row>
    <row r="4382" spans="1:10" x14ac:dyDescent="0.15">
      <c r="A4382" s="8">
        <v>2521</v>
      </c>
      <c r="B4382" s="8" t="s">
        <v>2623</v>
      </c>
      <c r="C4382" s="7" t="s">
        <v>4</v>
      </c>
      <c r="D4382" s="39">
        <v>42527.589363425926</v>
      </c>
      <c r="E4382" s="7">
        <v>0.13</v>
      </c>
      <c r="F4382" s="7" t="s">
        <v>82</v>
      </c>
      <c r="G4382" s="7">
        <f t="shared" si="204"/>
        <v>2016</v>
      </c>
      <c r="H4382" s="7">
        <f t="shared" si="205"/>
        <v>6</v>
      </c>
      <c r="I4382" s="7" t="str">
        <f t="shared" si="206"/>
        <v>Q2</v>
      </c>
      <c r="J4382" s="7">
        <f>VLOOKUP(A4382,'Job Catalog'!A:C,3,FALSE)</f>
        <v>19</v>
      </c>
    </row>
    <row r="4383" spans="1:10" x14ac:dyDescent="0.15">
      <c r="A4383" s="8">
        <v>2521</v>
      </c>
      <c r="B4383" s="8" t="s">
        <v>2623</v>
      </c>
      <c r="C4383" s="7" t="s">
        <v>5</v>
      </c>
      <c r="D4383" s="39">
        <v>42706.352106481485</v>
      </c>
      <c r="E4383" s="7">
        <v>73.540000000000006</v>
      </c>
      <c r="F4383" s="7" t="s">
        <v>23</v>
      </c>
      <c r="G4383" s="7">
        <f t="shared" si="204"/>
        <v>2016</v>
      </c>
      <c r="H4383" s="7">
        <f t="shared" si="205"/>
        <v>12</v>
      </c>
      <c r="I4383" s="7" t="str">
        <f t="shared" si="206"/>
        <v>Q4</v>
      </c>
      <c r="J4383" s="7">
        <f>VLOOKUP(A4383,'Job Catalog'!A:C,3,FALSE)</f>
        <v>19</v>
      </c>
    </row>
    <row r="4384" spans="1:10" x14ac:dyDescent="0.15">
      <c r="A4384" s="8">
        <v>2521</v>
      </c>
      <c r="B4384" s="8" t="s">
        <v>2623</v>
      </c>
      <c r="C4384" s="7" t="s">
        <v>5</v>
      </c>
      <c r="D4384" s="39">
        <v>42739.691655092596</v>
      </c>
      <c r="E4384" s="7">
        <v>106.88</v>
      </c>
      <c r="F4384" s="7" t="s">
        <v>23</v>
      </c>
      <c r="G4384" s="7">
        <f t="shared" si="204"/>
        <v>2017</v>
      </c>
      <c r="H4384" s="7">
        <f t="shared" si="205"/>
        <v>1</v>
      </c>
      <c r="I4384" s="7" t="str">
        <f t="shared" si="206"/>
        <v>Q1</v>
      </c>
      <c r="J4384" s="7">
        <f>VLOOKUP(A4384,'Job Catalog'!A:C,3,FALSE)</f>
        <v>19</v>
      </c>
    </row>
    <row r="4385" spans="1:10" x14ac:dyDescent="0.15">
      <c r="A4385" s="8">
        <v>2521</v>
      </c>
      <c r="B4385" s="8" t="s">
        <v>2623</v>
      </c>
      <c r="C4385" s="7" t="s">
        <v>5</v>
      </c>
      <c r="D4385" s="39">
        <v>42754.613194444442</v>
      </c>
      <c r="E4385" s="7">
        <v>120.88</v>
      </c>
      <c r="F4385" s="7" t="s">
        <v>98</v>
      </c>
      <c r="G4385" s="7">
        <f t="shared" si="204"/>
        <v>2017</v>
      </c>
      <c r="H4385" s="7">
        <f t="shared" si="205"/>
        <v>1</v>
      </c>
      <c r="I4385" s="7" t="str">
        <f t="shared" si="206"/>
        <v>Q1</v>
      </c>
      <c r="J4385" s="7">
        <f>VLOOKUP(A4385,'Job Catalog'!A:C,3,FALSE)</f>
        <v>19</v>
      </c>
    </row>
    <row r="4386" spans="1:10" x14ac:dyDescent="0.15">
      <c r="A4386" s="8">
        <v>2521</v>
      </c>
      <c r="B4386" s="8" t="s">
        <v>2623</v>
      </c>
      <c r="C4386" s="7" t="s">
        <v>5</v>
      </c>
      <c r="D4386" s="39">
        <v>42797.751817129632</v>
      </c>
      <c r="E4386" s="7">
        <v>45.13</v>
      </c>
      <c r="F4386" s="7" t="s">
        <v>37</v>
      </c>
      <c r="G4386" s="7">
        <f t="shared" si="204"/>
        <v>2017</v>
      </c>
      <c r="H4386" s="7">
        <f t="shared" si="205"/>
        <v>3</v>
      </c>
      <c r="I4386" s="7" t="str">
        <f t="shared" si="206"/>
        <v>Q1</v>
      </c>
      <c r="J4386" s="7">
        <f>VLOOKUP(A4386,'Job Catalog'!A:C,3,FALSE)</f>
        <v>19</v>
      </c>
    </row>
    <row r="4387" spans="1:10" x14ac:dyDescent="0.15">
      <c r="A4387" s="8">
        <v>2521</v>
      </c>
      <c r="B4387" s="8" t="s">
        <v>2623</v>
      </c>
      <c r="C4387" s="7" t="s">
        <v>4</v>
      </c>
      <c r="D4387" s="39">
        <v>42839.536944444444</v>
      </c>
      <c r="E4387" s="7">
        <v>86.88</v>
      </c>
      <c r="F4387" s="7" t="s">
        <v>37</v>
      </c>
      <c r="G4387" s="7">
        <f t="shared" si="204"/>
        <v>2017</v>
      </c>
      <c r="H4387" s="7">
        <f t="shared" si="205"/>
        <v>4</v>
      </c>
      <c r="I4387" s="7" t="str">
        <f t="shared" si="206"/>
        <v>Q2</v>
      </c>
      <c r="J4387" s="7">
        <f>VLOOKUP(A4387,'Job Catalog'!A:C,3,FALSE)</f>
        <v>19</v>
      </c>
    </row>
    <row r="4388" spans="1:10" x14ac:dyDescent="0.15">
      <c r="A4388" s="8">
        <v>2521</v>
      </c>
      <c r="B4388" s="8" t="s">
        <v>2623</v>
      </c>
      <c r="C4388" s="7" t="s">
        <v>5</v>
      </c>
      <c r="D4388" s="39">
        <v>42856.610011574077</v>
      </c>
      <c r="E4388" s="7">
        <v>7.08</v>
      </c>
      <c r="F4388" s="7" t="s">
        <v>70</v>
      </c>
      <c r="G4388" s="7">
        <f t="shared" si="204"/>
        <v>2017</v>
      </c>
      <c r="H4388" s="7">
        <f t="shared" si="205"/>
        <v>5</v>
      </c>
      <c r="I4388" s="7" t="str">
        <f t="shared" si="206"/>
        <v>Q2</v>
      </c>
      <c r="J4388" s="7">
        <f>VLOOKUP(A4388,'Job Catalog'!A:C,3,FALSE)</f>
        <v>19</v>
      </c>
    </row>
    <row r="4389" spans="1:10" x14ac:dyDescent="0.15">
      <c r="A4389" s="8">
        <v>2521</v>
      </c>
      <c r="B4389" s="8" t="s">
        <v>2623</v>
      </c>
      <c r="C4389" s="7" t="s">
        <v>5</v>
      </c>
      <c r="D4389" s="39">
        <v>42942.723495370374</v>
      </c>
      <c r="E4389" s="7">
        <v>19.21</v>
      </c>
      <c r="F4389" s="7" t="s">
        <v>61</v>
      </c>
      <c r="G4389" s="7">
        <f t="shared" si="204"/>
        <v>2017</v>
      </c>
      <c r="H4389" s="7">
        <f t="shared" si="205"/>
        <v>7</v>
      </c>
      <c r="I4389" s="7" t="str">
        <f t="shared" si="206"/>
        <v>Q3</v>
      </c>
      <c r="J4389" s="7">
        <f>VLOOKUP(A4389,'Job Catalog'!A:C,3,FALSE)</f>
        <v>19</v>
      </c>
    </row>
    <row r="4390" spans="1:10" x14ac:dyDescent="0.15">
      <c r="A4390" s="8">
        <v>2523</v>
      </c>
      <c r="B4390" s="8" t="s">
        <v>2625</v>
      </c>
      <c r="C4390" s="7" t="s">
        <v>4</v>
      </c>
      <c r="D4390" s="39">
        <v>42167.487719907411</v>
      </c>
      <c r="E4390" s="7">
        <v>83.92</v>
      </c>
      <c r="F4390" s="7" t="s">
        <v>48</v>
      </c>
      <c r="G4390" s="7">
        <f t="shared" si="204"/>
        <v>2015</v>
      </c>
      <c r="H4390" s="7">
        <f t="shared" si="205"/>
        <v>6</v>
      </c>
      <c r="I4390" s="7" t="str">
        <f t="shared" si="206"/>
        <v>Q2</v>
      </c>
      <c r="J4390" s="7">
        <f>VLOOKUP(A4390,'Job Catalog'!A:C,3,FALSE)</f>
        <v>16</v>
      </c>
    </row>
    <row r="4391" spans="1:10" x14ac:dyDescent="0.15">
      <c r="A4391" s="8">
        <v>2523</v>
      </c>
      <c r="B4391" s="8" t="s">
        <v>2625</v>
      </c>
      <c r="C4391" s="7" t="s">
        <v>5</v>
      </c>
      <c r="D4391" s="39">
        <v>42171.418865740743</v>
      </c>
      <c r="E4391" s="7">
        <v>18.670000000000002</v>
      </c>
      <c r="F4391" s="7" t="s">
        <v>65</v>
      </c>
      <c r="G4391" s="7">
        <f t="shared" si="204"/>
        <v>2015</v>
      </c>
      <c r="H4391" s="7">
        <f t="shared" si="205"/>
        <v>6</v>
      </c>
      <c r="I4391" s="7" t="str">
        <f t="shared" si="206"/>
        <v>Q2</v>
      </c>
      <c r="J4391" s="7">
        <f>VLOOKUP(A4391,'Job Catalog'!A:C,3,FALSE)</f>
        <v>16</v>
      </c>
    </row>
    <row r="4392" spans="1:10" x14ac:dyDescent="0.15">
      <c r="A4392" s="8">
        <v>2525</v>
      </c>
      <c r="B4392" s="8" t="s">
        <v>2627</v>
      </c>
      <c r="C4392" s="7" t="s">
        <v>4</v>
      </c>
      <c r="D4392" s="39">
        <v>42557.682280092595</v>
      </c>
      <c r="E4392" s="7">
        <v>9.17</v>
      </c>
      <c r="F4392" s="7" t="s">
        <v>70</v>
      </c>
      <c r="G4392" s="7">
        <f t="shared" si="204"/>
        <v>2016</v>
      </c>
      <c r="H4392" s="7">
        <f t="shared" si="205"/>
        <v>7</v>
      </c>
      <c r="I4392" s="7" t="str">
        <f t="shared" si="206"/>
        <v>Q3</v>
      </c>
      <c r="J4392" s="7">
        <f>VLOOKUP(A4392,'Job Catalog'!A:C,3,FALSE)</f>
        <v>13</v>
      </c>
    </row>
    <row r="4393" spans="1:10" x14ac:dyDescent="0.15">
      <c r="A4393" s="8">
        <v>2528</v>
      </c>
      <c r="B4393" s="8" t="s">
        <v>2630</v>
      </c>
      <c r="C4393" s="7" t="s">
        <v>4</v>
      </c>
      <c r="D4393" s="39">
        <v>41698.627442129633</v>
      </c>
      <c r="E4393" s="7">
        <v>46.25</v>
      </c>
      <c r="F4393" s="7" t="s">
        <v>75</v>
      </c>
      <c r="G4393" s="7">
        <f t="shared" si="204"/>
        <v>2014</v>
      </c>
      <c r="H4393" s="7">
        <f t="shared" si="205"/>
        <v>2</v>
      </c>
      <c r="I4393" s="7" t="str">
        <f t="shared" si="206"/>
        <v>Q1</v>
      </c>
      <c r="J4393" s="7">
        <f>VLOOKUP(A4393,'Job Catalog'!A:C,3,FALSE)</f>
        <v>21</v>
      </c>
    </row>
    <row r="4394" spans="1:10" x14ac:dyDescent="0.15">
      <c r="A4394" s="8">
        <v>2528</v>
      </c>
      <c r="B4394" s="8" t="s">
        <v>2630</v>
      </c>
      <c r="C4394" s="7" t="s">
        <v>4</v>
      </c>
      <c r="D4394" s="39">
        <v>41696.543946759259</v>
      </c>
      <c r="E4394" s="7">
        <v>44.17</v>
      </c>
      <c r="F4394" s="7" t="s">
        <v>75</v>
      </c>
      <c r="G4394" s="7">
        <f t="shared" si="204"/>
        <v>2014</v>
      </c>
      <c r="H4394" s="7">
        <f t="shared" si="205"/>
        <v>2</v>
      </c>
      <c r="I4394" s="7" t="str">
        <f t="shared" si="206"/>
        <v>Q1</v>
      </c>
      <c r="J4394" s="7">
        <f>VLOOKUP(A4394,'Job Catalog'!A:C,3,FALSE)</f>
        <v>21</v>
      </c>
    </row>
    <row r="4395" spans="1:10" x14ac:dyDescent="0.15">
      <c r="A4395" s="8">
        <v>2528</v>
      </c>
      <c r="B4395" s="8" t="s">
        <v>2630</v>
      </c>
      <c r="C4395" s="7" t="s">
        <v>4</v>
      </c>
      <c r="D4395" s="39">
        <v>41913.603587962964</v>
      </c>
      <c r="E4395" s="7">
        <v>33.83</v>
      </c>
      <c r="F4395" s="7" t="s">
        <v>75</v>
      </c>
      <c r="G4395" s="7">
        <f t="shared" si="204"/>
        <v>2014</v>
      </c>
      <c r="H4395" s="7">
        <f t="shared" si="205"/>
        <v>10</v>
      </c>
      <c r="I4395" s="7" t="str">
        <f t="shared" si="206"/>
        <v>Q4</v>
      </c>
      <c r="J4395" s="7">
        <f>VLOOKUP(A4395,'Job Catalog'!A:C,3,FALSE)</f>
        <v>21</v>
      </c>
    </row>
    <row r="4396" spans="1:10" x14ac:dyDescent="0.15">
      <c r="A4396" s="8">
        <v>2528</v>
      </c>
      <c r="B4396" s="8" t="s">
        <v>2630</v>
      </c>
      <c r="C4396" s="7" t="s">
        <v>5</v>
      </c>
      <c r="D4396" s="39">
        <v>41989.645231481481</v>
      </c>
      <c r="E4396" s="7">
        <v>109.88</v>
      </c>
      <c r="F4396" s="7" t="s">
        <v>75</v>
      </c>
      <c r="G4396" s="7">
        <f t="shared" si="204"/>
        <v>2014</v>
      </c>
      <c r="H4396" s="7">
        <f t="shared" si="205"/>
        <v>12</v>
      </c>
      <c r="I4396" s="7" t="str">
        <f t="shared" si="206"/>
        <v>Q4</v>
      </c>
      <c r="J4396" s="7">
        <f>VLOOKUP(A4396,'Job Catalog'!A:C,3,FALSE)</f>
        <v>21</v>
      </c>
    </row>
    <row r="4397" spans="1:10" x14ac:dyDescent="0.15">
      <c r="A4397" s="8">
        <v>2528</v>
      </c>
      <c r="B4397" s="8" t="s">
        <v>2630</v>
      </c>
      <c r="C4397" s="7" t="s">
        <v>5</v>
      </c>
      <c r="D4397" s="39">
        <v>42102.478750000002</v>
      </c>
      <c r="E4397" s="7">
        <v>222.71</v>
      </c>
      <c r="F4397" s="7" t="s">
        <v>75</v>
      </c>
      <c r="G4397" s="7">
        <f t="shared" si="204"/>
        <v>2015</v>
      </c>
      <c r="H4397" s="7">
        <f t="shared" si="205"/>
        <v>4</v>
      </c>
      <c r="I4397" s="7" t="str">
        <f t="shared" si="206"/>
        <v>Q2</v>
      </c>
      <c r="J4397" s="7">
        <f>VLOOKUP(A4397,'Job Catalog'!A:C,3,FALSE)</f>
        <v>21</v>
      </c>
    </row>
    <row r="4398" spans="1:10" x14ac:dyDescent="0.15">
      <c r="A4398" s="8">
        <v>2528</v>
      </c>
      <c r="B4398" s="8" t="s">
        <v>2630</v>
      </c>
      <c r="C4398" s="7" t="s">
        <v>4</v>
      </c>
      <c r="D4398" s="39">
        <v>41935.537893518522</v>
      </c>
      <c r="E4398" s="7">
        <v>3.04</v>
      </c>
      <c r="F4398" s="7" t="s">
        <v>75</v>
      </c>
      <c r="G4398" s="7">
        <f t="shared" si="204"/>
        <v>2014</v>
      </c>
      <c r="H4398" s="7">
        <f t="shared" si="205"/>
        <v>10</v>
      </c>
      <c r="I4398" s="7" t="str">
        <f t="shared" si="206"/>
        <v>Q4</v>
      </c>
      <c r="J4398" s="7">
        <f>VLOOKUP(A4398,'Job Catalog'!A:C,3,FALSE)</f>
        <v>21</v>
      </c>
    </row>
    <row r="4399" spans="1:10" x14ac:dyDescent="0.15">
      <c r="A4399" s="8">
        <v>2528</v>
      </c>
      <c r="B4399" s="8" t="s">
        <v>2630</v>
      </c>
      <c r="C4399" s="7" t="s">
        <v>5</v>
      </c>
      <c r="D4399" s="39">
        <v>42179.622465277775</v>
      </c>
      <c r="E4399" s="7">
        <v>7.08</v>
      </c>
      <c r="F4399" s="7" t="s">
        <v>75</v>
      </c>
      <c r="G4399" s="7">
        <f t="shared" si="204"/>
        <v>2015</v>
      </c>
      <c r="H4399" s="7">
        <f t="shared" si="205"/>
        <v>6</v>
      </c>
      <c r="I4399" s="7" t="str">
        <f t="shared" si="206"/>
        <v>Q2</v>
      </c>
      <c r="J4399" s="7">
        <f>VLOOKUP(A4399,'Job Catalog'!A:C,3,FALSE)</f>
        <v>21</v>
      </c>
    </row>
    <row r="4400" spans="1:10" x14ac:dyDescent="0.15">
      <c r="A4400" s="8">
        <v>2528</v>
      </c>
      <c r="B4400" s="8" t="s">
        <v>2630</v>
      </c>
      <c r="C4400" s="7" t="s">
        <v>4</v>
      </c>
      <c r="D4400" s="39">
        <v>42408.403969907406</v>
      </c>
      <c r="E4400" s="7">
        <v>188.58</v>
      </c>
      <c r="F4400" s="7" t="s">
        <v>21</v>
      </c>
      <c r="G4400" s="7">
        <f t="shared" si="204"/>
        <v>2016</v>
      </c>
      <c r="H4400" s="7">
        <f t="shared" si="205"/>
        <v>2</v>
      </c>
      <c r="I4400" s="7" t="str">
        <f t="shared" si="206"/>
        <v>Q1</v>
      </c>
      <c r="J4400" s="7">
        <f>VLOOKUP(A4400,'Job Catalog'!A:C,3,FALSE)</f>
        <v>21</v>
      </c>
    </row>
    <row r="4401" spans="1:10" x14ac:dyDescent="0.15">
      <c r="A4401" s="8">
        <v>2528</v>
      </c>
      <c r="B4401" s="8" t="s">
        <v>2630</v>
      </c>
      <c r="C4401" s="7" t="s">
        <v>4</v>
      </c>
      <c r="D4401" s="39">
        <v>42433.447997685187</v>
      </c>
      <c r="E4401" s="7">
        <v>105.75</v>
      </c>
      <c r="F4401" s="7" t="s">
        <v>13</v>
      </c>
      <c r="G4401" s="7">
        <f t="shared" si="204"/>
        <v>2016</v>
      </c>
      <c r="H4401" s="7">
        <f t="shared" si="205"/>
        <v>3</v>
      </c>
      <c r="I4401" s="7" t="str">
        <f t="shared" si="206"/>
        <v>Q1</v>
      </c>
      <c r="J4401" s="7">
        <f>VLOOKUP(A4401,'Job Catalog'!A:C,3,FALSE)</f>
        <v>21</v>
      </c>
    </row>
    <row r="4402" spans="1:10" x14ac:dyDescent="0.15">
      <c r="A4402" s="8">
        <v>2528</v>
      </c>
      <c r="B4402" s="8" t="s">
        <v>2630</v>
      </c>
      <c r="C4402" s="7" t="s">
        <v>5</v>
      </c>
      <c r="D4402" s="39">
        <v>42355.642777777779</v>
      </c>
      <c r="E4402" s="7">
        <v>2.29</v>
      </c>
      <c r="F4402" s="7" t="s">
        <v>65</v>
      </c>
      <c r="G4402" s="7">
        <f t="shared" si="204"/>
        <v>2015</v>
      </c>
      <c r="H4402" s="7">
        <f t="shared" si="205"/>
        <v>12</v>
      </c>
      <c r="I4402" s="7" t="str">
        <f t="shared" si="206"/>
        <v>Q4</v>
      </c>
      <c r="J4402" s="7">
        <f>VLOOKUP(A4402,'Job Catalog'!A:C,3,FALSE)</f>
        <v>21</v>
      </c>
    </row>
    <row r="4403" spans="1:10" x14ac:dyDescent="0.15">
      <c r="A4403" s="8">
        <v>2528</v>
      </c>
      <c r="B4403" s="8" t="s">
        <v>2630</v>
      </c>
      <c r="C4403" s="7" t="s">
        <v>4</v>
      </c>
      <c r="D4403" s="39">
        <v>42529.45484953704</v>
      </c>
      <c r="E4403" s="7">
        <v>68.92</v>
      </c>
      <c r="F4403" s="7" t="s">
        <v>82</v>
      </c>
      <c r="G4403" s="7">
        <f t="shared" si="204"/>
        <v>2016</v>
      </c>
      <c r="H4403" s="7">
        <f t="shared" si="205"/>
        <v>6</v>
      </c>
      <c r="I4403" s="7" t="str">
        <f t="shared" si="206"/>
        <v>Q2</v>
      </c>
      <c r="J4403" s="7">
        <f>VLOOKUP(A4403,'Job Catalog'!A:C,3,FALSE)</f>
        <v>21</v>
      </c>
    </row>
    <row r="4404" spans="1:10" x14ac:dyDescent="0.15">
      <c r="A4404" s="8">
        <v>2528</v>
      </c>
      <c r="B4404" s="8" t="s">
        <v>2630</v>
      </c>
      <c r="C4404" s="7" t="s">
        <v>4</v>
      </c>
      <c r="D4404" s="39">
        <v>42972.010694444441</v>
      </c>
      <c r="E4404" s="7">
        <v>122.5</v>
      </c>
      <c r="F4404" s="7" t="s">
        <v>61</v>
      </c>
      <c r="G4404" s="7">
        <f t="shared" si="204"/>
        <v>2017</v>
      </c>
      <c r="H4404" s="7">
        <f t="shared" si="205"/>
        <v>8</v>
      </c>
      <c r="I4404" s="7" t="str">
        <f t="shared" si="206"/>
        <v>Q3</v>
      </c>
      <c r="J4404" s="7">
        <f>VLOOKUP(A4404,'Job Catalog'!A:C,3,FALSE)</f>
        <v>21</v>
      </c>
    </row>
    <row r="4405" spans="1:10" x14ac:dyDescent="0.15">
      <c r="A4405" s="8">
        <v>2528</v>
      </c>
      <c r="B4405" s="8" t="s">
        <v>2630</v>
      </c>
      <c r="C4405" s="7" t="s">
        <v>4</v>
      </c>
      <c r="D4405" s="39">
        <v>42955.641064814816</v>
      </c>
      <c r="E4405" s="7">
        <v>87.96</v>
      </c>
      <c r="F4405" s="7" t="s">
        <v>61</v>
      </c>
      <c r="G4405" s="7">
        <f t="shared" si="204"/>
        <v>2017</v>
      </c>
      <c r="H4405" s="7">
        <f t="shared" si="205"/>
        <v>8</v>
      </c>
      <c r="I4405" s="7" t="str">
        <f t="shared" si="206"/>
        <v>Q3</v>
      </c>
      <c r="J4405" s="7">
        <f>VLOOKUP(A4405,'Job Catalog'!A:C,3,FALSE)</f>
        <v>21</v>
      </c>
    </row>
    <row r="4406" spans="1:10" x14ac:dyDescent="0.15">
      <c r="A4406" s="8">
        <v>2528</v>
      </c>
      <c r="B4406" s="8" t="s">
        <v>2630</v>
      </c>
      <c r="C4406" s="7" t="s">
        <v>4</v>
      </c>
      <c r="D4406" s="39">
        <v>42941.610092592593</v>
      </c>
      <c r="E4406" s="7">
        <v>68.959999999999994</v>
      </c>
      <c r="F4406" s="7" t="s">
        <v>26</v>
      </c>
      <c r="G4406" s="7">
        <f t="shared" si="204"/>
        <v>2017</v>
      </c>
      <c r="H4406" s="7">
        <f t="shared" si="205"/>
        <v>7</v>
      </c>
      <c r="I4406" s="7" t="str">
        <f t="shared" si="206"/>
        <v>Q3</v>
      </c>
      <c r="J4406" s="7">
        <f>VLOOKUP(A4406,'Job Catalog'!A:C,3,FALSE)</f>
        <v>21</v>
      </c>
    </row>
    <row r="4407" spans="1:10" x14ac:dyDescent="0.15">
      <c r="A4407" s="8">
        <v>2528</v>
      </c>
      <c r="B4407" s="8" t="s">
        <v>2630</v>
      </c>
      <c r="C4407" s="7" t="s">
        <v>4</v>
      </c>
      <c r="D4407" s="39">
        <v>42916.705590277779</v>
      </c>
      <c r="E4407" s="7">
        <v>44.04</v>
      </c>
      <c r="F4407" s="7" t="s">
        <v>26</v>
      </c>
      <c r="G4407" s="7">
        <f t="shared" si="204"/>
        <v>2017</v>
      </c>
      <c r="H4407" s="7">
        <f t="shared" si="205"/>
        <v>6</v>
      </c>
      <c r="I4407" s="7" t="str">
        <f t="shared" si="206"/>
        <v>Q2</v>
      </c>
      <c r="J4407" s="7">
        <f>VLOOKUP(A4407,'Job Catalog'!A:C,3,FALSE)</f>
        <v>21</v>
      </c>
    </row>
    <row r="4408" spans="1:10" x14ac:dyDescent="0.15">
      <c r="A4408" s="8">
        <v>2528</v>
      </c>
      <c r="B4408" s="8" t="s">
        <v>2630</v>
      </c>
      <c r="C4408" s="7" t="s">
        <v>4</v>
      </c>
      <c r="D4408" s="39">
        <v>42901.736238425925</v>
      </c>
      <c r="E4408" s="7">
        <v>3.17</v>
      </c>
      <c r="F4408" s="7" t="s">
        <v>13</v>
      </c>
      <c r="G4408" s="7">
        <f t="shared" si="204"/>
        <v>2017</v>
      </c>
      <c r="H4408" s="7">
        <f t="shared" si="205"/>
        <v>6</v>
      </c>
      <c r="I4408" s="7" t="str">
        <f t="shared" si="206"/>
        <v>Q2</v>
      </c>
      <c r="J4408" s="7">
        <f>VLOOKUP(A4408,'Job Catalog'!A:C,3,FALSE)</f>
        <v>21</v>
      </c>
    </row>
    <row r="4409" spans="1:10" x14ac:dyDescent="0.15">
      <c r="A4409" s="8">
        <v>2530</v>
      </c>
      <c r="B4409" s="8" t="s">
        <v>2632</v>
      </c>
      <c r="C4409" s="7" t="s">
        <v>4</v>
      </c>
      <c r="D4409" s="39">
        <v>42159.415937500002</v>
      </c>
      <c r="E4409" s="7">
        <v>56.63</v>
      </c>
      <c r="F4409" s="7" t="s">
        <v>75</v>
      </c>
      <c r="G4409" s="7">
        <f t="shared" si="204"/>
        <v>2015</v>
      </c>
      <c r="H4409" s="7">
        <f t="shared" si="205"/>
        <v>6</v>
      </c>
      <c r="I4409" s="7" t="str">
        <f t="shared" si="206"/>
        <v>Q2</v>
      </c>
      <c r="J4409" s="7">
        <f>VLOOKUP(A4409,'Job Catalog'!A:C,3,FALSE)</f>
        <v>23</v>
      </c>
    </row>
    <row r="4410" spans="1:10" x14ac:dyDescent="0.15">
      <c r="A4410" s="8">
        <v>2530</v>
      </c>
      <c r="B4410" s="8" t="s">
        <v>2632</v>
      </c>
      <c r="C4410" s="7" t="s">
        <v>4</v>
      </c>
      <c r="D4410" s="39">
        <v>42257.576921296299</v>
      </c>
      <c r="E4410" s="7">
        <v>37.75</v>
      </c>
      <c r="F4410" s="7" t="s">
        <v>21</v>
      </c>
      <c r="G4410" s="7">
        <f t="shared" si="204"/>
        <v>2015</v>
      </c>
      <c r="H4410" s="7">
        <f t="shared" si="205"/>
        <v>9</v>
      </c>
      <c r="I4410" s="7" t="str">
        <f t="shared" si="206"/>
        <v>Q3</v>
      </c>
      <c r="J4410" s="7">
        <f>VLOOKUP(A4410,'Job Catalog'!A:C,3,FALSE)</f>
        <v>23</v>
      </c>
    </row>
    <row r="4411" spans="1:10" x14ac:dyDescent="0.15">
      <c r="A4411" s="8">
        <v>2530</v>
      </c>
      <c r="B4411" s="8" t="s">
        <v>2632</v>
      </c>
      <c r="C4411" s="7" t="s">
        <v>5</v>
      </c>
      <c r="D4411" s="39">
        <v>42249.449733796297</v>
      </c>
      <c r="E4411" s="7">
        <v>22.92</v>
      </c>
      <c r="F4411" s="7" t="s">
        <v>65</v>
      </c>
      <c r="G4411" s="7">
        <f t="shared" si="204"/>
        <v>2015</v>
      </c>
      <c r="H4411" s="7">
        <f t="shared" si="205"/>
        <v>9</v>
      </c>
      <c r="I4411" s="7" t="str">
        <f t="shared" si="206"/>
        <v>Q3</v>
      </c>
      <c r="J4411" s="7">
        <f>VLOOKUP(A4411,'Job Catalog'!A:C,3,FALSE)</f>
        <v>23</v>
      </c>
    </row>
    <row r="4412" spans="1:10" x14ac:dyDescent="0.15">
      <c r="A4412" s="8">
        <v>2530</v>
      </c>
      <c r="B4412" s="8" t="s">
        <v>2632</v>
      </c>
      <c r="C4412" s="7" t="s">
        <v>5</v>
      </c>
      <c r="D4412" s="39">
        <v>42685.405104166668</v>
      </c>
      <c r="E4412" s="7">
        <v>154.66999999999999</v>
      </c>
      <c r="F4412" s="7" t="s">
        <v>51</v>
      </c>
      <c r="G4412" s="7">
        <f t="shared" si="204"/>
        <v>2016</v>
      </c>
      <c r="H4412" s="7">
        <f t="shared" si="205"/>
        <v>11</v>
      </c>
      <c r="I4412" s="7" t="str">
        <f t="shared" si="206"/>
        <v>Q4</v>
      </c>
      <c r="J4412" s="7">
        <f>VLOOKUP(A4412,'Job Catalog'!A:C,3,FALSE)</f>
        <v>23</v>
      </c>
    </row>
    <row r="4413" spans="1:10" x14ac:dyDescent="0.15">
      <c r="A4413" s="8">
        <v>2537</v>
      </c>
      <c r="B4413" s="8" t="s">
        <v>2639</v>
      </c>
      <c r="C4413" s="7" t="s">
        <v>5</v>
      </c>
      <c r="D4413" s="39">
        <v>41747.62909722222</v>
      </c>
      <c r="E4413" s="7">
        <v>58.96</v>
      </c>
      <c r="F4413" s="7" t="s">
        <v>14</v>
      </c>
      <c r="G4413" s="7">
        <f t="shared" si="204"/>
        <v>2014</v>
      </c>
      <c r="H4413" s="7">
        <f t="shared" si="205"/>
        <v>4</v>
      </c>
      <c r="I4413" s="7" t="str">
        <f t="shared" si="206"/>
        <v>Q2</v>
      </c>
      <c r="J4413" s="7">
        <f>VLOOKUP(A4413,'Job Catalog'!A:C,3,FALSE)</f>
        <v>18</v>
      </c>
    </row>
    <row r="4414" spans="1:10" x14ac:dyDescent="0.15">
      <c r="A4414" s="8">
        <v>2537</v>
      </c>
      <c r="B4414" s="8" t="s">
        <v>2639</v>
      </c>
      <c r="C4414" s="7" t="s">
        <v>4</v>
      </c>
      <c r="D4414" s="39">
        <v>42116.482442129629</v>
      </c>
      <c r="E4414" s="7">
        <v>83.75</v>
      </c>
      <c r="F4414" s="7" t="s">
        <v>75</v>
      </c>
      <c r="G4414" s="7">
        <f t="shared" si="204"/>
        <v>2015</v>
      </c>
      <c r="H4414" s="7">
        <f t="shared" si="205"/>
        <v>4</v>
      </c>
      <c r="I4414" s="7" t="str">
        <f t="shared" si="206"/>
        <v>Q2</v>
      </c>
      <c r="J4414" s="7">
        <f>VLOOKUP(A4414,'Job Catalog'!A:C,3,FALSE)</f>
        <v>18</v>
      </c>
    </row>
    <row r="4415" spans="1:10" x14ac:dyDescent="0.15">
      <c r="A4415" s="8">
        <v>2537</v>
      </c>
      <c r="B4415" s="8" t="s">
        <v>2639</v>
      </c>
      <c r="C4415" s="7" t="s">
        <v>5</v>
      </c>
      <c r="D4415" s="39">
        <v>42059.533171296294</v>
      </c>
      <c r="E4415" s="7">
        <v>13.63</v>
      </c>
      <c r="F4415" s="7" t="s">
        <v>37</v>
      </c>
      <c r="G4415" s="7">
        <f t="shared" si="204"/>
        <v>2015</v>
      </c>
      <c r="H4415" s="7">
        <f t="shared" si="205"/>
        <v>2</v>
      </c>
      <c r="I4415" s="7" t="str">
        <f t="shared" si="206"/>
        <v>Q1</v>
      </c>
      <c r="J4415" s="7">
        <f>VLOOKUP(A4415,'Job Catalog'!A:C,3,FALSE)</f>
        <v>18</v>
      </c>
    </row>
    <row r="4416" spans="1:10" x14ac:dyDescent="0.15">
      <c r="A4416" s="8">
        <v>2537</v>
      </c>
      <c r="B4416" s="8" t="s">
        <v>2639</v>
      </c>
      <c r="C4416" s="7" t="s">
        <v>4</v>
      </c>
      <c r="D4416" s="39">
        <v>42342.548761574071</v>
      </c>
      <c r="E4416" s="7">
        <v>2.83</v>
      </c>
      <c r="F4416" s="7" t="s">
        <v>13</v>
      </c>
      <c r="G4416" s="7">
        <f t="shared" si="204"/>
        <v>2015</v>
      </c>
      <c r="H4416" s="7">
        <f t="shared" si="205"/>
        <v>12</v>
      </c>
      <c r="I4416" s="7" t="str">
        <f t="shared" si="206"/>
        <v>Q4</v>
      </c>
      <c r="J4416" s="7">
        <f>VLOOKUP(A4416,'Job Catalog'!A:C,3,FALSE)</f>
        <v>18</v>
      </c>
    </row>
    <row r="4417" spans="1:10" x14ac:dyDescent="0.15">
      <c r="A4417" s="8">
        <v>2537</v>
      </c>
      <c r="B4417" s="8" t="s">
        <v>2639</v>
      </c>
      <c r="C4417" s="7" t="s">
        <v>4</v>
      </c>
      <c r="D4417" s="39">
        <v>42430.723020833335</v>
      </c>
      <c r="E4417" s="7">
        <v>11.13</v>
      </c>
      <c r="F4417" s="7" t="s">
        <v>13</v>
      </c>
      <c r="G4417" s="7">
        <f t="shared" si="204"/>
        <v>2016</v>
      </c>
      <c r="H4417" s="7">
        <f t="shared" si="205"/>
        <v>3</v>
      </c>
      <c r="I4417" s="7" t="str">
        <f t="shared" si="206"/>
        <v>Q1</v>
      </c>
      <c r="J4417" s="7">
        <f>VLOOKUP(A4417,'Job Catalog'!A:C,3,FALSE)</f>
        <v>18</v>
      </c>
    </row>
    <row r="4418" spans="1:10" x14ac:dyDescent="0.15">
      <c r="A4418" s="8">
        <v>2537</v>
      </c>
      <c r="B4418" s="8" t="s">
        <v>2639</v>
      </c>
      <c r="C4418" s="7" t="s">
        <v>4</v>
      </c>
      <c r="D4418" s="39">
        <v>42545.66333333333</v>
      </c>
      <c r="E4418" s="7">
        <v>17.21</v>
      </c>
      <c r="F4418" s="7" t="s">
        <v>37</v>
      </c>
      <c r="G4418" s="7">
        <f t="shared" ref="G4418:G4481" si="207">YEAR(D4418)</f>
        <v>2016</v>
      </c>
      <c r="H4418" s="7">
        <f t="shared" ref="H4418:H4481" si="208">MONTH(D4418)</f>
        <v>6</v>
      </c>
      <c r="I4418" s="7" t="str">
        <f t="shared" ref="I4418:I4481" si="209">IF(H4418&lt;=3,"Q1",IF(H4418&lt;=6,"Q2",IF(H4418&lt;=9,"Q3","Q4")))</f>
        <v>Q2</v>
      </c>
      <c r="J4418" s="7">
        <f>VLOOKUP(A4418,'Job Catalog'!A:C,3,FALSE)</f>
        <v>18</v>
      </c>
    </row>
    <row r="4419" spans="1:10" x14ac:dyDescent="0.15">
      <c r="A4419" s="8">
        <v>2537</v>
      </c>
      <c r="B4419" s="8" t="s">
        <v>2639</v>
      </c>
      <c r="C4419" s="7" t="s">
        <v>4</v>
      </c>
      <c r="D4419" s="39">
        <v>42578.693969907406</v>
      </c>
      <c r="E4419" s="7">
        <v>8.1300000000000008</v>
      </c>
      <c r="F4419" s="7" t="s">
        <v>21</v>
      </c>
      <c r="G4419" s="7">
        <f t="shared" si="207"/>
        <v>2016</v>
      </c>
      <c r="H4419" s="7">
        <f t="shared" si="208"/>
        <v>7</v>
      </c>
      <c r="I4419" s="7" t="str">
        <f t="shared" si="209"/>
        <v>Q3</v>
      </c>
      <c r="J4419" s="7">
        <f>VLOOKUP(A4419,'Job Catalog'!A:C,3,FALSE)</f>
        <v>18</v>
      </c>
    </row>
    <row r="4420" spans="1:10" x14ac:dyDescent="0.15">
      <c r="A4420" s="8">
        <v>2538</v>
      </c>
      <c r="B4420" s="8" t="s">
        <v>2640</v>
      </c>
      <c r="C4420" s="7" t="s">
        <v>4</v>
      </c>
      <c r="D4420" s="39">
        <v>41829.820821759262</v>
      </c>
      <c r="E4420" s="7">
        <v>132.29</v>
      </c>
      <c r="F4420" s="7" t="s">
        <v>59</v>
      </c>
      <c r="G4420" s="7">
        <f t="shared" si="207"/>
        <v>2014</v>
      </c>
      <c r="H4420" s="7">
        <f t="shared" si="208"/>
        <v>7</v>
      </c>
      <c r="I4420" s="7" t="str">
        <f t="shared" si="209"/>
        <v>Q3</v>
      </c>
      <c r="J4420" s="7">
        <f>VLOOKUP(A4420,'Job Catalog'!A:C,3,FALSE)</f>
        <v>15</v>
      </c>
    </row>
    <row r="4421" spans="1:10" x14ac:dyDescent="0.15">
      <c r="A4421" s="8">
        <v>2538</v>
      </c>
      <c r="B4421" s="8" t="s">
        <v>2640</v>
      </c>
      <c r="C4421" s="7" t="s">
        <v>4</v>
      </c>
      <c r="D4421" s="39">
        <v>41893.796886574077</v>
      </c>
      <c r="E4421" s="7">
        <v>71.290000000000006</v>
      </c>
      <c r="F4421" s="7" t="s">
        <v>14</v>
      </c>
      <c r="G4421" s="7">
        <f t="shared" si="207"/>
        <v>2014</v>
      </c>
      <c r="H4421" s="7">
        <f t="shared" si="208"/>
        <v>9</v>
      </c>
      <c r="I4421" s="7" t="str">
        <f t="shared" si="209"/>
        <v>Q3</v>
      </c>
      <c r="J4421" s="7">
        <f>VLOOKUP(A4421,'Job Catalog'!A:C,3,FALSE)</f>
        <v>15</v>
      </c>
    </row>
    <row r="4422" spans="1:10" x14ac:dyDescent="0.15">
      <c r="A4422" s="8">
        <v>2540</v>
      </c>
      <c r="B4422" s="8" t="s">
        <v>2642</v>
      </c>
      <c r="C4422" s="7" t="s">
        <v>5</v>
      </c>
      <c r="D4422" s="39">
        <v>41957.376446759263</v>
      </c>
      <c r="E4422" s="7">
        <v>16.71</v>
      </c>
      <c r="F4422" s="7" t="s">
        <v>65</v>
      </c>
      <c r="G4422" s="7">
        <f t="shared" si="207"/>
        <v>2014</v>
      </c>
      <c r="H4422" s="7">
        <f t="shared" si="208"/>
        <v>11</v>
      </c>
      <c r="I4422" s="7" t="str">
        <f t="shared" si="209"/>
        <v>Q4</v>
      </c>
      <c r="J4422" s="7">
        <f>VLOOKUP(A4422,'Job Catalog'!A:C,3,FALSE)</f>
        <v>21</v>
      </c>
    </row>
    <row r="4423" spans="1:10" x14ac:dyDescent="0.15">
      <c r="A4423" s="8">
        <v>2540</v>
      </c>
      <c r="B4423" s="8" t="s">
        <v>2642</v>
      </c>
      <c r="C4423" s="7" t="s">
        <v>4</v>
      </c>
      <c r="D4423" s="39">
        <v>42109.411203703705</v>
      </c>
      <c r="E4423" s="7">
        <v>76.67</v>
      </c>
      <c r="F4423" s="7" t="s">
        <v>75</v>
      </c>
      <c r="G4423" s="7">
        <f t="shared" si="207"/>
        <v>2015</v>
      </c>
      <c r="H4423" s="7">
        <f t="shared" si="208"/>
        <v>4</v>
      </c>
      <c r="I4423" s="7" t="str">
        <f t="shared" si="209"/>
        <v>Q2</v>
      </c>
      <c r="J4423" s="7">
        <f>VLOOKUP(A4423,'Job Catalog'!A:C,3,FALSE)</f>
        <v>21</v>
      </c>
    </row>
    <row r="4424" spans="1:10" x14ac:dyDescent="0.15">
      <c r="A4424" s="8">
        <v>2540</v>
      </c>
      <c r="B4424" s="8" t="s">
        <v>2642</v>
      </c>
      <c r="C4424" s="7" t="s">
        <v>4</v>
      </c>
      <c r="D4424" s="39">
        <v>42150.541724537034</v>
      </c>
      <c r="E4424" s="7">
        <v>76.92</v>
      </c>
      <c r="F4424" s="7" t="s">
        <v>75</v>
      </c>
      <c r="G4424" s="7">
        <f t="shared" si="207"/>
        <v>2015</v>
      </c>
      <c r="H4424" s="7">
        <f t="shared" si="208"/>
        <v>5</v>
      </c>
      <c r="I4424" s="7" t="str">
        <f t="shared" si="209"/>
        <v>Q2</v>
      </c>
      <c r="J4424" s="7">
        <f>VLOOKUP(A4424,'Job Catalog'!A:C,3,FALSE)</f>
        <v>21</v>
      </c>
    </row>
    <row r="4425" spans="1:10" x14ac:dyDescent="0.15">
      <c r="A4425" s="8">
        <v>2540</v>
      </c>
      <c r="B4425" s="8" t="s">
        <v>2642</v>
      </c>
      <c r="C4425" s="7" t="s">
        <v>4</v>
      </c>
      <c r="D4425" s="39">
        <v>42102.661168981482</v>
      </c>
      <c r="E4425" s="7">
        <v>27.17</v>
      </c>
      <c r="F4425" s="7" t="s">
        <v>75</v>
      </c>
      <c r="G4425" s="7">
        <f t="shared" si="207"/>
        <v>2015</v>
      </c>
      <c r="H4425" s="7">
        <f t="shared" si="208"/>
        <v>4</v>
      </c>
      <c r="I4425" s="7" t="str">
        <f t="shared" si="209"/>
        <v>Q2</v>
      </c>
      <c r="J4425" s="7">
        <f>VLOOKUP(A4425,'Job Catalog'!A:C,3,FALSE)</f>
        <v>21</v>
      </c>
    </row>
    <row r="4426" spans="1:10" x14ac:dyDescent="0.15">
      <c r="A4426" s="8">
        <v>2540</v>
      </c>
      <c r="B4426" s="8" t="s">
        <v>2642</v>
      </c>
      <c r="C4426" s="7" t="s">
        <v>4</v>
      </c>
      <c r="D4426" s="39">
        <v>42173.691307870373</v>
      </c>
      <c r="E4426" s="7">
        <v>71.709999999999994</v>
      </c>
      <c r="F4426" s="7" t="s">
        <v>37</v>
      </c>
      <c r="G4426" s="7">
        <f t="shared" si="207"/>
        <v>2015</v>
      </c>
      <c r="H4426" s="7">
        <f t="shared" si="208"/>
        <v>6</v>
      </c>
      <c r="I4426" s="7" t="str">
        <f t="shared" si="209"/>
        <v>Q2</v>
      </c>
      <c r="J4426" s="7">
        <f>VLOOKUP(A4426,'Job Catalog'!A:C,3,FALSE)</f>
        <v>21</v>
      </c>
    </row>
    <row r="4427" spans="1:10" x14ac:dyDescent="0.15">
      <c r="A4427" s="8">
        <v>2540</v>
      </c>
      <c r="B4427" s="8" t="s">
        <v>2642</v>
      </c>
      <c r="C4427" s="7" t="s">
        <v>4</v>
      </c>
      <c r="D4427" s="39">
        <v>42261.640011574076</v>
      </c>
      <c r="E4427" s="7">
        <v>157.04</v>
      </c>
      <c r="F4427" s="7" t="s">
        <v>37</v>
      </c>
      <c r="G4427" s="7">
        <f t="shared" si="207"/>
        <v>2015</v>
      </c>
      <c r="H4427" s="7">
        <f t="shared" si="208"/>
        <v>9</v>
      </c>
      <c r="I4427" s="7" t="str">
        <f t="shared" si="209"/>
        <v>Q3</v>
      </c>
      <c r="J4427" s="7">
        <f>VLOOKUP(A4427,'Job Catalog'!A:C,3,FALSE)</f>
        <v>21</v>
      </c>
    </row>
    <row r="4428" spans="1:10" x14ac:dyDescent="0.15">
      <c r="A4428" s="8">
        <v>2540</v>
      </c>
      <c r="B4428" s="8" t="s">
        <v>2642</v>
      </c>
      <c r="C4428" s="7" t="s">
        <v>4</v>
      </c>
      <c r="D4428" s="39">
        <v>42450.606168981481</v>
      </c>
      <c r="E4428" s="7">
        <v>102.08</v>
      </c>
      <c r="F4428" s="7" t="s">
        <v>37</v>
      </c>
      <c r="G4428" s="7">
        <f t="shared" si="207"/>
        <v>2016</v>
      </c>
      <c r="H4428" s="7">
        <f t="shared" si="208"/>
        <v>3</v>
      </c>
      <c r="I4428" s="7" t="str">
        <f t="shared" si="209"/>
        <v>Q1</v>
      </c>
      <c r="J4428" s="7">
        <f>VLOOKUP(A4428,'Job Catalog'!A:C,3,FALSE)</f>
        <v>21</v>
      </c>
    </row>
    <row r="4429" spans="1:10" x14ac:dyDescent="0.15">
      <c r="A4429" s="8">
        <v>2540</v>
      </c>
      <c r="B4429" s="8" t="s">
        <v>2642</v>
      </c>
      <c r="C4429" s="7" t="s">
        <v>5</v>
      </c>
      <c r="D4429" s="39">
        <v>42705.49800925926</v>
      </c>
      <c r="E4429" s="7">
        <v>89.67</v>
      </c>
      <c r="F4429" s="7" t="s">
        <v>37</v>
      </c>
      <c r="G4429" s="7">
        <f t="shared" si="207"/>
        <v>2016</v>
      </c>
      <c r="H4429" s="7">
        <f t="shared" si="208"/>
        <v>12</v>
      </c>
      <c r="I4429" s="7" t="str">
        <f t="shared" si="209"/>
        <v>Q4</v>
      </c>
      <c r="J4429" s="7">
        <f>VLOOKUP(A4429,'Job Catalog'!A:C,3,FALSE)</f>
        <v>21</v>
      </c>
    </row>
    <row r="4430" spans="1:10" x14ac:dyDescent="0.15">
      <c r="A4430" s="8">
        <v>2540</v>
      </c>
      <c r="B4430" s="8" t="s">
        <v>2642</v>
      </c>
      <c r="C4430" s="7" t="s">
        <v>4</v>
      </c>
      <c r="D4430" s="39">
        <v>42656.49590277778</v>
      </c>
      <c r="E4430" s="7">
        <v>26.88</v>
      </c>
      <c r="F4430" s="7" t="s">
        <v>21</v>
      </c>
      <c r="G4430" s="7">
        <f t="shared" si="207"/>
        <v>2016</v>
      </c>
      <c r="H4430" s="7">
        <f t="shared" si="208"/>
        <v>10</v>
      </c>
      <c r="I4430" s="7" t="str">
        <f t="shared" si="209"/>
        <v>Q4</v>
      </c>
      <c r="J4430" s="7">
        <f>VLOOKUP(A4430,'Job Catalog'!A:C,3,FALSE)</f>
        <v>21</v>
      </c>
    </row>
    <row r="4431" spans="1:10" x14ac:dyDescent="0.15">
      <c r="A4431" s="8">
        <v>2540</v>
      </c>
      <c r="B4431" s="8" t="s">
        <v>2642</v>
      </c>
      <c r="C4431" s="7" t="s">
        <v>4</v>
      </c>
      <c r="D4431" s="39">
        <v>42908.679212962961</v>
      </c>
      <c r="E4431" s="7">
        <v>23.13</v>
      </c>
      <c r="F4431" s="7" t="s">
        <v>19</v>
      </c>
      <c r="G4431" s="7">
        <f t="shared" si="207"/>
        <v>2017</v>
      </c>
      <c r="H4431" s="7">
        <f t="shared" si="208"/>
        <v>6</v>
      </c>
      <c r="I4431" s="7" t="str">
        <f t="shared" si="209"/>
        <v>Q2</v>
      </c>
      <c r="J4431" s="7">
        <f>VLOOKUP(A4431,'Job Catalog'!A:C,3,FALSE)</f>
        <v>21</v>
      </c>
    </row>
    <row r="4432" spans="1:10" x14ac:dyDescent="0.15">
      <c r="A4432" s="8">
        <v>2542</v>
      </c>
      <c r="B4432" s="8" t="s">
        <v>2644</v>
      </c>
      <c r="C4432" s="7" t="s">
        <v>4</v>
      </c>
      <c r="D4432" s="39">
        <v>41976.513437499998</v>
      </c>
      <c r="E4432" s="7">
        <v>310.04000000000002</v>
      </c>
      <c r="F4432" s="7" t="s">
        <v>14</v>
      </c>
      <c r="G4432" s="7">
        <f t="shared" si="207"/>
        <v>2014</v>
      </c>
      <c r="H4432" s="7">
        <f t="shared" si="208"/>
        <v>12</v>
      </c>
      <c r="I4432" s="7" t="str">
        <f t="shared" si="209"/>
        <v>Q4</v>
      </c>
      <c r="J4432" s="7">
        <f>VLOOKUP(A4432,'Job Catalog'!A:C,3,FALSE)</f>
        <v>23</v>
      </c>
    </row>
    <row r="4433" spans="1:10" x14ac:dyDescent="0.15">
      <c r="A4433" s="8">
        <v>2542</v>
      </c>
      <c r="B4433" s="8" t="s">
        <v>2644</v>
      </c>
      <c r="C4433" s="7" t="s">
        <v>5</v>
      </c>
      <c r="D4433" s="39">
        <v>42083.754594907405</v>
      </c>
      <c r="E4433" s="7">
        <v>52.75</v>
      </c>
      <c r="F4433" s="7" t="s">
        <v>37</v>
      </c>
      <c r="G4433" s="7">
        <f t="shared" si="207"/>
        <v>2015</v>
      </c>
      <c r="H4433" s="7">
        <f t="shared" si="208"/>
        <v>3</v>
      </c>
      <c r="I4433" s="7" t="str">
        <f t="shared" si="209"/>
        <v>Q1</v>
      </c>
      <c r="J4433" s="7">
        <f>VLOOKUP(A4433,'Job Catalog'!A:C,3,FALSE)</f>
        <v>23</v>
      </c>
    </row>
    <row r="4434" spans="1:10" x14ac:dyDescent="0.15">
      <c r="A4434" s="8">
        <v>2542</v>
      </c>
      <c r="B4434" s="8" t="s">
        <v>2644</v>
      </c>
      <c r="C4434" s="7" t="s">
        <v>4</v>
      </c>
      <c r="D4434" s="39">
        <v>42170.459363425929</v>
      </c>
      <c r="E4434" s="7">
        <v>27.83</v>
      </c>
      <c r="F4434" s="7" t="s">
        <v>37</v>
      </c>
      <c r="G4434" s="7">
        <f t="shared" si="207"/>
        <v>2015</v>
      </c>
      <c r="H4434" s="7">
        <f t="shared" si="208"/>
        <v>6</v>
      </c>
      <c r="I4434" s="7" t="str">
        <f t="shared" si="209"/>
        <v>Q2</v>
      </c>
      <c r="J4434" s="7">
        <f>VLOOKUP(A4434,'Job Catalog'!A:C,3,FALSE)</f>
        <v>23</v>
      </c>
    </row>
    <row r="4435" spans="1:10" x14ac:dyDescent="0.15">
      <c r="A4435" s="8">
        <v>2542</v>
      </c>
      <c r="B4435" s="8" t="s">
        <v>2644</v>
      </c>
      <c r="C4435" s="7" t="s">
        <v>4</v>
      </c>
      <c r="D4435" s="39">
        <v>42192.528043981481</v>
      </c>
      <c r="E4435" s="7">
        <v>11.63</v>
      </c>
      <c r="F4435" s="7" t="s">
        <v>37</v>
      </c>
      <c r="G4435" s="7">
        <f t="shared" si="207"/>
        <v>2015</v>
      </c>
      <c r="H4435" s="7">
        <f t="shared" si="208"/>
        <v>7</v>
      </c>
      <c r="I4435" s="7" t="str">
        <f t="shared" si="209"/>
        <v>Q3</v>
      </c>
      <c r="J4435" s="7">
        <f>VLOOKUP(A4435,'Job Catalog'!A:C,3,FALSE)</f>
        <v>23</v>
      </c>
    </row>
    <row r="4436" spans="1:10" x14ac:dyDescent="0.15">
      <c r="A4436" s="8">
        <v>2542</v>
      </c>
      <c r="B4436" s="8" t="s">
        <v>2644</v>
      </c>
      <c r="C4436" s="7" t="s">
        <v>4</v>
      </c>
      <c r="D4436" s="39">
        <v>42373.632719907408</v>
      </c>
      <c r="E4436" s="7">
        <v>54.83</v>
      </c>
      <c r="F4436" s="7" t="s">
        <v>37</v>
      </c>
      <c r="G4436" s="7">
        <f t="shared" si="207"/>
        <v>2016</v>
      </c>
      <c r="H4436" s="7">
        <f t="shared" si="208"/>
        <v>1</v>
      </c>
      <c r="I4436" s="7" t="str">
        <f t="shared" si="209"/>
        <v>Q1</v>
      </c>
      <c r="J4436" s="7">
        <f>VLOOKUP(A4436,'Job Catalog'!A:C,3,FALSE)</f>
        <v>23</v>
      </c>
    </row>
    <row r="4437" spans="1:10" x14ac:dyDescent="0.15">
      <c r="A4437" s="8">
        <v>2542</v>
      </c>
      <c r="B4437" s="8" t="s">
        <v>2644</v>
      </c>
      <c r="C4437" s="7" t="s">
        <v>4</v>
      </c>
      <c r="D4437" s="39">
        <v>42454.536446759259</v>
      </c>
      <c r="E4437" s="7">
        <v>21.96</v>
      </c>
      <c r="F4437" s="7" t="s">
        <v>37</v>
      </c>
      <c r="G4437" s="7">
        <f t="shared" si="207"/>
        <v>2016</v>
      </c>
      <c r="H4437" s="7">
        <f t="shared" si="208"/>
        <v>3</v>
      </c>
      <c r="I4437" s="7" t="str">
        <f t="shared" si="209"/>
        <v>Q1</v>
      </c>
      <c r="J4437" s="7">
        <f>VLOOKUP(A4437,'Job Catalog'!A:C,3,FALSE)</f>
        <v>23</v>
      </c>
    </row>
    <row r="4438" spans="1:10" x14ac:dyDescent="0.15">
      <c r="A4438" s="8">
        <v>2542</v>
      </c>
      <c r="B4438" s="8" t="s">
        <v>2644</v>
      </c>
      <c r="C4438" s="7" t="s">
        <v>5</v>
      </c>
      <c r="D4438" s="39">
        <v>42516.649872685186</v>
      </c>
      <c r="E4438" s="7">
        <v>48.92</v>
      </c>
      <c r="F4438" s="7" t="s">
        <v>65</v>
      </c>
      <c r="G4438" s="7">
        <f t="shared" si="207"/>
        <v>2016</v>
      </c>
      <c r="H4438" s="7">
        <f t="shared" si="208"/>
        <v>5</v>
      </c>
      <c r="I4438" s="7" t="str">
        <f t="shared" si="209"/>
        <v>Q2</v>
      </c>
      <c r="J4438" s="7">
        <f>VLOOKUP(A4438,'Job Catalog'!A:C,3,FALSE)</f>
        <v>23</v>
      </c>
    </row>
    <row r="4439" spans="1:10" x14ac:dyDescent="0.15">
      <c r="A4439" s="8">
        <v>2542</v>
      </c>
      <c r="B4439" s="8" t="s">
        <v>2644</v>
      </c>
      <c r="C4439" s="7" t="s">
        <v>4</v>
      </c>
      <c r="D4439" s="39">
        <v>42675.680798611109</v>
      </c>
      <c r="E4439" s="7">
        <v>110.17</v>
      </c>
      <c r="F4439" s="7" t="s">
        <v>37</v>
      </c>
      <c r="G4439" s="7">
        <f t="shared" si="207"/>
        <v>2016</v>
      </c>
      <c r="H4439" s="7">
        <f t="shared" si="208"/>
        <v>11</v>
      </c>
      <c r="I4439" s="7" t="str">
        <f t="shared" si="209"/>
        <v>Q4</v>
      </c>
      <c r="J4439" s="7">
        <f>VLOOKUP(A4439,'Job Catalog'!A:C,3,FALSE)</f>
        <v>23</v>
      </c>
    </row>
    <row r="4440" spans="1:10" x14ac:dyDescent="0.15">
      <c r="A4440" s="8">
        <v>2542</v>
      </c>
      <c r="B4440" s="8" t="s">
        <v>2644</v>
      </c>
      <c r="C4440" s="7" t="s">
        <v>4</v>
      </c>
      <c r="D4440" s="39">
        <v>42661.759976851848</v>
      </c>
      <c r="E4440" s="7">
        <v>27.13</v>
      </c>
      <c r="F4440" s="7" t="s">
        <v>24</v>
      </c>
      <c r="G4440" s="7">
        <f t="shared" si="207"/>
        <v>2016</v>
      </c>
      <c r="H4440" s="7">
        <f t="shared" si="208"/>
        <v>10</v>
      </c>
      <c r="I4440" s="7" t="str">
        <f t="shared" si="209"/>
        <v>Q4</v>
      </c>
      <c r="J4440" s="7">
        <f>VLOOKUP(A4440,'Job Catalog'!A:C,3,FALSE)</f>
        <v>23</v>
      </c>
    </row>
    <row r="4441" spans="1:10" x14ac:dyDescent="0.15">
      <c r="A4441" s="8">
        <v>2542</v>
      </c>
      <c r="B4441" s="8" t="s">
        <v>2644</v>
      </c>
      <c r="C4441" s="7" t="s">
        <v>5</v>
      </c>
      <c r="D4441" s="39">
        <v>42877.426712962966</v>
      </c>
      <c r="E4441" s="7">
        <v>75</v>
      </c>
      <c r="F4441" s="7" t="s">
        <v>37</v>
      </c>
      <c r="G4441" s="7">
        <f t="shared" si="207"/>
        <v>2017</v>
      </c>
      <c r="H4441" s="7">
        <f t="shared" si="208"/>
        <v>5</v>
      </c>
      <c r="I4441" s="7" t="str">
        <f t="shared" si="209"/>
        <v>Q2</v>
      </c>
      <c r="J4441" s="7">
        <f>VLOOKUP(A4441,'Job Catalog'!A:C,3,FALSE)</f>
        <v>23</v>
      </c>
    </row>
    <row r="4442" spans="1:10" x14ac:dyDescent="0.15">
      <c r="A4442" s="8">
        <v>2542</v>
      </c>
      <c r="B4442" s="8" t="s">
        <v>2644</v>
      </c>
      <c r="C4442" s="7" t="s">
        <v>4</v>
      </c>
      <c r="D4442" s="39">
        <v>42901.539467592593</v>
      </c>
      <c r="E4442" s="7">
        <v>55.92</v>
      </c>
      <c r="F4442" s="7" t="s">
        <v>19</v>
      </c>
      <c r="G4442" s="7">
        <f t="shared" si="207"/>
        <v>2017</v>
      </c>
      <c r="H4442" s="7">
        <f t="shared" si="208"/>
        <v>6</v>
      </c>
      <c r="I4442" s="7" t="str">
        <f t="shared" si="209"/>
        <v>Q2</v>
      </c>
      <c r="J4442" s="7">
        <f>VLOOKUP(A4442,'Job Catalog'!A:C,3,FALSE)</f>
        <v>23</v>
      </c>
    </row>
    <row r="4443" spans="1:10" x14ac:dyDescent="0.15">
      <c r="A4443" s="8">
        <v>2542</v>
      </c>
      <c r="B4443" s="8" t="s">
        <v>2644</v>
      </c>
      <c r="C4443" s="7" t="s">
        <v>4</v>
      </c>
      <c r="D4443" s="39">
        <v>42908.632361111115</v>
      </c>
      <c r="E4443" s="7">
        <v>17.21</v>
      </c>
      <c r="F4443" s="7" t="s">
        <v>26</v>
      </c>
      <c r="G4443" s="7">
        <f t="shared" si="207"/>
        <v>2017</v>
      </c>
      <c r="H4443" s="7">
        <f t="shared" si="208"/>
        <v>6</v>
      </c>
      <c r="I4443" s="7" t="str">
        <f t="shared" si="209"/>
        <v>Q2</v>
      </c>
      <c r="J4443" s="7">
        <f>VLOOKUP(A4443,'Job Catalog'!A:C,3,FALSE)</f>
        <v>23</v>
      </c>
    </row>
    <row r="4444" spans="1:10" x14ac:dyDescent="0.15">
      <c r="A4444" s="8">
        <v>2544</v>
      </c>
      <c r="B4444" s="8" t="s">
        <v>2646</v>
      </c>
      <c r="C4444" s="7" t="s">
        <v>5</v>
      </c>
      <c r="D4444" s="39">
        <v>42391.595034722224</v>
      </c>
      <c r="E4444" s="7">
        <v>84</v>
      </c>
      <c r="F4444" s="7" t="s">
        <v>65</v>
      </c>
      <c r="G4444" s="7">
        <f t="shared" si="207"/>
        <v>2016</v>
      </c>
      <c r="H4444" s="7">
        <f t="shared" si="208"/>
        <v>1</v>
      </c>
      <c r="I4444" s="7" t="str">
        <f t="shared" si="209"/>
        <v>Q1</v>
      </c>
      <c r="J4444" s="7">
        <f>VLOOKUP(A4444,'Job Catalog'!A:C,3,FALSE)</f>
        <v>18</v>
      </c>
    </row>
    <row r="4445" spans="1:10" x14ac:dyDescent="0.15">
      <c r="A4445" s="8">
        <v>2544</v>
      </c>
      <c r="B4445" s="8" t="s">
        <v>2646</v>
      </c>
      <c r="C4445" s="7" t="s">
        <v>4</v>
      </c>
      <c r="D4445" s="39">
        <v>42821.626689814817</v>
      </c>
      <c r="E4445" s="7">
        <v>25.13</v>
      </c>
      <c r="F4445" s="7" t="s">
        <v>26</v>
      </c>
      <c r="G4445" s="7">
        <f t="shared" si="207"/>
        <v>2017</v>
      </c>
      <c r="H4445" s="7">
        <f t="shared" si="208"/>
        <v>3</v>
      </c>
      <c r="I4445" s="7" t="str">
        <f t="shared" si="209"/>
        <v>Q1</v>
      </c>
      <c r="J4445" s="7">
        <f>VLOOKUP(A4445,'Job Catalog'!A:C,3,FALSE)</f>
        <v>18</v>
      </c>
    </row>
    <row r="4446" spans="1:10" x14ac:dyDescent="0.15">
      <c r="A4446" s="8">
        <v>2545</v>
      </c>
      <c r="B4446" s="8" t="s">
        <v>2647</v>
      </c>
      <c r="C4446" s="7" t="s">
        <v>5</v>
      </c>
      <c r="D4446" s="39">
        <v>42978.157789351855</v>
      </c>
      <c r="E4446" s="7">
        <v>113.63</v>
      </c>
      <c r="F4446" s="7" t="s">
        <v>11</v>
      </c>
      <c r="G4446" s="7">
        <f t="shared" si="207"/>
        <v>2017</v>
      </c>
      <c r="H4446" s="7">
        <f t="shared" si="208"/>
        <v>8</v>
      </c>
      <c r="I4446" s="7" t="str">
        <f t="shared" si="209"/>
        <v>Q3</v>
      </c>
      <c r="J4446" s="7">
        <f>VLOOKUP(A4446,'Job Catalog'!A:C,3,FALSE)</f>
        <v>12</v>
      </c>
    </row>
    <row r="4447" spans="1:10" x14ac:dyDescent="0.15">
      <c r="A4447" s="8">
        <v>2546</v>
      </c>
      <c r="B4447" s="8" t="s">
        <v>2648</v>
      </c>
      <c r="C4447" s="7" t="s">
        <v>5</v>
      </c>
      <c r="D4447" s="39">
        <v>41743.476793981485</v>
      </c>
      <c r="E4447" s="7">
        <v>45.96</v>
      </c>
      <c r="F4447" s="7" t="s">
        <v>10</v>
      </c>
      <c r="G4447" s="7">
        <f t="shared" si="207"/>
        <v>2014</v>
      </c>
      <c r="H4447" s="7">
        <f t="shared" si="208"/>
        <v>4</v>
      </c>
      <c r="I4447" s="7" t="str">
        <f t="shared" si="209"/>
        <v>Q2</v>
      </c>
      <c r="J4447" s="7">
        <f>VLOOKUP(A4447,'Job Catalog'!A:C,3,FALSE)</f>
        <v>15</v>
      </c>
    </row>
    <row r="4448" spans="1:10" x14ac:dyDescent="0.15">
      <c r="A4448" s="8">
        <v>2546</v>
      </c>
      <c r="B4448" s="8" t="s">
        <v>2648</v>
      </c>
      <c r="C4448" s="7" t="s">
        <v>5</v>
      </c>
      <c r="D4448" s="39">
        <v>41772.723379629628</v>
      </c>
      <c r="E4448" s="7">
        <v>35.96</v>
      </c>
      <c r="F4448" s="7" t="s">
        <v>10</v>
      </c>
      <c r="G4448" s="7">
        <f t="shared" si="207"/>
        <v>2014</v>
      </c>
      <c r="H4448" s="7">
        <f t="shared" si="208"/>
        <v>5</v>
      </c>
      <c r="I4448" s="7" t="str">
        <f t="shared" si="209"/>
        <v>Q2</v>
      </c>
      <c r="J4448" s="7">
        <f>VLOOKUP(A4448,'Job Catalog'!A:C,3,FALSE)</f>
        <v>15</v>
      </c>
    </row>
    <row r="4449" spans="1:10" x14ac:dyDescent="0.15">
      <c r="A4449" s="8">
        <v>2546</v>
      </c>
      <c r="B4449" s="8" t="s">
        <v>2648</v>
      </c>
      <c r="C4449" s="7" t="s">
        <v>5</v>
      </c>
      <c r="D4449" s="39">
        <v>42069.529236111113</v>
      </c>
      <c r="E4449" s="7">
        <v>31</v>
      </c>
      <c r="F4449" s="7" t="s">
        <v>65</v>
      </c>
      <c r="G4449" s="7">
        <f t="shared" si="207"/>
        <v>2015</v>
      </c>
      <c r="H4449" s="7">
        <f t="shared" si="208"/>
        <v>3</v>
      </c>
      <c r="I4449" s="7" t="str">
        <f t="shared" si="209"/>
        <v>Q1</v>
      </c>
      <c r="J4449" s="7">
        <f>VLOOKUP(A4449,'Job Catalog'!A:C,3,FALSE)</f>
        <v>15</v>
      </c>
    </row>
    <row r="4450" spans="1:10" x14ac:dyDescent="0.15">
      <c r="A4450" s="8">
        <v>2546</v>
      </c>
      <c r="B4450" s="8" t="s">
        <v>2648</v>
      </c>
      <c r="C4450" s="7" t="s">
        <v>5</v>
      </c>
      <c r="D4450" s="39">
        <v>42421.822974537034</v>
      </c>
      <c r="E4450" s="7">
        <v>9.33</v>
      </c>
      <c r="F4450" s="7" t="s">
        <v>65</v>
      </c>
      <c r="G4450" s="7">
        <f t="shared" si="207"/>
        <v>2016</v>
      </c>
      <c r="H4450" s="7">
        <f t="shared" si="208"/>
        <v>2</v>
      </c>
      <c r="I4450" s="7" t="str">
        <f t="shared" si="209"/>
        <v>Q1</v>
      </c>
      <c r="J4450" s="7">
        <f>VLOOKUP(A4450,'Job Catalog'!A:C,3,FALSE)</f>
        <v>15</v>
      </c>
    </row>
    <row r="4451" spans="1:10" x14ac:dyDescent="0.15">
      <c r="A4451" s="8">
        <v>2546</v>
      </c>
      <c r="B4451" s="8" t="s">
        <v>2648</v>
      </c>
      <c r="C4451" s="7" t="s">
        <v>5</v>
      </c>
      <c r="D4451" s="39">
        <v>42849.494629629633</v>
      </c>
      <c r="E4451" s="7">
        <v>40</v>
      </c>
      <c r="F4451" s="7" t="s">
        <v>26</v>
      </c>
      <c r="G4451" s="7">
        <f t="shared" si="207"/>
        <v>2017</v>
      </c>
      <c r="H4451" s="7">
        <f t="shared" si="208"/>
        <v>4</v>
      </c>
      <c r="I4451" s="7" t="str">
        <f t="shared" si="209"/>
        <v>Q2</v>
      </c>
      <c r="J4451" s="7">
        <f>VLOOKUP(A4451,'Job Catalog'!A:C,3,FALSE)</f>
        <v>15</v>
      </c>
    </row>
    <row r="4452" spans="1:10" x14ac:dyDescent="0.15">
      <c r="A4452" s="8">
        <v>2546</v>
      </c>
      <c r="B4452" s="8" t="s">
        <v>2648</v>
      </c>
      <c r="C4452" s="7" t="s">
        <v>5</v>
      </c>
      <c r="D4452" s="39">
        <v>42894.795115740744</v>
      </c>
      <c r="E4452" s="7">
        <v>30.29</v>
      </c>
      <c r="F4452" s="7" t="s">
        <v>26</v>
      </c>
      <c r="G4452" s="7">
        <f t="shared" si="207"/>
        <v>2017</v>
      </c>
      <c r="H4452" s="7">
        <f t="shared" si="208"/>
        <v>6</v>
      </c>
      <c r="I4452" s="7" t="str">
        <f t="shared" si="209"/>
        <v>Q2</v>
      </c>
      <c r="J4452" s="7">
        <f>VLOOKUP(A4452,'Job Catalog'!A:C,3,FALSE)</f>
        <v>15</v>
      </c>
    </row>
    <row r="4453" spans="1:10" x14ac:dyDescent="0.15">
      <c r="A4453" s="8">
        <v>2550</v>
      </c>
      <c r="B4453" s="8" t="s">
        <v>2652</v>
      </c>
      <c r="C4453" s="7" t="s">
        <v>5</v>
      </c>
      <c r="D4453" s="39">
        <v>41988.560648148145</v>
      </c>
      <c r="E4453" s="7">
        <v>46.13</v>
      </c>
      <c r="F4453" s="7" t="s">
        <v>75</v>
      </c>
      <c r="G4453" s="7">
        <f t="shared" si="207"/>
        <v>2014</v>
      </c>
      <c r="H4453" s="7">
        <f t="shared" si="208"/>
        <v>12</v>
      </c>
      <c r="I4453" s="7" t="str">
        <f t="shared" si="209"/>
        <v>Q4</v>
      </c>
      <c r="J4453" s="7">
        <f>VLOOKUP(A4453,'Job Catalog'!A:C,3,FALSE)</f>
        <v>20</v>
      </c>
    </row>
    <row r="4454" spans="1:10" x14ac:dyDescent="0.15">
      <c r="A4454" s="8">
        <v>2550</v>
      </c>
      <c r="B4454" s="8" t="s">
        <v>2652</v>
      </c>
      <c r="C4454" s="7" t="s">
        <v>5</v>
      </c>
      <c r="D4454" s="39">
        <v>42048.540393518517</v>
      </c>
      <c r="E4454" s="7">
        <v>15.79</v>
      </c>
      <c r="F4454" s="7" t="s">
        <v>65</v>
      </c>
      <c r="G4454" s="7">
        <f t="shared" si="207"/>
        <v>2015</v>
      </c>
      <c r="H4454" s="7">
        <f t="shared" si="208"/>
        <v>2</v>
      </c>
      <c r="I4454" s="7" t="str">
        <f t="shared" si="209"/>
        <v>Q1</v>
      </c>
      <c r="J4454" s="7">
        <f>VLOOKUP(A4454,'Job Catalog'!A:C,3,FALSE)</f>
        <v>20</v>
      </c>
    </row>
    <row r="4455" spans="1:10" x14ac:dyDescent="0.15">
      <c r="A4455" s="8">
        <v>2550</v>
      </c>
      <c r="B4455" s="8" t="s">
        <v>2652</v>
      </c>
      <c r="C4455" s="7" t="s">
        <v>5</v>
      </c>
      <c r="D4455" s="39">
        <v>42159.423032407409</v>
      </c>
      <c r="E4455" s="7">
        <v>93.71</v>
      </c>
      <c r="F4455" s="7" t="s">
        <v>65</v>
      </c>
      <c r="G4455" s="7">
        <f t="shared" si="207"/>
        <v>2015</v>
      </c>
      <c r="H4455" s="7">
        <f t="shared" si="208"/>
        <v>6</v>
      </c>
      <c r="I4455" s="7" t="str">
        <f t="shared" si="209"/>
        <v>Q2</v>
      </c>
      <c r="J4455" s="7">
        <f>VLOOKUP(A4455,'Job Catalog'!A:C,3,FALSE)</f>
        <v>20</v>
      </c>
    </row>
    <row r="4456" spans="1:10" x14ac:dyDescent="0.15">
      <c r="A4456" s="8">
        <v>2550</v>
      </c>
      <c r="B4456" s="8" t="s">
        <v>2652</v>
      </c>
      <c r="C4456" s="7" t="s">
        <v>5</v>
      </c>
      <c r="D4456" s="39">
        <v>42152.413414351853</v>
      </c>
      <c r="E4456" s="7">
        <v>68.83</v>
      </c>
      <c r="F4456" s="7" t="s">
        <v>65</v>
      </c>
      <c r="G4456" s="7">
        <f t="shared" si="207"/>
        <v>2015</v>
      </c>
      <c r="H4456" s="7">
        <f t="shared" si="208"/>
        <v>5</v>
      </c>
      <c r="I4456" s="7" t="str">
        <f t="shared" si="209"/>
        <v>Q2</v>
      </c>
      <c r="J4456" s="7">
        <f>VLOOKUP(A4456,'Job Catalog'!A:C,3,FALSE)</f>
        <v>20</v>
      </c>
    </row>
    <row r="4457" spans="1:10" x14ac:dyDescent="0.15">
      <c r="A4457" s="8">
        <v>2550</v>
      </c>
      <c r="B4457" s="8" t="s">
        <v>2652</v>
      </c>
      <c r="C4457" s="7" t="s">
        <v>5</v>
      </c>
      <c r="D4457" s="39">
        <v>42158.665300925924</v>
      </c>
      <c r="E4457" s="7">
        <v>21.08</v>
      </c>
      <c r="F4457" s="7" t="s">
        <v>65</v>
      </c>
      <c r="G4457" s="7">
        <f t="shared" si="207"/>
        <v>2015</v>
      </c>
      <c r="H4457" s="7">
        <f t="shared" si="208"/>
        <v>6</v>
      </c>
      <c r="I4457" s="7" t="str">
        <f t="shared" si="209"/>
        <v>Q2</v>
      </c>
      <c r="J4457" s="7">
        <f>VLOOKUP(A4457,'Job Catalog'!A:C,3,FALSE)</f>
        <v>20</v>
      </c>
    </row>
    <row r="4458" spans="1:10" x14ac:dyDescent="0.15">
      <c r="A4458" s="8">
        <v>2550</v>
      </c>
      <c r="B4458" s="8" t="s">
        <v>2652</v>
      </c>
      <c r="C4458" s="7" t="s">
        <v>5</v>
      </c>
      <c r="D4458" s="39">
        <v>42417.508726851855</v>
      </c>
      <c r="E4458" s="7">
        <v>22.92</v>
      </c>
      <c r="F4458" s="7" t="s">
        <v>65</v>
      </c>
      <c r="G4458" s="7">
        <f t="shared" si="207"/>
        <v>2016</v>
      </c>
      <c r="H4458" s="7">
        <f t="shared" si="208"/>
        <v>2</v>
      </c>
      <c r="I4458" s="7" t="str">
        <f t="shared" si="209"/>
        <v>Q1</v>
      </c>
      <c r="J4458" s="7">
        <f>VLOOKUP(A4458,'Job Catalog'!A:C,3,FALSE)</f>
        <v>20</v>
      </c>
    </row>
    <row r="4459" spans="1:10" x14ac:dyDescent="0.15">
      <c r="A4459" s="8">
        <v>2550</v>
      </c>
      <c r="B4459" s="8" t="s">
        <v>2652</v>
      </c>
      <c r="C4459" s="7" t="s">
        <v>5</v>
      </c>
      <c r="D4459" s="39">
        <v>42912.659305555557</v>
      </c>
      <c r="E4459" s="7">
        <v>39.04</v>
      </c>
      <c r="F4459" s="7" t="s">
        <v>26</v>
      </c>
      <c r="G4459" s="7">
        <f t="shared" si="207"/>
        <v>2017</v>
      </c>
      <c r="H4459" s="7">
        <f t="shared" si="208"/>
        <v>6</v>
      </c>
      <c r="I4459" s="7" t="str">
        <f t="shared" si="209"/>
        <v>Q2</v>
      </c>
      <c r="J4459" s="7">
        <f>VLOOKUP(A4459,'Job Catalog'!A:C,3,FALSE)</f>
        <v>20</v>
      </c>
    </row>
    <row r="4460" spans="1:10" x14ac:dyDescent="0.15">
      <c r="A4460" s="8">
        <v>2561</v>
      </c>
      <c r="B4460" s="8" t="s">
        <v>2663</v>
      </c>
      <c r="C4460" s="7" t="s">
        <v>5</v>
      </c>
      <c r="D4460" s="39">
        <v>41844.133981481478</v>
      </c>
      <c r="E4460" s="7">
        <v>23.67</v>
      </c>
      <c r="F4460" s="7" t="s">
        <v>52</v>
      </c>
      <c r="G4460" s="7">
        <f t="shared" si="207"/>
        <v>2014</v>
      </c>
      <c r="H4460" s="7">
        <f t="shared" si="208"/>
        <v>7</v>
      </c>
      <c r="I4460" s="7" t="str">
        <f t="shared" si="209"/>
        <v>Q3</v>
      </c>
      <c r="J4460" s="7">
        <f>VLOOKUP(A4460,'Job Catalog'!A:C,3,FALSE)</f>
        <v>10</v>
      </c>
    </row>
    <row r="4461" spans="1:10" x14ac:dyDescent="0.15">
      <c r="A4461" s="8">
        <v>2572</v>
      </c>
      <c r="B4461" s="8" t="s">
        <v>2674</v>
      </c>
      <c r="C4461" s="7" t="s">
        <v>5</v>
      </c>
      <c r="D4461" s="39">
        <v>42696.635208333333</v>
      </c>
      <c r="E4461" s="7">
        <v>21.96</v>
      </c>
      <c r="F4461" s="7" t="s">
        <v>64</v>
      </c>
      <c r="G4461" s="7">
        <f t="shared" si="207"/>
        <v>2016</v>
      </c>
      <c r="H4461" s="7">
        <f t="shared" si="208"/>
        <v>11</v>
      </c>
      <c r="I4461" s="7" t="str">
        <f t="shared" si="209"/>
        <v>Q4</v>
      </c>
      <c r="J4461" s="7">
        <f>VLOOKUP(A4461,'Job Catalog'!A:C,3,FALSE)</f>
        <v>13</v>
      </c>
    </row>
    <row r="4462" spans="1:10" x14ac:dyDescent="0.15">
      <c r="A4462" s="8">
        <v>2573</v>
      </c>
      <c r="B4462" s="8" t="s">
        <v>2675</v>
      </c>
      <c r="C4462" s="7" t="s">
        <v>5</v>
      </c>
      <c r="D4462" s="39">
        <v>42114.536539351851</v>
      </c>
      <c r="E4462" s="7">
        <v>41.75</v>
      </c>
      <c r="F4462" s="7" t="s">
        <v>70</v>
      </c>
      <c r="G4462" s="7">
        <f t="shared" si="207"/>
        <v>2015</v>
      </c>
      <c r="H4462" s="7">
        <f t="shared" si="208"/>
        <v>4</v>
      </c>
      <c r="I4462" s="7" t="str">
        <f t="shared" si="209"/>
        <v>Q2</v>
      </c>
      <c r="J4462" s="7">
        <f>VLOOKUP(A4462,'Job Catalog'!A:C,3,FALSE)</f>
        <v>19</v>
      </c>
    </row>
    <row r="4463" spans="1:10" x14ac:dyDescent="0.15">
      <c r="A4463" s="8">
        <v>2573</v>
      </c>
      <c r="B4463" s="8" t="s">
        <v>2675</v>
      </c>
      <c r="C4463" s="7" t="s">
        <v>4</v>
      </c>
      <c r="D4463" s="39">
        <v>42499.404560185183</v>
      </c>
      <c r="E4463" s="7">
        <v>73.709999999999994</v>
      </c>
      <c r="F4463" s="7" t="s">
        <v>13</v>
      </c>
      <c r="G4463" s="7">
        <f t="shared" si="207"/>
        <v>2016</v>
      </c>
      <c r="H4463" s="7">
        <f t="shared" si="208"/>
        <v>5</v>
      </c>
      <c r="I4463" s="7" t="str">
        <f t="shared" si="209"/>
        <v>Q2</v>
      </c>
      <c r="J4463" s="7">
        <f>VLOOKUP(A4463,'Job Catalog'!A:C,3,FALSE)</f>
        <v>19</v>
      </c>
    </row>
    <row r="4464" spans="1:10" x14ac:dyDescent="0.15">
      <c r="A4464" s="8">
        <v>2573</v>
      </c>
      <c r="B4464" s="8" t="s">
        <v>2675</v>
      </c>
      <c r="C4464" s="7" t="s">
        <v>5</v>
      </c>
      <c r="D4464" s="39">
        <v>42454.458148148151</v>
      </c>
      <c r="E4464" s="7">
        <v>20.92</v>
      </c>
      <c r="F4464" s="7" t="s">
        <v>20</v>
      </c>
      <c r="G4464" s="7">
        <f t="shared" si="207"/>
        <v>2016</v>
      </c>
      <c r="H4464" s="7">
        <f t="shared" si="208"/>
        <v>3</v>
      </c>
      <c r="I4464" s="7" t="str">
        <f t="shared" si="209"/>
        <v>Q1</v>
      </c>
      <c r="J4464" s="7">
        <f>VLOOKUP(A4464,'Job Catalog'!A:C,3,FALSE)</f>
        <v>19</v>
      </c>
    </row>
    <row r="4465" spans="1:10" x14ac:dyDescent="0.15">
      <c r="A4465" s="8">
        <v>2573</v>
      </c>
      <c r="B4465" s="8" t="s">
        <v>2675</v>
      </c>
      <c r="C4465" s="7" t="s">
        <v>5</v>
      </c>
      <c r="D4465" s="39">
        <v>42461.647615740738</v>
      </c>
      <c r="E4465" s="7">
        <v>0.08</v>
      </c>
      <c r="F4465" s="7" t="s">
        <v>77</v>
      </c>
      <c r="G4465" s="7">
        <f t="shared" si="207"/>
        <v>2016</v>
      </c>
      <c r="H4465" s="7">
        <f t="shared" si="208"/>
        <v>4</v>
      </c>
      <c r="I4465" s="7" t="str">
        <f t="shared" si="209"/>
        <v>Q2</v>
      </c>
      <c r="J4465" s="7">
        <f>VLOOKUP(A4465,'Job Catalog'!A:C,3,FALSE)</f>
        <v>19</v>
      </c>
    </row>
    <row r="4466" spans="1:10" x14ac:dyDescent="0.15">
      <c r="A4466" s="8">
        <v>2576</v>
      </c>
      <c r="B4466" s="8" t="s">
        <v>2678</v>
      </c>
      <c r="C4466" s="7" t="s">
        <v>4</v>
      </c>
      <c r="D4466" s="39">
        <v>42373.700358796297</v>
      </c>
      <c r="E4466" s="7">
        <v>0.79</v>
      </c>
      <c r="F4466" s="7" t="s">
        <v>87</v>
      </c>
      <c r="G4466" s="7">
        <f t="shared" si="207"/>
        <v>2016</v>
      </c>
      <c r="H4466" s="7">
        <f t="shared" si="208"/>
        <v>1</v>
      </c>
      <c r="I4466" s="7" t="str">
        <f t="shared" si="209"/>
        <v>Q1</v>
      </c>
      <c r="J4466" s="7">
        <f>VLOOKUP(A4466,'Job Catalog'!A:C,3,FALSE)</f>
        <v>18</v>
      </c>
    </row>
    <row r="4467" spans="1:10" x14ac:dyDescent="0.15">
      <c r="A4467" s="8">
        <v>2577</v>
      </c>
      <c r="B4467" s="8" t="s">
        <v>2679</v>
      </c>
      <c r="C4467" s="7" t="s">
        <v>4</v>
      </c>
      <c r="D4467" s="39">
        <v>41950.444386574076</v>
      </c>
      <c r="E4467" s="7">
        <v>65.13</v>
      </c>
      <c r="F4467" s="7" t="s">
        <v>80</v>
      </c>
      <c r="G4467" s="7">
        <f t="shared" si="207"/>
        <v>2014</v>
      </c>
      <c r="H4467" s="7">
        <f t="shared" si="208"/>
        <v>11</v>
      </c>
      <c r="I4467" s="7" t="str">
        <f t="shared" si="209"/>
        <v>Q4</v>
      </c>
      <c r="J4467" s="7">
        <f>VLOOKUP(A4467,'Job Catalog'!A:C,3,FALSE)</f>
        <v>20</v>
      </c>
    </row>
    <row r="4468" spans="1:10" x14ac:dyDescent="0.15">
      <c r="A4468" s="8">
        <v>2577</v>
      </c>
      <c r="B4468" s="8" t="s">
        <v>2679</v>
      </c>
      <c r="C4468" s="7" t="s">
        <v>4</v>
      </c>
      <c r="D4468" s="39">
        <v>42388.109317129631</v>
      </c>
      <c r="E4468" s="7">
        <v>84.5</v>
      </c>
      <c r="F4468" s="7" t="s">
        <v>52</v>
      </c>
      <c r="G4468" s="7">
        <f t="shared" si="207"/>
        <v>2016</v>
      </c>
      <c r="H4468" s="7">
        <f t="shared" si="208"/>
        <v>1</v>
      </c>
      <c r="I4468" s="7" t="str">
        <f t="shared" si="209"/>
        <v>Q1</v>
      </c>
      <c r="J4468" s="7">
        <f>VLOOKUP(A4468,'Job Catalog'!A:C,3,FALSE)</f>
        <v>20</v>
      </c>
    </row>
    <row r="4469" spans="1:10" x14ac:dyDescent="0.15">
      <c r="A4469" s="8">
        <v>2583</v>
      </c>
      <c r="B4469" s="8" t="s">
        <v>2685</v>
      </c>
      <c r="C4469" s="7" t="s">
        <v>5</v>
      </c>
      <c r="D4469" s="39">
        <v>42167.552233796298</v>
      </c>
      <c r="E4469" s="7">
        <v>84</v>
      </c>
      <c r="F4469" s="7" t="s">
        <v>65</v>
      </c>
      <c r="G4469" s="7">
        <f t="shared" si="207"/>
        <v>2015</v>
      </c>
      <c r="H4469" s="7">
        <f t="shared" si="208"/>
        <v>6</v>
      </c>
      <c r="I4469" s="7" t="str">
        <f t="shared" si="209"/>
        <v>Q2</v>
      </c>
      <c r="J4469" s="7">
        <f>VLOOKUP(A4469,'Job Catalog'!A:C,3,FALSE)</f>
        <v>11</v>
      </c>
    </row>
    <row r="4470" spans="1:10" x14ac:dyDescent="0.15">
      <c r="A4470" s="8">
        <v>2585</v>
      </c>
      <c r="B4470" s="8" t="s">
        <v>2687</v>
      </c>
      <c r="C4470" s="7" t="s">
        <v>4</v>
      </c>
      <c r="D4470" s="39">
        <v>42564.184999999998</v>
      </c>
      <c r="E4470" s="7">
        <v>287.79000000000002</v>
      </c>
      <c r="F4470" s="7" t="s">
        <v>99</v>
      </c>
      <c r="G4470" s="7">
        <f t="shared" si="207"/>
        <v>2016</v>
      </c>
      <c r="H4470" s="7">
        <f t="shared" si="208"/>
        <v>7</v>
      </c>
      <c r="I4470" s="7" t="str">
        <f t="shared" si="209"/>
        <v>Q3</v>
      </c>
      <c r="J4470" s="7">
        <f>VLOOKUP(A4470,'Job Catalog'!A:C,3,FALSE)</f>
        <v>15</v>
      </c>
    </row>
    <row r="4471" spans="1:10" x14ac:dyDescent="0.15">
      <c r="A4471" s="8">
        <v>2592</v>
      </c>
      <c r="B4471" s="8" t="s">
        <v>2694</v>
      </c>
      <c r="C4471" s="7" t="s">
        <v>5</v>
      </c>
      <c r="D4471" s="39">
        <v>42874.475868055553</v>
      </c>
      <c r="E4471" s="7">
        <v>10.29</v>
      </c>
      <c r="F4471" s="7" t="s">
        <v>39</v>
      </c>
      <c r="G4471" s="7">
        <f t="shared" si="207"/>
        <v>2017</v>
      </c>
      <c r="H4471" s="7">
        <f t="shared" si="208"/>
        <v>5</v>
      </c>
      <c r="I4471" s="7" t="str">
        <f t="shared" si="209"/>
        <v>Q2</v>
      </c>
      <c r="J4471" s="7">
        <f>VLOOKUP(A4471,'Job Catalog'!A:C,3,FALSE)</f>
        <v>11</v>
      </c>
    </row>
    <row r="4472" spans="1:10" x14ac:dyDescent="0.15">
      <c r="A4472" s="8">
        <v>2592</v>
      </c>
      <c r="B4472" s="8" t="s">
        <v>2694</v>
      </c>
      <c r="C4472" s="7" t="s">
        <v>4</v>
      </c>
      <c r="D4472" s="39">
        <v>42979.315868055557</v>
      </c>
      <c r="E4472" s="7">
        <v>56.92</v>
      </c>
      <c r="F4472" s="7" t="s">
        <v>89</v>
      </c>
      <c r="G4472" s="7">
        <f t="shared" si="207"/>
        <v>2017</v>
      </c>
      <c r="H4472" s="7">
        <f t="shared" si="208"/>
        <v>9</v>
      </c>
      <c r="I4472" s="7" t="str">
        <f t="shared" si="209"/>
        <v>Q3</v>
      </c>
      <c r="J4472" s="7">
        <f>VLOOKUP(A4472,'Job Catalog'!A:C,3,FALSE)</f>
        <v>11</v>
      </c>
    </row>
    <row r="4473" spans="1:10" x14ac:dyDescent="0.15">
      <c r="A4473" s="8">
        <v>2592</v>
      </c>
      <c r="B4473" s="8" t="s">
        <v>2694</v>
      </c>
      <c r="C4473" s="7" t="s">
        <v>4</v>
      </c>
      <c r="D4473" s="39">
        <v>42950.221828703703</v>
      </c>
      <c r="E4473" s="7">
        <v>27.83</v>
      </c>
      <c r="F4473" s="7" t="s">
        <v>89</v>
      </c>
      <c r="G4473" s="7">
        <f t="shared" si="207"/>
        <v>2017</v>
      </c>
      <c r="H4473" s="7">
        <f t="shared" si="208"/>
        <v>8</v>
      </c>
      <c r="I4473" s="7" t="str">
        <f t="shared" si="209"/>
        <v>Q3</v>
      </c>
      <c r="J4473" s="7">
        <f>VLOOKUP(A4473,'Job Catalog'!A:C,3,FALSE)</f>
        <v>11</v>
      </c>
    </row>
    <row r="4474" spans="1:10" x14ac:dyDescent="0.15">
      <c r="A4474" s="8">
        <v>2593</v>
      </c>
      <c r="B4474" s="8" t="s">
        <v>2695</v>
      </c>
      <c r="C4474" s="7" t="s">
        <v>4</v>
      </c>
      <c r="D4474" s="39">
        <v>42892.744120370371</v>
      </c>
      <c r="E4474" s="7">
        <v>73.38</v>
      </c>
      <c r="F4474" s="7" t="s">
        <v>48</v>
      </c>
      <c r="G4474" s="7">
        <f t="shared" si="207"/>
        <v>2017</v>
      </c>
      <c r="H4474" s="7">
        <f t="shared" si="208"/>
        <v>6</v>
      </c>
      <c r="I4474" s="7" t="str">
        <f t="shared" si="209"/>
        <v>Q2</v>
      </c>
      <c r="J4474" s="7">
        <f>VLOOKUP(A4474,'Job Catalog'!A:C,3,FALSE)</f>
        <v>16</v>
      </c>
    </row>
    <row r="4475" spans="1:10" x14ac:dyDescent="0.15">
      <c r="A4475" s="8">
        <v>2593</v>
      </c>
      <c r="B4475" s="8" t="s">
        <v>2695</v>
      </c>
      <c r="C4475" s="7" t="s">
        <v>4</v>
      </c>
      <c r="D4475" s="39">
        <v>42975.49417824074</v>
      </c>
      <c r="E4475" s="7">
        <v>27.75</v>
      </c>
      <c r="F4475" s="7" t="s">
        <v>48</v>
      </c>
      <c r="G4475" s="7">
        <f t="shared" si="207"/>
        <v>2017</v>
      </c>
      <c r="H4475" s="7">
        <f t="shared" si="208"/>
        <v>8</v>
      </c>
      <c r="I4475" s="7" t="str">
        <f t="shared" si="209"/>
        <v>Q3</v>
      </c>
      <c r="J4475" s="7">
        <f>VLOOKUP(A4475,'Job Catalog'!A:C,3,FALSE)</f>
        <v>16</v>
      </c>
    </row>
    <row r="4476" spans="1:10" x14ac:dyDescent="0.15">
      <c r="A4476" s="8">
        <v>2596</v>
      </c>
      <c r="B4476" s="8" t="s">
        <v>2698</v>
      </c>
      <c r="C4476" s="7" t="s">
        <v>4</v>
      </c>
      <c r="D4476" s="39">
        <v>42954.474432870367</v>
      </c>
      <c r="E4476" s="7">
        <v>33.92</v>
      </c>
      <c r="F4476" s="7" t="s">
        <v>89</v>
      </c>
      <c r="G4476" s="7">
        <f t="shared" si="207"/>
        <v>2017</v>
      </c>
      <c r="H4476" s="7">
        <f t="shared" si="208"/>
        <v>8</v>
      </c>
      <c r="I4476" s="7" t="str">
        <f t="shared" si="209"/>
        <v>Q3</v>
      </c>
      <c r="J4476" s="7">
        <f>VLOOKUP(A4476,'Job Catalog'!A:C,3,FALSE)</f>
        <v>18</v>
      </c>
    </row>
    <row r="4477" spans="1:10" x14ac:dyDescent="0.15">
      <c r="A4477" s="8">
        <v>2596</v>
      </c>
      <c r="B4477" s="8" t="s">
        <v>2698</v>
      </c>
      <c r="C4477" s="7" t="s">
        <v>4</v>
      </c>
      <c r="D4477" s="39">
        <v>42954.167847222219</v>
      </c>
      <c r="E4477" s="7">
        <v>5.83</v>
      </c>
      <c r="F4477" s="7" t="s">
        <v>89</v>
      </c>
      <c r="G4477" s="7">
        <f t="shared" si="207"/>
        <v>2017</v>
      </c>
      <c r="H4477" s="7">
        <f t="shared" si="208"/>
        <v>8</v>
      </c>
      <c r="I4477" s="7" t="str">
        <f t="shared" si="209"/>
        <v>Q3</v>
      </c>
      <c r="J4477" s="7">
        <f>VLOOKUP(A4477,'Job Catalog'!A:C,3,FALSE)</f>
        <v>18</v>
      </c>
    </row>
    <row r="4478" spans="1:10" x14ac:dyDescent="0.15">
      <c r="A4478" s="8">
        <v>2597</v>
      </c>
      <c r="B4478" s="8" t="s">
        <v>2699</v>
      </c>
      <c r="C4478" s="7" t="s">
        <v>4</v>
      </c>
      <c r="D4478" s="39">
        <v>42895.735462962963</v>
      </c>
      <c r="E4478" s="7">
        <v>76.38</v>
      </c>
      <c r="F4478" s="7" t="s">
        <v>13</v>
      </c>
      <c r="G4478" s="7">
        <f t="shared" si="207"/>
        <v>2017</v>
      </c>
      <c r="H4478" s="7">
        <f t="shared" si="208"/>
        <v>6</v>
      </c>
      <c r="I4478" s="7" t="str">
        <f t="shared" si="209"/>
        <v>Q2</v>
      </c>
      <c r="J4478" s="7">
        <f>VLOOKUP(A4478,'Job Catalog'!A:C,3,FALSE)</f>
        <v>23</v>
      </c>
    </row>
    <row r="4479" spans="1:10" x14ac:dyDescent="0.15">
      <c r="A4479" s="8">
        <v>2600</v>
      </c>
      <c r="B4479" s="8" t="s">
        <v>2702</v>
      </c>
      <c r="C4479" s="7" t="s">
        <v>4</v>
      </c>
      <c r="D4479" s="39">
        <v>42793.609525462962</v>
      </c>
      <c r="E4479" s="7">
        <v>41.13</v>
      </c>
      <c r="F4479" s="7" t="s">
        <v>48</v>
      </c>
      <c r="G4479" s="7">
        <f t="shared" si="207"/>
        <v>2017</v>
      </c>
      <c r="H4479" s="7">
        <f t="shared" si="208"/>
        <v>2</v>
      </c>
      <c r="I4479" s="7" t="str">
        <f t="shared" si="209"/>
        <v>Q1</v>
      </c>
      <c r="J4479" s="7">
        <f>VLOOKUP(A4479,'Job Catalog'!A:C,3,FALSE)</f>
        <v>19</v>
      </c>
    </row>
    <row r="4480" spans="1:10" x14ac:dyDescent="0.15">
      <c r="A4480" s="8">
        <v>2600</v>
      </c>
      <c r="B4480" s="8" t="s">
        <v>2702</v>
      </c>
      <c r="C4480" s="7" t="s">
        <v>4</v>
      </c>
      <c r="D4480" s="39">
        <v>42905.621828703705</v>
      </c>
      <c r="E4480" s="7">
        <v>110.88</v>
      </c>
      <c r="F4480" s="7" t="s">
        <v>48</v>
      </c>
      <c r="G4480" s="7">
        <f t="shared" si="207"/>
        <v>2017</v>
      </c>
      <c r="H4480" s="7">
        <f t="shared" si="208"/>
        <v>6</v>
      </c>
      <c r="I4480" s="7" t="str">
        <f t="shared" si="209"/>
        <v>Q2</v>
      </c>
      <c r="J4480" s="7">
        <f>VLOOKUP(A4480,'Job Catalog'!A:C,3,FALSE)</f>
        <v>19</v>
      </c>
    </row>
    <row r="4481" spans="1:10" x14ac:dyDescent="0.15">
      <c r="A4481" s="8">
        <v>2606</v>
      </c>
      <c r="B4481" s="8" t="s">
        <v>2708</v>
      </c>
      <c r="C4481" s="7" t="s">
        <v>5</v>
      </c>
      <c r="D4481" s="39">
        <v>41842.188622685186</v>
      </c>
      <c r="E4481" s="7">
        <v>19.96</v>
      </c>
      <c r="F4481" s="7" t="s">
        <v>80</v>
      </c>
      <c r="G4481" s="7">
        <f t="shared" si="207"/>
        <v>2014</v>
      </c>
      <c r="H4481" s="7">
        <f t="shared" si="208"/>
        <v>7</v>
      </c>
      <c r="I4481" s="7" t="str">
        <f t="shared" si="209"/>
        <v>Q3</v>
      </c>
      <c r="J4481" s="7">
        <f>VLOOKUP(A4481,'Job Catalog'!A:C,3,FALSE)</f>
        <v>12</v>
      </c>
    </row>
    <row r="4482" spans="1:10" x14ac:dyDescent="0.15">
      <c r="A4482" s="8">
        <v>2608</v>
      </c>
      <c r="B4482" s="8" t="s">
        <v>2710</v>
      </c>
      <c r="C4482" s="7" t="s">
        <v>4</v>
      </c>
      <c r="D4482" s="39">
        <v>41775.326388888891</v>
      </c>
      <c r="E4482" s="7">
        <v>66.790000000000006</v>
      </c>
      <c r="F4482" s="7" t="s">
        <v>12</v>
      </c>
      <c r="G4482" s="7">
        <f t="shared" ref="G4482:G4545" si="210">YEAR(D4482)</f>
        <v>2014</v>
      </c>
      <c r="H4482" s="7">
        <f t="shared" ref="H4482:H4545" si="211">MONTH(D4482)</f>
        <v>5</v>
      </c>
      <c r="I4482" s="7" t="str">
        <f t="shared" ref="I4482:I4545" si="212">IF(H4482&lt;=3,"Q1",IF(H4482&lt;=6,"Q2",IF(H4482&lt;=9,"Q3","Q4")))</f>
        <v>Q2</v>
      </c>
      <c r="J4482" s="7">
        <f>VLOOKUP(A4482,'Job Catalog'!A:C,3,FALSE)</f>
        <v>17</v>
      </c>
    </row>
    <row r="4483" spans="1:10" x14ac:dyDescent="0.15">
      <c r="A4483" s="8">
        <v>2608</v>
      </c>
      <c r="B4483" s="8" t="s">
        <v>2710</v>
      </c>
      <c r="C4483" s="7" t="s">
        <v>5</v>
      </c>
      <c r="D4483" s="39">
        <v>41789.615520833337</v>
      </c>
      <c r="E4483" s="7">
        <v>31.08</v>
      </c>
      <c r="F4483" s="7" t="s">
        <v>65</v>
      </c>
      <c r="G4483" s="7">
        <f t="shared" si="210"/>
        <v>2014</v>
      </c>
      <c r="H4483" s="7">
        <f t="shared" si="211"/>
        <v>5</v>
      </c>
      <c r="I4483" s="7" t="str">
        <f t="shared" si="212"/>
        <v>Q2</v>
      </c>
      <c r="J4483" s="7">
        <f>VLOOKUP(A4483,'Job Catalog'!A:C,3,FALSE)</f>
        <v>17</v>
      </c>
    </row>
    <row r="4484" spans="1:10" x14ac:dyDescent="0.15">
      <c r="A4484" s="8">
        <v>2608</v>
      </c>
      <c r="B4484" s="8" t="s">
        <v>2710</v>
      </c>
      <c r="C4484" s="7" t="s">
        <v>4</v>
      </c>
      <c r="D4484" s="39">
        <v>41877.451967592591</v>
      </c>
      <c r="E4484" s="7">
        <v>91.92</v>
      </c>
      <c r="F4484" s="7" t="s">
        <v>14</v>
      </c>
      <c r="G4484" s="7">
        <f t="shared" si="210"/>
        <v>2014</v>
      </c>
      <c r="H4484" s="7">
        <f t="shared" si="211"/>
        <v>8</v>
      </c>
      <c r="I4484" s="7" t="str">
        <f t="shared" si="212"/>
        <v>Q3</v>
      </c>
      <c r="J4484" s="7">
        <f>VLOOKUP(A4484,'Job Catalog'!A:C,3,FALSE)</f>
        <v>17</v>
      </c>
    </row>
    <row r="4485" spans="1:10" x14ac:dyDescent="0.15">
      <c r="A4485" s="8">
        <v>2608</v>
      </c>
      <c r="B4485" s="8" t="s">
        <v>2710</v>
      </c>
      <c r="C4485" s="7" t="s">
        <v>5</v>
      </c>
      <c r="D4485" s="39">
        <v>42048.514664351853</v>
      </c>
      <c r="E4485" s="7">
        <v>2.79</v>
      </c>
      <c r="F4485" s="7" t="s">
        <v>65</v>
      </c>
      <c r="G4485" s="7">
        <f t="shared" si="210"/>
        <v>2015</v>
      </c>
      <c r="H4485" s="7">
        <f t="shared" si="211"/>
        <v>2</v>
      </c>
      <c r="I4485" s="7" t="str">
        <f t="shared" si="212"/>
        <v>Q1</v>
      </c>
      <c r="J4485" s="7">
        <f>VLOOKUP(A4485,'Job Catalog'!A:C,3,FALSE)</f>
        <v>17</v>
      </c>
    </row>
    <row r="4486" spans="1:10" x14ac:dyDescent="0.15">
      <c r="A4486" s="8">
        <v>2608</v>
      </c>
      <c r="B4486" s="8" t="s">
        <v>2710</v>
      </c>
      <c r="C4486" s="7" t="s">
        <v>5</v>
      </c>
      <c r="D4486" s="39">
        <v>42109.545243055552</v>
      </c>
      <c r="E4486" s="7">
        <v>35.92</v>
      </c>
      <c r="F4486" s="7" t="s">
        <v>65</v>
      </c>
      <c r="G4486" s="7">
        <f t="shared" si="210"/>
        <v>2015</v>
      </c>
      <c r="H4486" s="7">
        <f t="shared" si="211"/>
        <v>4</v>
      </c>
      <c r="I4486" s="7" t="str">
        <f t="shared" si="212"/>
        <v>Q2</v>
      </c>
      <c r="J4486" s="7">
        <f>VLOOKUP(A4486,'Job Catalog'!A:C,3,FALSE)</f>
        <v>17</v>
      </c>
    </row>
    <row r="4487" spans="1:10" x14ac:dyDescent="0.15">
      <c r="A4487" s="8">
        <v>2608</v>
      </c>
      <c r="B4487" s="8" t="s">
        <v>2710</v>
      </c>
      <c r="C4487" s="7" t="s">
        <v>4</v>
      </c>
      <c r="D4487" s="39">
        <v>42220.396979166668</v>
      </c>
      <c r="E4487" s="7">
        <v>109.79</v>
      </c>
      <c r="F4487" s="7" t="s">
        <v>64</v>
      </c>
      <c r="G4487" s="7">
        <f t="shared" si="210"/>
        <v>2015</v>
      </c>
      <c r="H4487" s="7">
        <f t="shared" si="211"/>
        <v>8</v>
      </c>
      <c r="I4487" s="7" t="str">
        <f t="shared" si="212"/>
        <v>Q3</v>
      </c>
      <c r="J4487" s="7">
        <f>VLOOKUP(A4487,'Job Catalog'!A:C,3,FALSE)</f>
        <v>17</v>
      </c>
    </row>
    <row r="4488" spans="1:10" x14ac:dyDescent="0.15">
      <c r="A4488" s="8">
        <v>2608</v>
      </c>
      <c r="B4488" s="8" t="s">
        <v>2710</v>
      </c>
      <c r="C4488" s="7" t="s">
        <v>5</v>
      </c>
      <c r="D4488" s="39">
        <v>42356.434189814812</v>
      </c>
      <c r="E4488" s="7">
        <v>28.75</v>
      </c>
      <c r="F4488" s="7" t="s">
        <v>65</v>
      </c>
      <c r="G4488" s="7">
        <f t="shared" si="210"/>
        <v>2015</v>
      </c>
      <c r="H4488" s="7">
        <f t="shared" si="211"/>
        <v>12</v>
      </c>
      <c r="I4488" s="7" t="str">
        <f t="shared" si="212"/>
        <v>Q4</v>
      </c>
      <c r="J4488" s="7">
        <f>VLOOKUP(A4488,'Job Catalog'!A:C,3,FALSE)</f>
        <v>17</v>
      </c>
    </row>
    <row r="4489" spans="1:10" x14ac:dyDescent="0.15">
      <c r="A4489" s="8">
        <v>2609</v>
      </c>
      <c r="B4489" s="8" t="s">
        <v>2711</v>
      </c>
      <c r="C4489" s="7" t="s">
        <v>5</v>
      </c>
      <c r="D4489" s="39">
        <v>41705.629293981481</v>
      </c>
      <c r="E4489" s="7">
        <v>3.92</v>
      </c>
      <c r="F4489" s="7" t="s">
        <v>15</v>
      </c>
      <c r="G4489" s="7">
        <f t="shared" si="210"/>
        <v>2014</v>
      </c>
      <c r="H4489" s="7">
        <f t="shared" si="211"/>
        <v>3</v>
      </c>
      <c r="I4489" s="7" t="str">
        <f t="shared" si="212"/>
        <v>Q1</v>
      </c>
      <c r="J4489" s="7">
        <f>VLOOKUP(A4489,'Job Catalog'!A:C,3,FALSE)</f>
        <v>14</v>
      </c>
    </row>
    <row r="4490" spans="1:10" x14ac:dyDescent="0.15">
      <c r="A4490" s="8">
        <v>2609</v>
      </c>
      <c r="B4490" s="8" t="s">
        <v>2711</v>
      </c>
      <c r="C4490" s="7" t="s">
        <v>5</v>
      </c>
      <c r="D4490" s="39">
        <v>41857.457175925927</v>
      </c>
      <c r="E4490" s="7">
        <v>55.75</v>
      </c>
      <c r="F4490" s="7" t="s">
        <v>65</v>
      </c>
      <c r="G4490" s="7">
        <f t="shared" si="210"/>
        <v>2014</v>
      </c>
      <c r="H4490" s="7">
        <f t="shared" si="211"/>
        <v>8</v>
      </c>
      <c r="I4490" s="7" t="str">
        <f t="shared" si="212"/>
        <v>Q3</v>
      </c>
      <c r="J4490" s="7">
        <f>VLOOKUP(A4490,'Job Catalog'!A:C,3,FALSE)</f>
        <v>14</v>
      </c>
    </row>
    <row r="4491" spans="1:10" x14ac:dyDescent="0.15">
      <c r="A4491" s="8">
        <v>2609</v>
      </c>
      <c r="B4491" s="8" t="s">
        <v>2711</v>
      </c>
      <c r="C4491" s="7" t="s">
        <v>5</v>
      </c>
      <c r="D4491" s="39">
        <v>42090.644178240742</v>
      </c>
      <c r="E4491" s="7">
        <v>9</v>
      </c>
      <c r="F4491" s="7" t="s">
        <v>65</v>
      </c>
      <c r="G4491" s="7">
        <f t="shared" si="210"/>
        <v>2015</v>
      </c>
      <c r="H4491" s="7">
        <f t="shared" si="211"/>
        <v>3</v>
      </c>
      <c r="I4491" s="7" t="str">
        <f t="shared" si="212"/>
        <v>Q1</v>
      </c>
      <c r="J4491" s="7">
        <f>VLOOKUP(A4491,'Job Catalog'!A:C,3,FALSE)</f>
        <v>14</v>
      </c>
    </row>
    <row r="4492" spans="1:10" x14ac:dyDescent="0.15">
      <c r="A4492" s="8">
        <v>2609</v>
      </c>
      <c r="B4492" s="8" t="s">
        <v>2711</v>
      </c>
      <c r="C4492" s="7" t="s">
        <v>4</v>
      </c>
      <c r="D4492" s="39">
        <v>42152.303240740737</v>
      </c>
      <c r="E4492" s="7">
        <v>55.71</v>
      </c>
      <c r="F4492" s="7" t="s">
        <v>14</v>
      </c>
      <c r="G4492" s="7">
        <f t="shared" si="210"/>
        <v>2015</v>
      </c>
      <c r="H4492" s="7">
        <f t="shared" si="211"/>
        <v>5</v>
      </c>
      <c r="I4492" s="7" t="str">
        <f t="shared" si="212"/>
        <v>Q2</v>
      </c>
      <c r="J4492" s="7">
        <f>VLOOKUP(A4492,'Job Catalog'!A:C,3,FALSE)</f>
        <v>14</v>
      </c>
    </row>
    <row r="4493" spans="1:10" x14ac:dyDescent="0.15">
      <c r="A4493" s="8">
        <v>2609</v>
      </c>
      <c r="B4493" s="8" t="s">
        <v>2711</v>
      </c>
      <c r="C4493" s="7" t="s">
        <v>5</v>
      </c>
      <c r="D4493" s="39">
        <v>42807.824687499997</v>
      </c>
      <c r="E4493" s="7">
        <v>21.08</v>
      </c>
      <c r="F4493" s="7" t="s">
        <v>28</v>
      </c>
      <c r="G4493" s="7">
        <f t="shared" si="210"/>
        <v>2017</v>
      </c>
      <c r="H4493" s="7">
        <f t="shared" si="211"/>
        <v>3</v>
      </c>
      <c r="I4493" s="7" t="str">
        <f t="shared" si="212"/>
        <v>Q1</v>
      </c>
      <c r="J4493" s="7">
        <f>VLOOKUP(A4493,'Job Catalog'!A:C,3,FALSE)</f>
        <v>14</v>
      </c>
    </row>
    <row r="4494" spans="1:10" x14ac:dyDescent="0.15">
      <c r="A4494" s="8">
        <v>2610</v>
      </c>
      <c r="B4494" s="8" t="s">
        <v>2712</v>
      </c>
      <c r="C4494" s="7" t="s">
        <v>5</v>
      </c>
      <c r="D4494" s="39">
        <v>41781.456793981481</v>
      </c>
      <c r="E4494" s="7">
        <v>4.88</v>
      </c>
      <c r="F4494" s="7" t="s">
        <v>15</v>
      </c>
      <c r="G4494" s="7">
        <f t="shared" si="210"/>
        <v>2014</v>
      </c>
      <c r="H4494" s="7">
        <f t="shared" si="211"/>
        <v>5</v>
      </c>
      <c r="I4494" s="7" t="str">
        <f t="shared" si="212"/>
        <v>Q2</v>
      </c>
      <c r="J4494" s="7">
        <f>VLOOKUP(A4494,'Job Catalog'!A:C,3,FALSE)</f>
        <v>11</v>
      </c>
    </row>
    <row r="4495" spans="1:10" x14ac:dyDescent="0.15">
      <c r="A4495" s="8">
        <v>2610</v>
      </c>
      <c r="B4495" s="8" t="s">
        <v>2712</v>
      </c>
      <c r="C4495" s="7" t="s">
        <v>5</v>
      </c>
      <c r="D4495" s="39">
        <v>42536.407233796293</v>
      </c>
      <c r="E4495" s="7">
        <v>1.71</v>
      </c>
      <c r="F4495" s="7" t="s">
        <v>69</v>
      </c>
      <c r="G4495" s="7">
        <f t="shared" si="210"/>
        <v>2016</v>
      </c>
      <c r="H4495" s="7">
        <f t="shared" si="211"/>
        <v>6</v>
      </c>
      <c r="I4495" s="7" t="str">
        <f t="shared" si="212"/>
        <v>Q2</v>
      </c>
      <c r="J4495" s="7">
        <f>VLOOKUP(A4495,'Job Catalog'!A:C,3,FALSE)</f>
        <v>11</v>
      </c>
    </row>
    <row r="4496" spans="1:10" x14ac:dyDescent="0.15">
      <c r="A4496" s="8">
        <v>2611</v>
      </c>
      <c r="B4496" s="8" t="s">
        <v>2713</v>
      </c>
      <c r="C4496" s="7" t="s">
        <v>5</v>
      </c>
      <c r="D4496" s="39">
        <v>41810.688993055555</v>
      </c>
      <c r="E4496" s="7">
        <v>0.08</v>
      </c>
      <c r="F4496" s="7" t="s">
        <v>65</v>
      </c>
      <c r="G4496" s="7">
        <f t="shared" si="210"/>
        <v>2014</v>
      </c>
      <c r="H4496" s="7">
        <f t="shared" si="211"/>
        <v>6</v>
      </c>
      <c r="I4496" s="7" t="str">
        <f t="shared" si="212"/>
        <v>Q2</v>
      </c>
      <c r="J4496" s="7">
        <f>VLOOKUP(A4496,'Job Catalog'!A:C,3,FALSE)</f>
        <v>19</v>
      </c>
    </row>
    <row r="4497" spans="1:10" x14ac:dyDescent="0.15">
      <c r="A4497" s="8">
        <v>2611</v>
      </c>
      <c r="B4497" s="8" t="s">
        <v>2713</v>
      </c>
      <c r="C4497" s="7" t="s">
        <v>4</v>
      </c>
      <c r="D4497" s="39">
        <v>42055.644907407404</v>
      </c>
      <c r="E4497" s="7">
        <v>72.83</v>
      </c>
      <c r="F4497" s="7" t="s">
        <v>37</v>
      </c>
      <c r="G4497" s="7">
        <f t="shared" si="210"/>
        <v>2015</v>
      </c>
      <c r="H4497" s="7">
        <f t="shared" si="211"/>
        <v>2</v>
      </c>
      <c r="I4497" s="7" t="str">
        <f t="shared" si="212"/>
        <v>Q1</v>
      </c>
      <c r="J4497" s="7">
        <f>VLOOKUP(A4497,'Job Catalog'!A:C,3,FALSE)</f>
        <v>19</v>
      </c>
    </row>
    <row r="4498" spans="1:10" x14ac:dyDescent="0.15">
      <c r="A4498" s="8">
        <v>2611</v>
      </c>
      <c r="B4498" s="8" t="s">
        <v>2713</v>
      </c>
      <c r="C4498" s="7" t="s">
        <v>4</v>
      </c>
      <c r="D4498" s="39">
        <v>42017.541435185187</v>
      </c>
      <c r="E4498" s="7">
        <v>26.88</v>
      </c>
      <c r="F4498" s="7" t="s">
        <v>30</v>
      </c>
      <c r="G4498" s="7">
        <f t="shared" si="210"/>
        <v>2015</v>
      </c>
      <c r="H4498" s="7">
        <f t="shared" si="211"/>
        <v>1</v>
      </c>
      <c r="I4498" s="7" t="str">
        <f t="shared" si="212"/>
        <v>Q1</v>
      </c>
      <c r="J4498" s="7">
        <f>VLOOKUP(A4498,'Job Catalog'!A:C,3,FALSE)</f>
        <v>19</v>
      </c>
    </row>
    <row r="4499" spans="1:10" x14ac:dyDescent="0.15">
      <c r="A4499" s="8">
        <v>2611</v>
      </c>
      <c r="B4499" s="8" t="s">
        <v>2713</v>
      </c>
      <c r="C4499" s="7" t="s">
        <v>5</v>
      </c>
      <c r="D4499" s="39">
        <v>42166.537974537037</v>
      </c>
      <c r="E4499" s="7">
        <v>84.88</v>
      </c>
      <c r="F4499" s="7" t="s">
        <v>14</v>
      </c>
      <c r="G4499" s="7">
        <f t="shared" si="210"/>
        <v>2015</v>
      </c>
      <c r="H4499" s="7">
        <f t="shared" si="211"/>
        <v>6</v>
      </c>
      <c r="I4499" s="7" t="str">
        <f t="shared" si="212"/>
        <v>Q2</v>
      </c>
      <c r="J4499" s="7">
        <f>VLOOKUP(A4499,'Job Catalog'!A:C,3,FALSE)</f>
        <v>19</v>
      </c>
    </row>
    <row r="4500" spans="1:10" x14ac:dyDescent="0.15">
      <c r="A4500" s="8">
        <v>2611</v>
      </c>
      <c r="B4500" s="8" t="s">
        <v>2713</v>
      </c>
      <c r="C4500" s="7" t="s">
        <v>5</v>
      </c>
      <c r="D4500" s="39">
        <v>42353.364861111113</v>
      </c>
      <c r="E4500" s="7">
        <v>0.79</v>
      </c>
      <c r="F4500" s="7" t="s">
        <v>65</v>
      </c>
      <c r="G4500" s="7">
        <f t="shared" si="210"/>
        <v>2015</v>
      </c>
      <c r="H4500" s="7">
        <f t="shared" si="211"/>
        <v>12</v>
      </c>
      <c r="I4500" s="7" t="str">
        <f t="shared" si="212"/>
        <v>Q4</v>
      </c>
      <c r="J4500" s="7">
        <f>VLOOKUP(A4500,'Job Catalog'!A:C,3,FALSE)</f>
        <v>19</v>
      </c>
    </row>
    <row r="4501" spans="1:10" x14ac:dyDescent="0.15">
      <c r="A4501" s="8">
        <v>2614</v>
      </c>
      <c r="B4501" s="8" t="s">
        <v>2716</v>
      </c>
      <c r="C4501" s="7" t="s">
        <v>4</v>
      </c>
      <c r="D4501" s="39">
        <v>42284.20484953704</v>
      </c>
      <c r="E4501" s="7">
        <v>0.75</v>
      </c>
      <c r="F4501" s="7" t="s">
        <v>52</v>
      </c>
      <c r="G4501" s="7">
        <f t="shared" si="210"/>
        <v>2015</v>
      </c>
      <c r="H4501" s="7">
        <f t="shared" si="211"/>
        <v>10</v>
      </c>
      <c r="I4501" s="7" t="str">
        <f t="shared" si="212"/>
        <v>Q4</v>
      </c>
      <c r="J4501" s="7">
        <f>VLOOKUP(A4501,'Job Catalog'!A:C,3,FALSE)</f>
        <v>19</v>
      </c>
    </row>
    <row r="4502" spans="1:10" x14ac:dyDescent="0.15">
      <c r="A4502" s="8">
        <v>2615</v>
      </c>
      <c r="B4502" s="8" t="s">
        <v>2717</v>
      </c>
      <c r="C4502" s="7" t="s">
        <v>4</v>
      </c>
      <c r="D4502" s="39">
        <v>41802.466354166667</v>
      </c>
      <c r="E4502" s="7">
        <v>76.209999999999994</v>
      </c>
      <c r="F4502" s="7" t="s">
        <v>94</v>
      </c>
      <c r="G4502" s="7">
        <f t="shared" si="210"/>
        <v>2014</v>
      </c>
      <c r="H4502" s="7">
        <f t="shared" si="211"/>
        <v>6</v>
      </c>
      <c r="I4502" s="7" t="str">
        <f t="shared" si="212"/>
        <v>Q2</v>
      </c>
      <c r="J4502" s="7">
        <f>VLOOKUP(A4502,'Job Catalog'!A:C,3,FALSE)</f>
        <v>16</v>
      </c>
    </row>
    <row r="4503" spans="1:10" x14ac:dyDescent="0.15">
      <c r="A4503" s="8">
        <v>2615</v>
      </c>
      <c r="B4503" s="8" t="s">
        <v>2717</v>
      </c>
      <c r="C4503" s="7" t="s">
        <v>4</v>
      </c>
      <c r="D4503" s="39">
        <v>41758.341643518521</v>
      </c>
      <c r="E4503" s="7">
        <v>32.08</v>
      </c>
      <c r="F4503" s="7" t="s">
        <v>94</v>
      </c>
      <c r="G4503" s="7">
        <f t="shared" si="210"/>
        <v>2014</v>
      </c>
      <c r="H4503" s="7">
        <f t="shared" si="211"/>
        <v>4</v>
      </c>
      <c r="I4503" s="7" t="str">
        <f t="shared" si="212"/>
        <v>Q2</v>
      </c>
      <c r="J4503" s="7">
        <f>VLOOKUP(A4503,'Job Catalog'!A:C,3,FALSE)</f>
        <v>16</v>
      </c>
    </row>
    <row r="4504" spans="1:10" x14ac:dyDescent="0.15">
      <c r="A4504" s="8">
        <v>2615</v>
      </c>
      <c r="B4504" s="8" t="s">
        <v>2717</v>
      </c>
      <c r="C4504" s="7" t="s">
        <v>4</v>
      </c>
      <c r="D4504" s="39">
        <v>42177.225624999999</v>
      </c>
      <c r="E4504" s="7">
        <v>46.38</v>
      </c>
      <c r="F4504" s="7" t="s">
        <v>47</v>
      </c>
      <c r="G4504" s="7">
        <f t="shared" si="210"/>
        <v>2015</v>
      </c>
      <c r="H4504" s="7">
        <f t="shared" si="211"/>
        <v>6</v>
      </c>
      <c r="I4504" s="7" t="str">
        <f t="shared" si="212"/>
        <v>Q2</v>
      </c>
      <c r="J4504" s="7">
        <f>VLOOKUP(A4504,'Job Catalog'!A:C,3,FALSE)</f>
        <v>16</v>
      </c>
    </row>
    <row r="4505" spans="1:10" x14ac:dyDescent="0.15">
      <c r="A4505" s="8">
        <v>2615</v>
      </c>
      <c r="B4505" s="8" t="s">
        <v>2717</v>
      </c>
      <c r="C4505" s="7" t="s">
        <v>4</v>
      </c>
      <c r="D4505" s="39">
        <v>42642.851458333331</v>
      </c>
      <c r="E4505" s="7">
        <v>29.67</v>
      </c>
      <c r="F4505" s="7" t="s">
        <v>87</v>
      </c>
      <c r="G4505" s="7">
        <f t="shared" si="210"/>
        <v>2016</v>
      </c>
      <c r="H4505" s="7">
        <f t="shared" si="211"/>
        <v>9</v>
      </c>
      <c r="I4505" s="7" t="str">
        <f t="shared" si="212"/>
        <v>Q3</v>
      </c>
      <c r="J4505" s="7">
        <f>VLOOKUP(A4505,'Job Catalog'!A:C,3,FALSE)</f>
        <v>16</v>
      </c>
    </row>
    <row r="4506" spans="1:10" x14ac:dyDescent="0.15">
      <c r="A4506" s="8">
        <v>2619</v>
      </c>
      <c r="B4506" s="8" t="s">
        <v>2721</v>
      </c>
      <c r="C4506" s="7" t="s">
        <v>5</v>
      </c>
      <c r="D4506" s="39">
        <v>42933.614444444444</v>
      </c>
      <c r="E4506" s="7">
        <v>3.04</v>
      </c>
      <c r="F4506" s="7" t="s">
        <v>11</v>
      </c>
      <c r="G4506" s="7">
        <f t="shared" si="210"/>
        <v>2017</v>
      </c>
      <c r="H4506" s="7">
        <f t="shared" si="211"/>
        <v>7</v>
      </c>
      <c r="I4506" s="7" t="str">
        <f t="shared" si="212"/>
        <v>Q3</v>
      </c>
      <c r="J4506" s="7">
        <f>VLOOKUP(A4506,'Job Catalog'!A:C,3,FALSE)</f>
        <v>18</v>
      </c>
    </row>
    <row r="4507" spans="1:10" x14ac:dyDescent="0.15">
      <c r="A4507" s="8">
        <v>2620</v>
      </c>
      <c r="B4507" s="8" t="s">
        <v>2722</v>
      </c>
      <c r="C4507" s="7" t="s">
        <v>4</v>
      </c>
      <c r="D4507" s="39">
        <v>41731.348136574074</v>
      </c>
      <c r="E4507" s="7">
        <v>25.88</v>
      </c>
      <c r="F4507" s="7" t="s">
        <v>80</v>
      </c>
      <c r="G4507" s="7">
        <f t="shared" si="210"/>
        <v>2014</v>
      </c>
      <c r="H4507" s="7">
        <f t="shared" si="211"/>
        <v>4</v>
      </c>
      <c r="I4507" s="7" t="str">
        <f t="shared" si="212"/>
        <v>Q2</v>
      </c>
      <c r="J4507" s="7">
        <f>VLOOKUP(A4507,'Job Catalog'!A:C,3,FALSE)</f>
        <v>12</v>
      </c>
    </row>
    <row r="4508" spans="1:10" x14ac:dyDescent="0.15">
      <c r="A4508" s="8">
        <v>2620</v>
      </c>
      <c r="B4508" s="8" t="s">
        <v>2722</v>
      </c>
      <c r="C4508" s="7" t="s">
        <v>5</v>
      </c>
      <c r="D4508" s="39">
        <v>41884.32675925926</v>
      </c>
      <c r="E4508" s="7">
        <v>68.83</v>
      </c>
      <c r="F4508" s="7" t="s">
        <v>80</v>
      </c>
      <c r="G4508" s="7">
        <f t="shared" si="210"/>
        <v>2014</v>
      </c>
      <c r="H4508" s="7">
        <f t="shared" si="211"/>
        <v>9</v>
      </c>
      <c r="I4508" s="7" t="str">
        <f t="shared" si="212"/>
        <v>Q3</v>
      </c>
      <c r="J4508" s="7">
        <f>VLOOKUP(A4508,'Job Catalog'!A:C,3,FALSE)</f>
        <v>12</v>
      </c>
    </row>
    <row r="4509" spans="1:10" x14ac:dyDescent="0.15">
      <c r="A4509" s="8">
        <v>2620</v>
      </c>
      <c r="B4509" s="8" t="s">
        <v>2722</v>
      </c>
      <c r="C4509" s="7" t="s">
        <v>5</v>
      </c>
      <c r="D4509" s="39">
        <v>41904.189918981479</v>
      </c>
      <c r="E4509" s="7">
        <v>45.96</v>
      </c>
      <c r="F4509" s="7" t="s">
        <v>80</v>
      </c>
      <c r="G4509" s="7">
        <f t="shared" si="210"/>
        <v>2014</v>
      </c>
      <c r="H4509" s="7">
        <f t="shared" si="211"/>
        <v>9</v>
      </c>
      <c r="I4509" s="7" t="str">
        <f t="shared" si="212"/>
        <v>Q3</v>
      </c>
      <c r="J4509" s="7">
        <f>VLOOKUP(A4509,'Job Catalog'!A:C,3,FALSE)</f>
        <v>12</v>
      </c>
    </row>
    <row r="4510" spans="1:10" x14ac:dyDescent="0.15">
      <c r="A4510" s="8">
        <v>2620</v>
      </c>
      <c r="B4510" s="8" t="s">
        <v>2722</v>
      </c>
      <c r="C4510" s="7" t="s">
        <v>4</v>
      </c>
      <c r="D4510" s="39">
        <v>42047.469814814816</v>
      </c>
      <c r="E4510" s="7">
        <v>72.25</v>
      </c>
      <c r="F4510" s="7" t="s">
        <v>72</v>
      </c>
      <c r="G4510" s="7">
        <f t="shared" si="210"/>
        <v>2015</v>
      </c>
      <c r="H4510" s="7">
        <f t="shared" si="211"/>
        <v>2</v>
      </c>
      <c r="I4510" s="7" t="str">
        <f t="shared" si="212"/>
        <v>Q1</v>
      </c>
      <c r="J4510" s="7">
        <f>VLOOKUP(A4510,'Job Catalog'!A:C,3,FALSE)</f>
        <v>12</v>
      </c>
    </row>
    <row r="4511" spans="1:10" x14ac:dyDescent="0.15">
      <c r="A4511" s="8">
        <v>2620</v>
      </c>
      <c r="B4511" s="8" t="s">
        <v>2722</v>
      </c>
      <c r="C4511" s="7" t="s">
        <v>4</v>
      </c>
      <c r="D4511" s="39">
        <v>42093.526689814818</v>
      </c>
      <c r="E4511" s="7">
        <v>75.209999999999994</v>
      </c>
      <c r="F4511" s="7" t="s">
        <v>72</v>
      </c>
      <c r="G4511" s="7">
        <f t="shared" si="210"/>
        <v>2015</v>
      </c>
      <c r="H4511" s="7">
        <f t="shared" si="211"/>
        <v>3</v>
      </c>
      <c r="I4511" s="7" t="str">
        <f t="shared" si="212"/>
        <v>Q1</v>
      </c>
      <c r="J4511" s="7">
        <f>VLOOKUP(A4511,'Job Catalog'!A:C,3,FALSE)</f>
        <v>12</v>
      </c>
    </row>
    <row r="4512" spans="1:10" x14ac:dyDescent="0.15">
      <c r="A4512" s="8">
        <v>2620</v>
      </c>
      <c r="B4512" s="8" t="s">
        <v>2722</v>
      </c>
      <c r="C4512" s="7" t="s">
        <v>4</v>
      </c>
      <c r="D4512" s="39">
        <v>42117.403611111113</v>
      </c>
      <c r="E4512" s="7">
        <v>15.88</v>
      </c>
      <c r="F4512" s="7" t="s">
        <v>72</v>
      </c>
      <c r="G4512" s="7">
        <f t="shared" si="210"/>
        <v>2015</v>
      </c>
      <c r="H4512" s="7">
        <f t="shared" si="211"/>
        <v>4</v>
      </c>
      <c r="I4512" s="7" t="str">
        <f t="shared" si="212"/>
        <v>Q2</v>
      </c>
      <c r="J4512" s="7">
        <f>VLOOKUP(A4512,'Job Catalog'!A:C,3,FALSE)</f>
        <v>12</v>
      </c>
    </row>
    <row r="4513" spans="1:10" x14ac:dyDescent="0.15">
      <c r="A4513" s="8">
        <v>2620</v>
      </c>
      <c r="B4513" s="8" t="s">
        <v>2722</v>
      </c>
      <c r="C4513" s="7" t="s">
        <v>4</v>
      </c>
      <c r="D4513" s="39">
        <v>42131.264131944445</v>
      </c>
      <c r="E4513" s="7">
        <v>0</v>
      </c>
      <c r="F4513" s="7" t="s">
        <v>72</v>
      </c>
      <c r="G4513" s="7">
        <f t="shared" si="210"/>
        <v>2015</v>
      </c>
      <c r="H4513" s="7">
        <f t="shared" si="211"/>
        <v>5</v>
      </c>
      <c r="I4513" s="7" t="str">
        <f t="shared" si="212"/>
        <v>Q2</v>
      </c>
      <c r="J4513" s="7">
        <f>VLOOKUP(A4513,'Job Catalog'!A:C,3,FALSE)</f>
        <v>12</v>
      </c>
    </row>
    <row r="4514" spans="1:10" x14ac:dyDescent="0.15">
      <c r="A4514" s="8">
        <v>2620</v>
      </c>
      <c r="B4514" s="8" t="s">
        <v>2722</v>
      </c>
      <c r="C4514" s="7" t="s">
        <v>4</v>
      </c>
      <c r="D4514" s="39">
        <v>42201.415081018517</v>
      </c>
      <c r="E4514" s="7">
        <v>0.88</v>
      </c>
      <c r="F4514" s="7" t="s">
        <v>72</v>
      </c>
      <c r="G4514" s="7">
        <f t="shared" si="210"/>
        <v>2015</v>
      </c>
      <c r="H4514" s="7">
        <f t="shared" si="211"/>
        <v>7</v>
      </c>
      <c r="I4514" s="7" t="str">
        <f t="shared" si="212"/>
        <v>Q3</v>
      </c>
      <c r="J4514" s="7">
        <f>VLOOKUP(A4514,'Job Catalog'!A:C,3,FALSE)</f>
        <v>12</v>
      </c>
    </row>
    <row r="4515" spans="1:10" x14ac:dyDescent="0.15">
      <c r="A4515" s="8">
        <v>2620</v>
      </c>
      <c r="B4515" s="8" t="s">
        <v>2722</v>
      </c>
      <c r="C4515" s="7" t="s">
        <v>5</v>
      </c>
      <c r="D4515" s="39">
        <v>42556.186967592592</v>
      </c>
      <c r="E4515" s="7">
        <v>40.630000000000003</v>
      </c>
      <c r="F4515" s="7" t="s">
        <v>86</v>
      </c>
      <c r="G4515" s="7">
        <f t="shared" si="210"/>
        <v>2016</v>
      </c>
      <c r="H4515" s="7">
        <f t="shared" si="211"/>
        <v>7</v>
      </c>
      <c r="I4515" s="7" t="str">
        <f t="shared" si="212"/>
        <v>Q3</v>
      </c>
      <c r="J4515" s="7">
        <f>VLOOKUP(A4515,'Job Catalog'!A:C,3,FALSE)</f>
        <v>12</v>
      </c>
    </row>
    <row r="4516" spans="1:10" x14ac:dyDescent="0.15">
      <c r="A4516" s="8">
        <v>2620</v>
      </c>
      <c r="B4516" s="8" t="s">
        <v>2722</v>
      </c>
      <c r="C4516" s="7" t="s">
        <v>5</v>
      </c>
      <c r="D4516" s="39">
        <v>42597.377511574072</v>
      </c>
      <c r="E4516" s="7">
        <v>39.130000000000003</v>
      </c>
      <c r="F4516" s="7" t="s">
        <v>92</v>
      </c>
      <c r="G4516" s="7">
        <f t="shared" si="210"/>
        <v>2016</v>
      </c>
      <c r="H4516" s="7">
        <f t="shared" si="211"/>
        <v>8</v>
      </c>
      <c r="I4516" s="7" t="str">
        <f t="shared" si="212"/>
        <v>Q3</v>
      </c>
      <c r="J4516" s="7">
        <f>VLOOKUP(A4516,'Job Catalog'!A:C,3,FALSE)</f>
        <v>12</v>
      </c>
    </row>
    <row r="4517" spans="1:10" x14ac:dyDescent="0.15">
      <c r="A4517" s="8">
        <v>2620</v>
      </c>
      <c r="B4517" s="8" t="s">
        <v>2722</v>
      </c>
      <c r="C4517" s="7" t="s">
        <v>5</v>
      </c>
      <c r="D4517" s="39">
        <v>42716.245185185187</v>
      </c>
      <c r="E4517" s="7">
        <v>88.58</v>
      </c>
      <c r="F4517" s="7" t="s">
        <v>39</v>
      </c>
      <c r="G4517" s="7">
        <f t="shared" si="210"/>
        <v>2016</v>
      </c>
      <c r="H4517" s="7">
        <f t="shared" si="211"/>
        <v>12</v>
      </c>
      <c r="I4517" s="7" t="str">
        <f t="shared" si="212"/>
        <v>Q4</v>
      </c>
      <c r="J4517" s="7">
        <f>VLOOKUP(A4517,'Job Catalog'!A:C,3,FALSE)</f>
        <v>12</v>
      </c>
    </row>
    <row r="4518" spans="1:10" x14ac:dyDescent="0.15">
      <c r="A4518" s="8">
        <v>2620</v>
      </c>
      <c r="B4518" s="8" t="s">
        <v>2722</v>
      </c>
      <c r="C4518" s="7" t="s">
        <v>5</v>
      </c>
      <c r="D4518" s="39">
        <v>42825.287511574075</v>
      </c>
      <c r="E4518" s="7">
        <v>197.63</v>
      </c>
      <c r="F4518" s="7" t="s">
        <v>39</v>
      </c>
      <c r="G4518" s="7">
        <f t="shared" si="210"/>
        <v>2017</v>
      </c>
      <c r="H4518" s="7">
        <f t="shared" si="211"/>
        <v>3</v>
      </c>
      <c r="I4518" s="7" t="str">
        <f t="shared" si="212"/>
        <v>Q1</v>
      </c>
      <c r="J4518" s="7">
        <f>VLOOKUP(A4518,'Job Catalog'!A:C,3,FALSE)</f>
        <v>12</v>
      </c>
    </row>
    <row r="4519" spans="1:10" x14ac:dyDescent="0.15">
      <c r="A4519" s="8">
        <v>2620</v>
      </c>
      <c r="B4519" s="8" t="s">
        <v>2722</v>
      </c>
      <c r="C4519" s="7" t="s">
        <v>5</v>
      </c>
      <c r="D4519" s="39">
        <v>42683.465949074074</v>
      </c>
      <c r="E4519" s="7">
        <v>36.08</v>
      </c>
      <c r="F4519" s="7" t="s">
        <v>72</v>
      </c>
      <c r="G4519" s="7">
        <f t="shared" si="210"/>
        <v>2016</v>
      </c>
      <c r="H4519" s="7">
        <f t="shared" si="211"/>
        <v>11</v>
      </c>
      <c r="I4519" s="7" t="str">
        <f t="shared" si="212"/>
        <v>Q4</v>
      </c>
      <c r="J4519" s="7">
        <f>VLOOKUP(A4519,'Job Catalog'!A:C,3,FALSE)</f>
        <v>12</v>
      </c>
    </row>
    <row r="4520" spans="1:10" x14ac:dyDescent="0.15">
      <c r="A4520" s="8">
        <v>2620</v>
      </c>
      <c r="B4520" s="8" t="s">
        <v>2722</v>
      </c>
      <c r="C4520" s="7" t="s">
        <v>4</v>
      </c>
      <c r="D4520" s="39">
        <v>42858.398159722223</v>
      </c>
      <c r="E4520" s="7">
        <v>41.08</v>
      </c>
      <c r="F4520" s="7" t="s">
        <v>39</v>
      </c>
      <c r="G4520" s="7">
        <f t="shared" si="210"/>
        <v>2017</v>
      </c>
      <c r="H4520" s="7">
        <f t="shared" si="211"/>
        <v>5</v>
      </c>
      <c r="I4520" s="7" t="str">
        <f t="shared" si="212"/>
        <v>Q2</v>
      </c>
      <c r="J4520" s="7">
        <f>VLOOKUP(A4520,'Job Catalog'!A:C,3,FALSE)</f>
        <v>12</v>
      </c>
    </row>
    <row r="4521" spans="1:10" x14ac:dyDescent="0.15">
      <c r="A4521" s="8">
        <v>2620</v>
      </c>
      <c r="B4521" s="8" t="s">
        <v>2722</v>
      </c>
      <c r="C4521" s="7" t="s">
        <v>4</v>
      </c>
      <c r="D4521" s="39">
        <v>42824.512361111112</v>
      </c>
      <c r="E4521" s="7">
        <v>2.08</v>
      </c>
      <c r="F4521" s="7" t="s">
        <v>39</v>
      </c>
      <c r="G4521" s="7">
        <f t="shared" si="210"/>
        <v>2017</v>
      </c>
      <c r="H4521" s="7">
        <f t="shared" si="211"/>
        <v>3</v>
      </c>
      <c r="I4521" s="7" t="str">
        <f t="shared" si="212"/>
        <v>Q1</v>
      </c>
      <c r="J4521" s="7">
        <f>VLOOKUP(A4521,'Job Catalog'!A:C,3,FALSE)</f>
        <v>12</v>
      </c>
    </row>
    <row r="4522" spans="1:10" x14ac:dyDescent="0.15">
      <c r="A4522" s="8">
        <v>2621</v>
      </c>
      <c r="B4522" s="8" t="s">
        <v>2723</v>
      </c>
      <c r="C4522" s="7" t="s">
        <v>5</v>
      </c>
      <c r="D4522" s="39">
        <v>41822.594861111109</v>
      </c>
      <c r="E4522" s="7">
        <v>138.16999999999999</v>
      </c>
      <c r="F4522" s="7" t="s">
        <v>33</v>
      </c>
      <c r="G4522" s="7">
        <f t="shared" si="210"/>
        <v>2014</v>
      </c>
      <c r="H4522" s="7">
        <f t="shared" si="211"/>
        <v>7</v>
      </c>
      <c r="I4522" s="7" t="str">
        <f t="shared" si="212"/>
        <v>Q3</v>
      </c>
      <c r="J4522" s="7">
        <f>VLOOKUP(A4522,'Job Catalog'!A:C,3,FALSE)</f>
        <v>17</v>
      </c>
    </row>
    <row r="4523" spans="1:10" x14ac:dyDescent="0.15">
      <c r="A4523" s="8">
        <v>2621</v>
      </c>
      <c r="B4523" s="8" t="s">
        <v>2723</v>
      </c>
      <c r="C4523" s="7" t="s">
        <v>4</v>
      </c>
      <c r="D4523" s="39">
        <v>41856.589537037034</v>
      </c>
      <c r="E4523" s="7">
        <v>99.54</v>
      </c>
      <c r="F4523" s="7" t="s">
        <v>46</v>
      </c>
      <c r="G4523" s="7">
        <f t="shared" si="210"/>
        <v>2014</v>
      </c>
      <c r="H4523" s="7">
        <f t="shared" si="211"/>
        <v>8</v>
      </c>
      <c r="I4523" s="7" t="str">
        <f t="shared" si="212"/>
        <v>Q3</v>
      </c>
      <c r="J4523" s="7">
        <f>VLOOKUP(A4523,'Job Catalog'!A:C,3,FALSE)</f>
        <v>17</v>
      </c>
    </row>
    <row r="4524" spans="1:10" x14ac:dyDescent="0.15">
      <c r="A4524" s="8">
        <v>2621</v>
      </c>
      <c r="B4524" s="8" t="s">
        <v>2723</v>
      </c>
      <c r="C4524" s="7" t="s">
        <v>5</v>
      </c>
      <c r="D4524" s="39">
        <v>42146.456828703704</v>
      </c>
      <c r="E4524" s="7">
        <v>45.75</v>
      </c>
      <c r="F4524" s="7" t="s">
        <v>65</v>
      </c>
      <c r="G4524" s="7">
        <f t="shared" si="210"/>
        <v>2015</v>
      </c>
      <c r="H4524" s="7">
        <f t="shared" si="211"/>
        <v>5</v>
      </c>
      <c r="I4524" s="7" t="str">
        <f t="shared" si="212"/>
        <v>Q2</v>
      </c>
      <c r="J4524" s="7">
        <f>VLOOKUP(A4524,'Job Catalog'!A:C,3,FALSE)</f>
        <v>17</v>
      </c>
    </row>
    <row r="4525" spans="1:10" x14ac:dyDescent="0.15">
      <c r="A4525" s="8">
        <v>2621</v>
      </c>
      <c r="B4525" s="8" t="s">
        <v>2723</v>
      </c>
      <c r="C4525" s="7" t="s">
        <v>4</v>
      </c>
      <c r="D4525" s="39">
        <v>42233.511145833334</v>
      </c>
      <c r="E4525" s="7">
        <v>38.04</v>
      </c>
      <c r="F4525" s="7" t="s">
        <v>48</v>
      </c>
      <c r="G4525" s="7">
        <f t="shared" si="210"/>
        <v>2015</v>
      </c>
      <c r="H4525" s="7">
        <f t="shared" si="211"/>
        <v>8</v>
      </c>
      <c r="I4525" s="7" t="str">
        <f t="shared" si="212"/>
        <v>Q3</v>
      </c>
      <c r="J4525" s="7">
        <f>VLOOKUP(A4525,'Job Catalog'!A:C,3,FALSE)</f>
        <v>17</v>
      </c>
    </row>
    <row r="4526" spans="1:10" x14ac:dyDescent="0.15">
      <c r="A4526" s="8">
        <v>2621</v>
      </c>
      <c r="B4526" s="8" t="s">
        <v>2723</v>
      </c>
      <c r="C4526" s="7" t="s">
        <v>5</v>
      </c>
      <c r="D4526" s="39">
        <v>42482.554988425924</v>
      </c>
      <c r="E4526" s="7">
        <v>217.04</v>
      </c>
      <c r="F4526" s="7" t="s">
        <v>20</v>
      </c>
      <c r="G4526" s="7">
        <f t="shared" si="210"/>
        <v>2016</v>
      </c>
      <c r="H4526" s="7">
        <f t="shared" si="211"/>
        <v>4</v>
      </c>
      <c r="I4526" s="7" t="str">
        <f t="shared" si="212"/>
        <v>Q2</v>
      </c>
      <c r="J4526" s="7">
        <f>VLOOKUP(A4526,'Job Catalog'!A:C,3,FALSE)</f>
        <v>17</v>
      </c>
    </row>
    <row r="4527" spans="1:10" x14ac:dyDescent="0.15">
      <c r="A4527" s="8">
        <v>2621</v>
      </c>
      <c r="B4527" s="8" t="s">
        <v>2723</v>
      </c>
      <c r="C4527" s="7" t="s">
        <v>5</v>
      </c>
      <c r="D4527" s="39">
        <v>42365.955011574071</v>
      </c>
      <c r="E4527" s="7">
        <v>12.58</v>
      </c>
      <c r="F4527" s="7" t="s">
        <v>65</v>
      </c>
      <c r="G4527" s="7">
        <f t="shared" si="210"/>
        <v>2015</v>
      </c>
      <c r="H4527" s="7">
        <f t="shared" si="211"/>
        <v>12</v>
      </c>
      <c r="I4527" s="7" t="str">
        <f t="shared" si="212"/>
        <v>Q4</v>
      </c>
      <c r="J4527" s="7">
        <f>VLOOKUP(A4527,'Job Catalog'!A:C,3,FALSE)</f>
        <v>17</v>
      </c>
    </row>
    <row r="4528" spans="1:10" x14ac:dyDescent="0.15">
      <c r="A4528" s="8">
        <v>2621</v>
      </c>
      <c r="B4528" s="8" t="s">
        <v>2723</v>
      </c>
      <c r="C4528" s="7" t="s">
        <v>4</v>
      </c>
      <c r="D4528" s="39">
        <v>42457.400034722225</v>
      </c>
      <c r="E4528" s="7">
        <v>82.79</v>
      </c>
      <c r="F4528" s="7" t="s">
        <v>63</v>
      </c>
      <c r="G4528" s="7">
        <f t="shared" si="210"/>
        <v>2016</v>
      </c>
      <c r="H4528" s="7">
        <f t="shared" si="211"/>
        <v>3</v>
      </c>
      <c r="I4528" s="7" t="str">
        <f t="shared" si="212"/>
        <v>Q1</v>
      </c>
      <c r="J4528" s="7">
        <f>VLOOKUP(A4528,'Job Catalog'!A:C,3,FALSE)</f>
        <v>17</v>
      </c>
    </row>
    <row r="4529" spans="1:10" x14ac:dyDescent="0.15">
      <c r="A4529" s="8">
        <v>2621</v>
      </c>
      <c r="B4529" s="8" t="s">
        <v>2723</v>
      </c>
      <c r="C4529" s="7" t="s">
        <v>4</v>
      </c>
      <c r="D4529" s="39">
        <v>42412.584224537037</v>
      </c>
      <c r="E4529" s="7">
        <v>15.13</v>
      </c>
      <c r="F4529" s="7" t="s">
        <v>61</v>
      </c>
      <c r="G4529" s="7">
        <f t="shared" si="210"/>
        <v>2016</v>
      </c>
      <c r="H4529" s="7">
        <f t="shared" si="211"/>
        <v>2</v>
      </c>
      <c r="I4529" s="7" t="str">
        <f t="shared" si="212"/>
        <v>Q1</v>
      </c>
      <c r="J4529" s="7">
        <f>VLOOKUP(A4529,'Job Catalog'!A:C,3,FALSE)</f>
        <v>17</v>
      </c>
    </row>
    <row r="4530" spans="1:10" x14ac:dyDescent="0.15">
      <c r="A4530" s="8">
        <v>2621</v>
      </c>
      <c r="B4530" s="8" t="s">
        <v>2723</v>
      </c>
      <c r="C4530" s="7" t="s">
        <v>5</v>
      </c>
      <c r="D4530" s="39">
        <v>42517.485810185186</v>
      </c>
      <c r="E4530" s="7">
        <v>64.790000000000006</v>
      </c>
      <c r="F4530" s="7" t="s">
        <v>20</v>
      </c>
      <c r="G4530" s="7">
        <f t="shared" si="210"/>
        <v>2016</v>
      </c>
      <c r="H4530" s="7">
        <f t="shared" si="211"/>
        <v>5</v>
      </c>
      <c r="I4530" s="7" t="str">
        <f t="shared" si="212"/>
        <v>Q2</v>
      </c>
      <c r="J4530" s="7">
        <f>VLOOKUP(A4530,'Job Catalog'!A:C,3,FALSE)</f>
        <v>17</v>
      </c>
    </row>
    <row r="4531" spans="1:10" x14ac:dyDescent="0.15">
      <c r="A4531" s="8">
        <v>2621</v>
      </c>
      <c r="B4531" s="8" t="s">
        <v>2723</v>
      </c>
      <c r="C4531" s="7" t="s">
        <v>5</v>
      </c>
      <c r="D4531" s="39">
        <v>42940.547789351855</v>
      </c>
      <c r="E4531" s="7">
        <v>39.04</v>
      </c>
      <c r="F4531" s="7" t="s">
        <v>26</v>
      </c>
      <c r="G4531" s="7">
        <f t="shared" si="210"/>
        <v>2017</v>
      </c>
      <c r="H4531" s="7">
        <f t="shared" si="211"/>
        <v>7</v>
      </c>
      <c r="I4531" s="7" t="str">
        <f t="shared" si="212"/>
        <v>Q3</v>
      </c>
      <c r="J4531" s="7">
        <f>VLOOKUP(A4531,'Job Catalog'!A:C,3,FALSE)</f>
        <v>17</v>
      </c>
    </row>
    <row r="4532" spans="1:10" x14ac:dyDescent="0.15">
      <c r="A4532" s="8">
        <v>2622</v>
      </c>
      <c r="B4532" s="8" t="s">
        <v>2724</v>
      </c>
      <c r="C4532" s="7" t="s">
        <v>5</v>
      </c>
      <c r="D4532" s="39">
        <v>41737.255810185183</v>
      </c>
      <c r="E4532" s="7">
        <v>48.71</v>
      </c>
      <c r="F4532" s="7" t="s">
        <v>52</v>
      </c>
      <c r="G4532" s="7">
        <f t="shared" si="210"/>
        <v>2014</v>
      </c>
      <c r="H4532" s="7">
        <f t="shared" si="211"/>
        <v>4</v>
      </c>
      <c r="I4532" s="7" t="str">
        <f t="shared" si="212"/>
        <v>Q2</v>
      </c>
      <c r="J4532" s="7">
        <f>VLOOKUP(A4532,'Job Catalog'!A:C,3,FALSE)</f>
        <v>10</v>
      </c>
    </row>
    <row r="4533" spans="1:10" x14ac:dyDescent="0.15">
      <c r="A4533" s="8">
        <v>2622</v>
      </c>
      <c r="B4533" s="8" t="s">
        <v>2724</v>
      </c>
      <c r="C4533" s="7" t="s">
        <v>5</v>
      </c>
      <c r="D4533" s="39">
        <v>42073.407337962963</v>
      </c>
      <c r="E4533" s="7">
        <v>39.83</v>
      </c>
      <c r="F4533" s="7" t="s">
        <v>27</v>
      </c>
      <c r="G4533" s="7">
        <f t="shared" si="210"/>
        <v>2015</v>
      </c>
      <c r="H4533" s="7">
        <f t="shared" si="211"/>
        <v>3</v>
      </c>
      <c r="I4533" s="7" t="str">
        <f t="shared" si="212"/>
        <v>Q1</v>
      </c>
      <c r="J4533" s="7">
        <f>VLOOKUP(A4533,'Job Catalog'!A:C,3,FALSE)</f>
        <v>10</v>
      </c>
    </row>
    <row r="4534" spans="1:10" x14ac:dyDescent="0.15">
      <c r="A4534" s="8">
        <v>2622</v>
      </c>
      <c r="B4534" s="8" t="s">
        <v>2724</v>
      </c>
      <c r="C4534" s="7" t="s">
        <v>4</v>
      </c>
      <c r="D4534" s="39">
        <v>42055.252754629626</v>
      </c>
      <c r="E4534" s="7">
        <v>21.71</v>
      </c>
      <c r="F4534" s="7" t="s">
        <v>27</v>
      </c>
      <c r="G4534" s="7">
        <f t="shared" si="210"/>
        <v>2015</v>
      </c>
      <c r="H4534" s="7">
        <f t="shared" si="211"/>
        <v>2</v>
      </c>
      <c r="I4534" s="7" t="str">
        <f t="shared" si="212"/>
        <v>Q1</v>
      </c>
      <c r="J4534" s="7">
        <f>VLOOKUP(A4534,'Job Catalog'!A:C,3,FALSE)</f>
        <v>10</v>
      </c>
    </row>
    <row r="4535" spans="1:10" x14ac:dyDescent="0.15">
      <c r="A4535" s="8">
        <v>2623</v>
      </c>
      <c r="B4535" s="8" t="s">
        <v>2725</v>
      </c>
      <c r="C4535" s="7" t="s">
        <v>5</v>
      </c>
      <c r="D4535" s="39">
        <v>41745.647291666668</v>
      </c>
      <c r="E4535" s="7">
        <v>56.04</v>
      </c>
      <c r="F4535" s="7" t="s">
        <v>15</v>
      </c>
      <c r="G4535" s="7">
        <f t="shared" si="210"/>
        <v>2014</v>
      </c>
      <c r="H4535" s="7">
        <f t="shared" si="211"/>
        <v>4</v>
      </c>
      <c r="I4535" s="7" t="str">
        <f t="shared" si="212"/>
        <v>Q2</v>
      </c>
      <c r="J4535" s="7">
        <f>VLOOKUP(A4535,'Job Catalog'!A:C,3,FALSE)</f>
        <v>14</v>
      </c>
    </row>
    <row r="4536" spans="1:10" x14ac:dyDescent="0.15">
      <c r="A4536" s="8">
        <v>2623</v>
      </c>
      <c r="B4536" s="8" t="s">
        <v>2725</v>
      </c>
      <c r="C4536" s="7" t="s">
        <v>5</v>
      </c>
      <c r="D4536" s="39">
        <v>41765.395983796298</v>
      </c>
      <c r="E4536" s="7">
        <v>45.83</v>
      </c>
      <c r="F4536" s="7" t="s">
        <v>33</v>
      </c>
      <c r="G4536" s="7">
        <f t="shared" si="210"/>
        <v>2014</v>
      </c>
      <c r="H4536" s="7">
        <f t="shared" si="211"/>
        <v>5</v>
      </c>
      <c r="I4536" s="7" t="str">
        <f t="shared" si="212"/>
        <v>Q2</v>
      </c>
      <c r="J4536" s="7">
        <f>VLOOKUP(A4536,'Job Catalog'!A:C,3,FALSE)</f>
        <v>14</v>
      </c>
    </row>
    <row r="4537" spans="1:10" x14ac:dyDescent="0.15">
      <c r="A4537" s="8">
        <v>2623</v>
      </c>
      <c r="B4537" s="8" t="s">
        <v>2725</v>
      </c>
      <c r="C4537" s="7" t="s">
        <v>5</v>
      </c>
      <c r="D4537" s="39">
        <v>41822.593958333331</v>
      </c>
      <c r="E4537" s="7">
        <v>64.92</v>
      </c>
      <c r="F4537" s="7" t="s">
        <v>33</v>
      </c>
      <c r="G4537" s="7">
        <f t="shared" si="210"/>
        <v>2014</v>
      </c>
      <c r="H4537" s="7">
        <f t="shared" si="211"/>
        <v>7</v>
      </c>
      <c r="I4537" s="7" t="str">
        <f t="shared" si="212"/>
        <v>Q3</v>
      </c>
      <c r="J4537" s="7">
        <f>VLOOKUP(A4537,'Job Catalog'!A:C,3,FALSE)</f>
        <v>14</v>
      </c>
    </row>
    <row r="4538" spans="1:10" x14ac:dyDescent="0.15">
      <c r="A4538" s="8">
        <v>2623</v>
      </c>
      <c r="B4538" s="8" t="s">
        <v>2725</v>
      </c>
      <c r="C4538" s="7" t="s">
        <v>4</v>
      </c>
      <c r="D4538" s="39">
        <v>41795.603414351855</v>
      </c>
      <c r="E4538" s="7">
        <v>30.04</v>
      </c>
      <c r="F4538" s="7" t="s">
        <v>33</v>
      </c>
      <c r="G4538" s="7">
        <f t="shared" si="210"/>
        <v>2014</v>
      </c>
      <c r="H4538" s="7">
        <f t="shared" si="211"/>
        <v>6</v>
      </c>
      <c r="I4538" s="7" t="str">
        <f t="shared" si="212"/>
        <v>Q2</v>
      </c>
      <c r="J4538" s="7">
        <f>VLOOKUP(A4538,'Job Catalog'!A:C,3,FALSE)</f>
        <v>14</v>
      </c>
    </row>
    <row r="4539" spans="1:10" x14ac:dyDescent="0.15">
      <c r="A4539" s="8">
        <v>2623</v>
      </c>
      <c r="B4539" s="8" t="s">
        <v>2725</v>
      </c>
      <c r="C4539" s="7" t="s">
        <v>4</v>
      </c>
      <c r="D4539" s="39">
        <v>41864.340300925927</v>
      </c>
      <c r="E4539" s="7">
        <v>98.79</v>
      </c>
      <c r="F4539" s="7" t="s">
        <v>33</v>
      </c>
      <c r="G4539" s="7">
        <f t="shared" si="210"/>
        <v>2014</v>
      </c>
      <c r="H4539" s="7">
        <f t="shared" si="211"/>
        <v>8</v>
      </c>
      <c r="I4539" s="7" t="str">
        <f t="shared" si="212"/>
        <v>Q3</v>
      </c>
      <c r="J4539" s="7">
        <f>VLOOKUP(A4539,'Job Catalog'!A:C,3,FALSE)</f>
        <v>14</v>
      </c>
    </row>
    <row r="4540" spans="1:10" x14ac:dyDescent="0.15">
      <c r="A4540" s="8">
        <v>2623</v>
      </c>
      <c r="B4540" s="8" t="s">
        <v>2725</v>
      </c>
      <c r="C4540" s="7" t="s">
        <v>5</v>
      </c>
      <c r="D4540" s="39">
        <v>41822.425787037035</v>
      </c>
      <c r="E4540" s="7">
        <v>49</v>
      </c>
      <c r="F4540" s="7" t="s">
        <v>33</v>
      </c>
      <c r="G4540" s="7">
        <f t="shared" si="210"/>
        <v>2014</v>
      </c>
      <c r="H4540" s="7">
        <f t="shared" si="211"/>
        <v>7</v>
      </c>
      <c r="I4540" s="7" t="str">
        <f t="shared" si="212"/>
        <v>Q3</v>
      </c>
      <c r="J4540" s="7">
        <f>VLOOKUP(A4540,'Job Catalog'!A:C,3,FALSE)</f>
        <v>14</v>
      </c>
    </row>
    <row r="4541" spans="1:10" x14ac:dyDescent="0.15">
      <c r="A4541" s="8">
        <v>2623</v>
      </c>
      <c r="B4541" s="8" t="s">
        <v>2725</v>
      </c>
      <c r="C4541" s="7" t="s">
        <v>4</v>
      </c>
      <c r="D4541" s="39">
        <v>41831.338888888888</v>
      </c>
      <c r="E4541" s="7">
        <v>56.67</v>
      </c>
      <c r="F4541" s="7" t="s">
        <v>33</v>
      </c>
      <c r="G4541" s="7">
        <f t="shared" si="210"/>
        <v>2014</v>
      </c>
      <c r="H4541" s="7">
        <f t="shared" si="211"/>
        <v>7</v>
      </c>
      <c r="I4541" s="7" t="str">
        <f t="shared" si="212"/>
        <v>Q3</v>
      </c>
      <c r="J4541" s="7">
        <f>VLOOKUP(A4541,'Job Catalog'!A:C,3,FALSE)</f>
        <v>14</v>
      </c>
    </row>
    <row r="4542" spans="1:10" x14ac:dyDescent="0.15">
      <c r="A4542" s="8">
        <v>2623</v>
      </c>
      <c r="B4542" s="8" t="s">
        <v>2725</v>
      </c>
      <c r="C4542" s="7" t="s">
        <v>4</v>
      </c>
      <c r="D4542" s="39">
        <v>41813.8122337963</v>
      </c>
      <c r="E4542" s="7">
        <v>33.21</v>
      </c>
      <c r="F4542" s="7" t="s">
        <v>33</v>
      </c>
      <c r="G4542" s="7">
        <f t="shared" si="210"/>
        <v>2014</v>
      </c>
      <c r="H4542" s="7">
        <f t="shared" si="211"/>
        <v>6</v>
      </c>
      <c r="I4542" s="7" t="str">
        <f t="shared" si="212"/>
        <v>Q2</v>
      </c>
      <c r="J4542" s="7">
        <f>VLOOKUP(A4542,'Job Catalog'!A:C,3,FALSE)</f>
        <v>14</v>
      </c>
    </row>
    <row r="4543" spans="1:10" x14ac:dyDescent="0.15">
      <c r="A4543" s="8">
        <v>2623</v>
      </c>
      <c r="B4543" s="8" t="s">
        <v>2725</v>
      </c>
      <c r="C4543" s="7" t="s">
        <v>5</v>
      </c>
      <c r="D4543" s="39">
        <v>42016.651863425926</v>
      </c>
      <c r="E4543" s="7">
        <v>75.959999999999994</v>
      </c>
      <c r="F4543" s="7" t="s">
        <v>65</v>
      </c>
      <c r="G4543" s="7">
        <f t="shared" si="210"/>
        <v>2015</v>
      </c>
      <c r="H4543" s="7">
        <f t="shared" si="211"/>
        <v>1</v>
      </c>
      <c r="I4543" s="7" t="str">
        <f t="shared" si="212"/>
        <v>Q1</v>
      </c>
      <c r="J4543" s="7">
        <f>VLOOKUP(A4543,'Job Catalog'!A:C,3,FALSE)</f>
        <v>14</v>
      </c>
    </row>
    <row r="4544" spans="1:10" x14ac:dyDescent="0.15">
      <c r="A4544" s="8">
        <v>2623</v>
      </c>
      <c r="B4544" s="8" t="s">
        <v>2725</v>
      </c>
      <c r="C4544" s="7" t="s">
        <v>5</v>
      </c>
      <c r="D4544" s="39">
        <v>42041.421724537038</v>
      </c>
      <c r="E4544" s="7">
        <v>48.79</v>
      </c>
      <c r="F4544" s="7" t="s">
        <v>65</v>
      </c>
      <c r="G4544" s="7">
        <f t="shared" si="210"/>
        <v>2015</v>
      </c>
      <c r="H4544" s="7">
        <f t="shared" si="211"/>
        <v>2</v>
      </c>
      <c r="I4544" s="7" t="str">
        <f t="shared" si="212"/>
        <v>Q1</v>
      </c>
      <c r="J4544" s="7">
        <f>VLOOKUP(A4544,'Job Catalog'!A:C,3,FALSE)</f>
        <v>14</v>
      </c>
    </row>
    <row r="4545" spans="1:10" x14ac:dyDescent="0.15">
      <c r="A4545" s="8">
        <v>2623</v>
      </c>
      <c r="B4545" s="8" t="s">
        <v>2725</v>
      </c>
      <c r="C4545" s="7" t="s">
        <v>5</v>
      </c>
      <c r="D4545" s="39">
        <v>42069.90997685185</v>
      </c>
      <c r="E4545" s="7">
        <v>3.33</v>
      </c>
      <c r="F4545" s="7" t="s">
        <v>95</v>
      </c>
      <c r="G4545" s="7">
        <f t="shared" si="210"/>
        <v>2015</v>
      </c>
      <c r="H4545" s="7">
        <f t="shared" si="211"/>
        <v>3</v>
      </c>
      <c r="I4545" s="7" t="str">
        <f t="shared" si="212"/>
        <v>Q1</v>
      </c>
      <c r="J4545" s="7">
        <f>VLOOKUP(A4545,'Job Catalog'!A:C,3,FALSE)</f>
        <v>14</v>
      </c>
    </row>
    <row r="4546" spans="1:10" x14ac:dyDescent="0.15">
      <c r="A4546" s="8">
        <v>2623</v>
      </c>
      <c r="B4546" s="8" t="s">
        <v>2725</v>
      </c>
      <c r="C4546" s="7" t="s">
        <v>4</v>
      </c>
      <c r="D4546" s="39">
        <v>42257.441736111112</v>
      </c>
      <c r="E4546" s="7">
        <v>121.67</v>
      </c>
      <c r="F4546" s="7" t="s">
        <v>63</v>
      </c>
      <c r="G4546" s="7">
        <f t="shared" ref="G4546:G4609" si="213">YEAR(D4546)</f>
        <v>2015</v>
      </c>
      <c r="H4546" s="7">
        <f t="shared" ref="H4546:H4609" si="214">MONTH(D4546)</f>
        <v>9</v>
      </c>
      <c r="I4546" s="7" t="str">
        <f t="shared" ref="I4546:I4609" si="215">IF(H4546&lt;=3,"Q1",IF(H4546&lt;=6,"Q2",IF(H4546&lt;=9,"Q3","Q4")))</f>
        <v>Q3</v>
      </c>
      <c r="J4546" s="7">
        <f>VLOOKUP(A4546,'Job Catalog'!A:C,3,FALSE)</f>
        <v>14</v>
      </c>
    </row>
    <row r="4547" spans="1:10" x14ac:dyDescent="0.15">
      <c r="A4547" s="8">
        <v>2623</v>
      </c>
      <c r="B4547" s="8" t="s">
        <v>2725</v>
      </c>
      <c r="C4547" s="7" t="s">
        <v>5</v>
      </c>
      <c r="D4547" s="39">
        <v>42166.585011574076</v>
      </c>
      <c r="E4547" s="7">
        <v>0.88</v>
      </c>
      <c r="F4547" s="7" t="s">
        <v>30</v>
      </c>
      <c r="G4547" s="7">
        <f t="shared" si="213"/>
        <v>2015</v>
      </c>
      <c r="H4547" s="7">
        <f t="shared" si="214"/>
        <v>6</v>
      </c>
      <c r="I4547" s="7" t="str">
        <f t="shared" si="215"/>
        <v>Q2</v>
      </c>
      <c r="J4547" s="7">
        <f>VLOOKUP(A4547,'Job Catalog'!A:C,3,FALSE)</f>
        <v>14</v>
      </c>
    </row>
    <row r="4548" spans="1:10" x14ac:dyDescent="0.15">
      <c r="A4548" s="8">
        <v>2623</v>
      </c>
      <c r="B4548" s="8" t="s">
        <v>2725</v>
      </c>
      <c r="C4548" s="7" t="s">
        <v>5</v>
      </c>
      <c r="D4548" s="39">
        <v>42507.382962962962</v>
      </c>
      <c r="E4548" s="7">
        <v>35.71</v>
      </c>
      <c r="F4548" s="7" t="s">
        <v>20</v>
      </c>
      <c r="G4548" s="7">
        <f t="shared" si="213"/>
        <v>2016</v>
      </c>
      <c r="H4548" s="7">
        <f t="shared" si="214"/>
        <v>5</v>
      </c>
      <c r="I4548" s="7" t="str">
        <f t="shared" si="215"/>
        <v>Q2</v>
      </c>
      <c r="J4548" s="7">
        <f>VLOOKUP(A4548,'Job Catalog'!A:C,3,FALSE)</f>
        <v>14</v>
      </c>
    </row>
    <row r="4549" spans="1:10" x14ac:dyDescent="0.15">
      <c r="A4549" s="8">
        <v>2623</v>
      </c>
      <c r="B4549" s="8" t="s">
        <v>2725</v>
      </c>
      <c r="C4549" s="7" t="s">
        <v>5</v>
      </c>
      <c r="D4549" s="39">
        <v>42664.578692129631</v>
      </c>
      <c r="E4549" s="7">
        <v>21</v>
      </c>
      <c r="F4549" s="7" t="s">
        <v>44</v>
      </c>
      <c r="G4549" s="7">
        <f t="shared" si="213"/>
        <v>2016</v>
      </c>
      <c r="H4549" s="7">
        <f t="shared" si="214"/>
        <v>10</v>
      </c>
      <c r="I4549" s="7" t="str">
        <f t="shared" si="215"/>
        <v>Q4</v>
      </c>
      <c r="J4549" s="7">
        <f>VLOOKUP(A4549,'Job Catalog'!A:C,3,FALSE)</f>
        <v>14</v>
      </c>
    </row>
    <row r="4550" spans="1:10" x14ac:dyDescent="0.15">
      <c r="A4550" s="8">
        <v>2623</v>
      </c>
      <c r="B4550" s="8" t="s">
        <v>2725</v>
      </c>
      <c r="C4550" s="7" t="s">
        <v>5</v>
      </c>
      <c r="D4550" s="39">
        <v>42921.725451388891</v>
      </c>
      <c r="E4550" s="7">
        <v>61.04</v>
      </c>
      <c r="F4550" s="7" t="s">
        <v>25</v>
      </c>
      <c r="G4550" s="7">
        <f t="shared" si="213"/>
        <v>2017</v>
      </c>
      <c r="H4550" s="7">
        <f t="shared" si="214"/>
        <v>7</v>
      </c>
      <c r="I4550" s="7" t="str">
        <f t="shared" si="215"/>
        <v>Q3</v>
      </c>
      <c r="J4550" s="7">
        <f>VLOOKUP(A4550,'Job Catalog'!A:C,3,FALSE)</f>
        <v>14</v>
      </c>
    </row>
    <row r="4551" spans="1:10" x14ac:dyDescent="0.15">
      <c r="A4551" s="8">
        <v>2623</v>
      </c>
      <c r="B4551" s="8" t="s">
        <v>2725</v>
      </c>
      <c r="C4551" s="7" t="s">
        <v>5</v>
      </c>
      <c r="D4551" s="39">
        <v>42934.664710648147</v>
      </c>
      <c r="E4551" s="7">
        <v>73.959999999999994</v>
      </c>
      <c r="F4551" s="7" t="s">
        <v>25</v>
      </c>
      <c r="G4551" s="7">
        <f t="shared" si="213"/>
        <v>2017</v>
      </c>
      <c r="H4551" s="7">
        <f t="shared" si="214"/>
        <v>7</v>
      </c>
      <c r="I4551" s="7" t="str">
        <f t="shared" si="215"/>
        <v>Q3</v>
      </c>
      <c r="J4551" s="7">
        <f>VLOOKUP(A4551,'Job Catalog'!A:C,3,FALSE)</f>
        <v>14</v>
      </c>
    </row>
    <row r="4552" spans="1:10" x14ac:dyDescent="0.15">
      <c r="A4552" s="8">
        <v>2623</v>
      </c>
      <c r="B4552" s="8" t="s">
        <v>2725</v>
      </c>
      <c r="C4552" s="7" t="s">
        <v>5</v>
      </c>
      <c r="D4552" s="39">
        <v>42914.597442129627</v>
      </c>
      <c r="E4552" s="7">
        <v>53.92</v>
      </c>
      <c r="F4552" s="7" t="s">
        <v>25</v>
      </c>
      <c r="G4552" s="7">
        <f t="shared" si="213"/>
        <v>2017</v>
      </c>
      <c r="H4552" s="7">
        <f t="shared" si="214"/>
        <v>6</v>
      </c>
      <c r="I4552" s="7" t="str">
        <f t="shared" si="215"/>
        <v>Q2</v>
      </c>
      <c r="J4552" s="7">
        <f>VLOOKUP(A4552,'Job Catalog'!A:C,3,FALSE)</f>
        <v>14</v>
      </c>
    </row>
    <row r="4553" spans="1:10" x14ac:dyDescent="0.15">
      <c r="A4553" s="8">
        <v>2623</v>
      </c>
      <c r="B4553" s="8" t="s">
        <v>2725</v>
      </c>
      <c r="C4553" s="7" t="s">
        <v>5</v>
      </c>
      <c r="D4553" s="39">
        <v>42892.647673611114</v>
      </c>
      <c r="E4553" s="7">
        <v>26</v>
      </c>
      <c r="F4553" s="7" t="s">
        <v>15</v>
      </c>
      <c r="G4553" s="7">
        <f t="shared" si="213"/>
        <v>2017</v>
      </c>
      <c r="H4553" s="7">
        <f t="shared" si="214"/>
        <v>6</v>
      </c>
      <c r="I4553" s="7" t="str">
        <f t="shared" si="215"/>
        <v>Q2</v>
      </c>
      <c r="J4553" s="7">
        <f>VLOOKUP(A4553,'Job Catalog'!A:C,3,FALSE)</f>
        <v>14</v>
      </c>
    </row>
    <row r="4554" spans="1:10" x14ac:dyDescent="0.15">
      <c r="A4554" s="8">
        <v>2623</v>
      </c>
      <c r="B4554" s="8" t="s">
        <v>2725</v>
      </c>
      <c r="C4554" s="7" t="s">
        <v>5</v>
      </c>
      <c r="D4554" s="39">
        <v>42936.473321759258</v>
      </c>
      <c r="E4554" s="7">
        <v>5.88</v>
      </c>
      <c r="F4554" s="7" t="s">
        <v>25</v>
      </c>
      <c r="G4554" s="7">
        <f t="shared" si="213"/>
        <v>2017</v>
      </c>
      <c r="H4554" s="7">
        <f t="shared" si="214"/>
        <v>7</v>
      </c>
      <c r="I4554" s="7" t="str">
        <f t="shared" si="215"/>
        <v>Q3</v>
      </c>
      <c r="J4554" s="7">
        <f>VLOOKUP(A4554,'Job Catalog'!A:C,3,FALSE)</f>
        <v>14</v>
      </c>
    </row>
    <row r="4555" spans="1:10" x14ac:dyDescent="0.15">
      <c r="A4555" s="8">
        <v>2624</v>
      </c>
      <c r="B4555" s="8" t="s">
        <v>2726</v>
      </c>
      <c r="C4555" s="7" t="s">
        <v>5</v>
      </c>
      <c r="D4555" s="39">
        <v>41738.369050925925</v>
      </c>
      <c r="E4555" s="7">
        <v>35.04</v>
      </c>
      <c r="F4555" s="7" t="s">
        <v>80</v>
      </c>
      <c r="G4555" s="7">
        <f t="shared" si="213"/>
        <v>2014</v>
      </c>
      <c r="H4555" s="7">
        <f t="shared" si="214"/>
        <v>4</v>
      </c>
      <c r="I4555" s="7" t="str">
        <f t="shared" si="215"/>
        <v>Q2</v>
      </c>
      <c r="J4555" s="7">
        <f>VLOOKUP(A4555,'Job Catalog'!A:C,3,FALSE)</f>
        <v>8</v>
      </c>
    </row>
    <row r="4556" spans="1:10" x14ac:dyDescent="0.15">
      <c r="A4556" s="8">
        <v>2624</v>
      </c>
      <c r="B4556" s="8" t="s">
        <v>2726</v>
      </c>
      <c r="C4556" s="7" t="s">
        <v>5</v>
      </c>
      <c r="D4556" s="39">
        <v>42144.151331018518</v>
      </c>
      <c r="E4556" s="7">
        <v>89.54</v>
      </c>
      <c r="F4556" s="7" t="s">
        <v>72</v>
      </c>
      <c r="G4556" s="7">
        <f t="shared" si="213"/>
        <v>2015</v>
      </c>
      <c r="H4556" s="7">
        <f t="shared" si="214"/>
        <v>5</v>
      </c>
      <c r="I4556" s="7" t="str">
        <f t="shared" si="215"/>
        <v>Q2</v>
      </c>
      <c r="J4556" s="7">
        <f>VLOOKUP(A4556,'Job Catalog'!A:C,3,FALSE)</f>
        <v>8</v>
      </c>
    </row>
    <row r="4557" spans="1:10" x14ac:dyDescent="0.15">
      <c r="A4557" s="8">
        <v>2624</v>
      </c>
      <c r="B4557" s="8" t="s">
        <v>2726</v>
      </c>
      <c r="C4557" s="7" t="s">
        <v>5</v>
      </c>
      <c r="D4557" s="39">
        <v>42094.189629629633</v>
      </c>
      <c r="E4557" s="7">
        <v>0.57999999999999996</v>
      </c>
      <c r="F4557" s="7" t="s">
        <v>86</v>
      </c>
      <c r="G4557" s="7">
        <f t="shared" si="213"/>
        <v>2015</v>
      </c>
      <c r="H4557" s="7">
        <f t="shared" si="214"/>
        <v>3</v>
      </c>
      <c r="I4557" s="7" t="str">
        <f t="shared" si="215"/>
        <v>Q1</v>
      </c>
      <c r="J4557" s="7">
        <f>VLOOKUP(A4557,'Job Catalog'!A:C,3,FALSE)</f>
        <v>8</v>
      </c>
    </row>
    <row r="4558" spans="1:10" x14ac:dyDescent="0.15">
      <c r="A4558" s="8">
        <v>2624</v>
      </c>
      <c r="B4558" s="8" t="s">
        <v>2726</v>
      </c>
      <c r="C4558" s="7" t="s">
        <v>5</v>
      </c>
      <c r="D4558" s="39">
        <v>42702.197256944448</v>
      </c>
      <c r="E4558" s="7">
        <v>34.54</v>
      </c>
      <c r="F4558" s="7" t="s">
        <v>92</v>
      </c>
      <c r="G4558" s="7">
        <f t="shared" si="213"/>
        <v>2016</v>
      </c>
      <c r="H4558" s="7">
        <f t="shared" si="214"/>
        <v>11</v>
      </c>
      <c r="I4558" s="7" t="str">
        <f t="shared" si="215"/>
        <v>Q4</v>
      </c>
      <c r="J4558" s="7">
        <f>VLOOKUP(A4558,'Job Catalog'!A:C,3,FALSE)</f>
        <v>8</v>
      </c>
    </row>
    <row r="4559" spans="1:10" x14ac:dyDescent="0.15">
      <c r="A4559" s="8">
        <v>2624</v>
      </c>
      <c r="B4559" s="8" t="s">
        <v>2726</v>
      </c>
      <c r="C4559" s="7" t="s">
        <v>5</v>
      </c>
      <c r="D4559" s="39">
        <v>42775.140289351853</v>
      </c>
      <c r="E4559" s="7">
        <v>107.5</v>
      </c>
      <c r="F4559" s="7" t="s">
        <v>92</v>
      </c>
      <c r="G4559" s="7">
        <f t="shared" si="213"/>
        <v>2017</v>
      </c>
      <c r="H4559" s="7">
        <f t="shared" si="214"/>
        <v>2</v>
      </c>
      <c r="I4559" s="7" t="str">
        <f t="shared" si="215"/>
        <v>Q1</v>
      </c>
      <c r="J4559" s="7">
        <f>VLOOKUP(A4559,'Job Catalog'!A:C,3,FALSE)</f>
        <v>8</v>
      </c>
    </row>
    <row r="4560" spans="1:10" x14ac:dyDescent="0.15">
      <c r="A4560" s="8">
        <v>2624</v>
      </c>
      <c r="B4560" s="8" t="s">
        <v>2726</v>
      </c>
      <c r="C4560" s="7" t="s">
        <v>5</v>
      </c>
      <c r="D4560" s="39">
        <v>42716.17460648148</v>
      </c>
      <c r="E4560" s="7">
        <v>6.88</v>
      </c>
      <c r="F4560" s="7" t="s">
        <v>92</v>
      </c>
      <c r="G4560" s="7">
        <f t="shared" si="213"/>
        <v>2016</v>
      </c>
      <c r="H4560" s="7">
        <f t="shared" si="214"/>
        <v>12</v>
      </c>
      <c r="I4560" s="7" t="str">
        <f t="shared" si="215"/>
        <v>Q4</v>
      </c>
      <c r="J4560" s="7">
        <f>VLOOKUP(A4560,'Job Catalog'!A:C,3,FALSE)</f>
        <v>8</v>
      </c>
    </row>
    <row r="4561" spans="1:10" x14ac:dyDescent="0.15">
      <c r="A4561" s="8">
        <v>2625</v>
      </c>
      <c r="B4561" s="8" t="s">
        <v>2727</v>
      </c>
      <c r="C4561" s="7" t="s">
        <v>5</v>
      </c>
      <c r="D4561" s="39">
        <v>42104.602141203701</v>
      </c>
      <c r="E4561" s="7">
        <v>58.88</v>
      </c>
      <c r="F4561" s="7" t="s">
        <v>65</v>
      </c>
      <c r="G4561" s="7">
        <f t="shared" si="213"/>
        <v>2015</v>
      </c>
      <c r="H4561" s="7">
        <f t="shared" si="214"/>
        <v>4</v>
      </c>
      <c r="I4561" s="7" t="str">
        <f t="shared" si="215"/>
        <v>Q2</v>
      </c>
      <c r="J4561" s="7">
        <f>VLOOKUP(A4561,'Job Catalog'!A:C,3,FALSE)</f>
        <v>11</v>
      </c>
    </row>
    <row r="4562" spans="1:10" x14ac:dyDescent="0.15">
      <c r="A4562" s="8">
        <v>2625</v>
      </c>
      <c r="B4562" s="8" t="s">
        <v>2727</v>
      </c>
      <c r="C4562" s="7" t="s">
        <v>5</v>
      </c>
      <c r="D4562" s="39">
        <v>42193.534988425927</v>
      </c>
      <c r="E4562" s="7">
        <v>53.96</v>
      </c>
      <c r="F4562" s="7" t="s">
        <v>65</v>
      </c>
      <c r="G4562" s="7">
        <f t="shared" si="213"/>
        <v>2015</v>
      </c>
      <c r="H4562" s="7">
        <f t="shared" si="214"/>
        <v>7</v>
      </c>
      <c r="I4562" s="7" t="str">
        <f t="shared" si="215"/>
        <v>Q3</v>
      </c>
      <c r="J4562" s="7">
        <f>VLOOKUP(A4562,'Job Catalog'!A:C,3,FALSE)</f>
        <v>11</v>
      </c>
    </row>
    <row r="4563" spans="1:10" x14ac:dyDescent="0.15">
      <c r="A4563" s="8">
        <v>2625</v>
      </c>
      <c r="B4563" s="8" t="s">
        <v>2727</v>
      </c>
      <c r="C4563" s="7" t="s">
        <v>5</v>
      </c>
      <c r="D4563" s="39">
        <v>42899.437199074076</v>
      </c>
      <c r="E4563" s="7">
        <v>38.75</v>
      </c>
      <c r="F4563" s="7" t="s">
        <v>28</v>
      </c>
      <c r="G4563" s="7">
        <f t="shared" si="213"/>
        <v>2017</v>
      </c>
      <c r="H4563" s="7">
        <f t="shared" si="214"/>
        <v>6</v>
      </c>
      <c r="I4563" s="7" t="str">
        <f t="shared" si="215"/>
        <v>Q2</v>
      </c>
      <c r="J4563" s="7">
        <f>VLOOKUP(A4563,'Job Catalog'!A:C,3,FALSE)</f>
        <v>11</v>
      </c>
    </row>
    <row r="4564" spans="1:10" x14ac:dyDescent="0.15">
      <c r="A4564" s="8">
        <v>2625</v>
      </c>
      <c r="B4564" s="8" t="s">
        <v>2727</v>
      </c>
      <c r="C4564" s="7" t="s">
        <v>5</v>
      </c>
      <c r="D4564" s="39">
        <v>42957.470451388886</v>
      </c>
      <c r="E4564" s="7">
        <v>49.88</v>
      </c>
      <c r="F4564" s="7" t="s">
        <v>63</v>
      </c>
      <c r="G4564" s="7">
        <f t="shared" si="213"/>
        <v>2017</v>
      </c>
      <c r="H4564" s="7">
        <f t="shared" si="214"/>
        <v>8</v>
      </c>
      <c r="I4564" s="7" t="str">
        <f t="shared" si="215"/>
        <v>Q3</v>
      </c>
      <c r="J4564" s="7">
        <f>VLOOKUP(A4564,'Job Catalog'!A:C,3,FALSE)</f>
        <v>11</v>
      </c>
    </row>
    <row r="4565" spans="1:10" x14ac:dyDescent="0.15">
      <c r="A4565" s="8">
        <v>2627</v>
      </c>
      <c r="B4565" s="8" t="s">
        <v>2729</v>
      </c>
      <c r="C4565" s="7" t="s">
        <v>5</v>
      </c>
      <c r="D4565" s="39">
        <v>41842.356817129628</v>
      </c>
      <c r="E4565" s="7">
        <v>41.83</v>
      </c>
      <c r="F4565" s="7" t="s">
        <v>80</v>
      </c>
      <c r="G4565" s="7">
        <f t="shared" si="213"/>
        <v>2014</v>
      </c>
      <c r="H4565" s="7">
        <f t="shared" si="214"/>
        <v>7</v>
      </c>
      <c r="I4565" s="7" t="str">
        <f t="shared" si="215"/>
        <v>Q3</v>
      </c>
      <c r="J4565" s="7">
        <f>VLOOKUP(A4565,'Job Catalog'!A:C,3,FALSE)</f>
        <v>15</v>
      </c>
    </row>
    <row r="4566" spans="1:10" x14ac:dyDescent="0.15">
      <c r="A4566" s="8">
        <v>2627</v>
      </c>
      <c r="B4566" s="8" t="s">
        <v>2729</v>
      </c>
      <c r="C4566" s="7" t="s">
        <v>5</v>
      </c>
      <c r="D4566" s="39">
        <v>41997.170092592591</v>
      </c>
      <c r="E4566" s="7">
        <v>21.71</v>
      </c>
      <c r="F4566" s="7" t="s">
        <v>80</v>
      </c>
      <c r="G4566" s="7">
        <f t="shared" si="213"/>
        <v>2014</v>
      </c>
      <c r="H4566" s="7">
        <f t="shared" si="214"/>
        <v>12</v>
      </c>
      <c r="I4566" s="7" t="str">
        <f t="shared" si="215"/>
        <v>Q4</v>
      </c>
      <c r="J4566" s="7">
        <f>VLOOKUP(A4566,'Job Catalog'!A:C,3,FALSE)</f>
        <v>15</v>
      </c>
    </row>
    <row r="4567" spans="1:10" x14ac:dyDescent="0.15">
      <c r="A4567" s="8">
        <v>2627</v>
      </c>
      <c r="B4567" s="8" t="s">
        <v>2729</v>
      </c>
      <c r="C4567" s="7" t="s">
        <v>4</v>
      </c>
      <c r="D4567" s="39">
        <v>42592.217824074076</v>
      </c>
      <c r="E4567" s="7">
        <v>50.5</v>
      </c>
      <c r="F4567" s="7" t="s">
        <v>92</v>
      </c>
      <c r="G4567" s="7">
        <f t="shared" si="213"/>
        <v>2016</v>
      </c>
      <c r="H4567" s="7">
        <f t="shared" si="214"/>
        <v>8</v>
      </c>
      <c r="I4567" s="7" t="str">
        <f t="shared" si="215"/>
        <v>Q3</v>
      </c>
      <c r="J4567" s="7">
        <f>VLOOKUP(A4567,'Job Catalog'!A:C,3,FALSE)</f>
        <v>15</v>
      </c>
    </row>
    <row r="4568" spans="1:10" x14ac:dyDescent="0.15">
      <c r="A4568" s="8">
        <v>2627</v>
      </c>
      <c r="B4568" s="8" t="s">
        <v>2729</v>
      </c>
      <c r="C4568" s="7" t="s">
        <v>5</v>
      </c>
      <c r="D4568" s="39">
        <v>42663.167384259257</v>
      </c>
      <c r="E4568" s="7">
        <v>35.5</v>
      </c>
      <c r="F4568" s="7" t="s">
        <v>72</v>
      </c>
      <c r="G4568" s="7">
        <f t="shared" si="213"/>
        <v>2016</v>
      </c>
      <c r="H4568" s="7">
        <f t="shared" si="214"/>
        <v>10</v>
      </c>
      <c r="I4568" s="7" t="str">
        <f t="shared" si="215"/>
        <v>Q4</v>
      </c>
      <c r="J4568" s="7">
        <f>VLOOKUP(A4568,'Job Catalog'!A:C,3,FALSE)</f>
        <v>15</v>
      </c>
    </row>
    <row r="4569" spans="1:10" x14ac:dyDescent="0.15">
      <c r="A4569" s="8">
        <v>2628</v>
      </c>
      <c r="B4569" s="8" t="s">
        <v>2730</v>
      </c>
      <c r="C4569" s="7" t="s">
        <v>5</v>
      </c>
      <c r="D4569" s="39">
        <v>41852.375879629632</v>
      </c>
      <c r="E4569" s="7">
        <v>16.420000000000002</v>
      </c>
      <c r="F4569" s="7" t="s">
        <v>65</v>
      </c>
      <c r="G4569" s="7">
        <f t="shared" si="213"/>
        <v>2014</v>
      </c>
      <c r="H4569" s="7">
        <f t="shared" si="214"/>
        <v>8</v>
      </c>
      <c r="I4569" s="7" t="str">
        <f t="shared" si="215"/>
        <v>Q3</v>
      </c>
      <c r="J4569" s="7">
        <f>VLOOKUP(A4569,'Job Catalog'!A:C,3,FALSE)</f>
        <v>19</v>
      </c>
    </row>
    <row r="4570" spans="1:10" x14ac:dyDescent="0.15">
      <c r="A4570" s="8">
        <v>2628</v>
      </c>
      <c r="B4570" s="8" t="s">
        <v>2730</v>
      </c>
      <c r="C4570" s="7" t="s">
        <v>5</v>
      </c>
      <c r="D4570" s="39">
        <v>42044.347291666665</v>
      </c>
      <c r="E4570" s="7">
        <v>47.67</v>
      </c>
      <c r="F4570" s="7" t="s">
        <v>33</v>
      </c>
      <c r="G4570" s="7">
        <f t="shared" si="213"/>
        <v>2015</v>
      </c>
      <c r="H4570" s="7">
        <f t="shared" si="214"/>
        <v>2</v>
      </c>
      <c r="I4570" s="7" t="str">
        <f t="shared" si="215"/>
        <v>Q1</v>
      </c>
      <c r="J4570" s="7">
        <f>VLOOKUP(A4570,'Job Catalog'!A:C,3,FALSE)</f>
        <v>19</v>
      </c>
    </row>
    <row r="4571" spans="1:10" x14ac:dyDescent="0.15">
      <c r="A4571" s="8">
        <v>2628</v>
      </c>
      <c r="B4571" s="8" t="s">
        <v>2730</v>
      </c>
      <c r="C4571" s="7" t="s">
        <v>4</v>
      </c>
      <c r="D4571" s="39">
        <v>42249.403182870374</v>
      </c>
      <c r="E4571" s="7">
        <v>53.92</v>
      </c>
      <c r="F4571" s="7" t="s">
        <v>48</v>
      </c>
      <c r="G4571" s="7">
        <f t="shared" si="213"/>
        <v>2015</v>
      </c>
      <c r="H4571" s="7">
        <f t="shared" si="214"/>
        <v>9</v>
      </c>
      <c r="I4571" s="7" t="str">
        <f t="shared" si="215"/>
        <v>Q3</v>
      </c>
      <c r="J4571" s="7">
        <f>VLOOKUP(A4571,'Job Catalog'!A:C,3,FALSE)</f>
        <v>19</v>
      </c>
    </row>
    <row r="4572" spans="1:10" x14ac:dyDescent="0.15">
      <c r="A4572" s="8">
        <v>2628</v>
      </c>
      <c r="B4572" s="8" t="s">
        <v>2730</v>
      </c>
      <c r="C4572" s="7" t="s">
        <v>5</v>
      </c>
      <c r="D4572" s="39">
        <v>42228.876805555556</v>
      </c>
      <c r="E4572" s="7">
        <v>21.13</v>
      </c>
      <c r="F4572" s="7" t="s">
        <v>65</v>
      </c>
      <c r="G4572" s="7">
        <f t="shared" si="213"/>
        <v>2015</v>
      </c>
      <c r="H4572" s="7">
        <f t="shared" si="214"/>
        <v>8</v>
      </c>
      <c r="I4572" s="7" t="str">
        <f t="shared" si="215"/>
        <v>Q3</v>
      </c>
      <c r="J4572" s="7">
        <f>VLOOKUP(A4572,'Job Catalog'!A:C,3,FALSE)</f>
        <v>19</v>
      </c>
    </row>
    <row r="4573" spans="1:10" x14ac:dyDescent="0.15">
      <c r="A4573" s="8">
        <v>2628</v>
      </c>
      <c r="B4573" s="8" t="s">
        <v>2730</v>
      </c>
      <c r="C4573" s="7" t="s">
        <v>5</v>
      </c>
      <c r="D4573" s="39">
        <v>42261.379236111112</v>
      </c>
      <c r="E4573" s="7">
        <v>34.67</v>
      </c>
      <c r="F4573" s="7" t="s">
        <v>65</v>
      </c>
      <c r="G4573" s="7">
        <f t="shared" si="213"/>
        <v>2015</v>
      </c>
      <c r="H4573" s="7">
        <f t="shared" si="214"/>
        <v>9</v>
      </c>
      <c r="I4573" s="7" t="str">
        <f t="shared" si="215"/>
        <v>Q3</v>
      </c>
      <c r="J4573" s="7">
        <f>VLOOKUP(A4573,'Job Catalog'!A:C,3,FALSE)</f>
        <v>19</v>
      </c>
    </row>
    <row r="4574" spans="1:10" x14ac:dyDescent="0.15">
      <c r="A4574" s="8">
        <v>2628</v>
      </c>
      <c r="B4574" s="8" t="s">
        <v>2730</v>
      </c>
      <c r="C4574" s="7" t="s">
        <v>4</v>
      </c>
      <c r="D4574" s="39">
        <v>42289.398587962962</v>
      </c>
      <c r="E4574" s="7">
        <v>2.88</v>
      </c>
      <c r="F4574" s="7" t="s">
        <v>48</v>
      </c>
      <c r="G4574" s="7">
        <f t="shared" si="213"/>
        <v>2015</v>
      </c>
      <c r="H4574" s="7">
        <f t="shared" si="214"/>
        <v>10</v>
      </c>
      <c r="I4574" s="7" t="str">
        <f t="shared" si="215"/>
        <v>Q4</v>
      </c>
      <c r="J4574" s="7">
        <f>VLOOKUP(A4574,'Job Catalog'!A:C,3,FALSE)</f>
        <v>19</v>
      </c>
    </row>
    <row r="4575" spans="1:10" x14ac:dyDescent="0.15">
      <c r="A4575" s="8">
        <v>2628</v>
      </c>
      <c r="B4575" s="8" t="s">
        <v>2730</v>
      </c>
      <c r="C4575" s="7" t="s">
        <v>5</v>
      </c>
      <c r="D4575" s="39">
        <v>42578.703483796293</v>
      </c>
      <c r="E4575" s="7">
        <v>13.13</v>
      </c>
      <c r="F4575" s="7" t="s">
        <v>95</v>
      </c>
      <c r="G4575" s="7">
        <f t="shared" si="213"/>
        <v>2016</v>
      </c>
      <c r="H4575" s="7">
        <f t="shared" si="214"/>
        <v>7</v>
      </c>
      <c r="I4575" s="7" t="str">
        <f t="shared" si="215"/>
        <v>Q3</v>
      </c>
      <c r="J4575" s="7">
        <f>VLOOKUP(A4575,'Job Catalog'!A:C,3,FALSE)</f>
        <v>19</v>
      </c>
    </row>
    <row r="4576" spans="1:10" x14ac:dyDescent="0.15">
      <c r="A4576" s="8">
        <v>2628</v>
      </c>
      <c r="B4576" s="8" t="s">
        <v>2730</v>
      </c>
      <c r="C4576" s="7" t="s">
        <v>4</v>
      </c>
      <c r="D4576" s="39">
        <v>42611.70590277778</v>
      </c>
      <c r="E4576" s="7">
        <v>35</v>
      </c>
      <c r="F4576" s="7" t="s">
        <v>19</v>
      </c>
      <c r="G4576" s="7">
        <f t="shared" si="213"/>
        <v>2016</v>
      </c>
      <c r="H4576" s="7">
        <f t="shared" si="214"/>
        <v>8</v>
      </c>
      <c r="I4576" s="7" t="str">
        <f t="shared" si="215"/>
        <v>Q3</v>
      </c>
      <c r="J4576" s="7">
        <f>VLOOKUP(A4576,'Job Catalog'!A:C,3,FALSE)</f>
        <v>19</v>
      </c>
    </row>
    <row r="4577" spans="1:10" x14ac:dyDescent="0.15">
      <c r="A4577" s="8">
        <v>2628</v>
      </c>
      <c r="B4577" s="8" t="s">
        <v>2730</v>
      </c>
      <c r="C4577" s="7" t="s">
        <v>5</v>
      </c>
      <c r="D4577" s="39">
        <v>42913.557025462964</v>
      </c>
      <c r="E4577" s="7">
        <v>52.88</v>
      </c>
      <c r="F4577" s="7" t="s">
        <v>25</v>
      </c>
      <c r="G4577" s="7">
        <f t="shared" si="213"/>
        <v>2017</v>
      </c>
      <c r="H4577" s="7">
        <f t="shared" si="214"/>
        <v>6</v>
      </c>
      <c r="I4577" s="7" t="str">
        <f t="shared" si="215"/>
        <v>Q2</v>
      </c>
      <c r="J4577" s="7">
        <f>VLOOKUP(A4577,'Job Catalog'!A:C,3,FALSE)</f>
        <v>19</v>
      </c>
    </row>
    <row r="4578" spans="1:10" x14ac:dyDescent="0.15">
      <c r="A4578" s="8">
        <v>2628</v>
      </c>
      <c r="B4578" s="8" t="s">
        <v>2730</v>
      </c>
      <c r="C4578" s="7" t="s">
        <v>5</v>
      </c>
      <c r="D4578" s="39">
        <v>42954.93408564815</v>
      </c>
      <c r="E4578" s="7">
        <v>59.46</v>
      </c>
      <c r="F4578" s="7" t="s">
        <v>13</v>
      </c>
      <c r="G4578" s="7">
        <f t="shared" si="213"/>
        <v>2017</v>
      </c>
      <c r="H4578" s="7">
        <f t="shared" si="214"/>
        <v>8</v>
      </c>
      <c r="I4578" s="7" t="str">
        <f t="shared" si="215"/>
        <v>Q3</v>
      </c>
      <c r="J4578" s="7">
        <f>VLOOKUP(A4578,'Job Catalog'!A:C,3,FALSE)</f>
        <v>19</v>
      </c>
    </row>
    <row r="4579" spans="1:10" x14ac:dyDescent="0.15">
      <c r="A4579" s="8">
        <v>2629</v>
      </c>
      <c r="B4579" s="8" t="s">
        <v>2731</v>
      </c>
      <c r="C4579" s="7" t="s">
        <v>5</v>
      </c>
      <c r="D4579" s="39">
        <v>42947.477314814816</v>
      </c>
      <c r="E4579" s="7">
        <v>139.88</v>
      </c>
      <c r="F4579" s="7" t="s">
        <v>14</v>
      </c>
      <c r="G4579" s="7">
        <f t="shared" si="213"/>
        <v>2017</v>
      </c>
      <c r="H4579" s="7">
        <f t="shared" si="214"/>
        <v>7</v>
      </c>
      <c r="I4579" s="7" t="str">
        <f t="shared" si="215"/>
        <v>Q3</v>
      </c>
      <c r="J4579" s="7">
        <f>VLOOKUP(A4579,'Job Catalog'!A:C,3,FALSE)</f>
        <v>11</v>
      </c>
    </row>
    <row r="4580" spans="1:10" x14ac:dyDescent="0.15">
      <c r="A4580" s="8">
        <v>2630</v>
      </c>
      <c r="B4580" s="8" t="s">
        <v>2732</v>
      </c>
      <c r="C4580" s="7" t="s">
        <v>4</v>
      </c>
      <c r="D4580" s="39">
        <v>42013.676550925928</v>
      </c>
      <c r="E4580" s="7">
        <v>2.21</v>
      </c>
      <c r="F4580" s="7" t="s">
        <v>13</v>
      </c>
      <c r="G4580" s="7">
        <f t="shared" si="213"/>
        <v>2015</v>
      </c>
      <c r="H4580" s="7">
        <f t="shared" si="214"/>
        <v>1</v>
      </c>
      <c r="I4580" s="7" t="str">
        <f t="shared" si="215"/>
        <v>Q1</v>
      </c>
      <c r="J4580" s="7">
        <f>VLOOKUP(A4580,'Job Catalog'!A:C,3,FALSE)</f>
        <v>13</v>
      </c>
    </row>
    <row r="4581" spans="1:10" x14ac:dyDescent="0.15">
      <c r="A4581" s="8">
        <v>2637</v>
      </c>
      <c r="B4581" s="8" t="s">
        <v>2739</v>
      </c>
      <c r="C4581" s="7" t="s">
        <v>4</v>
      </c>
      <c r="D4581" s="39">
        <v>42879.386018518519</v>
      </c>
      <c r="E4581" s="7">
        <v>91.42</v>
      </c>
      <c r="F4581" s="7" t="s">
        <v>14</v>
      </c>
      <c r="G4581" s="7">
        <f t="shared" si="213"/>
        <v>2017</v>
      </c>
      <c r="H4581" s="7">
        <f t="shared" si="214"/>
        <v>5</v>
      </c>
      <c r="I4581" s="7" t="str">
        <f t="shared" si="215"/>
        <v>Q2</v>
      </c>
      <c r="J4581" s="7">
        <f>VLOOKUP(A4581,'Job Catalog'!A:C,3,FALSE)</f>
        <v>13</v>
      </c>
    </row>
    <row r="4582" spans="1:10" x14ac:dyDescent="0.15">
      <c r="A4582" s="8">
        <v>2645</v>
      </c>
      <c r="B4582" s="8" t="s">
        <v>2747</v>
      </c>
      <c r="C4582" s="7" t="s">
        <v>4</v>
      </c>
      <c r="D4582" s="39">
        <v>42900.518043981479</v>
      </c>
      <c r="E4582" s="7">
        <v>77.13</v>
      </c>
      <c r="F4582" s="7" t="s">
        <v>70</v>
      </c>
      <c r="G4582" s="7">
        <f t="shared" si="213"/>
        <v>2017</v>
      </c>
      <c r="H4582" s="7">
        <f t="shared" si="214"/>
        <v>6</v>
      </c>
      <c r="I4582" s="7" t="str">
        <f t="shared" si="215"/>
        <v>Q2</v>
      </c>
      <c r="J4582" s="7">
        <f>VLOOKUP(A4582,'Job Catalog'!A:C,3,FALSE)</f>
        <v>15</v>
      </c>
    </row>
    <row r="4583" spans="1:10" x14ac:dyDescent="0.15">
      <c r="A4583" s="8">
        <v>2646</v>
      </c>
      <c r="B4583" s="8" t="s">
        <v>2748</v>
      </c>
      <c r="C4583" s="7" t="s">
        <v>5</v>
      </c>
      <c r="D4583" s="39">
        <v>41737.472407407404</v>
      </c>
      <c r="E4583" s="7">
        <v>7.88</v>
      </c>
      <c r="F4583" s="7" t="s">
        <v>15</v>
      </c>
      <c r="G4583" s="7">
        <f t="shared" si="213"/>
        <v>2014</v>
      </c>
      <c r="H4583" s="7">
        <f t="shared" si="214"/>
        <v>4</v>
      </c>
      <c r="I4583" s="7" t="str">
        <f t="shared" si="215"/>
        <v>Q2</v>
      </c>
      <c r="J4583" s="7">
        <f>VLOOKUP(A4583,'Job Catalog'!A:C,3,FALSE)</f>
        <v>19</v>
      </c>
    </row>
    <row r="4584" spans="1:10" x14ac:dyDescent="0.15">
      <c r="A4584" s="8">
        <v>2646</v>
      </c>
      <c r="B4584" s="8" t="s">
        <v>2748</v>
      </c>
      <c r="C4584" s="7" t="s">
        <v>5</v>
      </c>
      <c r="D4584" s="39">
        <v>41925.691064814811</v>
      </c>
      <c r="E4584" s="7">
        <v>54</v>
      </c>
      <c r="F4584" s="7" t="s">
        <v>13</v>
      </c>
      <c r="G4584" s="7">
        <f t="shared" si="213"/>
        <v>2014</v>
      </c>
      <c r="H4584" s="7">
        <f t="shared" si="214"/>
        <v>10</v>
      </c>
      <c r="I4584" s="7" t="str">
        <f t="shared" si="215"/>
        <v>Q4</v>
      </c>
      <c r="J4584" s="7">
        <f>VLOOKUP(A4584,'Job Catalog'!A:C,3,FALSE)</f>
        <v>19</v>
      </c>
    </row>
    <row r="4585" spans="1:10" x14ac:dyDescent="0.15">
      <c r="A4585" s="8">
        <v>2646</v>
      </c>
      <c r="B4585" s="8" t="s">
        <v>2748</v>
      </c>
      <c r="C4585" s="7" t="s">
        <v>5</v>
      </c>
      <c r="D4585" s="39">
        <v>42104.434594907405</v>
      </c>
      <c r="E4585" s="7">
        <v>71.67</v>
      </c>
      <c r="F4585" s="7" t="s">
        <v>65</v>
      </c>
      <c r="G4585" s="7">
        <f t="shared" si="213"/>
        <v>2015</v>
      </c>
      <c r="H4585" s="7">
        <f t="shared" si="214"/>
        <v>4</v>
      </c>
      <c r="I4585" s="7" t="str">
        <f t="shared" si="215"/>
        <v>Q2</v>
      </c>
      <c r="J4585" s="7">
        <f>VLOOKUP(A4585,'Job Catalog'!A:C,3,FALSE)</f>
        <v>19</v>
      </c>
    </row>
    <row r="4586" spans="1:10" x14ac:dyDescent="0.15">
      <c r="A4586" s="8">
        <v>2646</v>
      </c>
      <c r="B4586" s="8" t="s">
        <v>2748</v>
      </c>
      <c r="C4586" s="7" t="s">
        <v>5</v>
      </c>
      <c r="D4586" s="39">
        <v>42534.587858796294</v>
      </c>
      <c r="E4586" s="7">
        <v>101.08</v>
      </c>
      <c r="F4586" s="7" t="s">
        <v>20</v>
      </c>
      <c r="G4586" s="7">
        <f t="shared" si="213"/>
        <v>2016</v>
      </c>
      <c r="H4586" s="7">
        <f t="shared" si="214"/>
        <v>6</v>
      </c>
      <c r="I4586" s="7" t="str">
        <f t="shared" si="215"/>
        <v>Q2</v>
      </c>
      <c r="J4586" s="7">
        <f>VLOOKUP(A4586,'Job Catalog'!A:C,3,FALSE)</f>
        <v>19</v>
      </c>
    </row>
    <row r="4587" spans="1:10" x14ac:dyDescent="0.15">
      <c r="A4587" s="8">
        <v>2664</v>
      </c>
      <c r="B4587" s="8" t="s">
        <v>2766</v>
      </c>
      <c r="C4587" s="7" t="s">
        <v>5</v>
      </c>
      <c r="D4587" s="39">
        <v>42009.33011574074</v>
      </c>
      <c r="E4587" s="7">
        <v>33.67</v>
      </c>
      <c r="F4587" s="7" t="s">
        <v>65</v>
      </c>
      <c r="G4587" s="7">
        <f t="shared" si="213"/>
        <v>2015</v>
      </c>
      <c r="H4587" s="7">
        <f t="shared" si="214"/>
        <v>1</v>
      </c>
      <c r="I4587" s="7" t="str">
        <f t="shared" si="215"/>
        <v>Q1</v>
      </c>
      <c r="J4587" s="7">
        <f>VLOOKUP(A4587,'Job Catalog'!A:C,3,FALSE)</f>
        <v>16</v>
      </c>
    </row>
    <row r="4588" spans="1:10" x14ac:dyDescent="0.15">
      <c r="A4588" s="8">
        <v>2672</v>
      </c>
      <c r="B4588" s="8" t="s">
        <v>2774</v>
      </c>
      <c r="C4588" s="7" t="s">
        <v>4</v>
      </c>
      <c r="D4588" s="39">
        <v>41754.444016203706</v>
      </c>
      <c r="E4588" s="7">
        <v>8.92</v>
      </c>
      <c r="F4588" s="7" t="s">
        <v>73</v>
      </c>
      <c r="G4588" s="7">
        <f t="shared" si="213"/>
        <v>2014</v>
      </c>
      <c r="H4588" s="7">
        <f t="shared" si="214"/>
        <v>4</v>
      </c>
      <c r="I4588" s="7" t="str">
        <f t="shared" si="215"/>
        <v>Q2</v>
      </c>
      <c r="J4588" s="7" t="e">
        <f>VLOOKUP(A4588,'Job Catalog'!A:C,3,FALSE)</f>
        <v>#N/A</v>
      </c>
    </row>
    <row r="4589" spans="1:10" x14ac:dyDescent="0.15">
      <c r="A4589" s="8">
        <v>2672</v>
      </c>
      <c r="B4589" s="8" t="s">
        <v>2774</v>
      </c>
      <c r="C4589" s="7" t="s">
        <v>4</v>
      </c>
      <c r="D4589" s="39">
        <v>41771.320254629631</v>
      </c>
      <c r="E4589" s="7">
        <v>25.79</v>
      </c>
      <c r="F4589" s="7" t="s">
        <v>73</v>
      </c>
      <c r="G4589" s="7">
        <f t="shared" si="213"/>
        <v>2014</v>
      </c>
      <c r="H4589" s="7">
        <f t="shared" si="214"/>
        <v>5</v>
      </c>
      <c r="I4589" s="7" t="str">
        <f t="shared" si="215"/>
        <v>Q2</v>
      </c>
      <c r="J4589" s="7" t="e">
        <f>VLOOKUP(A4589,'Job Catalog'!A:C,3,FALSE)</f>
        <v>#N/A</v>
      </c>
    </row>
    <row r="4590" spans="1:10" x14ac:dyDescent="0.15">
      <c r="A4590" s="8">
        <v>2672</v>
      </c>
      <c r="B4590" s="8" t="s">
        <v>2774</v>
      </c>
      <c r="C4590" s="7" t="s">
        <v>4</v>
      </c>
      <c r="D4590" s="39">
        <v>41765.332465277781</v>
      </c>
      <c r="E4590" s="7">
        <v>8.25</v>
      </c>
      <c r="F4590" s="7" t="s">
        <v>14</v>
      </c>
      <c r="G4590" s="7">
        <f t="shared" si="213"/>
        <v>2014</v>
      </c>
      <c r="H4590" s="7">
        <f t="shared" si="214"/>
        <v>5</v>
      </c>
      <c r="I4590" s="7" t="str">
        <f t="shared" si="215"/>
        <v>Q2</v>
      </c>
      <c r="J4590" s="7" t="e">
        <f>VLOOKUP(A4590,'Job Catalog'!A:C,3,FALSE)</f>
        <v>#N/A</v>
      </c>
    </row>
    <row r="4591" spans="1:10" x14ac:dyDescent="0.15">
      <c r="A4591" s="8">
        <v>2672</v>
      </c>
      <c r="B4591" s="8" t="s">
        <v>2774</v>
      </c>
      <c r="C4591" s="7" t="s">
        <v>5</v>
      </c>
      <c r="D4591" s="39">
        <v>41976.521331018521</v>
      </c>
      <c r="E4591" s="7">
        <v>23.04</v>
      </c>
      <c r="F4591" s="7" t="s">
        <v>30</v>
      </c>
      <c r="G4591" s="7">
        <f t="shared" si="213"/>
        <v>2014</v>
      </c>
      <c r="H4591" s="7">
        <f t="shared" si="214"/>
        <v>12</v>
      </c>
      <c r="I4591" s="7" t="str">
        <f t="shared" si="215"/>
        <v>Q4</v>
      </c>
      <c r="J4591" s="7" t="e">
        <f>VLOOKUP(A4591,'Job Catalog'!A:C,3,FALSE)</f>
        <v>#N/A</v>
      </c>
    </row>
    <row r="4592" spans="1:10" x14ac:dyDescent="0.15">
      <c r="A4592" s="8">
        <v>2672</v>
      </c>
      <c r="B4592" s="8" t="s">
        <v>2774</v>
      </c>
      <c r="C4592" s="7" t="s">
        <v>4</v>
      </c>
      <c r="D4592" s="39">
        <v>42438.496076388888</v>
      </c>
      <c r="E4592" s="7">
        <v>12.88</v>
      </c>
      <c r="F4592" s="7" t="s">
        <v>26</v>
      </c>
      <c r="G4592" s="7">
        <f t="shared" si="213"/>
        <v>2016</v>
      </c>
      <c r="H4592" s="7">
        <f t="shared" si="214"/>
        <v>3</v>
      </c>
      <c r="I4592" s="7" t="str">
        <f t="shared" si="215"/>
        <v>Q1</v>
      </c>
      <c r="J4592" s="7" t="e">
        <f>VLOOKUP(A4592,'Job Catalog'!A:C,3,FALSE)</f>
        <v>#N/A</v>
      </c>
    </row>
    <row r="4593" spans="1:10" x14ac:dyDescent="0.15">
      <c r="A4593" s="8">
        <v>2677</v>
      </c>
      <c r="B4593" s="8" t="s">
        <v>2779</v>
      </c>
      <c r="C4593" s="7" t="s">
        <v>4</v>
      </c>
      <c r="D4593" s="39">
        <v>41955.880474537036</v>
      </c>
      <c r="E4593" s="7">
        <v>12.46</v>
      </c>
      <c r="F4593" s="7" t="s">
        <v>87</v>
      </c>
      <c r="G4593" s="7">
        <f t="shared" si="213"/>
        <v>2014</v>
      </c>
      <c r="H4593" s="7">
        <f t="shared" si="214"/>
        <v>11</v>
      </c>
      <c r="I4593" s="7" t="str">
        <f t="shared" si="215"/>
        <v>Q4</v>
      </c>
      <c r="J4593" s="7">
        <f>VLOOKUP(A4593,'Job Catalog'!A:C,3,FALSE)</f>
        <v>8</v>
      </c>
    </row>
    <row r="4594" spans="1:10" x14ac:dyDescent="0.15">
      <c r="A4594" s="8">
        <v>2677</v>
      </c>
      <c r="B4594" s="8" t="s">
        <v>2779</v>
      </c>
      <c r="C4594" s="7" t="s">
        <v>4</v>
      </c>
      <c r="D4594" s="39">
        <v>42177.216423611113</v>
      </c>
      <c r="E4594" s="7">
        <v>41.04</v>
      </c>
      <c r="F4594" s="7" t="s">
        <v>47</v>
      </c>
      <c r="G4594" s="7">
        <f t="shared" si="213"/>
        <v>2015</v>
      </c>
      <c r="H4594" s="7">
        <f t="shared" si="214"/>
        <v>6</v>
      </c>
      <c r="I4594" s="7" t="str">
        <f t="shared" si="215"/>
        <v>Q2</v>
      </c>
      <c r="J4594" s="7">
        <f>VLOOKUP(A4594,'Job Catalog'!A:C,3,FALSE)</f>
        <v>8</v>
      </c>
    </row>
    <row r="4595" spans="1:10" x14ac:dyDescent="0.15">
      <c r="A4595" s="8">
        <v>2682</v>
      </c>
      <c r="B4595" s="8" t="s">
        <v>2784</v>
      </c>
      <c r="C4595" s="7" t="s">
        <v>5</v>
      </c>
      <c r="D4595" s="39">
        <v>41802.417233796295</v>
      </c>
      <c r="E4595" s="7">
        <v>0.17</v>
      </c>
      <c r="F4595" s="7" t="s">
        <v>92</v>
      </c>
      <c r="G4595" s="7">
        <f t="shared" si="213"/>
        <v>2014</v>
      </c>
      <c r="H4595" s="7">
        <f t="shared" si="214"/>
        <v>6</v>
      </c>
      <c r="I4595" s="7" t="str">
        <f t="shared" si="215"/>
        <v>Q2</v>
      </c>
      <c r="J4595" s="7">
        <f>VLOOKUP(A4595,'Job Catalog'!A:C,3,FALSE)</f>
        <v>3</v>
      </c>
    </row>
    <row r="4596" spans="1:10" x14ac:dyDescent="0.15">
      <c r="A4596" s="8">
        <v>2682</v>
      </c>
      <c r="B4596" s="8" t="s">
        <v>2784</v>
      </c>
      <c r="C4596" s="7" t="s">
        <v>4</v>
      </c>
      <c r="D4596" s="39">
        <v>41955.38790509259</v>
      </c>
      <c r="E4596" s="7">
        <v>8.9600000000000009</v>
      </c>
      <c r="F4596" s="7" t="s">
        <v>94</v>
      </c>
      <c r="G4596" s="7">
        <f t="shared" si="213"/>
        <v>2014</v>
      </c>
      <c r="H4596" s="7">
        <f t="shared" si="214"/>
        <v>11</v>
      </c>
      <c r="I4596" s="7" t="str">
        <f t="shared" si="215"/>
        <v>Q4</v>
      </c>
      <c r="J4596" s="7">
        <f>VLOOKUP(A4596,'Job Catalog'!A:C,3,FALSE)</f>
        <v>3</v>
      </c>
    </row>
    <row r="4597" spans="1:10" x14ac:dyDescent="0.15">
      <c r="A4597" s="8">
        <v>2682</v>
      </c>
      <c r="B4597" s="8" t="s">
        <v>2784</v>
      </c>
      <c r="C4597" s="7" t="s">
        <v>4</v>
      </c>
      <c r="D4597" s="39">
        <v>42180.416666666664</v>
      </c>
      <c r="E4597" s="7">
        <v>7</v>
      </c>
      <c r="F4597" s="7" t="s">
        <v>86</v>
      </c>
      <c r="G4597" s="7">
        <f t="shared" si="213"/>
        <v>2015</v>
      </c>
      <c r="H4597" s="7">
        <f t="shared" si="214"/>
        <v>6</v>
      </c>
      <c r="I4597" s="7" t="str">
        <f t="shared" si="215"/>
        <v>Q2</v>
      </c>
      <c r="J4597" s="7">
        <f>VLOOKUP(A4597,'Job Catalog'!A:C,3,FALSE)</f>
        <v>3</v>
      </c>
    </row>
    <row r="4598" spans="1:10" x14ac:dyDescent="0.15">
      <c r="A4598" s="8">
        <v>2682</v>
      </c>
      <c r="B4598" s="8" t="s">
        <v>2784</v>
      </c>
      <c r="C4598" s="7" t="s">
        <v>4</v>
      </c>
      <c r="D4598" s="39">
        <v>42272.229131944441</v>
      </c>
      <c r="E4598" s="7">
        <v>1.67</v>
      </c>
      <c r="F4598" s="7" t="s">
        <v>72</v>
      </c>
      <c r="G4598" s="7">
        <f t="shared" si="213"/>
        <v>2015</v>
      </c>
      <c r="H4598" s="7">
        <f t="shared" si="214"/>
        <v>9</v>
      </c>
      <c r="I4598" s="7" t="str">
        <f t="shared" si="215"/>
        <v>Q3</v>
      </c>
      <c r="J4598" s="7">
        <f>VLOOKUP(A4598,'Job Catalog'!A:C,3,FALSE)</f>
        <v>3</v>
      </c>
    </row>
    <row r="4599" spans="1:10" x14ac:dyDescent="0.15">
      <c r="A4599" s="8">
        <v>2682</v>
      </c>
      <c r="B4599" s="8" t="s">
        <v>2784</v>
      </c>
      <c r="C4599" s="7" t="s">
        <v>4</v>
      </c>
      <c r="D4599" s="39">
        <v>42643.122731481482</v>
      </c>
      <c r="E4599" s="7">
        <v>17.420000000000002</v>
      </c>
      <c r="F4599" s="7" t="s">
        <v>92</v>
      </c>
      <c r="G4599" s="7">
        <f t="shared" si="213"/>
        <v>2016</v>
      </c>
      <c r="H4599" s="7">
        <f t="shared" si="214"/>
        <v>9</v>
      </c>
      <c r="I4599" s="7" t="str">
        <f t="shared" si="215"/>
        <v>Q3</v>
      </c>
      <c r="J4599" s="7">
        <f>VLOOKUP(A4599,'Job Catalog'!A:C,3,FALSE)</f>
        <v>3</v>
      </c>
    </row>
    <row r="4600" spans="1:10" x14ac:dyDescent="0.15">
      <c r="A4600" s="8">
        <v>2682</v>
      </c>
      <c r="B4600" s="8" t="s">
        <v>2784</v>
      </c>
      <c r="C4600" s="7" t="s">
        <v>4</v>
      </c>
      <c r="D4600" s="39">
        <v>42844.606122685182</v>
      </c>
      <c r="E4600" s="7">
        <v>6.04</v>
      </c>
      <c r="F4600" s="7" t="s">
        <v>92</v>
      </c>
      <c r="G4600" s="7">
        <f t="shared" si="213"/>
        <v>2017</v>
      </c>
      <c r="H4600" s="7">
        <f t="shared" si="214"/>
        <v>4</v>
      </c>
      <c r="I4600" s="7" t="str">
        <f t="shared" si="215"/>
        <v>Q2</v>
      </c>
      <c r="J4600" s="7">
        <f>VLOOKUP(A4600,'Job Catalog'!A:C,3,FALSE)</f>
        <v>3</v>
      </c>
    </row>
    <row r="4601" spans="1:10" x14ac:dyDescent="0.15">
      <c r="A4601" s="8">
        <v>2682</v>
      </c>
      <c r="B4601" s="8" t="s">
        <v>2784</v>
      </c>
      <c r="C4601" s="7" t="s">
        <v>4</v>
      </c>
      <c r="D4601" s="39">
        <v>42941.396099537036</v>
      </c>
      <c r="E4601" s="7">
        <v>11.88</v>
      </c>
      <c r="F4601" s="7" t="s">
        <v>52</v>
      </c>
      <c r="G4601" s="7">
        <f t="shared" si="213"/>
        <v>2017</v>
      </c>
      <c r="H4601" s="7">
        <f t="shared" si="214"/>
        <v>7</v>
      </c>
      <c r="I4601" s="7" t="str">
        <f t="shared" si="215"/>
        <v>Q3</v>
      </c>
      <c r="J4601" s="7">
        <f>VLOOKUP(A4601,'Job Catalog'!A:C,3,FALSE)</f>
        <v>3</v>
      </c>
    </row>
    <row r="4602" spans="1:10" x14ac:dyDescent="0.15">
      <c r="A4602" s="8">
        <v>2683</v>
      </c>
      <c r="B4602" s="8" t="s">
        <v>2785</v>
      </c>
      <c r="C4602" s="7" t="s">
        <v>4</v>
      </c>
      <c r="D4602" s="39">
        <v>42898.380937499998</v>
      </c>
      <c r="E4602" s="7">
        <v>32.96</v>
      </c>
      <c r="F4602" s="7" t="s">
        <v>27</v>
      </c>
      <c r="G4602" s="7">
        <f t="shared" si="213"/>
        <v>2017</v>
      </c>
      <c r="H4602" s="7">
        <f t="shared" si="214"/>
        <v>6</v>
      </c>
      <c r="I4602" s="7" t="str">
        <f t="shared" si="215"/>
        <v>Q2</v>
      </c>
      <c r="J4602" s="7">
        <f>VLOOKUP(A4602,'Job Catalog'!A:C,3,FALSE)</f>
        <v>13</v>
      </c>
    </row>
    <row r="4603" spans="1:10" x14ac:dyDescent="0.15">
      <c r="A4603" s="8">
        <v>2684</v>
      </c>
      <c r="B4603" s="8" t="s">
        <v>2786</v>
      </c>
      <c r="C4603" s="7" t="s">
        <v>4</v>
      </c>
      <c r="D4603" s="39">
        <v>42195.35434027778</v>
      </c>
      <c r="E4603" s="7">
        <v>3.92</v>
      </c>
      <c r="F4603" s="7" t="s">
        <v>27</v>
      </c>
      <c r="G4603" s="7">
        <f t="shared" si="213"/>
        <v>2015</v>
      </c>
      <c r="H4603" s="7">
        <f t="shared" si="214"/>
        <v>7</v>
      </c>
      <c r="I4603" s="7" t="str">
        <f t="shared" si="215"/>
        <v>Q3</v>
      </c>
      <c r="J4603" s="7">
        <f>VLOOKUP(A4603,'Job Catalog'!A:C,3,FALSE)</f>
        <v>11</v>
      </c>
    </row>
    <row r="4604" spans="1:10" x14ac:dyDescent="0.15">
      <c r="A4604" s="8">
        <v>2686</v>
      </c>
      <c r="B4604" s="8" t="s">
        <v>2788</v>
      </c>
      <c r="C4604" s="7" t="s">
        <v>4</v>
      </c>
      <c r="D4604" s="39">
        <v>41752.369386574072</v>
      </c>
      <c r="E4604" s="7">
        <v>13.08</v>
      </c>
      <c r="F4604" s="7" t="s">
        <v>27</v>
      </c>
      <c r="G4604" s="7">
        <f t="shared" si="213"/>
        <v>2014</v>
      </c>
      <c r="H4604" s="7">
        <f t="shared" si="214"/>
        <v>4</v>
      </c>
      <c r="I4604" s="7" t="str">
        <f t="shared" si="215"/>
        <v>Q2</v>
      </c>
      <c r="J4604" s="7">
        <f>VLOOKUP(A4604,'Job Catalog'!A:C,3,FALSE)</f>
        <v>9</v>
      </c>
    </row>
    <row r="4605" spans="1:10" x14ac:dyDescent="0.15">
      <c r="A4605" s="8">
        <v>2687</v>
      </c>
      <c r="B4605" s="8" t="s">
        <v>2789</v>
      </c>
      <c r="C4605" s="7" t="s">
        <v>4</v>
      </c>
      <c r="D4605" s="39">
        <v>42094.15724537037</v>
      </c>
      <c r="E4605" s="7">
        <v>334.58</v>
      </c>
      <c r="F4605" s="7" t="s">
        <v>27</v>
      </c>
      <c r="G4605" s="7">
        <f t="shared" si="213"/>
        <v>2015</v>
      </c>
      <c r="H4605" s="7">
        <f t="shared" si="214"/>
        <v>3</v>
      </c>
      <c r="I4605" s="7" t="str">
        <f t="shared" si="215"/>
        <v>Q1</v>
      </c>
      <c r="J4605" s="7">
        <f>VLOOKUP(A4605,'Job Catalog'!A:C,3,FALSE)</f>
        <v>16</v>
      </c>
    </row>
    <row r="4606" spans="1:10" x14ac:dyDescent="0.15">
      <c r="A4606" s="8">
        <v>2689</v>
      </c>
      <c r="B4606" s="8" t="s">
        <v>2791</v>
      </c>
      <c r="C4606" s="7" t="s">
        <v>5</v>
      </c>
      <c r="D4606" s="39">
        <v>42018.564282407409</v>
      </c>
      <c r="E4606" s="7">
        <v>211.96</v>
      </c>
      <c r="F4606" s="7" t="s">
        <v>70</v>
      </c>
      <c r="G4606" s="7">
        <f t="shared" si="213"/>
        <v>2015</v>
      </c>
      <c r="H4606" s="7">
        <f t="shared" si="214"/>
        <v>1</v>
      </c>
      <c r="I4606" s="7" t="str">
        <f t="shared" si="215"/>
        <v>Q1</v>
      </c>
      <c r="J4606" s="7">
        <f>VLOOKUP(A4606,'Job Catalog'!A:C,3,FALSE)</f>
        <v>14</v>
      </c>
    </row>
    <row r="4607" spans="1:10" x14ac:dyDescent="0.15">
      <c r="A4607" s="8">
        <v>2689</v>
      </c>
      <c r="B4607" s="8" t="s">
        <v>2791</v>
      </c>
      <c r="C4607" s="7" t="s">
        <v>4</v>
      </c>
      <c r="D4607" s="39">
        <v>42036.890625</v>
      </c>
      <c r="E4607" s="7">
        <v>6.33</v>
      </c>
      <c r="F4607" s="7" t="s">
        <v>95</v>
      </c>
      <c r="G4607" s="7">
        <f t="shared" si="213"/>
        <v>2015</v>
      </c>
      <c r="H4607" s="7">
        <f t="shared" si="214"/>
        <v>2</v>
      </c>
      <c r="I4607" s="7" t="str">
        <f t="shared" si="215"/>
        <v>Q1</v>
      </c>
      <c r="J4607" s="7">
        <f>VLOOKUP(A4607,'Job Catalog'!A:C,3,FALSE)</f>
        <v>14</v>
      </c>
    </row>
    <row r="4608" spans="1:10" x14ac:dyDescent="0.15">
      <c r="A4608" s="8">
        <v>2689</v>
      </c>
      <c r="B4608" s="8" t="s">
        <v>2791</v>
      </c>
      <c r="C4608" s="7" t="s">
        <v>4</v>
      </c>
      <c r="D4608" s="39">
        <v>42073.541712962964</v>
      </c>
      <c r="E4608" s="7">
        <v>19</v>
      </c>
      <c r="F4608" s="7" t="s">
        <v>70</v>
      </c>
      <c r="G4608" s="7">
        <f t="shared" si="213"/>
        <v>2015</v>
      </c>
      <c r="H4608" s="7">
        <f t="shared" si="214"/>
        <v>3</v>
      </c>
      <c r="I4608" s="7" t="str">
        <f t="shared" si="215"/>
        <v>Q1</v>
      </c>
      <c r="J4608" s="7">
        <f>VLOOKUP(A4608,'Job Catalog'!A:C,3,FALSE)</f>
        <v>14</v>
      </c>
    </row>
    <row r="4609" spans="1:10" x14ac:dyDescent="0.15">
      <c r="A4609" s="8">
        <v>2689</v>
      </c>
      <c r="B4609" s="8" t="s">
        <v>2791</v>
      </c>
      <c r="C4609" s="7" t="s">
        <v>5</v>
      </c>
      <c r="D4609" s="39">
        <v>42062.665439814817</v>
      </c>
      <c r="E4609" s="7">
        <v>1</v>
      </c>
      <c r="F4609" s="7" t="s">
        <v>97</v>
      </c>
      <c r="G4609" s="7">
        <f t="shared" si="213"/>
        <v>2015</v>
      </c>
      <c r="H4609" s="7">
        <f t="shared" si="214"/>
        <v>2</v>
      </c>
      <c r="I4609" s="7" t="str">
        <f t="shared" si="215"/>
        <v>Q1</v>
      </c>
      <c r="J4609" s="7">
        <f>VLOOKUP(A4609,'Job Catalog'!A:C,3,FALSE)</f>
        <v>14</v>
      </c>
    </row>
    <row r="4610" spans="1:10" x14ac:dyDescent="0.15">
      <c r="A4610" s="8">
        <v>2689</v>
      </c>
      <c r="B4610" s="8" t="s">
        <v>2791</v>
      </c>
      <c r="C4610" s="7" t="s">
        <v>4</v>
      </c>
      <c r="D4610" s="39">
        <v>42145.505914351852</v>
      </c>
      <c r="E4610" s="7">
        <v>21</v>
      </c>
      <c r="F4610" s="7" t="s">
        <v>32</v>
      </c>
      <c r="G4610" s="7">
        <f t="shared" ref="G4610:G4673" si="216">YEAR(D4610)</f>
        <v>2015</v>
      </c>
      <c r="H4610" s="7">
        <f t="shared" ref="H4610:H4673" si="217">MONTH(D4610)</f>
        <v>5</v>
      </c>
      <c r="I4610" s="7" t="str">
        <f t="shared" ref="I4610:I4673" si="218">IF(H4610&lt;=3,"Q1",IF(H4610&lt;=6,"Q2",IF(H4610&lt;=9,"Q3","Q4")))</f>
        <v>Q2</v>
      </c>
      <c r="J4610" s="7">
        <f>VLOOKUP(A4610,'Job Catalog'!A:C,3,FALSE)</f>
        <v>14</v>
      </c>
    </row>
    <row r="4611" spans="1:10" x14ac:dyDescent="0.15">
      <c r="A4611" s="8">
        <v>2689</v>
      </c>
      <c r="B4611" s="8" t="s">
        <v>2791</v>
      </c>
      <c r="C4611" s="7" t="s">
        <v>4</v>
      </c>
      <c r="D4611" s="39">
        <v>42144.582546296297</v>
      </c>
      <c r="E4611" s="7">
        <v>20.04</v>
      </c>
      <c r="F4611" s="7" t="s">
        <v>32</v>
      </c>
      <c r="G4611" s="7">
        <f t="shared" si="216"/>
        <v>2015</v>
      </c>
      <c r="H4611" s="7">
        <f t="shared" si="217"/>
        <v>5</v>
      </c>
      <c r="I4611" s="7" t="str">
        <f t="shared" si="218"/>
        <v>Q2</v>
      </c>
      <c r="J4611" s="7">
        <f>VLOOKUP(A4611,'Job Catalog'!A:C,3,FALSE)</f>
        <v>14</v>
      </c>
    </row>
    <row r="4612" spans="1:10" x14ac:dyDescent="0.15">
      <c r="A4612" s="8">
        <v>2689</v>
      </c>
      <c r="B4612" s="8" t="s">
        <v>2791</v>
      </c>
      <c r="C4612" s="7" t="s">
        <v>5</v>
      </c>
      <c r="D4612" s="39">
        <v>42872.406192129631</v>
      </c>
      <c r="E4612" s="7">
        <v>118.83</v>
      </c>
      <c r="F4612" s="7" t="s">
        <v>56</v>
      </c>
      <c r="G4612" s="7">
        <f t="shared" si="216"/>
        <v>2017</v>
      </c>
      <c r="H4612" s="7">
        <f t="shared" si="217"/>
        <v>5</v>
      </c>
      <c r="I4612" s="7" t="str">
        <f t="shared" si="218"/>
        <v>Q2</v>
      </c>
      <c r="J4612" s="7">
        <f>VLOOKUP(A4612,'Job Catalog'!A:C,3,FALSE)</f>
        <v>14</v>
      </c>
    </row>
    <row r="4613" spans="1:10" x14ac:dyDescent="0.15">
      <c r="A4613" s="8">
        <v>2689</v>
      </c>
      <c r="B4613" s="8" t="s">
        <v>2791</v>
      </c>
      <c r="C4613" s="7" t="s">
        <v>4</v>
      </c>
      <c r="D4613" s="39">
        <v>42968.717222222222</v>
      </c>
      <c r="E4613" s="7">
        <v>87.08</v>
      </c>
      <c r="F4613" s="7" t="s">
        <v>95</v>
      </c>
      <c r="G4613" s="7">
        <f t="shared" si="216"/>
        <v>2017</v>
      </c>
      <c r="H4613" s="7">
        <f t="shared" si="217"/>
        <v>8</v>
      </c>
      <c r="I4613" s="7" t="str">
        <f t="shared" si="218"/>
        <v>Q3</v>
      </c>
      <c r="J4613" s="7">
        <f>VLOOKUP(A4613,'Job Catalog'!A:C,3,FALSE)</f>
        <v>14</v>
      </c>
    </row>
    <row r="4614" spans="1:10" x14ac:dyDescent="0.15">
      <c r="A4614" s="8">
        <v>2689</v>
      </c>
      <c r="B4614" s="8" t="s">
        <v>2791</v>
      </c>
      <c r="C4614" s="7" t="s">
        <v>5</v>
      </c>
      <c r="D4614" s="39">
        <v>42948.496064814812</v>
      </c>
      <c r="E4614" s="7">
        <v>17.88</v>
      </c>
      <c r="F4614" s="7" t="s">
        <v>69</v>
      </c>
      <c r="G4614" s="7">
        <f t="shared" si="216"/>
        <v>2017</v>
      </c>
      <c r="H4614" s="7">
        <f t="shared" si="217"/>
        <v>8</v>
      </c>
      <c r="I4614" s="7" t="str">
        <f t="shared" si="218"/>
        <v>Q3</v>
      </c>
      <c r="J4614" s="7">
        <f>VLOOKUP(A4614,'Job Catalog'!A:C,3,FALSE)</f>
        <v>14</v>
      </c>
    </row>
    <row r="4615" spans="1:10" x14ac:dyDescent="0.15">
      <c r="A4615" s="8">
        <v>2689</v>
      </c>
      <c r="B4615" s="8" t="s">
        <v>2791</v>
      </c>
      <c r="C4615" s="7" t="s">
        <v>4</v>
      </c>
      <c r="D4615" s="39">
        <v>42940.587025462963</v>
      </c>
      <c r="E4615" s="7">
        <v>10</v>
      </c>
      <c r="F4615" s="7" t="s">
        <v>69</v>
      </c>
      <c r="G4615" s="7">
        <f t="shared" si="216"/>
        <v>2017</v>
      </c>
      <c r="H4615" s="7">
        <f t="shared" si="217"/>
        <v>7</v>
      </c>
      <c r="I4615" s="7" t="str">
        <f t="shared" si="218"/>
        <v>Q3</v>
      </c>
      <c r="J4615" s="7">
        <f>VLOOKUP(A4615,'Job Catalog'!A:C,3,FALSE)</f>
        <v>14</v>
      </c>
    </row>
    <row r="4616" spans="1:10" x14ac:dyDescent="0.15">
      <c r="A4616" s="8">
        <v>2693</v>
      </c>
      <c r="B4616" s="8" t="s">
        <v>2795</v>
      </c>
      <c r="C4616" s="7" t="s">
        <v>4</v>
      </c>
      <c r="D4616" s="39">
        <v>42940.585011574076</v>
      </c>
      <c r="E4616" s="7">
        <v>18.75</v>
      </c>
      <c r="F4616" s="7" t="s">
        <v>14</v>
      </c>
      <c r="G4616" s="7">
        <f t="shared" si="216"/>
        <v>2017</v>
      </c>
      <c r="H4616" s="7">
        <f t="shared" si="217"/>
        <v>7</v>
      </c>
      <c r="I4616" s="7" t="str">
        <f t="shared" si="218"/>
        <v>Q3</v>
      </c>
      <c r="J4616" s="7">
        <f>VLOOKUP(A4616,'Job Catalog'!A:C,3,FALSE)</f>
        <v>22</v>
      </c>
    </row>
    <row r="4617" spans="1:10" x14ac:dyDescent="0.15">
      <c r="A4617" s="8">
        <v>2694</v>
      </c>
      <c r="B4617" s="8" t="s">
        <v>2796</v>
      </c>
      <c r="C4617" s="7" t="s">
        <v>4</v>
      </c>
      <c r="D4617" s="39">
        <v>42801.647986111115</v>
      </c>
      <c r="E4617" s="7">
        <v>118.92</v>
      </c>
      <c r="F4617" s="7" t="s">
        <v>64</v>
      </c>
      <c r="G4617" s="7">
        <f t="shared" si="216"/>
        <v>2017</v>
      </c>
      <c r="H4617" s="7">
        <f t="shared" si="217"/>
        <v>3</v>
      </c>
      <c r="I4617" s="7" t="str">
        <f t="shared" si="218"/>
        <v>Q1</v>
      </c>
      <c r="J4617" s="7">
        <f>VLOOKUP(A4617,'Job Catalog'!A:C,3,FALSE)</f>
        <v>20</v>
      </c>
    </row>
    <row r="4618" spans="1:10" x14ac:dyDescent="0.15">
      <c r="A4618" s="8">
        <v>2694</v>
      </c>
      <c r="B4618" s="8" t="s">
        <v>2796</v>
      </c>
      <c r="C4618" s="7" t="s">
        <v>4</v>
      </c>
      <c r="D4618" s="39">
        <v>42891.674027777779</v>
      </c>
      <c r="E4618" s="7">
        <v>144</v>
      </c>
      <c r="F4618" s="7" t="s">
        <v>60</v>
      </c>
      <c r="G4618" s="7">
        <f t="shared" si="216"/>
        <v>2017</v>
      </c>
      <c r="H4618" s="7">
        <f t="shared" si="217"/>
        <v>6</v>
      </c>
      <c r="I4618" s="7" t="str">
        <f t="shared" si="218"/>
        <v>Q2</v>
      </c>
      <c r="J4618" s="7">
        <f>VLOOKUP(A4618,'Job Catalog'!A:C,3,FALSE)</f>
        <v>20</v>
      </c>
    </row>
    <row r="4619" spans="1:10" x14ac:dyDescent="0.15">
      <c r="A4619" s="8">
        <v>2695</v>
      </c>
      <c r="B4619" s="8" t="s">
        <v>2797</v>
      </c>
      <c r="C4619" s="7" t="s">
        <v>5</v>
      </c>
      <c r="D4619" s="39">
        <v>42877.471203703702</v>
      </c>
      <c r="E4619" s="7">
        <v>34.92</v>
      </c>
      <c r="F4619" s="7" t="s">
        <v>60</v>
      </c>
      <c r="G4619" s="7">
        <f t="shared" si="216"/>
        <v>2017</v>
      </c>
      <c r="H4619" s="7">
        <f t="shared" si="217"/>
        <v>5</v>
      </c>
      <c r="I4619" s="7" t="str">
        <f t="shared" si="218"/>
        <v>Q2</v>
      </c>
      <c r="J4619" s="7">
        <f>VLOOKUP(A4619,'Job Catalog'!A:C,3,FALSE)</f>
        <v>17</v>
      </c>
    </row>
    <row r="4620" spans="1:10" x14ac:dyDescent="0.15">
      <c r="A4620" s="8">
        <v>2709</v>
      </c>
      <c r="B4620" s="8" t="s">
        <v>2811</v>
      </c>
      <c r="C4620" s="7" t="s">
        <v>4</v>
      </c>
      <c r="D4620" s="39">
        <v>41981.167164351849</v>
      </c>
      <c r="E4620" s="7">
        <v>5.71</v>
      </c>
      <c r="F4620" s="7" t="s">
        <v>92</v>
      </c>
      <c r="G4620" s="7">
        <f t="shared" si="216"/>
        <v>2014</v>
      </c>
      <c r="H4620" s="7">
        <f t="shared" si="217"/>
        <v>12</v>
      </c>
      <c r="I4620" s="7" t="str">
        <f t="shared" si="218"/>
        <v>Q4</v>
      </c>
      <c r="J4620" s="7">
        <f>VLOOKUP(A4620,'Job Catalog'!A:C,3,FALSE)</f>
        <v>9</v>
      </c>
    </row>
    <row r="4621" spans="1:10" x14ac:dyDescent="0.15">
      <c r="A4621" s="8">
        <v>2709</v>
      </c>
      <c r="B4621" s="8" t="s">
        <v>2811</v>
      </c>
      <c r="C4621" s="7" t="s">
        <v>4</v>
      </c>
      <c r="D4621" s="39">
        <v>42194.126574074071</v>
      </c>
      <c r="E4621" s="7">
        <v>114.5</v>
      </c>
      <c r="F4621" s="7" t="s">
        <v>92</v>
      </c>
      <c r="G4621" s="7">
        <f t="shared" si="216"/>
        <v>2015</v>
      </c>
      <c r="H4621" s="7">
        <f t="shared" si="217"/>
        <v>7</v>
      </c>
      <c r="I4621" s="7" t="str">
        <f t="shared" si="218"/>
        <v>Q3</v>
      </c>
      <c r="J4621" s="7">
        <f>VLOOKUP(A4621,'Job Catalog'!A:C,3,FALSE)</f>
        <v>9</v>
      </c>
    </row>
    <row r="4622" spans="1:10" x14ac:dyDescent="0.15">
      <c r="A4622" s="8">
        <v>2709</v>
      </c>
      <c r="B4622" s="8" t="s">
        <v>2811</v>
      </c>
      <c r="C4622" s="7" t="s">
        <v>4</v>
      </c>
      <c r="D4622" s="39">
        <v>42465.423680555556</v>
      </c>
      <c r="E4622" s="7">
        <v>50.04</v>
      </c>
      <c r="F4622" s="7" t="s">
        <v>72</v>
      </c>
      <c r="G4622" s="7">
        <f t="shared" si="216"/>
        <v>2016</v>
      </c>
      <c r="H4622" s="7">
        <f t="shared" si="217"/>
        <v>4</v>
      </c>
      <c r="I4622" s="7" t="str">
        <f t="shared" si="218"/>
        <v>Q2</v>
      </c>
      <c r="J4622" s="7">
        <f>VLOOKUP(A4622,'Job Catalog'!A:C,3,FALSE)</f>
        <v>9</v>
      </c>
    </row>
    <row r="4623" spans="1:10" x14ac:dyDescent="0.15">
      <c r="A4623" s="8">
        <v>2713</v>
      </c>
      <c r="B4623" s="8" t="s">
        <v>2815</v>
      </c>
      <c r="C4623" s="7" t="s">
        <v>4</v>
      </c>
      <c r="D4623" s="39">
        <v>42194.582280092596</v>
      </c>
      <c r="E4623" s="7">
        <v>14.88</v>
      </c>
      <c r="F4623" s="7" t="s">
        <v>30</v>
      </c>
      <c r="G4623" s="7">
        <f t="shared" si="216"/>
        <v>2015</v>
      </c>
      <c r="H4623" s="7">
        <f t="shared" si="217"/>
        <v>7</v>
      </c>
      <c r="I4623" s="7" t="str">
        <f t="shared" si="218"/>
        <v>Q3</v>
      </c>
      <c r="J4623" s="7">
        <f>VLOOKUP(A4623,'Job Catalog'!A:C,3,FALSE)</f>
        <v>6</v>
      </c>
    </row>
    <row r="4624" spans="1:10" x14ac:dyDescent="0.15">
      <c r="A4624" s="8">
        <v>2713</v>
      </c>
      <c r="B4624" s="8" t="s">
        <v>2815</v>
      </c>
      <c r="C4624" s="7" t="s">
        <v>4</v>
      </c>
      <c r="D4624" s="39">
        <v>42199.624895833331</v>
      </c>
      <c r="E4624" s="7">
        <v>12</v>
      </c>
      <c r="F4624" s="7" t="s">
        <v>20</v>
      </c>
      <c r="G4624" s="7">
        <f t="shared" si="216"/>
        <v>2015</v>
      </c>
      <c r="H4624" s="7">
        <f t="shared" si="217"/>
        <v>7</v>
      </c>
      <c r="I4624" s="7" t="str">
        <f t="shared" si="218"/>
        <v>Q3</v>
      </c>
      <c r="J4624" s="7">
        <f>VLOOKUP(A4624,'Job Catalog'!A:C,3,FALSE)</f>
        <v>6</v>
      </c>
    </row>
    <row r="4625" spans="1:10" x14ac:dyDescent="0.15">
      <c r="A4625" s="8">
        <v>2713</v>
      </c>
      <c r="B4625" s="8" t="s">
        <v>2815</v>
      </c>
      <c r="C4625" s="7" t="s">
        <v>4</v>
      </c>
      <c r="D4625" s="39">
        <v>42236.520671296297</v>
      </c>
      <c r="E4625" s="7">
        <v>30.83</v>
      </c>
      <c r="F4625" s="7" t="s">
        <v>20</v>
      </c>
      <c r="G4625" s="7">
        <f t="shared" si="216"/>
        <v>2015</v>
      </c>
      <c r="H4625" s="7">
        <f t="shared" si="217"/>
        <v>8</v>
      </c>
      <c r="I4625" s="7" t="str">
        <f t="shared" si="218"/>
        <v>Q3</v>
      </c>
      <c r="J4625" s="7">
        <f>VLOOKUP(A4625,'Job Catalog'!A:C,3,FALSE)</f>
        <v>6</v>
      </c>
    </row>
    <row r="4626" spans="1:10" x14ac:dyDescent="0.15">
      <c r="A4626" s="8">
        <v>2713</v>
      </c>
      <c r="B4626" s="8" t="s">
        <v>2815</v>
      </c>
      <c r="C4626" s="7" t="s">
        <v>4</v>
      </c>
      <c r="D4626" s="39">
        <v>42285.582291666666</v>
      </c>
      <c r="E4626" s="7">
        <v>27.79</v>
      </c>
      <c r="F4626" s="7" t="s">
        <v>20</v>
      </c>
      <c r="G4626" s="7">
        <f t="shared" si="216"/>
        <v>2015</v>
      </c>
      <c r="H4626" s="7">
        <f t="shared" si="217"/>
        <v>10</v>
      </c>
      <c r="I4626" s="7" t="str">
        <f t="shared" si="218"/>
        <v>Q4</v>
      </c>
      <c r="J4626" s="7">
        <f>VLOOKUP(A4626,'Job Catalog'!A:C,3,FALSE)</f>
        <v>6</v>
      </c>
    </row>
    <row r="4627" spans="1:10" x14ac:dyDescent="0.15">
      <c r="A4627" s="8">
        <v>2713</v>
      </c>
      <c r="B4627" s="8" t="s">
        <v>2815</v>
      </c>
      <c r="C4627" s="7" t="s">
        <v>4</v>
      </c>
      <c r="D4627" s="39">
        <v>42285.583622685182</v>
      </c>
      <c r="E4627" s="7">
        <v>23.79</v>
      </c>
      <c r="F4627" s="7" t="s">
        <v>20</v>
      </c>
      <c r="G4627" s="7">
        <f t="shared" si="216"/>
        <v>2015</v>
      </c>
      <c r="H4627" s="7">
        <f t="shared" si="217"/>
        <v>10</v>
      </c>
      <c r="I4627" s="7" t="str">
        <f t="shared" si="218"/>
        <v>Q4</v>
      </c>
      <c r="J4627" s="7">
        <f>VLOOKUP(A4627,'Job Catalog'!A:C,3,FALSE)</f>
        <v>6</v>
      </c>
    </row>
    <row r="4628" spans="1:10" x14ac:dyDescent="0.15">
      <c r="A4628" s="8">
        <v>2730</v>
      </c>
      <c r="B4628" s="8" t="s">
        <v>2832</v>
      </c>
      <c r="C4628" s="7" t="s">
        <v>5</v>
      </c>
      <c r="D4628" s="39">
        <v>42009.354571759257</v>
      </c>
      <c r="E4628" s="7">
        <v>90.13</v>
      </c>
      <c r="F4628" s="7" t="s">
        <v>94</v>
      </c>
      <c r="G4628" s="7">
        <f t="shared" si="216"/>
        <v>2015</v>
      </c>
      <c r="H4628" s="7">
        <f t="shared" si="217"/>
        <v>1</v>
      </c>
      <c r="I4628" s="7" t="str">
        <f t="shared" si="218"/>
        <v>Q1</v>
      </c>
      <c r="J4628" s="7">
        <f>VLOOKUP(A4628,'Job Catalog'!A:C,3,FALSE)</f>
        <v>7</v>
      </c>
    </row>
    <row r="4629" spans="1:10" x14ac:dyDescent="0.15">
      <c r="A4629" s="8">
        <v>2730</v>
      </c>
      <c r="B4629" s="8" t="s">
        <v>2832</v>
      </c>
      <c r="C4629" s="7" t="s">
        <v>4</v>
      </c>
      <c r="D4629" s="39">
        <v>42311.17015046296</v>
      </c>
      <c r="E4629" s="7">
        <v>45.67</v>
      </c>
      <c r="F4629" s="7" t="s">
        <v>29</v>
      </c>
      <c r="G4629" s="7">
        <f t="shared" si="216"/>
        <v>2015</v>
      </c>
      <c r="H4629" s="7">
        <f t="shared" si="217"/>
        <v>11</v>
      </c>
      <c r="I4629" s="7" t="str">
        <f t="shared" si="218"/>
        <v>Q4</v>
      </c>
      <c r="J4629" s="7">
        <f>VLOOKUP(A4629,'Job Catalog'!A:C,3,FALSE)</f>
        <v>7</v>
      </c>
    </row>
    <row r="4630" spans="1:10" x14ac:dyDescent="0.15">
      <c r="A4630" s="8">
        <v>2732</v>
      </c>
      <c r="B4630" s="8" t="s">
        <v>2834</v>
      </c>
      <c r="C4630" s="7" t="s">
        <v>5</v>
      </c>
      <c r="D4630" s="39">
        <v>41691.534467592595</v>
      </c>
      <c r="E4630" s="7">
        <v>9.6300000000000008</v>
      </c>
      <c r="F4630" s="7" t="s">
        <v>15</v>
      </c>
      <c r="G4630" s="7">
        <f t="shared" si="216"/>
        <v>2014</v>
      </c>
      <c r="H4630" s="7">
        <f t="shared" si="217"/>
        <v>2</v>
      </c>
      <c r="I4630" s="7" t="str">
        <f t="shared" si="218"/>
        <v>Q1</v>
      </c>
      <c r="J4630" s="7">
        <f>VLOOKUP(A4630,'Job Catalog'!A:C,3,FALSE)</f>
        <v>7</v>
      </c>
    </row>
    <row r="4631" spans="1:10" x14ac:dyDescent="0.15">
      <c r="A4631" s="8">
        <v>2732</v>
      </c>
      <c r="B4631" s="8" t="s">
        <v>2834</v>
      </c>
      <c r="C4631" s="7" t="s">
        <v>4</v>
      </c>
      <c r="D4631" s="39">
        <v>41746.304803240739</v>
      </c>
      <c r="E4631" s="7">
        <v>44.75</v>
      </c>
      <c r="F4631" s="7" t="s">
        <v>38</v>
      </c>
      <c r="G4631" s="7">
        <f t="shared" si="216"/>
        <v>2014</v>
      </c>
      <c r="H4631" s="7">
        <f t="shared" si="217"/>
        <v>4</v>
      </c>
      <c r="I4631" s="7" t="str">
        <f t="shared" si="218"/>
        <v>Q2</v>
      </c>
      <c r="J4631" s="7">
        <f>VLOOKUP(A4631,'Job Catalog'!A:C,3,FALSE)</f>
        <v>7</v>
      </c>
    </row>
    <row r="4632" spans="1:10" x14ac:dyDescent="0.15">
      <c r="A4632" s="8">
        <v>2732</v>
      </c>
      <c r="B4632" s="8" t="s">
        <v>2834</v>
      </c>
      <c r="C4632" s="7" t="s">
        <v>4</v>
      </c>
      <c r="D4632" s="39">
        <v>41702.468935185185</v>
      </c>
      <c r="E4632" s="7">
        <v>0.92</v>
      </c>
      <c r="F4632" s="7" t="s">
        <v>38</v>
      </c>
      <c r="G4632" s="7">
        <f t="shared" si="216"/>
        <v>2014</v>
      </c>
      <c r="H4632" s="7">
        <f t="shared" si="217"/>
        <v>3</v>
      </c>
      <c r="I4632" s="7" t="str">
        <f t="shared" si="218"/>
        <v>Q1</v>
      </c>
      <c r="J4632" s="7">
        <f>VLOOKUP(A4632,'Job Catalog'!A:C,3,FALSE)</f>
        <v>7</v>
      </c>
    </row>
    <row r="4633" spans="1:10" x14ac:dyDescent="0.15">
      <c r="A4633" s="8">
        <v>2732</v>
      </c>
      <c r="B4633" s="8" t="s">
        <v>2834</v>
      </c>
      <c r="C4633" s="7" t="s">
        <v>4</v>
      </c>
      <c r="D4633" s="39">
        <v>41702.473553240743</v>
      </c>
      <c r="E4633" s="7">
        <v>0.92</v>
      </c>
      <c r="F4633" s="7" t="s">
        <v>38</v>
      </c>
      <c r="G4633" s="7">
        <f t="shared" si="216"/>
        <v>2014</v>
      </c>
      <c r="H4633" s="7">
        <f t="shared" si="217"/>
        <v>3</v>
      </c>
      <c r="I4633" s="7" t="str">
        <f t="shared" si="218"/>
        <v>Q1</v>
      </c>
      <c r="J4633" s="7">
        <f>VLOOKUP(A4633,'Job Catalog'!A:C,3,FALSE)</f>
        <v>7</v>
      </c>
    </row>
    <row r="4634" spans="1:10" x14ac:dyDescent="0.15">
      <c r="A4634" s="8">
        <v>2732</v>
      </c>
      <c r="B4634" s="8" t="s">
        <v>2834</v>
      </c>
      <c r="C4634" s="7" t="s">
        <v>4</v>
      </c>
      <c r="D4634" s="39">
        <v>41747.480497685188</v>
      </c>
      <c r="E4634" s="7">
        <v>3.75</v>
      </c>
      <c r="F4634" s="7" t="s">
        <v>38</v>
      </c>
      <c r="G4634" s="7">
        <f t="shared" si="216"/>
        <v>2014</v>
      </c>
      <c r="H4634" s="7">
        <f t="shared" si="217"/>
        <v>4</v>
      </c>
      <c r="I4634" s="7" t="str">
        <f t="shared" si="218"/>
        <v>Q2</v>
      </c>
      <c r="J4634" s="7">
        <f>VLOOKUP(A4634,'Job Catalog'!A:C,3,FALSE)</f>
        <v>7</v>
      </c>
    </row>
    <row r="4635" spans="1:10" x14ac:dyDescent="0.15">
      <c r="A4635" s="8">
        <v>2734</v>
      </c>
      <c r="B4635" s="8" t="s">
        <v>2836</v>
      </c>
      <c r="C4635" s="7" t="s">
        <v>5</v>
      </c>
      <c r="D4635" s="39">
        <v>41655.568078703705</v>
      </c>
      <c r="E4635" s="7">
        <v>0.21</v>
      </c>
      <c r="F4635" s="7" t="s">
        <v>15</v>
      </c>
      <c r="G4635" s="7">
        <f t="shared" si="216"/>
        <v>2014</v>
      </c>
      <c r="H4635" s="7">
        <f t="shared" si="217"/>
        <v>1</v>
      </c>
      <c r="I4635" s="7" t="str">
        <f t="shared" si="218"/>
        <v>Q1</v>
      </c>
      <c r="J4635" s="7">
        <f>VLOOKUP(A4635,'Job Catalog'!A:C,3,FALSE)</f>
        <v>18</v>
      </c>
    </row>
    <row r="4636" spans="1:10" x14ac:dyDescent="0.15">
      <c r="A4636" s="8">
        <v>2734</v>
      </c>
      <c r="B4636" s="8" t="s">
        <v>2836</v>
      </c>
      <c r="C4636" s="7" t="s">
        <v>5</v>
      </c>
      <c r="D4636" s="39">
        <v>42012.387303240743</v>
      </c>
      <c r="E4636" s="7">
        <v>19.75</v>
      </c>
      <c r="F4636" s="7" t="s">
        <v>65</v>
      </c>
      <c r="G4636" s="7">
        <f t="shared" si="216"/>
        <v>2015</v>
      </c>
      <c r="H4636" s="7">
        <f t="shared" si="217"/>
        <v>1</v>
      </c>
      <c r="I4636" s="7" t="str">
        <f t="shared" si="218"/>
        <v>Q1</v>
      </c>
      <c r="J4636" s="7">
        <f>VLOOKUP(A4636,'Job Catalog'!A:C,3,FALSE)</f>
        <v>18</v>
      </c>
    </row>
    <row r="4637" spans="1:10" x14ac:dyDescent="0.15">
      <c r="A4637" s="8">
        <v>2734</v>
      </c>
      <c r="B4637" s="8" t="s">
        <v>2836</v>
      </c>
      <c r="C4637" s="7" t="s">
        <v>5</v>
      </c>
      <c r="D4637" s="39">
        <v>42073.546388888892</v>
      </c>
      <c r="E4637" s="7">
        <v>42.88</v>
      </c>
      <c r="F4637" s="7" t="s">
        <v>65</v>
      </c>
      <c r="G4637" s="7">
        <f t="shared" si="216"/>
        <v>2015</v>
      </c>
      <c r="H4637" s="7">
        <f t="shared" si="217"/>
        <v>3</v>
      </c>
      <c r="I4637" s="7" t="str">
        <f t="shared" si="218"/>
        <v>Q1</v>
      </c>
      <c r="J4637" s="7">
        <f>VLOOKUP(A4637,'Job Catalog'!A:C,3,FALSE)</f>
        <v>18</v>
      </c>
    </row>
    <row r="4638" spans="1:10" x14ac:dyDescent="0.15">
      <c r="A4638" s="8">
        <v>2734</v>
      </c>
      <c r="B4638" s="8" t="s">
        <v>2836</v>
      </c>
      <c r="C4638" s="7" t="s">
        <v>5</v>
      </c>
      <c r="D4638" s="39">
        <v>42277.53564814815</v>
      </c>
      <c r="E4638" s="7">
        <v>1</v>
      </c>
      <c r="F4638" s="7" t="s">
        <v>65</v>
      </c>
      <c r="G4638" s="7">
        <f t="shared" si="216"/>
        <v>2015</v>
      </c>
      <c r="H4638" s="7">
        <f t="shared" si="217"/>
        <v>9</v>
      </c>
      <c r="I4638" s="7" t="str">
        <f t="shared" si="218"/>
        <v>Q3</v>
      </c>
      <c r="J4638" s="7">
        <f>VLOOKUP(A4638,'Job Catalog'!A:C,3,FALSE)</f>
        <v>18</v>
      </c>
    </row>
    <row r="4639" spans="1:10" x14ac:dyDescent="0.15">
      <c r="A4639" s="8">
        <v>2736</v>
      </c>
      <c r="B4639" s="8" t="s">
        <v>2838</v>
      </c>
      <c r="C4639" s="7" t="s">
        <v>5</v>
      </c>
      <c r="D4639" s="39">
        <v>42404.455266203702</v>
      </c>
      <c r="E4639" s="7">
        <v>93.67</v>
      </c>
      <c r="F4639" s="7" t="s">
        <v>25</v>
      </c>
      <c r="G4639" s="7">
        <f t="shared" si="216"/>
        <v>2016</v>
      </c>
      <c r="H4639" s="7">
        <f t="shared" si="217"/>
        <v>2</v>
      </c>
      <c r="I4639" s="7" t="str">
        <f t="shared" si="218"/>
        <v>Q1</v>
      </c>
      <c r="J4639" s="7">
        <f>VLOOKUP(A4639,'Job Catalog'!A:C,3,FALSE)</f>
        <v>14</v>
      </c>
    </row>
    <row r="4640" spans="1:10" x14ac:dyDescent="0.15">
      <c r="A4640" s="8">
        <v>2737</v>
      </c>
      <c r="B4640" s="8" t="s">
        <v>2839</v>
      </c>
      <c r="C4640" s="7" t="s">
        <v>4</v>
      </c>
      <c r="D4640" s="39">
        <v>42915.680405092593</v>
      </c>
      <c r="E4640" s="7">
        <v>36.92</v>
      </c>
      <c r="F4640" s="7" t="s">
        <v>82</v>
      </c>
      <c r="G4640" s="7">
        <f t="shared" si="216"/>
        <v>2017</v>
      </c>
      <c r="H4640" s="7">
        <f t="shared" si="217"/>
        <v>6</v>
      </c>
      <c r="I4640" s="7" t="str">
        <f t="shared" si="218"/>
        <v>Q2</v>
      </c>
      <c r="J4640" s="7">
        <f>VLOOKUP(A4640,'Job Catalog'!A:C,3,FALSE)</f>
        <v>9</v>
      </c>
    </row>
    <row r="4641" spans="1:10" x14ac:dyDescent="0.15">
      <c r="A4641" s="8">
        <v>2738</v>
      </c>
      <c r="B4641" s="8" t="s">
        <v>2840</v>
      </c>
      <c r="C4641" s="7" t="s">
        <v>4</v>
      </c>
      <c r="D4641" s="39">
        <v>41795.656087962961</v>
      </c>
      <c r="E4641" s="7">
        <v>69.88</v>
      </c>
      <c r="F4641" s="7" t="s">
        <v>85</v>
      </c>
      <c r="G4641" s="7">
        <f t="shared" si="216"/>
        <v>2014</v>
      </c>
      <c r="H4641" s="7">
        <f t="shared" si="217"/>
        <v>6</v>
      </c>
      <c r="I4641" s="7" t="str">
        <f t="shared" si="218"/>
        <v>Q2</v>
      </c>
      <c r="J4641" s="7">
        <f>VLOOKUP(A4641,'Job Catalog'!A:C,3,FALSE)</f>
        <v>12</v>
      </c>
    </row>
    <row r="4642" spans="1:10" x14ac:dyDescent="0.15">
      <c r="A4642" s="8">
        <v>2738</v>
      </c>
      <c r="B4642" s="8" t="s">
        <v>2840</v>
      </c>
      <c r="C4642" s="7" t="s">
        <v>4</v>
      </c>
      <c r="D4642" s="39">
        <v>41799.65587962963</v>
      </c>
      <c r="E4642" s="7">
        <v>55.92</v>
      </c>
      <c r="F4642" s="7" t="s">
        <v>85</v>
      </c>
      <c r="G4642" s="7">
        <f t="shared" si="216"/>
        <v>2014</v>
      </c>
      <c r="H4642" s="7">
        <f t="shared" si="217"/>
        <v>6</v>
      </c>
      <c r="I4642" s="7" t="str">
        <f t="shared" si="218"/>
        <v>Q2</v>
      </c>
      <c r="J4642" s="7">
        <f>VLOOKUP(A4642,'Job Catalog'!A:C,3,FALSE)</f>
        <v>12</v>
      </c>
    </row>
    <row r="4643" spans="1:10" x14ac:dyDescent="0.15">
      <c r="A4643" s="8">
        <v>2738</v>
      </c>
      <c r="B4643" s="8" t="s">
        <v>2840</v>
      </c>
      <c r="C4643" s="7" t="s">
        <v>5</v>
      </c>
      <c r="D4643" s="39">
        <v>41869.577870370369</v>
      </c>
      <c r="E4643" s="7">
        <v>42.75</v>
      </c>
      <c r="F4643" s="7" t="s">
        <v>65</v>
      </c>
      <c r="G4643" s="7">
        <f t="shared" si="216"/>
        <v>2014</v>
      </c>
      <c r="H4643" s="7">
        <f t="shared" si="217"/>
        <v>8</v>
      </c>
      <c r="I4643" s="7" t="str">
        <f t="shared" si="218"/>
        <v>Q3</v>
      </c>
      <c r="J4643" s="7">
        <f>VLOOKUP(A4643,'Job Catalog'!A:C,3,FALSE)</f>
        <v>12</v>
      </c>
    </row>
    <row r="4644" spans="1:10" x14ac:dyDescent="0.15">
      <c r="A4644" s="8">
        <v>2738</v>
      </c>
      <c r="B4644" s="8" t="s">
        <v>2840</v>
      </c>
      <c r="C4644" s="7" t="s">
        <v>4</v>
      </c>
      <c r="D4644" s="39">
        <v>42934.959085648145</v>
      </c>
      <c r="E4644" s="7">
        <v>56.21</v>
      </c>
      <c r="F4644" s="7" t="s">
        <v>82</v>
      </c>
      <c r="G4644" s="7">
        <f t="shared" si="216"/>
        <v>2017</v>
      </c>
      <c r="H4644" s="7">
        <f t="shared" si="217"/>
        <v>7</v>
      </c>
      <c r="I4644" s="7" t="str">
        <f t="shared" si="218"/>
        <v>Q3</v>
      </c>
      <c r="J4644" s="7">
        <f>VLOOKUP(A4644,'Job Catalog'!A:C,3,FALSE)</f>
        <v>12</v>
      </c>
    </row>
    <row r="4645" spans="1:10" x14ac:dyDescent="0.15">
      <c r="A4645" s="8">
        <v>2740</v>
      </c>
      <c r="B4645" s="8" t="s">
        <v>2842</v>
      </c>
      <c r="C4645" s="7" t="s">
        <v>5</v>
      </c>
      <c r="D4645" s="39">
        <v>42404.466724537036</v>
      </c>
      <c r="E4645" s="7">
        <v>59.08</v>
      </c>
      <c r="F4645" s="7" t="s">
        <v>25</v>
      </c>
      <c r="G4645" s="7">
        <f t="shared" si="216"/>
        <v>2016</v>
      </c>
      <c r="H4645" s="7">
        <f t="shared" si="217"/>
        <v>2</v>
      </c>
      <c r="I4645" s="7" t="str">
        <f t="shared" si="218"/>
        <v>Q1</v>
      </c>
      <c r="J4645" s="7">
        <f>VLOOKUP(A4645,'Job Catalog'!A:C,3,FALSE)</f>
        <v>10</v>
      </c>
    </row>
    <row r="4646" spans="1:10" x14ac:dyDescent="0.15">
      <c r="A4646" s="8">
        <v>2744</v>
      </c>
      <c r="B4646" s="8" t="s">
        <v>2846</v>
      </c>
      <c r="C4646" s="7" t="s">
        <v>4</v>
      </c>
      <c r="D4646" s="39">
        <v>41961.645624999997</v>
      </c>
      <c r="E4646" s="7">
        <v>173.92</v>
      </c>
      <c r="F4646" s="7" t="s">
        <v>64</v>
      </c>
      <c r="G4646" s="7">
        <f t="shared" si="216"/>
        <v>2014</v>
      </c>
      <c r="H4646" s="7">
        <f t="shared" si="217"/>
        <v>11</v>
      </c>
      <c r="I4646" s="7" t="str">
        <f t="shared" si="218"/>
        <v>Q4</v>
      </c>
      <c r="J4646" s="7">
        <f>VLOOKUP(A4646,'Job Catalog'!A:C,3,FALSE)</f>
        <v>11</v>
      </c>
    </row>
    <row r="4647" spans="1:10" x14ac:dyDescent="0.15">
      <c r="A4647" s="8">
        <v>2744</v>
      </c>
      <c r="B4647" s="8" t="s">
        <v>2846</v>
      </c>
      <c r="C4647" s="7" t="s">
        <v>4</v>
      </c>
      <c r="D4647" s="39">
        <v>42692.489664351851</v>
      </c>
      <c r="E4647" s="7">
        <v>1.92</v>
      </c>
      <c r="F4647" s="7" t="s">
        <v>82</v>
      </c>
      <c r="G4647" s="7">
        <f t="shared" si="216"/>
        <v>2016</v>
      </c>
      <c r="H4647" s="7">
        <f t="shared" si="217"/>
        <v>11</v>
      </c>
      <c r="I4647" s="7" t="str">
        <f t="shared" si="218"/>
        <v>Q4</v>
      </c>
      <c r="J4647" s="7">
        <f>VLOOKUP(A4647,'Job Catalog'!A:C,3,FALSE)</f>
        <v>11</v>
      </c>
    </row>
    <row r="4648" spans="1:10" x14ac:dyDescent="0.15">
      <c r="A4648" s="8">
        <v>2744</v>
      </c>
      <c r="B4648" s="8" t="s">
        <v>2846</v>
      </c>
      <c r="C4648" s="7" t="s">
        <v>4</v>
      </c>
      <c r="D4648" s="39">
        <v>42712.461550925924</v>
      </c>
      <c r="E4648" s="7">
        <v>21.92</v>
      </c>
      <c r="F4648" s="7" t="s">
        <v>82</v>
      </c>
      <c r="G4648" s="7">
        <f t="shared" si="216"/>
        <v>2016</v>
      </c>
      <c r="H4648" s="7">
        <f t="shared" si="217"/>
        <v>12</v>
      </c>
      <c r="I4648" s="7" t="str">
        <f t="shared" si="218"/>
        <v>Q4</v>
      </c>
      <c r="J4648" s="7">
        <f>VLOOKUP(A4648,'Job Catalog'!A:C,3,FALSE)</f>
        <v>11</v>
      </c>
    </row>
    <row r="4649" spans="1:10" x14ac:dyDescent="0.15">
      <c r="A4649" s="8">
        <v>2744</v>
      </c>
      <c r="B4649" s="8" t="s">
        <v>2846</v>
      </c>
      <c r="C4649" s="7" t="s">
        <v>4</v>
      </c>
      <c r="D4649" s="39">
        <v>42934.724085648151</v>
      </c>
      <c r="E4649" s="7">
        <v>29.21</v>
      </c>
      <c r="F4649" s="7" t="s">
        <v>82</v>
      </c>
      <c r="G4649" s="7">
        <f t="shared" si="216"/>
        <v>2017</v>
      </c>
      <c r="H4649" s="7">
        <f t="shared" si="217"/>
        <v>7</v>
      </c>
      <c r="I4649" s="7" t="str">
        <f t="shared" si="218"/>
        <v>Q3</v>
      </c>
      <c r="J4649" s="7">
        <f>VLOOKUP(A4649,'Job Catalog'!A:C,3,FALSE)</f>
        <v>11</v>
      </c>
    </row>
    <row r="4650" spans="1:10" x14ac:dyDescent="0.15">
      <c r="A4650" s="8">
        <v>2744</v>
      </c>
      <c r="B4650" s="8" t="s">
        <v>2846</v>
      </c>
      <c r="C4650" s="7" t="s">
        <v>4</v>
      </c>
      <c r="D4650" s="39">
        <v>42934.721331018518</v>
      </c>
      <c r="E4650" s="7">
        <v>29.21</v>
      </c>
      <c r="F4650" s="7" t="s">
        <v>82</v>
      </c>
      <c r="G4650" s="7">
        <f t="shared" si="216"/>
        <v>2017</v>
      </c>
      <c r="H4650" s="7">
        <f t="shared" si="217"/>
        <v>7</v>
      </c>
      <c r="I4650" s="7" t="str">
        <f t="shared" si="218"/>
        <v>Q3</v>
      </c>
      <c r="J4650" s="7">
        <f>VLOOKUP(A4650,'Job Catalog'!A:C,3,FALSE)</f>
        <v>11</v>
      </c>
    </row>
    <row r="4651" spans="1:10" x14ac:dyDescent="0.15">
      <c r="A4651" s="8">
        <v>2745</v>
      </c>
      <c r="B4651" s="8" t="s">
        <v>2847</v>
      </c>
      <c r="C4651" s="7" t="s">
        <v>4</v>
      </c>
      <c r="D4651" s="39">
        <v>41730.350902777776</v>
      </c>
      <c r="E4651" s="7">
        <v>77.92</v>
      </c>
      <c r="F4651" s="7" t="s">
        <v>38</v>
      </c>
      <c r="G4651" s="7">
        <f t="shared" si="216"/>
        <v>2014</v>
      </c>
      <c r="H4651" s="7">
        <f t="shared" si="217"/>
        <v>4</v>
      </c>
      <c r="I4651" s="7" t="str">
        <f t="shared" si="218"/>
        <v>Q2</v>
      </c>
      <c r="J4651" s="7">
        <f>VLOOKUP(A4651,'Job Catalog'!A:C,3,FALSE)</f>
        <v>9</v>
      </c>
    </row>
    <row r="4652" spans="1:10" x14ac:dyDescent="0.15">
      <c r="A4652" s="8">
        <v>2745</v>
      </c>
      <c r="B4652" s="8" t="s">
        <v>2847</v>
      </c>
      <c r="C4652" s="7" t="s">
        <v>4</v>
      </c>
      <c r="D4652" s="39">
        <v>41724.585115740738</v>
      </c>
      <c r="E4652" s="7">
        <v>72.17</v>
      </c>
      <c r="F4652" s="7" t="s">
        <v>13</v>
      </c>
      <c r="G4652" s="7">
        <f t="shared" si="216"/>
        <v>2014</v>
      </c>
      <c r="H4652" s="7">
        <f t="shared" si="217"/>
        <v>3</v>
      </c>
      <c r="I4652" s="7" t="str">
        <f t="shared" si="218"/>
        <v>Q1</v>
      </c>
      <c r="J4652" s="7">
        <f>VLOOKUP(A4652,'Job Catalog'!A:C,3,FALSE)</f>
        <v>9</v>
      </c>
    </row>
    <row r="4653" spans="1:10" x14ac:dyDescent="0.15">
      <c r="A4653" s="8">
        <v>2745</v>
      </c>
      <c r="B4653" s="8" t="s">
        <v>2847</v>
      </c>
      <c r="C4653" s="7" t="s">
        <v>4</v>
      </c>
      <c r="D4653" s="39">
        <v>41701.489004629628</v>
      </c>
      <c r="E4653" s="7">
        <v>47.88</v>
      </c>
      <c r="F4653" s="7" t="s">
        <v>38</v>
      </c>
      <c r="G4653" s="7">
        <f t="shared" si="216"/>
        <v>2014</v>
      </c>
      <c r="H4653" s="7">
        <f t="shared" si="217"/>
        <v>3</v>
      </c>
      <c r="I4653" s="7" t="str">
        <f t="shared" si="218"/>
        <v>Q1</v>
      </c>
      <c r="J4653" s="7">
        <f>VLOOKUP(A4653,'Job Catalog'!A:C,3,FALSE)</f>
        <v>9</v>
      </c>
    </row>
    <row r="4654" spans="1:10" x14ac:dyDescent="0.15">
      <c r="A4654" s="8">
        <v>2745</v>
      </c>
      <c r="B4654" s="8" t="s">
        <v>2847</v>
      </c>
      <c r="C4654" s="7" t="s">
        <v>4</v>
      </c>
      <c r="D4654" s="39">
        <v>41744.549803240741</v>
      </c>
      <c r="E4654" s="7">
        <v>4.92</v>
      </c>
      <c r="F4654" s="7" t="s">
        <v>38</v>
      </c>
      <c r="G4654" s="7">
        <f t="shared" si="216"/>
        <v>2014</v>
      </c>
      <c r="H4654" s="7">
        <f t="shared" si="217"/>
        <v>4</v>
      </c>
      <c r="I4654" s="7" t="str">
        <f t="shared" si="218"/>
        <v>Q2</v>
      </c>
      <c r="J4654" s="7">
        <f>VLOOKUP(A4654,'Job Catalog'!A:C,3,FALSE)</f>
        <v>9</v>
      </c>
    </row>
    <row r="4655" spans="1:10" x14ac:dyDescent="0.15">
      <c r="A4655" s="8">
        <v>2745</v>
      </c>
      <c r="B4655" s="8" t="s">
        <v>2847</v>
      </c>
      <c r="C4655" s="7" t="s">
        <v>4</v>
      </c>
      <c r="D4655" s="39">
        <v>41821.611307870371</v>
      </c>
      <c r="E4655" s="7">
        <v>50.04</v>
      </c>
      <c r="F4655" s="7" t="s">
        <v>50</v>
      </c>
      <c r="G4655" s="7">
        <f t="shared" si="216"/>
        <v>2014</v>
      </c>
      <c r="H4655" s="7">
        <f t="shared" si="217"/>
        <v>7</v>
      </c>
      <c r="I4655" s="7" t="str">
        <f t="shared" si="218"/>
        <v>Q3</v>
      </c>
      <c r="J4655" s="7">
        <f>VLOOKUP(A4655,'Job Catalog'!A:C,3,FALSE)</f>
        <v>9</v>
      </c>
    </row>
    <row r="4656" spans="1:10" x14ac:dyDescent="0.15">
      <c r="A4656" s="8">
        <v>2745</v>
      </c>
      <c r="B4656" s="8" t="s">
        <v>2847</v>
      </c>
      <c r="C4656" s="7" t="s">
        <v>4</v>
      </c>
      <c r="D4656" s="39">
        <v>41806.884930555556</v>
      </c>
      <c r="E4656" s="7">
        <v>35.33</v>
      </c>
      <c r="F4656" s="7" t="s">
        <v>64</v>
      </c>
      <c r="G4656" s="7">
        <f t="shared" si="216"/>
        <v>2014</v>
      </c>
      <c r="H4656" s="7">
        <f t="shared" si="217"/>
        <v>6</v>
      </c>
      <c r="I4656" s="7" t="str">
        <f t="shared" si="218"/>
        <v>Q2</v>
      </c>
      <c r="J4656" s="7">
        <f>VLOOKUP(A4656,'Job Catalog'!A:C,3,FALSE)</f>
        <v>9</v>
      </c>
    </row>
    <row r="4657" spans="1:10" x14ac:dyDescent="0.15">
      <c r="A4657" s="8">
        <v>2745</v>
      </c>
      <c r="B4657" s="8" t="s">
        <v>2847</v>
      </c>
      <c r="C4657" s="7" t="s">
        <v>4</v>
      </c>
      <c r="D4657" s="39">
        <v>41813.659953703704</v>
      </c>
      <c r="E4657" s="7">
        <v>42.08</v>
      </c>
      <c r="F4657" s="7" t="s">
        <v>64</v>
      </c>
      <c r="G4657" s="7">
        <f t="shared" si="216"/>
        <v>2014</v>
      </c>
      <c r="H4657" s="7">
        <f t="shared" si="217"/>
        <v>6</v>
      </c>
      <c r="I4657" s="7" t="str">
        <f t="shared" si="218"/>
        <v>Q2</v>
      </c>
      <c r="J4657" s="7">
        <f>VLOOKUP(A4657,'Job Catalog'!A:C,3,FALSE)</f>
        <v>9</v>
      </c>
    </row>
    <row r="4658" spans="1:10" x14ac:dyDescent="0.15">
      <c r="A4658" s="8">
        <v>2745</v>
      </c>
      <c r="B4658" s="8" t="s">
        <v>2847</v>
      </c>
      <c r="C4658" s="7" t="s">
        <v>4</v>
      </c>
      <c r="D4658" s="39">
        <v>41851.33520833333</v>
      </c>
      <c r="E4658" s="7">
        <v>79.790000000000006</v>
      </c>
      <c r="F4658" s="7" t="s">
        <v>50</v>
      </c>
      <c r="G4658" s="7">
        <f t="shared" si="216"/>
        <v>2014</v>
      </c>
      <c r="H4658" s="7">
        <f t="shared" si="217"/>
        <v>7</v>
      </c>
      <c r="I4658" s="7" t="str">
        <f t="shared" si="218"/>
        <v>Q3</v>
      </c>
      <c r="J4658" s="7">
        <f>VLOOKUP(A4658,'Job Catalog'!A:C,3,FALSE)</f>
        <v>9</v>
      </c>
    </row>
    <row r="4659" spans="1:10" x14ac:dyDescent="0.15">
      <c r="A4659" s="8">
        <v>2745</v>
      </c>
      <c r="B4659" s="8" t="s">
        <v>2847</v>
      </c>
      <c r="C4659" s="7" t="s">
        <v>4</v>
      </c>
      <c r="D4659" s="39">
        <v>42152.439571759256</v>
      </c>
      <c r="E4659" s="7">
        <v>51.75</v>
      </c>
      <c r="F4659" s="7" t="s">
        <v>82</v>
      </c>
      <c r="G4659" s="7">
        <f t="shared" si="216"/>
        <v>2015</v>
      </c>
      <c r="H4659" s="7">
        <f t="shared" si="217"/>
        <v>5</v>
      </c>
      <c r="I4659" s="7" t="str">
        <f t="shared" si="218"/>
        <v>Q2</v>
      </c>
      <c r="J4659" s="7">
        <f>VLOOKUP(A4659,'Job Catalog'!A:C,3,FALSE)</f>
        <v>9</v>
      </c>
    </row>
    <row r="4660" spans="1:10" x14ac:dyDescent="0.15">
      <c r="A4660" s="8">
        <v>2745</v>
      </c>
      <c r="B4660" s="8" t="s">
        <v>2847</v>
      </c>
      <c r="C4660" s="7" t="s">
        <v>5</v>
      </c>
      <c r="D4660" s="39">
        <v>42121.325810185182</v>
      </c>
      <c r="E4660" s="7">
        <v>20.63</v>
      </c>
      <c r="F4660" s="7" t="s">
        <v>65</v>
      </c>
      <c r="G4660" s="7">
        <f t="shared" si="216"/>
        <v>2015</v>
      </c>
      <c r="H4660" s="7">
        <f t="shared" si="217"/>
        <v>4</v>
      </c>
      <c r="I4660" s="7" t="str">
        <f t="shared" si="218"/>
        <v>Q2</v>
      </c>
      <c r="J4660" s="7">
        <f>VLOOKUP(A4660,'Job Catalog'!A:C,3,FALSE)</f>
        <v>9</v>
      </c>
    </row>
    <row r="4661" spans="1:10" x14ac:dyDescent="0.15">
      <c r="A4661" s="8">
        <v>2745</v>
      </c>
      <c r="B4661" s="8" t="s">
        <v>2847</v>
      </c>
      <c r="C4661" s="7" t="s">
        <v>5</v>
      </c>
      <c r="D4661" s="39">
        <v>42269.516377314816</v>
      </c>
      <c r="E4661" s="7">
        <v>53.83</v>
      </c>
      <c r="F4661" s="7" t="s">
        <v>65</v>
      </c>
      <c r="G4661" s="7">
        <f t="shared" si="216"/>
        <v>2015</v>
      </c>
      <c r="H4661" s="7">
        <f t="shared" si="217"/>
        <v>9</v>
      </c>
      <c r="I4661" s="7" t="str">
        <f t="shared" si="218"/>
        <v>Q3</v>
      </c>
      <c r="J4661" s="7">
        <f>VLOOKUP(A4661,'Job Catalog'!A:C,3,FALSE)</f>
        <v>9</v>
      </c>
    </row>
    <row r="4662" spans="1:10" x14ac:dyDescent="0.15">
      <c r="A4662" s="8">
        <v>2745</v>
      </c>
      <c r="B4662" s="8" t="s">
        <v>2847</v>
      </c>
      <c r="C4662" s="7" t="s">
        <v>4</v>
      </c>
      <c r="D4662" s="39">
        <v>42396.459189814814</v>
      </c>
      <c r="E4662" s="7">
        <v>15.92</v>
      </c>
      <c r="F4662" s="7" t="s">
        <v>60</v>
      </c>
      <c r="G4662" s="7">
        <f t="shared" si="216"/>
        <v>2016</v>
      </c>
      <c r="H4662" s="7">
        <f t="shared" si="217"/>
        <v>1</v>
      </c>
      <c r="I4662" s="7" t="str">
        <f t="shared" si="218"/>
        <v>Q1</v>
      </c>
      <c r="J4662" s="7">
        <f>VLOOKUP(A4662,'Job Catalog'!A:C,3,FALSE)</f>
        <v>9</v>
      </c>
    </row>
    <row r="4663" spans="1:10" x14ac:dyDescent="0.15">
      <c r="A4663" s="8">
        <v>2745</v>
      </c>
      <c r="B4663" s="8" t="s">
        <v>2847</v>
      </c>
      <c r="C4663" s="7" t="s">
        <v>4</v>
      </c>
      <c r="D4663" s="39">
        <v>42396.385185185187</v>
      </c>
      <c r="E4663" s="7">
        <v>0.88</v>
      </c>
      <c r="F4663" s="7" t="s">
        <v>60</v>
      </c>
      <c r="G4663" s="7">
        <f t="shared" si="216"/>
        <v>2016</v>
      </c>
      <c r="H4663" s="7">
        <f t="shared" si="217"/>
        <v>1</v>
      </c>
      <c r="I4663" s="7" t="str">
        <f t="shared" si="218"/>
        <v>Q1</v>
      </c>
      <c r="J4663" s="7">
        <f>VLOOKUP(A4663,'Job Catalog'!A:C,3,FALSE)</f>
        <v>9</v>
      </c>
    </row>
    <row r="4664" spans="1:10" x14ac:dyDescent="0.15">
      <c r="A4664" s="8">
        <v>2745</v>
      </c>
      <c r="B4664" s="8" t="s">
        <v>2847</v>
      </c>
      <c r="C4664" s="7" t="s">
        <v>4</v>
      </c>
      <c r="D4664" s="39">
        <v>42396.381354166668</v>
      </c>
      <c r="E4664" s="7">
        <v>0.88</v>
      </c>
      <c r="F4664" s="7" t="s">
        <v>60</v>
      </c>
      <c r="G4664" s="7">
        <f t="shared" si="216"/>
        <v>2016</v>
      </c>
      <c r="H4664" s="7">
        <f t="shared" si="217"/>
        <v>1</v>
      </c>
      <c r="I4664" s="7" t="str">
        <f t="shared" si="218"/>
        <v>Q1</v>
      </c>
      <c r="J4664" s="7">
        <f>VLOOKUP(A4664,'Job Catalog'!A:C,3,FALSE)</f>
        <v>9</v>
      </c>
    </row>
    <row r="4665" spans="1:10" x14ac:dyDescent="0.15">
      <c r="A4665" s="8">
        <v>2745</v>
      </c>
      <c r="B4665" s="8" t="s">
        <v>2847</v>
      </c>
      <c r="C4665" s="7" t="s">
        <v>4</v>
      </c>
      <c r="D4665" s="39">
        <v>42887.563703703701</v>
      </c>
      <c r="E4665" s="7">
        <v>127.88</v>
      </c>
      <c r="F4665" s="7" t="s">
        <v>65</v>
      </c>
      <c r="G4665" s="7">
        <f t="shared" si="216"/>
        <v>2017</v>
      </c>
      <c r="H4665" s="7">
        <f t="shared" si="217"/>
        <v>6</v>
      </c>
      <c r="I4665" s="7" t="str">
        <f t="shared" si="218"/>
        <v>Q2</v>
      </c>
      <c r="J4665" s="7">
        <f>VLOOKUP(A4665,'Job Catalog'!A:C,3,FALSE)</f>
        <v>9</v>
      </c>
    </row>
    <row r="4666" spans="1:10" x14ac:dyDescent="0.15">
      <c r="A4666" s="8">
        <v>2745</v>
      </c>
      <c r="B4666" s="8" t="s">
        <v>2847</v>
      </c>
      <c r="C4666" s="7" t="s">
        <v>4</v>
      </c>
      <c r="D4666" s="39">
        <v>42836.737685185188</v>
      </c>
      <c r="E4666" s="7">
        <v>77.040000000000006</v>
      </c>
      <c r="F4666" s="7" t="s">
        <v>65</v>
      </c>
      <c r="G4666" s="7">
        <f t="shared" si="216"/>
        <v>2017</v>
      </c>
      <c r="H4666" s="7">
        <f t="shared" si="217"/>
        <v>4</v>
      </c>
      <c r="I4666" s="7" t="str">
        <f t="shared" si="218"/>
        <v>Q2</v>
      </c>
      <c r="J4666" s="7">
        <f>VLOOKUP(A4666,'Job Catalog'!A:C,3,FALSE)</f>
        <v>9</v>
      </c>
    </row>
    <row r="4667" spans="1:10" x14ac:dyDescent="0.15">
      <c r="A4667" s="8">
        <v>2745</v>
      </c>
      <c r="B4667" s="8" t="s">
        <v>2847</v>
      </c>
      <c r="C4667" s="7" t="s">
        <v>4</v>
      </c>
      <c r="D4667" s="39">
        <v>42815.760891203703</v>
      </c>
      <c r="E4667" s="7">
        <v>56.08</v>
      </c>
      <c r="F4667" s="7" t="s">
        <v>65</v>
      </c>
      <c r="G4667" s="7">
        <f t="shared" si="216"/>
        <v>2017</v>
      </c>
      <c r="H4667" s="7">
        <f t="shared" si="217"/>
        <v>3</v>
      </c>
      <c r="I4667" s="7" t="str">
        <f t="shared" si="218"/>
        <v>Q1</v>
      </c>
      <c r="J4667" s="7">
        <f>VLOOKUP(A4667,'Job Catalog'!A:C,3,FALSE)</f>
        <v>9</v>
      </c>
    </row>
    <row r="4668" spans="1:10" x14ac:dyDescent="0.15">
      <c r="A4668" s="8">
        <v>2745</v>
      </c>
      <c r="B4668" s="8" t="s">
        <v>2847</v>
      </c>
      <c r="C4668" s="7" t="s">
        <v>4</v>
      </c>
      <c r="D4668" s="39">
        <v>42808.493333333332</v>
      </c>
      <c r="E4668" s="7">
        <v>48.79</v>
      </c>
      <c r="F4668" s="7" t="s">
        <v>65</v>
      </c>
      <c r="G4668" s="7">
        <f t="shared" si="216"/>
        <v>2017</v>
      </c>
      <c r="H4668" s="7">
        <f t="shared" si="217"/>
        <v>3</v>
      </c>
      <c r="I4668" s="7" t="str">
        <f t="shared" si="218"/>
        <v>Q1</v>
      </c>
      <c r="J4668" s="7">
        <f>VLOOKUP(A4668,'Job Catalog'!A:C,3,FALSE)</f>
        <v>9</v>
      </c>
    </row>
    <row r="4669" spans="1:10" x14ac:dyDescent="0.15">
      <c r="A4669" s="8">
        <v>2745</v>
      </c>
      <c r="B4669" s="8" t="s">
        <v>2847</v>
      </c>
      <c r="C4669" s="7" t="s">
        <v>4</v>
      </c>
      <c r="D4669" s="39">
        <v>42795.613518518519</v>
      </c>
      <c r="E4669" s="7">
        <v>35.92</v>
      </c>
      <c r="F4669" s="7" t="s">
        <v>65</v>
      </c>
      <c r="G4669" s="7">
        <f t="shared" si="216"/>
        <v>2017</v>
      </c>
      <c r="H4669" s="7">
        <f t="shared" si="217"/>
        <v>3</v>
      </c>
      <c r="I4669" s="7" t="str">
        <f t="shared" si="218"/>
        <v>Q1</v>
      </c>
      <c r="J4669" s="7">
        <f>VLOOKUP(A4669,'Job Catalog'!A:C,3,FALSE)</f>
        <v>9</v>
      </c>
    </row>
    <row r="4670" spans="1:10" x14ac:dyDescent="0.15">
      <c r="A4670" s="8">
        <v>2745</v>
      </c>
      <c r="B4670" s="8" t="s">
        <v>2847</v>
      </c>
      <c r="C4670" s="7" t="s">
        <v>4</v>
      </c>
      <c r="D4670" s="39">
        <v>42796.460844907408</v>
      </c>
      <c r="E4670" s="7">
        <v>36.79</v>
      </c>
      <c r="F4670" s="7" t="s">
        <v>91</v>
      </c>
      <c r="G4670" s="7">
        <f t="shared" si="216"/>
        <v>2017</v>
      </c>
      <c r="H4670" s="7">
        <f t="shared" si="217"/>
        <v>3</v>
      </c>
      <c r="I4670" s="7" t="str">
        <f t="shared" si="218"/>
        <v>Q1</v>
      </c>
      <c r="J4670" s="7">
        <f>VLOOKUP(A4670,'Job Catalog'!A:C,3,FALSE)</f>
        <v>9</v>
      </c>
    </row>
    <row r="4671" spans="1:10" x14ac:dyDescent="0.15">
      <c r="A4671" s="8">
        <v>2745</v>
      </c>
      <c r="B4671" s="8" t="s">
        <v>2847</v>
      </c>
      <c r="C4671" s="7" t="s">
        <v>4</v>
      </c>
      <c r="D4671" s="39">
        <v>42795.617824074077</v>
      </c>
      <c r="E4671" s="7">
        <v>35.92</v>
      </c>
      <c r="F4671" s="7" t="s">
        <v>65</v>
      </c>
      <c r="G4671" s="7">
        <f t="shared" si="216"/>
        <v>2017</v>
      </c>
      <c r="H4671" s="7">
        <f t="shared" si="217"/>
        <v>3</v>
      </c>
      <c r="I4671" s="7" t="str">
        <f t="shared" si="218"/>
        <v>Q1</v>
      </c>
      <c r="J4671" s="7">
        <f>VLOOKUP(A4671,'Job Catalog'!A:C,3,FALSE)</f>
        <v>9</v>
      </c>
    </row>
    <row r="4672" spans="1:10" x14ac:dyDescent="0.15">
      <c r="A4672" s="8">
        <v>2745</v>
      </c>
      <c r="B4672" s="8" t="s">
        <v>2847</v>
      </c>
      <c r="C4672" s="7" t="s">
        <v>4</v>
      </c>
      <c r="D4672" s="39">
        <v>42795.554490740738</v>
      </c>
      <c r="E4672" s="7">
        <v>35.880000000000003</v>
      </c>
      <c r="F4672" s="7" t="s">
        <v>91</v>
      </c>
      <c r="G4672" s="7">
        <f t="shared" si="216"/>
        <v>2017</v>
      </c>
      <c r="H4672" s="7">
        <f t="shared" si="217"/>
        <v>3</v>
      </c>
      <c r="I4672" s="7" t="str">
        <f t="shared" si="218"/>
        <v>Q1</v>
      </c>
      <c r="J4672" s="7">
        <f>VLOOKUP(A4672,'Job Catalog'!A:C,3,FALSE)</f>
        <v>9</v>
      </c>
    </row>
    <row r="4673" spans="1:10" x14ac:dyDescent="0.15">
      <c r="A4673" s="8">
        <v>2745</v>
      </c>
      <c r="B4673" s="8" t="s">
        <v>2847</v>
      </c>
      <c r="C4673" s="7" t="s">
        <v>4</v>
      </c>
      <c r="D4673" s="39">
        <v>42849.616875</v>
      </c>
      <c r="E4673" s="7">
        <v>32.46</v>
      </c>
      <c r="F4673" s="7" t="s">
        <v>60</v>
      </c>
      <c r="G4673" s="7">
        <f t="shared" si="216"/>
        <v>2017</v>
      </c>
      <c r="H4673" s="7">
        <f t="shared" si="217"/>
        <v>4</v>
      </c>
      <c r="I4673" s="7" t="str">
        <f t="shared" si="218"/>
        <v>Q2</v>
      </c>
      <c r="J4673" s="7">
        <f>VLOOKUP(A4673,'Job Catalog'!A:C,3,FALSE)</f>
        <v>9</v>
      </c>
    </row>
    <row r="4674" spans="1:10" x14ac:dyDescent="0.15">
      <c r="A4674" s="8">
        <v>2745</v>
      </c>
      <c r="B4674" s="8" t="s">
        <v>2847</v>
      </c>
      <c r="C4674" s="7" t="s">
        <v>4</v>
      </c>
      <c r="D4674" s="39">
        <v>42853.394247685188</v>
      </c>
      <c r="E4674" s="7">
        <v>36.25</v>
      </c>
      <c r="F4674" s="7" t="s">
        <v>60</v>
      </c>
      <c r="G4674" s="7">
        <f t="shared" ref="G4674:G4737" si="219">YEAR(D4674)</f>
        <v>2017</v>
      </c>
      <c r="H4674" s="7">
        <f t="shared" ref="H4674:H4737" si="220">MONTH(D4674)</f>
        <v>4</v>
      </c>
      <c r="I4674" s="7" t="str">
        <f t="shared" ref="I4674:I4737" si="221">IF(H4674&lt;=3,"Q1",IF(H4674&lt;=6,"Q2",IF(H4674&lt;=9,"Q3","Q4")))</f>
        <v>Q2</v>
      </c>
      <c r="J4674" s="7">
        <f>VLOOKUP(A4674,'Job Catalog'!A:C,3,FALSE)</f>
        <v>9</v>
      </c>
    </row>
    <row r="4675" spans="1:10" x14ac:dyDescent="0.15">
      <c r="A4675" s="8">
        <v>2749</v>
      </c>
      <c r="B4675" s="8" t="s">
        <v>2851</v>
      </c>
      <c r="C4675" s="7" t="s">
        <v>4</v>
      </c>
      <c r="D4675" s="39">
        <v>42643.506608796299</v>
      </c>
      <c r="E4675" s="7">
        <v>52.75</v>
      </c>
      <c r="F4675" s="7" t="s">
        <v>60</v>
      </c>
      <c r="G4675" s="7">
        <f t="shared" si="219"/>
        <v>2016</v>
      </c>
      <c r="H4675" s="7">
        <f t="shared" si="220"/>
        <v>9</v>
      </c>
      <c r="I4675" s="7" t="str">
        <f t="shared" si="221"/>
        <v>Q3</v>
      </c>
      <c r="J4675" s="7">
        <f>VLOOKUP(A4675,'Job Catalog'!A:C,3,FALSE)</f>
        <v>16</v>
      </c>
    </row>
    <row r="4676" spans="1:10" x14ac:dyDescent="0.15">
      <c r="A4676" s="8">
        <v>2749</v>
      </c>
      <c r="B4676" s="8" t="s">
        <v>2851</v>
      </c>
      <c r="C4676" s="7" t="s">
        <v>4</v>
      </c>
      <c r="D4676" s="39">
        <v>42664.579745370371</v>
      </c>
      <c r="E4676" s="7">
        <v>73.790000000000006</v>
      </c>
      <c r="F4676" s="7" t="s">
        <v>60</v>
      </c>
      <c r="G4676" s="7">
        <f t="shared" si="219"/>
        <v>2016</v>
      </c>
      <c r="H4676" s="7">
        <f t="shared" si="220"/>
        <v>10</v>
      </c>
      <c r="I4676" s="7" t="str">
        <f t="shared" si="221"/>
        <v>Q4</v>
      </c>
      <c r="J4676" s="7">
        <f>VLOOKUP(A4676,'Job Catalog'!A:C,3,FALSE)</f>
        <v>16</v>
      </c>
    </row>
    <row r="4677" spans="1:10" x14ac:dyDescent="0.15">
      <c r="A4677" s="8">
        <v>2749</v>
      </c>
      <c r="B4677" s="8" t="s">
        <v>2851</v>
      </c>
      <c r="C4677" s="7" t="s">
        <v>4</v>
      </c>
      <c r="D4677" s="39">
        <v>42710.595046296294</v>
      </c>
      <c r="E4677" s="7">
        <v>33.08</v>
      </c>
      <c r="F4677" s="7" t="s">
        <v>60</v>
      </c>
      <c r="G4677" s="7">
        <f t="shared" si="219"/>
        <v>2016</v>
      </c>
      <c r="H4677" s="7">
        <f t="shared" si="220"/>
        <v>12</v>
      </c>
      <c r="I4677" s="7" t="str">
        <f t="shared" si="221"/>
        <v>Q4</v>
      </c>
      <c r="J4677" s="7">
        <f>VLOOKUP(A4677,'Job Catalog'!A:C,3,FALSE)</f>
        <v>16</v>
      </c>
    </row>
    <row r="4678" spans="1:10" x14ac:dyDescent="0.15">
      <c r="A4678" s="8">
        <v>2749</v>
      </c>
      <c r="B4678" s="8" t="s">
        <v>2851</v>
      </c>
      <c r="C4678" s="7" t="s">
        <v>5</v>
      </c>
      <c r="D4678" s="39">
        <v>42746.621747685182</v>
      </c>
      <c r="E4678" s="7">
        <v>69.08</v>
      </c>
      <c r="F4678" s="7" t="s">
        <v>60</v>
      </c>
      <c r="G4678" s="7">
        <f t="shared" si="219"/>
        <v>2017</v>
      </c>
      <c r="H4678" s="7">
        <f t="shared" si="220"/>
        <v>1</v>
      </c>
      <c r="I4678" s="7" t="str">
        <f t="shared" si="221"/>
        <v>Q1</v>
      </c>
      <c r="J4678" s="7">
        <f>VLOOKUP(A4678,'Job Catalog'!A:C,3,FALSE)</f>
        <v>16</v>
      </c>
    </row>
    <row r="4679" spans="1:10" x14ac:dyDescent="0.15">
      <c r="A4679" s="8">
        <v>2749</v>
      </c>
      <c r="B4679" s="8" t="s">
        <v>2851</v>
      </c>
      <c r="C4679" s="7" t="s">
        <v>5</v>
      </c>
      <c r="D4679" s="39">
        <v>42972.506365740737</v>
      </c>
      <c r="E4679" s="7">
        <v>91.83</v>
      </c>
      <c r="F4679" s="7" t="s">
        <v>19</v>
      </c>
      <c r="G4679" s="7">
        <f t="shared" si="219"/>
        <v>2017</v>
      </c>
      <c r="H4679" s="7">
        <f t="shared" si="220"/>
        <v>8</v>
      </c>
      <c r="I4679" s="7" t="str">
        <f t="shared" si="221"/>
        <v>Q3</v>
      </c>
      <c r="J4679" s="7">
        <f>VLOOKUP(A4679,'Job Catalog'!A:C,3,FALSE)</f>
        <v>16</v>
      </c>
    </row>
    <row r="4680" spans="1:10" x14ac:dyDescent="0.15">
      <c r="A4680" s="8">
        <v>2754</v>
      </c>
      <c r="B4680" s="8" t="s">
        <v>2856</v>
      </c>
      <c r="C4680" s="7" t="s">
        <v>4</v>
      </c>
      <c r="D4680" s="39">
        <v>41772.383379629631</v>
      </c>
      <c r="E4680" s="7">
        <v>42.04</v>
      </c>
      <c r="F4680" s="7" t="s">
        <v>94</v>
      </c>
      <c r="G4680" s="7">
        <f t="shared" si="219"/>
        <v>2014</v>
      </c>
      <c r="H4680" s="7">
        <f t="shared" si="220"/>
        <v>5</v>
      </c>
      <c r="I4680" s="7" t="str">
        <f t="shared" si="221"/>
        <v>Q2</v>
      </c>
      <c r="J4680" s="7">
        <f>VLOOKUP(A4680,'Job Catalog'!A:C,3,FALSE)</f>
        <v>24</v>
      </c>
    </row>
    <row r="4681" spans="1:10" x14ac:dyDescent="0.15">
      <c r="A4681" s="8">
        <v>2759</v>
      </c>
      <c r="B4681" s="8" t="s">
        <v>2861</v>
      </c>
      <c r="C4681" s="7" t="s">
        <v>5</v>
      </c>
      <c r="D4681" s="39">
        <v>41676.539479166669</v>
      </c>
      <c r="E4681" s="7">
        <v>1.25</v>
      </c>
      <c r="F4681" s="7" t="s">
        <v>76</v>
      </c>
      <c r="G4681" s="7">
        <f t="shared" si="219"/>
        <v>2014</v>
      </c>
      <c r="H4681" s="7">
        <f t="shared" si="220"/>
        <v>2</v>
      </c>
      <c r="I4681" s="7" t="str">
        <f t="shared" si="221"/>
        <v>Q1</v>
      </c>
      <c r="J4681" s="7">
        <f>VLOOKUP(A4681,'Job Catalog'!A:C,3,FALSE)</f>
        <v>15</v>
      </c>
    </row>
    <row r="4682" spans="1:10" x14ac:dyDescent="0.15">
      <c r="A4682" s="8">
        <v>2759</v>
      </c>
      <c r="B4682" s="8" t="s">
        <v>2861</v>
      </c>
      <c r="C4682" s="7" t="s">
        <v>4</v>
      </c>
      <c r="D4682" s="39">
        <v>41690.40347222222</v>
      </c>
      <c r="E4682" s="7">
        <v>15.13</v>
      </c>
      <c r="F4682" s="7" t="s">
        <v>94</v>
      </c>
      <c r="G4682" s="7">
        <f t="shared" si="219"/>
        <v>2014</v>
      </c>
      <c r="H4682" s="7">
        <f t="shared" si="220"/>
        <v>2</v>
      </c>
      <c r="I4682" s="7" t="str">
        <f t="shared" si="221"/>
        <v>Q1</v>
      </c>
      <c r="J4682" s="7">
        <f>VLOOKUP(A4682,'Job Catalog'!A:C,3,FALSE)</f>
        <v>15</v>
      </c>
    </row>
    <row r="4683" spans="1:10" x14ac:dyDescent="0.15">
      <c r="A4683" s="8">
        <v>2761</v>
      </c>
      <c r="B4683" s="8" t="s">
        <v>2863</v>
      </c>
      <c r="C4683" s="7" t="s">
        <v>4</v>
      </c>
      <c r="D4683" s="39">
        <v>42467.954930555556</v>
      </c>
      <c r="E4683" s="7">
        <v>9.1300000000000008</v>
      </c>
      <c r="F4683" s="7" t="s">
        <v>87</v>
      </c>
      <c r="G4683" s="7">
        <f t="shared" si="219"/>
        <v>2016</v>
      </c>
      <c r="H4683" s="7">
        <f t="shared" si="220"/>
        <v>4</v>
      </c>
      <c r="I4683" s="7" t="str">
        <f t="shared" si="221"/>
        <v>Q2</v>
      </c>
      <c r="J4683" s="7">
        <f>VLOOKUP(A4683,'Job Catalog'!A:C,3,FALSE)</f>
        <v>18</v>
      </c>
    </row>
    <row r="4684" spans="1:10" x14ac:dyDescent="0.15">
      <c r="A4684" s="8">
        <v>2761</v>
      </c>
      <c r="B4684" s="8" t="s">
        <v>2863</v>
      </c>
      <c r="C4684" s="7" t="s">
        <v>4</v>
      </c>
      <c r="D4684" s="39">
        <v>42705.875092592592</v>
      </c>
      <c r="E4684" s="7">
        <v>113.92</v>
      </c>
      <c r="F4684" s="7" t="s">
        <v>87</v>
      </c>
      <c r="G4684" s="7">
        <f t="shared" si="219"/>
        <v>2016</v>
      </c>
      <c r="H4684" s="7">
        <f t="shared" si="220"/>
        <v>12</v>
      </c>
      <c r="I4684" s="7" t="str">
        <f t="shared" si="221"/>
        <v>Q4</v>
      </c>
      <c r="J4684" s="7">
        <f>VLOOKUP(A4684,'Job Catalog'!A:C,3,FALSE)</f>
        <v>18</v>
      </c>
    </row>
    <row r="4685" spans="1:10" x14ac:dyDescent="0.15">
      <c r="A4685" s="8">
        <v>2764</v>
      </c>
      <c r="B4685" s="8" t="s">
        <v>2866</v>
      </c>
      <c r="C4685" s="7" t="s">
        <v>4</v>
      </c>
      <c r="D4685" s="39">
        <v>42262.008969907409</v>
      </c>
      <c r="E4685" s="7">
        <v>193.79</v>
      </c>
      <c r="F4685" s="7" t="s">
        <v>87</v>
      </c>
      <c r="G4685" s="7">
        <f t="shared" si="219"/>
        <v>2015</v>
      </c>
      <c r="H4685" s="7">
        <f t="shared" si="220"/>
        <v>9</v>
      </c>
      <c r="I4685" s="7" t="str">
        <f t="shared" si="221"/>
        <v>Q3</v>
      </c>
      <c r="J4685" s="7">
        <f>VLOOKUP(A4685,'Job Catalog'!A:C,3,FALSE)</f>
        <v>21</v>
      </c>
    </row>
    <row r="4686" spans="1:10" x14ac:dyDescent="0.15">
      <c r="A4686" s="8">
        <v>2764</v>
      </c>
      <c r="B4686" s="8" t="s">
        <v>2866</v>
      </c>
      <c r="C4686" s="7" t="s">
        <v>4</v>
      </c>
      <c r="D4686" s="39">
        <v>42110.029988425929</v>
      </c>
      <c r="E4686" s="7">
        <v>29.75</v>
      </c>
      <c r="F4686" s="7" t="s">
        <v>47</v>
      </c>
      <c r="G4686" s="7">
        <f t="shared" si="219"/>
        <v>2015</v>
      </c>
      <c r="H4686" s="7">
        <f t="shared" si="220"/>
        <v>4</v>
      </c>
      <c r="I4686" s="7" t="str">
        <f t="shared" si="221"/>
        <v>Q2</v>
      </c>
      <c r="J4686" s="7">
        <f>VLOOKUP(A4686,'Job Catalog'!A:C,3,FALSE)</f>
        <v>21</v>
      </c>
    </row>
    <row r="4687" spans="1:10" x14ac:dyDescent="0.15">
      <c r="A4687" s="8">
        <v>2769</v>
      </c>
      <c r="B4687" s="8" t="s">
        <v>2871</v>
      </c>
      <c r="C4687" s="7" t="s">
        <v>4</v>
      </c>
      <c r="D4687" s="39">
        <v>42192.252210648148</v>
      </c>
      <c r="E4687" s="7">
        <v>48.58</v>
      </c>
      <c r="F4687" s="7" t="s">
        <v>92</v>
      </c>
      <c r="G4687" s="7">
        <f t="shared" si="219"/>
        <v>2015</v>
      </c>
      <c r="H4687" s="7">
        <f t="shared" si="220"/>
        <v>7</v>
      </c>
      <c r="I4687" s="7" t="str">
        <f t="shared" si="221"/>
        <v>Q3</v>
      </c>
      <c r="J4687" s="7">
        <f>VLOOKUP(A4687,'Job Catalog'!A:C,3,FALSE)</f>
        <v>18</v>
      </c>
    </row>
    <row r="4688" spans="1:10" x14ac:dyDescent="0.15">
      <c r="A4688" s="8">
        <v>2769</v>
      </c>
      <c r="B4688" s="8" t="s">
        <v>2871</v>
      </c>
      <c r="C4688" s="7" t="s">
        <v>4</v>
      </c>
      <c r="D4688" s="39">
        <v>42858.363171296296</v>
      </c>
      <c r="E4688" s="7">
        <v>104.92</v>
      </c>
      <c r="F4688" s="7" t="s">
        <v>29</v>
      </c>
      <c r="G4688" s="7">
        <f t="shared" si="219"/>
        <v>2017</v>
      </c>
      <c r="H4688" s="7">
        <f t="shared" si="220"/>
        <v>5</v>
      </c>
      <c r="I4688" s="7" t="str">
        <f t="shared" si="221"/>
        <v>Q2</v>
      </c>
      <c r="J4688" s="7">
        <f>VLOOKUP(A4688,'Job Catalog'!A:C,3,FALSE)</f>
        <v>18</v>
      </c>
    </row>
    <row r="4689" spans="1:10" x14ac:dyDescent="0.15">
      <c r="A4689" s="8">
        <v>2769</v>
      </c>
      <c r="B4689" s="8" t="s">
        <v>2871</v>
      </c>
      <c r="C4689" s="7" t="s">
        <v>4</v>
      </c>
      <c r="D4689" s="39">
        <v>42755.334560185183</v>
      </c>
      <c r="E4689" s="7">
        <v>1.92</v>
      </c>
      <c r="F4689" s="7" t="s">
        <v>29</v>
      </c>
      <c r="G4689" s="7">
        <f t="shared" si="219"/>
        <v>2017</v>
      </c>
      <c r="H4689" s="7">
        <f t="shared" si="220"/>
        <v>1</v>
      </c>
      <c r="I4689" s="7" t="str">
        <f t="shared" si="221"/>
        <v>Q1</v>
      </c>
      <c r="J4689" s="7">
        <f>VLOOKUP(A4689,'Job Catalog'!A:C,3,FALSE)</f>
        <v>18</v>
      </c>
    </row>
    <row r="4690" spans="1:10" x14ac:dyDescent="0.15">
      <c r="A4690" s="8">
        <v>2774</v>
      </c>
      <c r="B4690" s="8" t="s">
        <v>2876</v>
      </c>
      <c r="C4690" s="7" t="s">
        <v>4</v>
      </c>
      <c r="D4690" s="39">
        <v>42257.126631944448</v>
      </c>
      <c r="E4690" s="7">
        <v>79.040000000000006</v>
      </c>
      <c r="F4690" s="7" t="s">
        <v>41</v>
      </c>
      <c r="G4690" s="7">
        <f t="shared" si="219"/>
        <v>2015</v>
      </c>
      <c r="H4690" s="7">
        <f t="shared" si="220"/>
        <v>9</v>
      </c>
      <c r="I4690" s="7" t="str">
        <f t="shared" si="221"/>
        <v>Q3</v>
      </c>
      <c r="J4690" s="7">
        <f>VLOOKUP(A4690,'Job Catalog'!A:C,3,FALSE)</f>
        <v>11</v>
      </c>
    </row>
    <row r="4691" spans="1:10" x14ac:dyDescent="0.15">
      <c r="A4691" s="8">
        <v>2777</v>
      </c>
      <c r="B4691" s="8" t="s">
        <v>2879</v>
      </c>
      <c r="C4691" s="7" t="s">
        <v>4</v>
      </c>
      <c r="D4691" s="39">
        <v>42727.319062499999</v>
      </c>
      <c r="E4691" s="7">
        <v>301.70999999999998</v>
      </c>
      <c r="F4691" s="7" t="s">
        <v>29</v>
      </c>
      <c r="G4691" s="7">
        <f t="shared" si="219"/>
        <v>2016</v>
      </c>
      <c r="H4691" s="7">
        <f t="shared" si="220"/>
        <v>12</v>
      </c>
      <c r="I4691" s="7" t="str">
        <f t="shared" si="221"/>
        <v>Q4</v>
      </c>
      <c r="J4691" s="7">
        <f>VLOOKUP(A4691,'Job Catalog'!A:C,3,FALSE)</f>
        <v>12</v>
      </c>
    </row>
    <row r="4692" spans="1:10" x14ac:dyDescent="0.15">
      <c r="A4692" s="8">
        <v>2778</v>
      </c>
      <c r="B4692" s="8" t="s">
        <v>2880</v>
      </c>
      <c r="C4692" s="7" t="s">
        <v>4</v>
      </c>
      <c r="D4692" s="39">
        <v>41963.909629629627</v>
      </c>
      <c r="E4692" s="7">
        <v>1.79</v>
      </c>
      <c r="F4692" s="7" t="s">
        <v>47</v>
      </c>
      <c r="G4692" s="7">
        <f t="shared" si="219"/>
        <v>2014</v>
      </c>
      <c r="H4692" s="7">
        <f t="shared" si="220"/>
        <v>11</v>
      </c>
      <c r="I4692" s="7" t="str">
        <f t="shared" si="221"/>
        <v>Q4</v>
      </c>
      <c r="J4692" s="7">
        <f>VLOOKUP(A4692,'Job Catalog'!A:C,3,FALSE)</f>
        <v>9</v>
      </c>
    </row>
    <row r="4693" spans="1:10" x14ac:dyDescent="0.15">
      <c r="A4693" s="8">
        <v>2779</v>
      </c>
      <c r="B4693" s="8" t="s">
        <v>2881</v>
      </c>
      <c r="C4693" s="7" t="s">
        <v>4</v>
      </c>
      <c r="D4693" s="39">
        <v>42079.279351851852</v>
      </c>
      <c r="E4693" s="7">
        <v>146.66999999999999</v>
      </c>
      <c r="F4693" s="7" t="s">
        <v>94</v>
      </c>
      <c r="G4693" s="7">
        <f t="shared" si="219"/>
        <v>2015</v>
      </c>
      <c r="H4693" s="7">
        <f t="shared" si="220"/>
        <v>3</v>
      </c>
      <c r="I4693" s="7" t="str">
        <f t="shared" si="221"/>
        <v>Q1</v>
      </c>
      <c r="J4693" s="7">
        <f>VLOOKUP(A4693,'Job Catalog'!A:C,3,FALSE)</f>
        <v>10</v>
      </c>
    </row>
    <row r="4694" spans="1:10" x14ac:dyDescent="0.15">
      <c r="A4694" s="8">
        <v>2779</v>
      </c>
      <c r="B4694" s="8" t="s">
        <v>2881</v>
      </c>
      <c r="C4694" s="7" t="s">
        <v>4</v>
      </c>
      <c r="D4694" s="39">
        <v>42033.234895833331</v>
      </c>
      <c r="E4694" s="7">
        <v>100.63</v>
      </c>
      <c r="F4694" s="7" t="s">
        <v>94</v>
      </c>
      <c r="G4694" s="7">
        <f t="shared" si="219"/>
        <v>2015</v>
      </c>
      <c r="H4694" s="7">
        <f t="shared" si="220"/>
        <v>1</v>
      </c>
      <c r="I4694" s="7" t="str">
        <f t="shared" si="221"/>
        <v>Q1</v>
      </c>
      <c r="J4694" s="7">
        <f>VLOOKUP(A4694,'Job Catalog'!A:C,3,FALSE)</f>
        <v>10</v>
      </c>
    </row>
    <row r="4695" spans="1:10" x14ac:dyDescent="0.15">
      <c r="A4695" s="8">
        <v>2779</v>
      </c>
      <c r="B4695" s="8" t="s">
        <v>2881</v>
      </c>
      <c r="C4695" s="7" t="s">
        <v>4</v>
      </c>
      <c r="D4695" s="39">
        <v>42041.218912037039</v>
      </c>
      <c r="E4695" s="7">
        <v>108.63</v>
      </c>
      <c r="F4695" s="7" t="s">
        <v>94</v>
      </c>
      <c r="G4695" s="7">
        <f t="shared" si="219"/>
        <v>2015</v>
      </c>
      <c r="H4695" s="7">
        <f t="shared" si="220"/>
        <v>2</v>
      </c>
      <c r="I4695" s="7" t="str">
        <f t="shared" si="221"/>
        <v>Q1</v>
      </c>
      <c r="J4695" s="7">
        <f>VLOOKUP(A4695,'Job Catalog'!A:C,3,FALSE)</f>
        <v>10</v>
      </c>
    </row>
    <row r="4696" spans="1:10" x14ac:dyDescent="0.15">
      <c r="A4696" s="8">
        <v>2779</v>
      </c>
      <c r="B4696" s="8" t="s">
        <v>2881</v>
      </c>
      <c r="C4696" s="7" t="s">
        <v>5</v>
      </c>
      <c r="D4696" s="39">
        <v>42411.418506944443</v>
      </c>
      <c r="E4696" s="7">
        <v>22.88</v>
      </c>
      <c r="F4696" s="7" t="s">
        <v>29</v>
      </c>
      <c r="G4696" s="7">
        <f t="shared" si="219"/>
        <v>2016</v>
      </c>
      <c r="H4696" s="7">
        <f t="shared" si="220"/>
        <v>2</v>
      </c>
      <c r="I4696" s="7" t="str">
        <f t="shared" si="221"/>
        <v>Q1</v>
      </c>
      <c r="J4696" s="7">
        <f>VLOOKUP(A4696,'Job Catalog'!A:C,3,FALSE)</f>
        <v>10</v>
      </c>
    </row>
    <row r="4697" spans="1:10" x14ac:dyDescent="0.15">
      <c r="A4697" s="8">
        <v>2779</v>
      </c>
      <c r="B4697" s="8" t="s">
        <v>2881</v>
      </c>
      <c r="C4697" s="7" t="s">
        <v>5</v>
      </c>
      <c r="D4697" s="39">
        <v>42747.17659722222</v>
      </c>
      <c r="E4697" s="7">
        <v>56.63</v>
      </c>
      <c r="F4697" s="7" t="s">
        <v>29</v>
      </c>
      <c r="G4697" s="7">
        <f t="shared" si="219"/>
        <v>2017</v>
      </c>
      <c r="H4697" s="7">
        <f t="shared" si="220"/>
        <v>1</v>
      </c>
      <c r="I4697" s="7" t="str">
        <f t="shared" si="221"/>
        <v>Q1</v>
      </c>
      <c r="J4697" s="7">
        <f>VLOOKUP(A4697,'Job Catalog'!A:C,3,FALSE)</f>
        <v>10</v>
      </c>
    </row>
    <row r="4698" spans="1:10" x14ac:dyDescent="0.15">
      <c r="A4698" s="8">
        <v>2781</v>
      </c>
      <c r="B4698" s="8" t="s">
        <v>2883</v>
      </c>
      <c r="C4698" s="7" t="s">
        <v>5</v>
      </c>
      <c r="D4698" s="39">
        <v>41930.094178240739</v>
      </c>
      <c r="E4698" s="7">
        <v>0.79</v>
      </c>
      <c r="F4698" s="7" t="s">
        <v>87</v>
      </c>
      <c r="G4698" s="7">
        <f t="shared" si="219"/>
        <v>2014</v>
      </c>
      <c r="H4698" s="7">
        <f t="shared" si="220"/>
        <v>10</v>
      </c>
      <c r="I4698" s="7" t="str">
        <f t="shared" si="221"/>
        <v>Q4</v>
      </c>
      <c r="J4698" s="7">
        <f>VLOOKUP(A4698,'Job Catalog'!A:C,3,FALSE)</f>
        <v>12</v>
      </c>
    </row>
    <row r="4699" spans="1:10" x14ac:dyDescent="0.15">
      <c r="A4699" s="8">
        <v>2781</v>
      </c>
      <c r="B4699" s="8" t="s">
        <v>2883</v>
      </c>
      <c r="C4699" s="7" t="s">
        <v>4</v>
      </c>
      <c r="D4699" s="39">
        <v>42149.085729166669</v>
      </c>
      <c r="E4699" s="7">
        <v>10.25</v>
      </c>
      <c r="F4699" s="7" t="s">
        <v>47</v>
      </c>
      <c r="G4699" s="7">
        <f t="shared" si="219"/>
        <v>2015</v>
      </c>
      <c r="H4699" s="7">
        <f t="shared" si="220"/>
        <v>5</v>
      </c>
      <c r="I4699" s="7" t="str">
        <f t="shared" si="221"/>
        <v>Q2</v>
      </c>
      <c r="J4699" s="7">
        <f>VLOOKUP(A4699,'Job Catalog'!A:C,3,FALSE)</f>
        <v>12</v>
      </c>
    </row>
    <row r="4700" spans="1:10" x14ac:dyDescent="0.15">
      <c r="A4700" s="8">
        <v>2781</v>
      </c>
      <c r="B4700" s="8" t="s">
        <v>2883</v>
      </c>
      <c r="C4700" s="7" t="s">
        <v>4</v>
      </c>
      <c r="D4700" s="39">
        <v>42416.832442129627</v>
      </c>
      <c r="E4700" s="7">
        <v>186.54</v>
      </c>
      <c r="F4700" s="7" t="s">
        <v>87</v>
      </c>
      <c r="G4700" s="7">
        <f t="shared" si="219"/>
        <v>2016</v>
      </c>
      <c r="H4700" s="7">
        <f t="shared" si="220"/>
        <v>2</v>
      </c>
      <c r="I4700" s="7" t="str">
        <f t="shared" si="221"/>
        <v>Q1</v>
      </c>
      <c r="J4700" s="7">
        <f>VLOOKUP(A4700,'Job Catalog'!A:C,3,FALSE)</f>
        <v>12</v>
      </c>
    </row>
    <row r="4701" spans="1:10" x14ac:dyDescent="0.15">
      <c r="A4701" s="8">
        <v>2781</v>
      </c>
      <c r="B4701" s="8" t="s">
        <v>2883</v>
      </c>
      <c r="C4701" s="7" t="s">
        <v>4</v>
      </c>
      <c r="D4701" s="39">
        <v>42316.801944444444</v>
      </c>
      <c r="E4701" s="7">
        <v>44.92</v>
      </c>
      <c r="F4701" s="7" t="s">
        <v>87</v>
      </c>
      <c r="G4701" s="7">
        <f t="shared" si="219"/>
        <v>2015</v>
      </c>
      <c r="H4701" s="7">
        <f t="shared" si="220"/>
        <v>11</v>
      </c>
      <c r="I4701" s="7" t="str">
        <f t="shared" si="221"/>
        <v>Q4</v>
      </c>
      <c r="J4701" s="7">
        <f>VLOOKUP(A4701,'Job Catalog'!A:C,3,FALSE)</f>
        <v>12</v>
      </c>
    </row>
    <row r="4702" spans="1:10" x14ac:dyDescent="0.15">
      <c r="A4702" s="8">
        <v>2781</v>
      </c>
      <c r="B4702" s="8" t="s">
        <v>2883</v>
      </c>
      <c r="C4702" s="7" t="s">
        <v>4</v>
      </c>
      <c r="D4702" s="39">
        <v>42719.977164351854</v>
      </c>
      <c r="E4702" s="7">
        <v>48.96</v>
      </c>
      <c r="F4702" s="7" t="s">
        <v>87</v>
      </c>
      <c r="G4702" s="7">
        <f t="shared" si="219"/>
        <v>2016</v>
      </c>
      <c r="H4702" s="7">
        <f t="shared" si="220"/>
        <v>12</v>
      </c>
      <c r="I4702" s="7" t="str">
        <f t="shared" si="221"/>
        <v>Q4</v>
      </c>
      <c r="J4702" s="7">
        <f>VLOOKUP(A4702,'Job Catalog'!A:C,3,FALSE)</f>
        <v>12</v>
      </c>
    </row>
    <row r="4703" spans="1:10" x14ac:dyDescent="0.15">
      <c r="A4703" s="8">
        <v>2783</v>
      </c>
      <c r="B4703" s="8" t="s">
        <v>2885</v>
      </c>
      <c r="C4703" s="7" t="s">
        <v>4</v>
      </c>
      <c r="D4703" s="39">
        <v>41799.581365740742</v>
      </c>
      <c r="E4703" s="7">
        <v>54.04</v>
      </c>
      <c r="F4703" s="7" t="s">
        <v>85</v>
      </c>
      <c r="G4703" s="7">
        <f t="shared" si="219"/>
        <v>2014</v>
      </c>
      <c r="H4703" s="7">
        <f t="shared" si="220"/>
        <v>6</v>
      </c>
      <c r="I4703" s="7" t="str">
        <f t="shared" si="221"/>
        <v>Q2</v>
      </c>
      <c r="J4703" s="7">
        <f>VLOOKUP(A4703,'Job Catalog'!A:C,3,FALSE)</f>
        <v>14</v>
      </c>
    </row>
    <row r="4704" spans="1:10" x14ac:dyDescent="0.15">
      <c r="A4704" s="8">
        <v>2783</v>
      </c>
      <c r="B4704" s="8" t="s">
        <v>2885</v>
      </c>
      <c r="C4704" s="7" t="s">
        <v>4</v>
      </c>
      <c r="D4704" s="39">
        <v>42881.383356481485</v>
      </c>
      <c r="E4704" s="7">
        <v>56.79</v>
      </c>
      <c r="F4704" s="7" t="s">
        <v>60</v>
      </c>
      <c r="G4704" s="7">
        <f t="shared" si="219"/>
        <v>2017</v>
      </c>
      <c r="H4704" s="7">
        <f t="shared" si="220"/>
        <v>5</v>
      </c>
      <c r="I4704" s="7" t="str">
        <f t="shared" si="221"/>
        <v>Q2</v>
      </c>
      <c r="J4704" s="7">
        <f>VLOOKUP(A4704,'Job Catalog'!A:C,3,FALSE)</f>
        <v>14</v>
      </c>
    </row>
    <row r="4705" spans="1:10" x14ac:dyDescent="0.15">
      <c r="A4705" s="8">
        <v>2784</v>
      </c>
      <c r="B4705" s="8" t="s">
        <v>2886</v>
      </c>
      <c r="C4705" s="7" t="s">
        <v>4</v>
      </c>
      <c r="D4705" s="39">
        <v>42219.475057870368</v>
      </c>
      <c r="E4705" s="7">
        <v>66.75</v>
      </c>
      <c r="F4705" s="7" t="s">
        <v>79</v>
      </c>
      <c r="G4705" s="7">
        <f t="shared" si="219"/>
        <v>2015</v>
      </c>
      <c r="H4705" s="7">
        <f t="shared" si="220"/>
        <v>8</v>
      </c>
      <c r="I4705" s="7" t="str">
        <f t="shared" si="221"/>
        <v>Q3</v>
      </c>
      <c r="J4705" s="7">
        <f>VLOOKUP(A4705,'Job Catalog'!A:C,3,FALSE)</f>
        <v>12</v>
      </c>
    </row>
    <row r="4706" spans="1:10" x14ac:dyDescent="0.15">
      <c r="A4706" s="8">
        <v>2784</v>
      </c>
      <c r="B4706" s="8" t="s">
        <v>2886</v>
      </c>
      <c r="C4706" s="7" t="s">
        <v>4</v>
      </c>
      <c r="D4706" s="39">
        <v>42765.607268518521</v>
      </c>
      <c r="E4706" s="7">
        <v>189</v>
      </c>
      <c r="F4706" s="7" t="s">
        <v>82</v>
      </c>
      <c r="G4706" s="7">
        <f t="shared" si="219"/>
        <v>2017</v>
      </c>
      <c r="H4706" s="7">
        <f t="shared" si="220"/>
        <v>1</v>
      </c>
      <c r="I4706" s="7" t="str">
        <f t="shared" si="221"/>
        <v>Q1</v>
      </c>
      <c r="J4706" s="7">
        <f>VLOOKUP(A4706,'Job Catalog'!A:C,3,FALSE)</f>
        <v>12</v>
      </c>
    </row>
    <row r="4707" spans="1:10" x14ac:dyDescent="0.15">
      <c r="A4707" s="8">
        <v>2784</v>
      </c>
      <c r="B4707" s="8" t="s">
        <v>2886</v>
      </c>
      <c r="C4707" s="7" t="s">
        <v>4</v>
      </c>
      <c r="D4707" s="39">
        <v>42765.604942129627</v>
      </c>
      <c r="E4707" s="7">
        <v>189</v>
      </c>
      <c r="F4707" s="7" t="s">
        <v>82</v>
      </c>
      <c r="G4707" s="7">
        <f t="shared" si="219"/>
        <v>2017</v>
      </c>
      <c r="H4707" s="7">
        <f t="shared" si="220"/>
        <v>1</v>
      </c>
      <c r="I4707" s="7" t="str">
        <f t="shared" si="221"/>
        <v>Q1</v>
      </c>
      <c r="J4707" s="7">
        <f>VLOOKUP(A4707,'Job Catalog'!A:C,3,FALSE)</f>
        <v>12</v>
      </c>
    </row>
    <row r="4708" spans="1:10" x14ac:dyDescent="0.15">
      <c r="A4708" s="8">
        <v>2786</v>
      </c>
      <c r="B4708" s="8" t="s">
        <v>2888</v>
      </c>
      <c r="C4708" s="7" t="s">
        <v>4</v>
      </c>
      <c r="D4708" s="39">
        <v>42975.693414351852</v>
      </c>
      <c r="E4708" s="7">
        <v>39.130000000000003</v>
      </c>
      <c r="F4708" s="7" t="s">
        <v>14</v>
      </c>
      <c r="G4708" s="7">
        <f t="shared" si="219"/>
        <v>2017</v>
      </c>
      <c r="H4708" s="7">
        <f t="shared" si="220"/>
        <v>8</v>
      </c>
      <c r="I4708" s="7" t="str">
        <f t="shared" si="221"/>
        <v>Q3</v>
      </c>
      <c r="J4708" s="7">
        <f>VLOOKUP(A4708,'Job Catalog'!A:C,3,FALSE)</f>
        <v>9</v>
      </c>
    </row>
    <row r="4709" spans="1:10" x14ac:dyDescent="0.15">
      <c r="A4709" s="8">
        <v>2790</v>
      </c>
      <c r="B4709" s="8" t="s">
        <v>2892</v>
      </c>
      <c r="C4709" s="7" t="s">
        <v>4</v>
      </c>
      <c r="D4709" s="39">
        <v>42311.414201388892</v>
      </c>
      <c r="E4709" s="7">
        <v>42.79</v>
      </c>
      <c r="F4709" s="7" t="s">
        <v>64</v>
      </c>
      <c r="G4709" s="7">
        <f t="shared" si="219"/>
        <v>2015</v>
      </c>
      <c r="H4709" s="7">
        <f t="shared" si="220"/>
        <v>11</v>
      </c>
      <c r="I4709" s="7" t="str">
        <f t="shared" si="221"/>
        <v>Q4</v>
      </c>
      <c r="J4709" s="7">
        <f>VLOOKUP(A4709,'Job Catalog'!A:C,3,FALSE)</f>
        <v>20</v>
      </c>
    </row>
    <row r="4710" spans="1:10" x14ac:dyDescent="0.15">
      <c r="A4710" s="8">
        <v>2792</v>
      </c>
      <c r="B4710" s="8" t="s">
        <v>2894</v>
      </c>
      <c r="C4710" s="7" t="s">
        <v>4</v>
      </c>
      <c r="D4710" s="39">
        <v>42066.16783564815</v>
      </c>
      <c r="E4710" s="7">
        <v>56.63</v>
      </c>
      <c r="F4710" s="7" t="s">
        <v>94</v>
      </c>
      <c r="G4710" s="7">
        <f t="shared" si="219"/>
        <v>2015</v>
      </c>
      <c r="H4710" s="7">
        <f t="shared" si="220"/>
        <v>3</v>
      </c>
      <c r="I4710" s="7" t="str">
        <f t="shared" si="221"/>
        <v>Q1</v>
      </c>
      <c r="J4710" s="7">
        <f>VLOOKUP(A4710,'Job Catalog'!A:C,3,FALSE)</f>
        <v>20</v>
      </c>
    </row>
    <row r="4711" spans="1:10" x14ac:dyDescent="0.15">
      <c r="A4711" s="8">
        <v>2794</v>
      </c>
      <c r="B4711" s="8" t="s">
        <v>2896</v>
      </c>
      <c r="C4711" s="7" t="s">
        <v>4</v>
      </c>
      <c r="D4711" s="39">
        <v>42390.734293981484</v>
      </c>
      <c r="E4711" s="7">
        <v>63.5</v>
      </c>
      <c r="F4711" s="7" t="s">
        <v>87</v>
      </c>
      <c r="G4711" s="7">
        <f t="shared" si="219"/>
        <v>2016</v>
      </c>
      <c r="H4711" s="7">
        <f t="shared" si="220"/>
        <v>1</v>
      </c>
      <c r="I4711" s="7" t="str">
        <f t="shared" si="221"/>
        <v>Q1</v>
      </c>
      <c r="J4711" s="7">
        <f>VLOOKUP(A4711,'Job Catalog'!A:C,3,FALSE)</f>
        <v>14</v>
      </c>
    </row>
    <row r="4712" spans="1:10" x14ac:dyDescent="0.15">
      <c r="A4712" s="8">
        <v>2803</v>
      </c>
      <c r="B4712" s="8" t="s">
        <v>2905</v>
      </c>
      <c r="C4712" s="7" t="s">
        <v>5</v>
      </c>
      <c r="D4712" s="39">
        <v>42874.503634259258</v>
      </c>
      <c r="E4712" s="7">
        <v>30.08</v>
      </c>
      <c r="F4712" s="7" t="s">
        <v>27</v>
      </c>
      <c r="G4712" s="7">
        <f t="shared" si="219"/>
        <v>2017</v>
      </c>
      <c r="H4712" s="7">
        <f t="shared" si="220"/>
        <v>5</v>
      </c>
      <c r="I4712" s="7" t="str">
        <f t="shared" si="221"/>
        <v>Q2</v>
      </c>
      <c r="J4712" s="7">
        <f>VLOOKUP(A4712,'Job Catalog'!A:C,3,FALSE)</f>
        <v>16</v>
      </c>
    </row>
    <row r="4713" spans="1:10" x14ac:dyDescent="0.15">
      <c r="A4713" s="8">
        <v>2811</v>
      </c>
      <c r="B4713" s="8" t="s">
        <v>2913</v>
      </c>
      <c r="C4713" s="7" t="s">
        <v>5</v>
      </c>
      <c r="D4713" s="39">
        <v>42373.726689814815</v>
      </c>
      <c r="E4713" s="7">
        <v>140.16999999999999</v>
      </c>
      <c r="F4713" s="7" t="s">
        <v>65</v>
      </c>
      <c r="G4713" s="7">
        <f t="shared" si="219"/>
        <v>2016</v>
      </c>
      <c r="H4713" s="7">
        <f t="shared" si="220"/>
        <v>1</v>
      </c>
      <c r="I4713" s="7" t="str">
        <f t="shared" si="221"/>
        <v>Q1</v>
      </c>
      <c r="J4713" s="7">
        <f>VLOOKUP(A4713,'Job Catalog'!A:C,3,FALSE)</f>
        <v>18</v>
      </c>
    </row>
    <row r="4714" spans="1:10" x14ac:dyDescent="0.15">
      <c r="A4714" s="8">
        <v>2811</v>
      </c>
      <c r="B4714" s="8" t="s">
        <v>2913</v>
      </c>
      <c r="C4714" s="7" t="s">
        <v>4</v>
      </c>
      <c r="D4714" s="39">
        <v>42719.990613425929</v>
      </c>
      <c r="E4714" s="7">
        <v>57</v>
      </c>
      <c r="F4714" s="7" t="s">
        <v>87</v>
      </c>
      <c r="G4714" s="7">
        <f t="shared" si="219"/>
        <v>2016</v>
      </c>
      <c r="H4714" s="7">
        <f t="shared" si="220"/>
        <v>12</v>
      </c>
      <c r="I4714" s="7" t="str">
        <f t="shared" si="221"/>
        <v>Q4</v>
      </c>
      <c r="J4714" s="7">
        <f>VLOOKUP(A4714,'Job Catalog'!A:C,3,FALSE)</f>
        <v>18</v>
      </c>
    </row>
    <row r="4715" spans="1:10" x14ac:dyDescent="0.15">
      <c r="A4715" s="8">
        <v>2812</v>
      </c>
      <c r="B4715" s="8" t="s">
        <v>2914</v>
      </c>
      <c r="C4715" s="7" t="s">
        <v>5</v>
      </c>
      <c r="D4715" s="39">
        <v>42864.387465277781</v>
      </c>
      <c r="E4715" s="7">
        <v>4.46</v>
      </c>
      <c r="F4715" s="7" t="s">
        <v>87</v>
      </c>
      <c r="G4715" s="7">
        <f t="shared" si="219"/>
        <v>2017</v>
      </c>
      <c r="H4715" s="7">
        <f t="shared" si="220"/>
        <v>5</v>
      </c>
      <c r="I4715" s="7" t="str">
        <f t="shared" si="221"/>
        <v>Q2</v>
      </c>
      <c r="J4715" s="7">
        <f>VLOOKUP(A4715,'Job Catalog'!A:C,3,FALSE)</f>
        <v>21</v>
      </c>
    </row>
    <row r="4716" spans="1:10" x14ac:dyDescent="0.15">
      <c r="A4716" s="8">
        <v>2813</v>
      </c>
      <c r="B4716" s="8" t="s">
        <v>2915</v>
      </c>
      <c r="C4716" s="7" t="s">
        <v>5</v>
      </c>
      <c r="D4716" s="39">
        <v>42677.314722222225</v>
      </c>
      <c r="E4716" s="7">
        <v>0.83</v>
      </c>
      <c r="F4716" s="7" t="s">
        <v>29</v>
      </c>
      <c r="G4716" s="7">
        <f t="shared" si="219"/>
        <v>2016</v>
      </c>
      <c r="H4716" s="7">
        <f t="shared" si="220"/>
        <v>11</v>
      </c>
      <c r="I4716" s="7" t="str">
        <f t="shared" si="221"/>
        <v>Q4</v>
      </c>
      <c r="J4716" s="7">
        <f>VLOOKUP(A4716,'Job Catalog'!A:C,3,FALSE)</f>
        <v>20</v>
      </c>
    </row>
    <row r="4717" spans="1:10" x14ac:dyDescent="0.15">
      <c r="A4717" s="8">
        <v>2813</v>
      </c>
      <c r="B4717" s="8" t="s">
        <v>2915</v>
      </c>
      <c r="C4717" s="7" t="s">
        <v>4</v>
      </c>
      <c r="D4717" s="39">
        <v>42880.316435185188</v>
      </c>
      <c r="E4717" s="7">
        <v>51.83</v>
      </c>
      <c r="F4717" s="7" t="s">
        <v>29</v>
      </c>
      <c r="G4717" s="7">
        <f t="shared" si="219"/>
        <v>2017</v>
      </c>
      <c r="H4717" s="7">
        <f t="shared" si="220"/>
        <v>5</v>
      </c>
      <c r="I4717" s="7" t="str">
        <f t="shared" si="221"/>
        <v>Q2</v>
      </c>
      <c r="J4717" s="7">
        <f>VLOOKUP(A4717,'Job Catalog'!A:C,3,FALSE)</f>
        <v>20</v>
      </c>
    </row>
    <row r="4718" spans="1:10" x14ac:dyDescent="0.15">
      <c r="A4718" s="8">
        <v>2813</v>
      </c>
      <c r="B4718" s="8" t="s">
        <v>2915</v>
      </c>
      <c r="C4718" s="7" t="s">
        <v>4</v>
      </c>
      <c r="D4718" s="39">
        <v>42921.236296296294</v>
      </c>
      <c r="E4718" s="7">
        <v>92.75</v>
      </c>
      <c r="F4718" s="7" t="s">
        <v>29</v>
      </c>
      <c r="G4718" s="7">
        <f t="shared" si="219"/>
        <v>2017</v>
      </c>
      <c r="H4718" s="7">
        <f t="shared" si="220"/>
        <v>7</v>
      </c>
      <c r="I4718" s="7" t="str">
        <f t="shared" si="221"/>
        <v>Q3</v>
      </c>
      <c r="J4718" s="7">
        <f>VLOOKUP(A4718,'Job Catalog'!A:C,3,FALSE)</f>
        <v>20</v>
      </c>
    </row>
    <row r="4719" spans="1:10" x14ac:dyDescent="0.15">
      <c r="A4719" s="8">
        <v>2814</v>
      </c>
      <c r="B4719" s="8" t="s">
        <v>2916</v>
      </c>
      <c r="C4719" s="7" t="s">
        <v>5</v>
      </c>
      <c r="D4719" s="39">
        <v>41757.210740740738</v>
      </c>
      <c r="E4719" s="7">
        <v>54.83</v>
      </c>
      <c r="F4719" s="7" t="s">
        <v>80</v>
      </c>
      <c r="G4719" s="7">
        <f t="shared" si="219"/>
        <v>2014</v>
      </c>
      <c r="H4719" s="7">
        <f t="shared" si="220"/>
        <v>4</v>
      </c>
      <c r="I4719" s="7" t="str">
        <f t="shared" si="221"/>
        <v>Q2</v>
      </c>
      <c r="J4719" s="7">
        <f>VLOOKUP(A4719,'Job Catalog'!A:C,3,FALSE)</f>
        <v>17</v>
      </c>
    </row>
    <row r="4720" spans="1:10" x14ac:dyDescent="0.15">
      <c r="A4720" s="8">
        <v>2814</v>
      </c>
      <c r="B4720" s="8" t="s">
        <v>2916</v>
      </c>
      <c r="C4720" s="7" t="s">
        <v>5</v>
      </c>
      <c r="D4720" s="39">
        <v>42449.274537037039</v>
      </c>
      <c r="E4720" s="7">
        <v>23.71</v>
      </c>
      <c r="F4720" s="7" t="s">
        <v>29</v>
      </c>
      <c r="G4720" s="7">
        <f t="shared" si="219"/>
        <v>2016</v>
      </c>
      <c r="H4720" s="7">
        <f t="shared" si="220"/>
        <v>3</v>
      </c>
      <c r="I4720" s="7" t="str">
        <f t="shared" si="221"/>
        <v>Q1</v>
      </c>
      <c r="J4720" s="7">
        <f>VLOOKUP(A4720,'Job Catalog'!A:C,3,FALSE)</f>
        <v>17</v>
      </c>
    </row>
    <row r="4721" spans="1:10" x14ac:dyDescent="0.15">
      <c r="A4721" s="8">
        <v>2814</v>
      </c>
      <c r="B4721" s="8" t="s">
        <v>2916</v>
      </c>
      <c r="C4721" s="7" t="s">
        <v>4</v>
      </c>
      <c r="D4721" s="39">
        <v>42501.432685185187</v>
      </c>
      <c r="E4721" s="7">
        <v>75.88</v>
      </c>
      <c r="F4721" s="7" t="s">
        <v>29</v>
      </c>
      <c r="G4721" s="7">
        <f t="shared" si="219"/>
        <v>2016</v>
      </c>
      <c r="H4721" s="7">
        <f t="shared" si="220"/>
        <v>5</v>
      </c>
      <c r="I4721" s="7" t="str">
        <f t="shared" si="221"/>
        <v>Q2</v>
      </c>
      <c r="J4721" s="7">
        <f>VLOOKUP(A4721,'Job Catalog'!A:C,3,FALSE)</f>
        <v>17</v>
      </c>
    </row>
    <row r="4722" spans="1:10" x14ac:dyDescent="0.15">
      <c r="A4722" s="8">
        <v>2814</v>
      </c>
      <c r="B4722" s="8" t="s">
        <v>2916</v>
      </c>
      <c r="C4722" s="7" t="s">
        <v>4</v>
      </c>
      <c r="D4722" s="39">
        <v>42912.321666666663</v>
      </c>
      <c r="E4722" s="7">
        <v>37.75</v>
      </c>
      <c r="F4722" s="7" t="s">
        <v>29</v>
      </c>
      <c r="G4722" s="7">
        <f t="shared" si="219"/>
        <v>2017</v>
      </c>
      <c r="H4722" s="7">
        <f t="shared" si="220"/>
        <v>6</v>
      </c>
      <c r="I4722" s="7" t="str">
        <f t="shared" si="221"/>
        <v>Q2</v>
      </c>
      <c r="J4722" s="7">
        <f>VLOOKUP(A4722,'Job Catalog'!A:C,3,FALSE)</f>
        <v>17</v>
      </c>
    </row>
    <row r="4723" spans="1:10" x14ac:dyDescent="0.15">
      <c r="A4723" s="8">
        <v>2814</v>
      </c>
      <c r="B4723" s="8" t="s">
        <v>2916</v>
      </c>
      <c r="C4723" s="7" t="s">
        <v>4</v>
      </c>
      <c r="D4723" s="39">
        <v>42905.496296296296</v>
      </c>
      <c r="E4723" s="7">
        <v>30.92</v>
      </c>
      <c r="F4723" s="7" t="s">
        <v>29</v>
      </c>
      <c r="G4723" s="7">
        <f t="shared" si="219"/>
        <v>2017</v>
      </c>
      <c r="H4723" s="7">
        <f t="shared" si="220"/>
        <v>6</v>
      </c>
      <c r="I4723" s="7" t="str">
        <f t="shared" si="221"/>
        <v>Q2</v>
      </c>
      <c r="J4723" s="7">
        <f>VLOOKUP(A4723,'Job Catalog'!A:C,3,FALSE)</f>
        <v>17</v>
      </c>
    </row>
    <row r="4724" spans="1:10" x14ac:dyDescent="0.15">
      <c r="A4724" s="8">
        <v>2814</v>
      </c>
      <c r="B4724" s="8" t="s">
        <v>2916</v>
      </c>
      <c r="C4724" s="7" t="s">
        <v>4</v>
      </c>
      <c r="D4724" s="39">
        <v>42899.205208333333</v>
      </c>
      <c r="E4724" s="7">
        <v>24.63</v>
      </c>
      <c r="F4724" s="7" t="s">
        <v>29</v>
      </c>
      <c r="G4724" s="7">
        <f t="shared" si="219"/>
        <v>2017</v>
      </c>
      <c r="H4724" s="7">
        <f t="shared" si="220"/>
        <v>6</v>
      </c>
      <c r="I4724" s="7" t="str">
        <f t="shared" si="221"/>
        <v>Q2</v>
      </c>
      <c r="J4724" s="7">
        <f>VLOOKUP(A4724,'Job Catalog'!A:C,3,FALSE)</f>
        <v>17</v>
      </c>
    </row>
    <row r="4725" spans="1:10" x14ac:dyDescent="0.15">
      <c r="A4725" s="8">
        <v>2814</v>
      </c>
      <c r="B4725" s="8" t="s">
        <v>2916</v>
      </c>
      <c r="C4725" s="7" t="s">
        <v>4</v>
      </c>
      <c r="D4725" s="39">
        <v>42969.224918981483</v>
      </c>
      <c r="E4725" s="7">
        <v>48.96</v>
      </c>
      <c r="F4725" s="7" t="s">
        <v>89</v>
      </c>
      <c r="G4725" s="7">
        <f t="shared" si="219"/>
        <v>2017</v>
      </c>
      <c r="H4725" s="7">
        <f t="shared" si="220"/>
        <v>8</v>
      </c>
      <c r="I4725" s="7" t="str">
        <f t="shared" si="221"/>
        <v>Q3</v>
      </c>
      <c r="J4725" s="7">
        <f>VLOOKUP(A4725,'Job Catalog'!A:C,3,FALSE)</f>
        <v>17</v>
      </c>
    </row>
    <row r="4726" spans="1:10" x14ac:dyDescent="0.15">
      <c r="A4726" s="8">
        <v>2815</v>
      </c>
      <c r="B4726" s="8" t="s">
        <v>2917</v>
      </c>
      <c r="C4726" s="7" t="s">
        <v>5</v>
      </c>
      <c r="D4726" s="39">
        <v>42670.236643518518</v>
      </c>
      <c r="E4726" s="7">
        <v>0.92</v>
      </c>
      <c r="F4726" s="7" t="s">
        <v>29</v>
      </c>
      <c r="G4726" s="7">
        <f t="shared" si="219"/>
        <v>2016</v>
      </c>
      <c r="H4726" s="7">
        <f t="shared" si="220"/>
        <v>10</v>
      </c>
      <c r="I4726" s="7" t="str">
        <f t="shared" si="221"/>
        <v>Q4</v>
      </c>
      <c r="J4726" s="7">
        <f>VLOOKUP(A4726,'Job Catalog'!A:C,3,FALSE)</f>
        <v>14</v>
      </c>
    </row>
    <row r="4727" spans="1:10" x14ac:dyDescent="0.15">
      <c r="A4727" s="8">
        <v>2818</v>
      </c>
      <c r="B4727" s="8" t="s">
        <v>2920</v>
      </c>
      <c r="C4727" s="7" t="s">
        <v>4</v>
      </c>
      <c r="D4727" s="39">
        <v>42814.304548611108</v>
      </c>
      <c r="E4727" s="7">
        <v>61.75</v>
      </c>
      <c r="F4727" s="7" t="s">
        <v>29</v>
      </c>
      <c r="G4727" s="7">
        <f t="shared" si="219"/>
        <v>2017</v>
      </c>
      <c r="H4727" s="7">
        <f t="shared" si="220"/>
        <v>3</v>
      </c>
      <c r="I4727" s="7" t="str">
        <f t="shared" si="221"/>
        <v>Q1</v>
      </c>
      <c r="J4727" s="7">
        <f>VLOOKUP(A4727,'Job Catalog'!A:C,3,FALSE)</f>
        <v>10</v>
      </c>
    </row>
    <row r="4728" spans="1:10" x14ac:dyDescent="0.15">
      <c r="A4728" s="8">
        <v>2819</v>
      </c>
      <c r="B4728" s="8" t="s">
        <v>2921</v>
      </c>
      <c r="C4728" s="7" t="s">
        <v>4</v>
      </c>
      <c r="D4728" s="39">
        <v>41705.420844907407</v>
      </c>
      <c r="E4728" s="7">
        <v>31.21</v>
      </c>
      <c r="F4728" s="7" t="s">
        <v>92</v>
      </c>
      <c r="G4728" s="7">
        <f t="shared" si="219"/>
        <v>2014</v>
      </c>
      <c r="H4728" s="7">
        <f t="shared" si="220"/>
        <v>3</v>
      </c>
      <c r="I4728" s="7" t="str">
        <f t="shared" si="221"/>
        <v>Q1</v>
      </c>
      <c r="J4728" s="7">
        <f>VLOOKUP(A4728,'Job Catalog'!A:C,3,FALSE)</f>
        <v>8</v>
      </c>
    </row>
    <row r="4729" spans="1:10" x14ac:dyDescent="0.15">
      <c r="A4729" s="8">
        <v>2819</v>
      </c>
      <c r="B4729" s="8" t="s">
        <v>2921</v>
      </c>
      <c r="C4729" s="7" t="s">
        <v>4</v>
      </c>
      <c r="D4729" s="39">
        <v>42034.151099537034</v>
      </c>
      <c r="E4729" s="7">
        <v>106.71</v>
      </c>
      <c r="F4729" s="7" t="s">
        <v>94</v>
      </c>
      <c r="G4729" s="7">
        <f t="shared" si="219"/>
        <v>2015</v>
      </c>
      <c r="H4729" s="7">
        <f t="shared" si="220"/>
        <v>1</v>
      </c>
      <c r="I4729" s="7" t="str">
        <f t="shared" si="221"/>
        <v>Q1</v>
      </c>
      <c r="J4729" s="7">
        <f>VLOOKUP(A4729,'Job Catalog'!A:C,3,FALSE)</f>
        <v>8</v>
      </c>
    </row>
    <row r="4730" spans="1:10" x14ac:dyDescent="0.15">
      <c r="A4730" s="8">
        <v>2819</v>
      </c>
      <c r="B4730" s="8" t="s">
        <v>2921</v>
      </c>
      <c r="C4730" s="7" t="s">
        <v>4</v>
      </c>
      <c r="D4730" s="39">
        <v>42124.397476851853</v>
      </c>
      <c r="E4730" s="7">
        <v>22.88</v>
      </c>
      <c r="F4730" s="7" t="s">
        <v>94</v>
      </c>
      <c r="G4730" s="7">
        <f t="shared" si="219"/>
        <v>2015</v>
      </c>
      <c r="H4730" s="7">
        <f t="shared" si="220"/>
        <v>4</v>
      </c>
      <c r="I4730" s="7" t="str">
        <f t="shared" si="221"/>
        <v>Q2</v>
      </c>
      <c r="J4730" s="7">
        <f>VLOOKUP(A4730,'Job Catalog'!A:C,3,FALSE)</f>
        <v>8</v>
      </c>
    </row>
    <row r="4731" spans="1:10" x14ac:dyDescent="0.15">
      <c r="A4731" s="8">
        <v>2821</v>
      </c>
      <c r="B4731" s="8" t="s">
        <v>2923</v>
      </c>
      <c r="C4731" s="7" t="s">
        <v>5</v>
      </c>
      <c r="D4731" s="39">
        <v>42373.688981481479</v>
      </c>
      <c r="E4731" s="7">
        <v>0.79</v>
      </c>
      <c r="F4731" s="7" t="s">
        <v>87</v>
      </c>
      <c r="G4731" s="7">
        <f t="shared" si="219"/>
        <v>2016</v>
      </c>
      <c r="H4731" s="7">
        <f t="shared" si="220"/>
        <v>1</v>
      </c>
      <c r="I4731" s="7" t="str">
        <f t="shared" si="221"/>
        <v>Q1</v>
      </c>
      <c r="J4731" s="7">
        <f>VLOOKUP(A4731,'Job Catalog'!A:C,3,FALSE)</f>
        <v>11</v>
      </c>
    </row>
    <row r="4732" spans="1:10" x14ac:dyDescent="0.15">
      <c r="A4732" s="8">
        <v>2823</v>
      </c>
      <c r="B4732" s="8" t="s">
        <v>2925</v>
      </c>
      <c r="C4732" s="7" t="s">
        <v>4</v>
      </c>
      <c r="D4732" s="39">
        <v>42290.248530092591</v>
      </c>
      <c r="E4732" s="7">
        <v>110.54</v>
      </c>
      <c r="F4732" s="7" t="s">
        <v>29</v>
      </c>
      <c r="G4732" s="7">
        <f t="shared" si="219"/>
        <v>2015</v>
      </c>
      <c r="H4732" s="7">
        <f t="shared" si="220"/>
        <v>10</v>
      </c>
      <c r="I4732" s="7" t="str">
        <f t="shared" si="221"/>
        <v>Q4</v>
      </c>
      <c r="J4732" s="7">
        <f>VLOOKUP(A4732,'Job Catalog'!A:C,3,FALSE)</f>
        <v>13</v>
      </c>
    </row>
    <row r="4733" spans="1:10" x14ac:dyDescent="0.15">
      <c r="A4733" s="8">
        <v>2824</v>
      </c>
      <c r="B4733" s="8" t="s">
        <v>2926</v>
      </c>
      <c r="C4733" s="7" t="s">
        <v>4</v>
      </c>
      <c r="D4733" s="39">
        <v>41857.299166666664</v>
      </c>
      <c r="E4733" s="7">
        <v>83.38</v>
      </c>
      <c r="F4733" s="7" t="s">
        <v>64</v>
      </c>
      <c r="G4733" s="7">
        <f t="shared" si="219"/>
        <v>2014</v>
      </c>
      <c r="H4733" s="7">
        <f t="shared" si="220"/>
        <v>8</v>
      </c>
      <c r="I4733" s="7" t="str">
        <f t="shared" si="221"/>
        <v>Q3</v>
      </c>
      <c r="J4733" s="7">
        <f>VLOOKUP(A4733,'Job Catalog'!A:C,3,FALSE)</f>
        <v>17</v>
      </c>
    </row>
    <row r="4734" spans="1:10" x14ac:dyDescent="0.15">
      <c r="A4734" s="8">
        <v>2824</v>
      </c>
      <c r="B4734" s="8" t="s">
        <v>2926</v>
      </c>
      <c r="C4734" s="7" t="s">
        <v>5</v>
      </c>
      <c r="D4734" s="39">
        <v>42167.58865740741</v>
      </c>
      <c r="E4734" s="7">
        <v>98.29</v>
      </c>
      <c r="F4734" s="7" t="s">
        <v>25</v>
      </c>
      <c r="G4734" s="7">
        <f t="shared" si="219"/>
        <v>2015</v>
      </c>
      <c r="H4734" s="7">
        <f t="shared" si="220"/>
        <v>6</v>
      </c>
      <c r="I4734" s="7" t="str">
        <f t="shared" si="221"/>
        <v>Q2</v>
      </c>
      <c r="J4734" s="7">
        <f>VLOOKUP(A4734,'Job Catalog'!A:C,3,FALSE)</f>
        <v>17</v>
      </c>
    </row>
    <row r="4735" spans="1:10" x14ac:dyDescent="0.15">
      <c r="A4735" s="8">
        <v>2824</v>
      </c>
      <c r="B4735" s="8" t="s">
        <v>2926</v>
      </c>
      <c r="C4735" s="7" t="s">
        <v>4</v>
      </c>
      <c r="D4735" s="39">
        <v>42530.541817129626</v>
      </c>
      <c r="E4735" s="7">
        <v>48.71</v>
      </c>
      <c r="F4735" s="7" t="s">
        <v>82</v>
      </c>
      <c r="G4735" s="7">
        <f t="shared" si="219"/>
        <v>2016</v>
      </c>
      <c r="H4735" s="7">
        <f t="shared" si="220"/>
        <v>6</v>
      </c>
      <c r="I4735" s="7" t="str">
        <f t="shared" si="221"/>
        <v>Q2</v>
      </c>
      <c r="J4735" s="7">
        <f>VLOOKUP(A4735,'Job Catalog'!A:C,3,FALSE)</f>
        <v>17</v>
      </c>
    </row>
    <row r="4736" spans="1:10" x14ac:dyDescent="0.15">
      <c r="A4736" s="8">
        <v>2830</v>
      </c>
      <c r="B4736" s="8" t="s">
        <v>2932</v>
      </c>
      <c r="C4736" s="7" t="s">
        <v>4</v>
      </c>
      <c r="D4736" s="39">
        <v>41939.59103009259</v>
      </c>
      <c r="E4736" s="7">
        <v>4.88</v>
      </c>
      <c r="F4736" s="7" t="s">
        <v>64</v>
      </c>
      <c r="G4736" s="7">
        <f t="shared" si="219"/>
        <v>2014</v>
      </c>
      <c r="H4736" s="7">
        <f t="shared" si="220"/>
        <v>10</v>
      </c>
      <c r="I4736" s="7" t="str">
        <f t="shared" si="221"/>
        <v>Q4</v>
      </c>
      <c r="J4736" s="7">
        <f>VLOOKUP(A4736,'Job Catalog'!A:C,3,FALSE)</f>
        <v>20</v>
      </c>
    </row>
    <row r="4737" spans="1:10" x14ac:dyDescent="0.15">
      <c r="A4737" s="8">
        <v>2832</v>
      </c>
      <c r="B4737" s="8" t="s">
        <v>2934</v>
      </c>
      <c r="C4737" s="7" t="s">
        <v>4</v>
      </c>
      <c r="D4737" s="39">
        <v>42124.686909722222</v>
      </c>
      <c r="E4737" s="7">
        <v>24</v>
      </c>
      <c r="F4737" s="7" t="s">
        <v>73</v>
      </c>
      <c r="G4737" s="7">
        <f t="shared" si="219"/>
        <v>2015</v>
      </c>
      <c r="H4737" s="7">
        <f t="shared" si="220"/>
        <v>4</v>
      </c>
      <c r="I4737" s="7" t="str">
        <f t="shared" si="221"/>
        <v>Q2</v>
      </c>
      <c r="J4737" s="7">
        <f>VLOOKUP(A4737,'Job Catalog'!A:C,3,FALSE)</f>
        <v>16</v>
      </c>
    </row>
    <row r="4738" spans="1:10" x14ac:dyDescent="0.15">
      <c r="A4738" s="8">
        <v>2832</v>
      </c>
      <c r="B4738" s="8" t="s">
        <v>2934</v>
      </c>
      <c r="C4738" s="7" t="s">
        <v>4</v>
      </c>
      <c r="D4738" s="39">
        <v>42359.580567129633</v>
      </c>
      <c r="E4738" s="7">
        <v>145.58000000000001</v>
      </c>
      <c r="F4738" s="7" t="s">
        <v>15</v>
      </c>
      <c r="G4738" s="7">
        <f t="shared" ref="G4738:G4801" si="222">YEAR(D4738)</f>
        <v>2015</v>
      </c>
      <c r="H4738" s="7">
        <f t="shared" ref="H4738:H4801" si="223">MONTH(D4738)</f>
        <v>12</v>
      </c>
      <c r="I4738" s="7" t="str">
        <f t="shared" ref="I4738:I4801" si="224">IF(H4738&lt;=3,"Q1",IF(H4738&lt;=6,"Q2",IF(H4738&lt;=9,"Q3","Q4")))</f>
        <v>Q4</v>
      </c>
      <c r="J4738" s="7">
        <f>VLOOKUP(A4738,'Job Catalog'!A:C,3,FALSE)</f>
        <v>16</v>
      </c>
    </row>
    <row r="4739" spans="1:10" x14ac:dyDescent="0.15">
      <c r="A4739" s="8">
        <v>2832</v>
      </c>
      <c r="B4739" s="8" t="s">
        <v>2934</v>
      </c>
      <c r="C4739" s="7" t="s">
        <v>5</v>
      </c>
      <c r="D4739" s="39">
        <v>42668.642951388887</v>
      </c>
      <c r="E4739" s="7">
        <v>7.04</v>
      </c>
      <c r="F4739" s="7" t="s">
        <v>88</v>
      </c>
      <c r="G4739" s="7">
        <f t="shared" si="222"/>
        <v>2016</v>
      </c>
      <c r="H4739" s="7">
        <f t="shared" si="223"/>
        <v>10</v>
      </c>
      <c r="I4739" s="7" t="str">
        <f t="shared" si="224"/>
        <v>Q4</v>
      </c>
      <c r="J4739" s="7">
        <f>VLOOKUP(A4739,'Job Catalog'!A:C,3,FALSE)</f>
        <v>16</v>
      </c>
    </row>
    <row r="4740" spans="1:10" x14ac:dyDescent="0.15">
      <c r="A4740" s="8">
        <v>2832</v>
      </c>
      <c r="B4740" s="8" t="s">
        <v>2934</v>
      </c>
      <c r="C4740" s="7" t="s">
        <v>5</v>
      </c>
      <c r="D4740" s="39">
        <v>42668.64203703704</v>
      </c>
      <c r="E4740" s="7">
        <v>7.04</v>
      </c>
      <c r="F4740" s="7" t="s">
        <v>88</v>
      </c>
      <c r="G4740" s="7">
        <f t="shared" si="222"/>
        <v>2016</v>
      </c>
      <c r="H4740" s="7">
        <f t="shared" si="223"/>
        <v>10</v>
      </c>
      <c r="I4740" s="7" t="str">
        <f t="shared" si="224"/>
        <v>Q4</v>
      </c>
      <c r="J4740" s="7">
        <f>VLOOKUP(A4740,'Job Catalog'!A:C,3,FALSE)</f>
        <v>16</v>
      </c>
    </row>
    <row r="4741" spans="1:10" x14ac:dyDescent="0.15">
      <c r="A4741" s="8">
        <v>2833</v>
      </c>
      <c r="B4741" s="8" t="s">
        <v>2935</v>
      </c>
      <c r="C4741" s="7" t="s">
        <v>4</v>
      </c>
      <c r="D4741" s="39">
        <v>41759.623506944445</v>
      </c>
      <c r="E4741" s="7">
        <v>8.8800000000000008</v>
      </c>
      <c r="F4741" s="7" t="s">
        <v>85</v>
      </c>
      <c r="G4741" s="7">
        <f t="shared" si="222"/>
        <v>2014</v>
      </c>
      <c r="H4741" s="7">
        <f t="shared" si="223"/>
        <v>4</v>
      </c>
      <c r="I4741" s="7" t="str">
        <f t="shared" si="224"/>
        <v>Q2</v>
      </c>
      <c r="J4741" s="7">
        <f>VLOOKUP(A4741,'Job Catalog'!A:C,3,FALSE)</f>
        <v>14</v>
      </c>
    </row>
    <row r="4742" spans="1:10" x14ac:dyDescent="0.15">
      <c r="A4742" s="8">
        <v>2833</v>
      </c>
      <c r="B4742" s="8" t="s">
        <v>2935</v>
      </c>
      <c r="C4742" s="7" t="s">
        <v>4</v>
      </c>
      <c r="D4742" s="39">
        <v>41764.321122685185</v>
      </c>
      <c r="E4742" s="7">
        <v>13.58</v>
      </c>
      <c r="F4742" s="7" t="s">
        <v>85</v>
      </c>
      <c r="G4742" s="7">
        <f t="shared" si="222"/>
        <v>2014</v>
      </c>
      <c r="H4742" s="7">
        <f t="shared" si="223"/>
        <v>5</v>
      </c>
      <c r="I4742" s="7" t="str">
        <f t="shared" si="224"/>
        <v>Q2</v>
      </c>
      <c r="J4742" s="7">
        <f>VLOOKUP(A4742,'Job Catalog'!A:C,3,FALSE)</f>
        <v>14</v>
      </c>
    </row>
    <row r="4743" spans="1:10" x14ac:dyDescent="0.15">
      <c r="A4743" s="8">
        <v>2833</v>
      </c>
      <c r="B4743" s="8" t="s">
        <v>2935</v>
      </c>
      <c r="C4743" s="7" t="s">
        <v>4</v>
      </c>
      <c r="D4743" s="39">
        <v>42124.594606481478</v>
      </c>
      <c r="E4743" s="7">
        <v>55.08</v>
      </c>
      <c r="F4743" s="7" t="s">
        <v>73</v>
      </c>
      <c r="G4743" s="7">
        <f t="shared" si="222"/>
        <v>2015</v>
      </c>
      <c r="H4743" s="7">
        <f t="shared" si="223"/>
        <v>4</v>
      </c>
      <c r="I4743" s="7" t="str">
        <f t="shared" si="224"/>
        <v>Q2</v>
      </c>
      <c r="J4743" s="7">
        <f>VLOOKUP(A4743,'Job Catalog'!A:C,3,FALSE)</f>
        <v>14</v>
      </c>
    </row>
    <row r="4744" spans="1:10" x14ac:dyDescent="0.15">
      <c r="A4744" s="8">
        <v>2833</v>
      </c>
      <c r="B4744" s="8" t="s">
        <v>2935</v>
      </c>
      <c r="C4744" s="7" t="s">
        <v>4</v>
      </c>
      <c r="D4744" s="39">
        <v>42144.423472222225</v>
      </c>
      <c r="E4744" s="7">
        <v>74.92</v>
      </c>
      <c r="F4744" s="7" t="s">
        <v>73</v>
      </c>
      <c r="G4744" s="7">
        <f t="shared" si="222"/>
        <v>2015</v>
      </c>
      <c r="H4744" s="7">
        <f t="shared" si="223"/>
        <v>5</v>
      </c>
      <c r="I4744" s="7" t="str">
        <f t="shared" si="224"/>
        <v>Q2</v>
      </c>
      <c r="J4744" s="7">
        <f>VLOOKUP(A4744,'Job Catalog'!A:C,3,FALSE)</f>
        <v>14</v>
      </c>
    </row>
    <row r="4745" spans="1:10" x14ac:dyDescent="0.15">
      <c r="A4745" s="8">
        <v>2833</v>
      </c>
      <c r="B4745" s="8" t="s">
        <v>2935</v>
      </c>
      <c r="C4745" s="7" t="s">
        <v>4</v>
      </c>
      <c r="D4745" s="39">
        <v>42170.641041666669</v>
      </c>
      <c r="E4745" s="7">
        <v>29.04</v>
      </c>
      <c r="F4745" s="7" t="s">
        <v>73</v>
      </c>
      <c r="G4745" s="7">
        <f t="shared" si="222"/>
        <v>2015</v>
      </c>
      <c r="H4745" s="7">
        <f t="shared" si="223"/>
        <v>6</v>
      </c>
      <c r="I4745" s="7" t="str">
        <f t="shared" si="224"/>
        <v>Q2</v>
      </c>
      <c r="J4745" s="7">
        <f>VLOOKUP(A4745,'Job Catalog'!A:C,3,FALSE)</f>
        <v>14</v>
      </c>
    </row>
    <row r="4746" spans="1:10" x14ac:dyDescent="0.15">
      <c r="A4746" s="8">
        <v>2833</v>
      </c>
      <c r="B4746" s="8" t="s">
        <v>2935</v>
      </c>
      <c r="C4746" s="7" t="s">
        <v>5</v>
      </c>
      <c r="D4746" s="39">
        <v>42219.465370370373</v>
      </c>
      <c r="E4746" s="7">
        <v>5.5</v>
      </c>
      <c r="F4746" s="7" t="s">
        <v>25</v>
      </c>
      <c r="G4746" s="7">
        <f t="shared" si="222"/>
        <v>2015</v>
      </c>
      <c r="H4746" s="7">
        <f t="shared" si="223"/>
        <v>8</v>
      </c>
      <c r="I4746" s="7" t="str">
        <f t="shared" si="224"/>
        <v>Q3</v>
      </c>
      <c r="J4746" s="7">
        <f>VLOOKUP(A4746,'Job Catalog'!A:C,3,FALSE)</f>
        <v>14</v>
      </c>
    </row>
    <row r="4747" spans="1:10" x14ac:dyDescent="0.15">
      <c r="A4747" s="8">
        <v>2833</v>
      </c>
      <c r="B4747" s="8" t="s">
        <v>2935</v>
      </c>
      <c r="C4747" s="7" t="s">
        <v>4</v>
      </c>
      <c r="D4747" s="39">
        <v>42265.62872685185</v>
      </c>
      <c r="E4747" s="7">
        <v>15.96</v>
      </c>
      <c r="F4747" s="7" t="s">
        <v>73</v>
      </c>
      <c r="G4747" s="7">
        <f t="shared" si="222"/>
        <v>2015</v>
      </c>
      <c r="H4747" s="7">
        <f t="shared" si="223"/>
        <v>9</v>
      </c>
      <c r="I4747" s="7" t="str">
        <f t="shared" si="224"/>
        <v>Q3</v>
      </c>
      <c r="J4747" s="7">
        <f>VLOOKUP(A4747,'Job Catalog'!A:C,3,FALSE)</f>
        <v>14</v>
      </c>
    </row>
    <row r="4748" spans="1:10" x14ac:dyDescent="0.15">
      <c r="A4748" s="8">
        <v>2833</v>
      </c>
      <c r="B4748" s="8" t="s">
        <v>2935</v>
      </c>
      <c r="C4748" s="7" t="s">
        <v>4</v>
      </c>
      <c r="D4748" s="39">
        <v>42359.586064814815</v>
      </c>
      <c r="E4748" s="7">
        <v>19.88</v>
      </c>
      <c r="F4748" s="7" t="s">
        <v>15</v>
      </c>
      <c r="G4748" s="7">
        <f t="shared" si="222"/>
        <v>2015</v>
      </c>
      <c r="H4748" s="7">
        <f t="shared" si="223"/>
        <v>12</v>
      </c>
      <c r="I4748" s="7" t="str">
        <f t="shared" si="224"/>
        <v>Q4</v>
      </c>
      <c r="J4748" s="7">
        <f>VLOOKUP(A4748,'Job Catalog'!A:C,3,FALSE)</f>
        <v>14</v>
      </c>
    </row>
    <row r="4749" spans="1:10" x14ac:dyDescent="0.15">
      <c r="A4749" s="8">
        <v>2833</v>
      </c>
      <c r="B4749" s="8" t="s">
        <v>2935</v>
      </c>
      <c r="C4749" s="7" t="s">
        <v>4</v>
      </c>
      <c r="D4749" s="39">
        <v>42516.577199074076</v>
      </c>
      <c r="E4749" s="7">
        <v>90.79</v>
      </c>
      <c r="F4749" s="7" t="s">
        <v>73</v>
      </c>
      <c r="G4749" s="7">
        <f t="shared" si="222"/>
        <v>2016</v>
      </c>
      <c r="H4749" s="7">
        <f t="shared" si="223"/>
        <v>5</v>
      </c>
      <c r="I4749" s="7" t="str">
        <f t="shared" si="224"/>
        <v>Q2</v>
      </c>
      <c r="J4749" s="7">
        <f>VLOOKUP(A4749,'Job Catalog'!A:C,3,FALSE)</f>
        <v>14</v>
      </c>
    </row>
    <row r="4750" spans="1:10" x14ac:dyDescent="0.15">
      <c r="A4750" s="8">
        <v>2833</v>
      </c>
      <c r="B4750" s="8" t="s">
        <v>2935</v>
      </c>
      <c r="C4750" s="7" t="s">
        <v>5</v>
      </c>
      <c r="D4750" s="39">
        <v>42915.450416666667</v>
      </c>
      <c r="E4750" s="7">
        <v>9.92</v>
      </c>
      <c r="F4750" s="7" t="s">
        <v>15</v>
      </c>
      <c r="G4750" s="7">
        <f t="shared" si="222"/>
        <v>2017</v>
      </c>
      <c r="H4750" s="7">
        <f t="shared" si="223"/>
        <v>6</v>
      </c>
      <c r="I4750" s="7" t="str">
        <f t="shared" si="224"/>
        <v>Q2</v>
      </c>
      <c r="J4750" s="7">
        <f>VLOOKUP(A4750,'Job Catalog'!A:C,3,FALSE)</f>
        <v>14</v>
      </c>
    </row>
    <row r="4751" spans="1:10" x14ac:dyDescent="0.15">
      <c r="A4751" s="8">
        <v>2834</v>
      </c>
      <c r="B4751" s="8" t="s">
        <v>2936</v>
      </c>
      <c r="C4751" s="7" t="s">
        <v>4</v>
      </c>
      <c r="D4751" s="39">
        <v>41907.604108796295</v>
      </c>
      <c r="E4751" s="7">
        <v>72.58</v>
      </c>
      <c r="F4751" s="7" t="s">
        <v>85</v>
      </c>
      <c r="G4751" s="7">
        <f t="shared" si="222"/>
        <v>2014</v>
      </c>
      <c r="H4751" s="7">
        <f t="shared" si="223"/>
        <v>9</v>
      </c>
      <c r="I4751" s="7" t="str">
        <f t="shared" si="224"/>
        <v>Q3</v>
      </c>
      <c r="J4751" s="7">
        <f>VLOOKUP(A4751,'Job Catalog'!A:C,3,FALSE)</f>
        <v>20</v>
      </c>
    </row>
    <row r="4752" spans="1:10" x14ac:dyDescent="0.15">
      <c r="A4752" s="8">
        <v>2840</v>
      </c>
      <c r="B4752" s="8" t="s">
        <v>2942</v>
      </c>
      <c r="C4752" s="7" t="s">
        <v>5</v>
      </c>
      <c r="D4752" s="39">
        <v>41885.554942129631</v>
      </c>
      <c r="E4752" s="7">
        <v>121.08</v>
      </c>
      <c r="F4752" s="7" t="s">
        <v>48</v>
      </c>
      <c r="G4752" s="7">
        <f t="shared" si="222"/>
        <v>2014</v>
      </c>
      <c r="H4752" s="7">
        <f t="shared" si="223"/>
        <v>9</v>
      </c>
      <c r="I4752" s="7" t="str">
        <f t="shared" si="224"/>
        <v>Q3</v>
      </c>
      <c r="J4752" s="7">
        <f>VLOOKUP(A4752,'Job Catalog'!A:C,3,FALSE)</f>
        <v>17</v>
      </c>
    </row>
    <row r="4753" spans="1:10" x14ac:dyDescent="0.15">
      <c r="A4753" s="8">
        <v>2840</v>
      </c>
      <c r="B4753" s="8" t="s">
        <v>2942</v>
      </c>
      <c r="C4753" s="7" t="s">
        <v>4</v>
      </c>
      <c r="D4753" s="39">
        <v>41823.415381944447</v>
      </c>
      <c r="E4753" s="7">
        <v>50.75</v>
      </c>
      <c r="F4753" s="7" t="s">
        <v>48</v>
      </c>
      <c r="G4753" s="7">
        <f t="shared" si="222"/>
        <v>2014</v>
      </c>
      <c r="H4753" s="7">
        <f t="shared" si="223"/>
        <v>7</v>
      </c>
      <c r="I4753" s="7" t="str">
        <f t="shared" si="224"/>
        <v>Q3</v>
      </c>
      <c r="J4753" s="7">
        <f>VLOOKUP(A4753,'Job Catalog'!A:C,3,FALSE)</f>
        <v>17</v>
      </c>
    </row>
    <row r="4754" spans="1:10" x14ac:dyDescent="0.15">
      <c r="A4754" s="8">
        <v>2840</v>
      </c>
      <c r="B4754" s="8" t="s">
        <v>2942</v>
      </c>
      <c r="C4754" s="7" t="s">
        <v>5</v>
      </c>
      <c r="D4754" s="39">
        <v>42468.64130787037</v>
      </c>
      <c r="E4754" s="7">
        <v>331.08</v>
      </c>
      <c r="F4754" s="7" t="s">
        <v>20</v>
      </c>
      <c r="G4754" s="7">
        <f t="shared" si="222"/>
        <v>2016</v>
      </c>
      <c r="H4754" s="7">
        <f t="shared" si="223"/>
        <v>4</v>
      </c>
      <c r="I4754" s="7" t="str">
        <f t="shared" si="224"/>
        <v>Q2</v>
      </c>
      <c r="J4754" s="7">
        <f>VLOOKUP(A4754,'Job Catalog'!A:C,3,FALSE)</f>
        <v>17</v>
      </c>
    </row>
    <row r="4755" spans="1:10" x14ac:dyDescent="0.15">
      <c r="A4755" s="8">
        <v>2840</v>
      </c>
      <c r="B4755" s="8" t="s">
        <v>2942</v>
      </c>
      <c r="C4755" s="7" t="s">
        <v>4</v>
      </c>
      <c r="D4755" s="39">
        <v>42145.515370370369</v>
      </c>
      <c r="E4755" s="7">
        <v>7.96</v>
      </c>
      <c r="F4755" s="7" t="s">
        <v>75</v>
      </c>
      <c r="G4755" s="7">
        <f t="shared" si="222"/>
        <v>2015</v>
      </c>
      <c r="H4755" s="7">
        <f t="shared" si="223"/>
        <v>5</v>
      </c>
      <c r="I4755" s="7" t="str">
        <f t="shared" si="224"/>
        <v>Q2</v>
      </c>
      <c r="J4755" s="7">
        <f>VLOOKUP(A4755,'Job Catalog'!A:C,3,FALSE)</f>
        <v>17</v>
      </c>
    </row>
    <row r="4756" spans="1:10" x14ac:dyDescent="0.15">
      <c r="A4756" s="8">
        <v>2840</v>
      </c>
      <c r="B4756" s="8" t="s">
        <v>2942</v>
      </c>
      <c r="C4756" s="7" t="s">
        <v>4</v>
      </c>
      <c r="D4756" s="39">
        <v>42384.648865740739</v>
      </c>
      <c r="E4756" s="7">
        <v>4.04</v>
      </c>
      <c r="F4756" s="7" t="s">
        <v>48</v>
      </c>
      <c r="G4756" s="7">
        <f t="shared" si="222"/>
        <v>2016</v>
      </c>
      <c r="H4756" s="7">
        <f t="shared" si="223"/>
        <v>1</v>
      </c>
      <c r="I4756" s="7" t="str">
        <f t="shared" si="224"/>
        <v>Q1</v>
      </c>
      <c r="J4756" s="7">
        <f>VLOOKUP(A4756,'Job Catalog'!A:C,3,FALSE)</f>
        <v>17</v>
      </c>
    </row>
    <row r="4757" spans="1:10" x14ac:dyDescent="0.15">
      <c r="A4757" s="8">
        <v>2840</v>
      </c>
      <c r="B4757" s="8" t="s">
        <v>2942</v>
      </c>
      <c r="C4757" s="7" t="s">
        <v>4</v>
      </c>
      <c r="D4757" s="39">
        <v>42978.058009259257</v>
      </c>
      <c r="E4757" s="7">
        <v>41.5</v>
      </c>
      <c r="F4757" s="7" t="s">
        <v>63</v>
      </c>
      <c r="G4757" s="7">
        <f t="shared" si="222"/>
        <v>2017</v>
      </c>
      <c r="H4757" s="7">
        <f t="shared" si="223"/>
        <v>8</v>
      </c>
      <c r="I4757" s="7" t="str">
        <f t="shared" si="224"/>
        <v>Q3</v>
      </c>
      <c r="J4757" s="7">
        <f>VLOOKUP(A4757,'Job Catalog'!A:C,3,FALSE)</f>
        <v>17</v>
      </c>
    </row>
    <row r="4758" spans="1:10" x14ac:dyDescent="0.15">
      <c r="A4758" s="8">
        <v>2841</v>
      </c>
      <c r="B4758" s="8" t="s">
        <v>2943</v>
      </c>
      <c r="C4758" s="7" t="s">
        <v>4</v>
      </c>
      <c r="D4758" s="39">
        <v>42755.467118055552</v>
      </c>
      <c r="E4758" s="7">
        <v>8</v>
      </c>
      <c r="F4758" s="7" t="s">
        <v>63</v>
      </c>
      <c r="G4758" s="7">
        <f t="shared" si="222"/>
        <v>2017</v>
      </c>
      <c r="H4758" s="7">
        <f t="shared" si="223"/>
        <v>1</v>
      </c>
      <c r="I4758" s="7" t="str">
        <f t="shared" si="224"/>
        <v>Q1</v>
      </c>
      <c r="J4758" s="7">
        <f>VLOOKUP(A4758,'Job Catalog'!A:C,3,FALSE)</f>
        <v>14</v>
      </c>
    </row>
    <row r="4759" spans="1:10" x14ac:dyDescent="0.15">
      <c r="A4759" s="8">
        <v>2841</v>
      </c>
      <c r="B4759" s="8" t="s">
        <v>2943</v>
      </c>
      <c r="C4759" s="7" t="s">
        <v>4</v>
      </c>
      <c r="D4759" s="39">
        <v>42823.412928240738</v>
      </c>
      <c r="E4759" s="7">
        <v>75.92</v>
      </c>
      <c r="F4759" s="7" t="s">
        <v>26</v>
      </c>
      <c r="G4759" s="7">
        <f t="shared" si="222"/>
        <v>2017</v>
      </c>
      <c r="H4759" s="7">
        <f t="shared" si="223"/>
        <v>3</v>
      </c>
      <c r="I4759" s="7" t="str">
        <f t="shared" si="224"/>
        <v>Q1</v>
      </c>
      <c r="J4759" s="7">
        <f>VLOOKUP(A4759,'Job Catalog'!A:C,3,FALSE)</f>
        <v>14</v>
      </c>
    </row>
    <row r="4760" spans="1:10" x14ac:dyDescent="0.15">
      <c r="A4760" s="8">
        <v>2842</v>
      </c>
      <c r="B4760" s="8" t="s">
        <v>2944</v>
      </c>
      <c r="C4760" s="7" t="s">
        <v>5</v>
      </c>
      <c r="D4760" s="39">
        <v>42401.623310185183</v>
      </c>
      <c r="E4760" s="7">
        <v>215.13</v>
      </c>
      <c r="F4760" s="7" t="s">
        <v>65</v>
      </c>
      <c r="G4760" s="7">
        <f t="shared" si="222"/>
        <v>2016</v>
      </c>
      <c r="H4760" s="7">
        <f t="shared" si="223"/>
        <v>2</v>
      </c>
      <c r="I4760" s="7" t="str">
        <f t="shared" si="224"/>
        <v>Q1</v>
      </c>
      <c r="J4760" s="7">
        <f>VLOOKUP(A4760,'Job Catalog'!A:C,3,FALSE)</f>
        <v>11</v>
      </c>
    </row>
    <row r="4761" spans="1:10" x14ac:dyDescent="0.15">
      <c r="A4761" s="8">
        <v>2842</v>
      </c>
      <c r="B4761" s="8" t="s">
        <v>2944</v>
      </c>
      <c r="C4761" s="7" t="s">
        <v>5</v>
      </c>
      <c r="D4761" s="39">
        <v>42297.691666666666</v>
      </c>
      <c r="E4761" s="7">
        <v>111.21</v>
      </c>
      <c r="F4761" s="7" t="s">
        <v>65</v>
      </c>
      <c r="G4761" s="7">
        <f t="shared" si="222"/>
        <v>2015</v>
      </c>
      <c r="H4761" s="7">
        <f t="shared" si="223"/>
        <v>10</v>
      </c>
      <c r="I4761" s="7" t="str">
        <f t="shared" si="224"/>
        <v>Q4</v>
      </c>
      <c r="J4761" s="7">
        <f>VLOOKUP(A4761,'Job Catalog'!A:C,3,FALSE)</f>
        <v>11</v>
      </c>
    </row>
    <row r="4762" spans="1:10" x14ac:dyDescent="0.15">
      <c r="A4762" s="8">
        <v>2843</v>
      </c>
      <c r="B4762" s="8" t="s">
        <v>2945</v>
      </c>
      <c r="C4762" s="7" t="s">
        <v>5</v>
      </c>
      <c r="D4762" s="39">
        <v>42060.604189814818</v>
      </c>
      <c r="E4762" s="7">
        <v>27.08</v>
      </c>
      <c r="F4762" s="7" t="s">
        <v>48</v>
      </c>
      <c r="G4762" s="7">
        <f t="shared" si="222"/>
        <v>2015</v>
      </c>
      <c r="H4762" s="7">
        <f t="shared" si="223"/>
        <v>2</v>
      </c>
      <c r="I4762" s="7" t="str">
        <f t="shared" si="224"/>
        <v>Q1</v>
      </c>
      <c r="J4762" s="7">
        <f>VLOOKUP(A4762,'Job Catalog'!A:C,3,FALSE)</f>
        <v>19</v>
      </c>
    </row>
    <row r="4763" spans="1:10" x14ac:dyDescent="0.15">
      <c r="A4763" s="8">
        <v>2843</v>
      </c>
      <c r="B4763" s="8" t="s">
        <v>2945</v>
      </c>
      <c r="C4763" s="7" t="s">
        <v>4</v>
      </c>
      <c r="D4763" s="39">
        <v>42768.460219907407</v>
      </c>
      <c r="E4763" s="7">
        <v>21</v>
      </c>
      <c r="F4763" s="7" t="s">
        <v>63</v>
      </c>
      <c r="G4763" s="7">
        <f t="shared" si="222"/>
        <v>2017</v>
      </c>
      <c r="H4763" s="7">
        <f t="shared" si="223"/>
        <v>2</v>
      </c>
      <c r="I4763" s="7" t="str">
        <f t="shared" si="224"/>
        <v>Q1</v>
      </c>
      <c r="J4763" s="7">
        <f>VLOOKUP(A4763,'Job Catalog'!A:C,3,FALSE)</f>
        <v>19</v>
      </c>
    </row>
    <row r="4764" spans="1:10" x14ac:dyDescent="0.15">
      <c r="A4764" s="8">
        <v>2843</v>
      </c>
      <c r="B4764" s="8" t="s">
        <v>2945</v>
      </c>
      <c r="C4764" s="7" t="s">
        <v>4</v>
      </c>
      <c r="D4764" s="39">
        <v>42902.63076388889</v>
      </c>
      <c r="E4764" s="7">
        <v>15.04</v>
      </c>
      <c r="F4764" s="7" t="s">
        <v>78</v>
      </c>
      <c r="G4764" s="7">
        <f t="shared" si="222"/>
        <v>2017</v>
      </c>
      <c r="H4764" s="7">
        <f t="shared" si="223"/>
        <v>6</v>
      </c>
      <c r="I4764" s="7" t="str">
        <f t="shared" si="224"/>
        <v>Q2</v>
      </c>
      <c r="J4764" s="7">
        <f>VLOOKUP(A4764,'Job Catalog'!A:C,3,FALSE)</f>
        <v>19</v>
      </c>
    </row>
    <row r="4765" spans="1:10" x14ac:dyDescent="0.15">
      <c r="A4765" s="8">
        <v>2848</v>
      </c>
      <c r="B4765" s="8" t="s">
        <v>2950</v>
      </c>
      <c r="C4765" s="7" t="s">
        <v>4</v>
      </c>
      <c r="D4765" s="39">
        <v>42717.406400462962</v>
      </c>
      <c r="E4765" s="7">
        <v>165.33</v>
      </c>
      <c r="F4765" s="7" t="s">
        <v>14</v>
      </c>
      <c r="G4765" s="7">
        <f t="shared" si="222"/>
        <v>2016</v>
      </c>
      <c r="H4765" s="7">
        <f t="shared" si="223"/>
        <v>12</v>
      </c>
      <c r="I4765" s="7" t="str">
        <f t="shared" si="224"/>
        <v>Q4</v>
      </c>
      <c r="J4765" s="7">
        <f>VLOOKUP(A4765,'Job Catalog'!A:C,3,FALSE)</f>
        <v>13</v>
      </c>
    </row>
    <row r="4766" spans="1:10" x14ac:dyDescent="0.15">
      <c r="A4766" s="8">
        <v>2848</v>
      </c>
      <c r="B4766" s="8" t="s">
        <v>2950</v>
      </c>
      <c r="C4766" s="7" t="s">
        <v>4</v>
      </c>
      <c r="D4766" s="39">
        <v>42885.626064814816</v>
      </c>
      <c r="E4766" s="7">
        <v>81.040000000000006</v>
      </c>
      <c r="F4766" s="7" t="s">
        <v>14</v>
      </c>
      <c r="G4766" s="7">
        <f t="shared" si="222"/>
        <v>2017</v>
      </c>
      <c r="H4766" s="7">
        <f t="shared" si="223"/>
        <v>5</v>
      </c>
      <c r="I4766" s="7" t="str">
        <f t="shared" si="224"/>
        <v>Q2</v>
      </c>
      <c r="J4766" s="7">
        <f>VLOOKUP(A4766,'Job Catalog'!A:C,3,FALSE)</f>
        <v>13</v>
      </c>
    </row>
    <row r="4767" spans="1:10" x14ac:dyDescent="0.15">
      <c r="A4767" s="8">
        <v>2848</v>
      </c>
      <c r="B4767" s="8" t="s">
        <v>2950</v>
      </c>
      <c r="C4767" s="7" t="s">
        <v>4</v>
      </c>
      <c r="D4767" s="39">
        <v>42976.997048611112</v>
      </c>
      <c r="E4767" s="7">
        <v>21.29</v>
      </c>
      <c r="F4767" s="7" t="s">
        <v>25</v>
      </c>
      <c r="G4767" s="7">
        <f t="shared" si="222"/>
        <v>2017</v>
      </c>
      <c r="H4767" s="7">
        <f t="shared" si="223"/>
        <v>8</v>
      </c>
      <c r="I4767" s="7" t="str">
        <f t="shared" si="224"/>
        <v>Q3</v>
      </c>
      <c r="J4767" s="7">
        <f>VLOOKUP(A4767,'Job Catalog'!A:C,3,FALSE)</f>
        <v>13</v>
      </c>
    </row>
    <row r="4768" spans="1:10" x14ac:dyDescent="0.15">
      <c r="A4768" s="8">
        <v>2853</v>
      </c>
      <c r="B4768" s="8" t="s">
        <v>2955</v>
      </c>
      <c r="C4768" s="7" t="s">
        <v>4</v>
      </c>
      <c r="D4768" s="39">
        <v>42179.428217592591</v>
      </c>
      <c r="E4768" s="7">
        <v>236.71</v>
      </c>
      <c r="F4768" s="7" t="s">
        <v>48</v>
      </c>
      <c r="G4768" s="7">
        <f t="shared" si="222"/>
        <v>2015</v>
      </c>
      <c r="H4768" s="7">
        <f t="shared" si="223"/>
        <v>6</v>
      </c>
      <c r="I4768" s="7" t="str">
        <f t="shared" si="224"/>
        <v>Q2</v>
      </c>
      <c r="J4768" s="7">
        <f>VLOOKUP(A4768,'Job Catalog'!A:C,3,FALSE)</f>
        <v>20</v>
      </c>
    </row>
    <row r="4769" spans="1:10" x14ac:dyDescent="0.15">
      <c r="A4769" s="8">
        <v>2853</v>
      </c>
      <c r="B4769" s="8" t="s">
        <v>2955</v>
      </c>
      <c r="C4769" s="7" t="s">
        <v>4</v>
      </c>
      <c r="D4769" s="39">
        <v>42507.577118055553</v>
      </c>
      <c r="E4769" s="7">
        <v>79.959999999999994</v>
      </c>
      <c r="F4769" s="7" t="s">
        <v>24</v>
      </c>
      <c r="G4769" s="7">
        <f t="shared" si="222"/>
        <v>2016</v>
      </c>
      <c r="H4769" s="7">
        <f t="shared" si="223"/>
        <v>5</v>
      </c>
      <c r="I4769" s="7" t="str">
        <f t="shared" si="224"/>
        <v>Q2</v>
      </c>
      <c r="J4769" s="7">
        <f>VLOOKUP(A4769,'Job Catalog'!A:C,3,FALSE)</f>
        <v>20</v>
      </c>
    </row>
    <row r="4770" spans="1:10" x14ac:dyDescent="0.15">
      <c r="A4770" s="8">
        <v>2853</v>
      </c>
      <c r="B4770" s="8" t="s">
        <v>2955</v>
      </c>
      <c r="C4770" s="7" t="s">
        <v>4</v>
      </c>
      <c r="D4770" s="39">
        <v>42458.701354166667</v>
      </c>
      <c r="E4770" s="7">
        <v>7.13</v>
      </c>
      <c r="F4770" s="7" t="s">
        <v>26</v>
      </c>
      <c r="G4770" s="7">
        <f t="shared" si="222"/>
        <v>2016</v>
      </c>
      <c r="H4770" s="7">
        <f t="shared" si="223"/>
        <v>3</v>
      </c>
      <c r="I4770" s="7" t="str">
        <f t="shared" si="224"/>
        <v>Q1</v>
      </c>
      <c r="J4770" s="7">
        <f>VLOOKUP(A4770,'Job Catalog'!A:C,3,FALSE)</f>
        <v>20</v>
      </c>
    </row>
    <row r="4771" spans="1:10" x14ac:dyDescent="0.15">
      <c r="A4771" s="8">
        <v>2853</v>
      </c>
      <c r="B4771" s="8" t="s">
        <v>2955</v>
      </c>
      <c r="C4771" s="7" t="s">
        <v>5</v>
      </c>
      <c r="D4771" s="39">
        <v>42797.663495370369</v>
      </c>
      <c r="E4771" s="7">
        <v>79.92</v>
      </c>
      <c r="F4771" s="7" t="s">
        <v>28</v>
      </c>
      <c r="G4771" s="7">
        <f t="shared" si="222"/>
        <v>2017</v>
      </c>
      <c r="H4771" s="7">
        <f t="shared" si="223"/>
        <v>3</v>
      </c>
      <c r="I4771" s="7" t="str">
        <f t="shared" si="224"/>
        <v>Q1</v>
      </c>
      <c r="J4771" s="7">
        <f>VLOOKUP(A4771,'Job Catalog'!A:C,3,FALSE)</f>
        <v>20</v>
      </c>
    </row>
    <row r="4772" spans="1:10" x14ac:dyDescent="0.15">
      <c r="A4772" s="8">
        <v>2853</v>
      </c>
      <c r="B4772" s="8" t="s">
        <v>2955</v>
      </c>
      <c r="C4772" s="7" t="s">
        <v>5</v>
      </c>
      <c r="D4772" s="39">
        <v>42846.566400462965</v>
      </c>
      <c r="E4772" s="7">
        <v>1.04</v>
      </c>
      <c r="F4772" s="7" t="s">
        <v>26</v>
      </c>
      <c r="G4772" s="7">
        <f t="shared" si="222"/>
        <v>2017</v>
      </c>
      <c r="H4772" s="7">
        <f t="shared" si="223"/>
        <v>4</v>
      </c>
      <c r="I4772" s="7" t="str">
        <f t="shared" si="224"/>
        <v>Q2</v>
      </c>
      <c r="J4772" s="7">
        <f>VLOOKUP(A4772,'Job Catalog'!A:C,3,FALSE)</f>
        <v>20</v>
      </c>
    </row>
    <row r="4773" spans="1:10" x14ac:dyDescent="0.15">
      <c r="A4773" s="8">
        <v>2854</v>
      </c>
      <c r="B4773" s="8" t="s">
        <v>2956</v>
      </c>
      <c r="C4773" s="7" t="s">
        <v>4</v>
      </c>
      <c r="D4773" s="39">
        <v>42172.127905092595</v>
      </c>
      <c r="E4773" s="7">
        <v>341.5</v>
      </c>
      <c r="F4773" s="7" t="s">
        <v>86</v>
      </c>
      <c r="G4773" s="7">
        <f t="shared" si="222"/>
        <v>2015</v>
      </c>
      <c r="H4773" s="7">
        <f t="shared" si="223"/>
        <v>6</v>
      </c>
      <c r="I4773" s="7" t="str">
        <f t="shared" si="224"/>
        <v>Q2</v>
      </c>
      <c r="J4773" s="7">
        <f>VLOOKUP(A4773,'Job Catalog'!A:C,3,FALSE)</f>
        <v>12</v>
      </c>
    </row>
    <row r="4774" spans="1:10" x14ac:dyDescent="0.15">
      <c r="A4774" s="8">
        <v>2855</v>
      </c>
      <c r="B4774" s="8" t="s">
        <v>2957</v>
      </c>
      <c r="C4774" s="7" t="s">
        <v>5</v>
      </c>
      <c r="D4774" s="39">
        <v>41697.429872685185</v>
      </c>
      <c r="E4774" s="7">
        <v>1.96</v>
      </c>
      <c r="F4774" s="7" t="s">
        <v>93</v>
      </c>
      <c r="G4774" s="7">
        <f t="shared" si="222"/>
        <v>2014</v>
      </c>
      <c r="H4774" s="7">
        <f t="shared" si="223"/>
        <v>2</v>
      </c>
      <c r="I4774" s="7" t="str">
        <f t="shared" si="224"/>
        <v>Q1</v>
      </c>
      <c r="J4774" s="7">
        <f>VLOOKUP(A4774,'Job Catalog'!A:C,3,FALSE)</f>
        <v>17</v>
      </c>
    </row>
    <row r="4775" spans="1:10" x14ac:dyDescent="0.15">
      <c r="A4775" s="8">
        <v>2855</v>
      </c>
      <c r="B4775" s="8" t="s">
        <v>2957</v>
      </c>
      <c r="C4775" s="7" t="s">
        <v>5</v>
      </c>
      <c r="D4775" s="39">
        <v>41872.616215277776</v>
      </c>
      <c r="E4775" s="7">
        <v>41.96</v>
      </c>
      <c r="F4775" s="7" t="s">
        <v>48</v>
      </c>
      <c r="G4775" s="7">
        <f t="shared" si="222"/>
        <v>2014</v>
      </c>
      <c r="H4775" s="7">
        <f t="shared" si="223"/>
        <v>8</v>
      </c>
      <c r="I4775" s="7" t="str">
        <f t="shared" si="224"/>
        <v>Q3</v>
      </c>
      <c r="J4775" s="7">
        <f>VLOOKUP(A4775,'Job Catalog'!A:C,3,FALSE)</f>
        <v>17</v>
      </c>
    </row>
    <row r="4776" spans="1:10" x14ac:dyDescent="0.15">
      <c r="A4776" s="8">
        <v>2855</v>
      </c>
      <c r="B4776" s="8" t="s">
        <v>2957</v>
      </c>
      <c r="C4776" s="7" t="s">
        <v>5</v>
      </c>
      <c r="D4776" s="39">
        <v>41913.625023148146</v>
      </c>
      <c r="E4776" s="7">
        <v>83</v>
      </c>
      <c r="F4776" s="7" t="s">
        <v>48</v>
      </c>
      <c r="G4776" s="7">
        <f t="shared" si="222"/>
        <v>2014</v>
      </c>
      <c r="H4776" s="7">
        <f t="shared" si="223"/>
        <v>10</v>
      </c>
      <c r="I4776" s="7" t="str">
        <f t="shared" si="224"/>
        <v>Q4</v>
      </c>
      <c r="J4776" s="7">
        <f>VLOOKUP(A4776,'Job Catalog'!A:C,3,FALSE)</f>
        <v>17</v>
      </c>
    </row>
    <row r="4777" spans="1:10" x14ac:dyDescent="0.15">
      <c r="A4777" s="8">
        <v>2855</v>
      </c>
      <c r="B4777" s="8" t="s">
        <v>2957</v>
      </c>
      <c r="C4777" s="7" t="s">
        <v>4</v>
      </c>
      <c r="D4777" s="39">
        <v>41956.439502314817</v>
      </c>
      <c r="E4777" s="7">
        <v>13.71</v>
      </c>
      <c r="F4777" s="7" t="s">
        <v>48</v>
      </c>
      <c r="G4777" s="7">
        <f t="shared" si="222"/>
        <v>2014</v>
      </c>
      <c r="H4777" s="7">
        <f t="shared" si="223"/>
        <v>11</v>
      </c>
      <c r="I4777" s="7" t="str">
        <f t="shared" si="224"/>
        <v>Q4</v>
      </c>
      <c r="J4777" s="7">
        <f>VLOOKUP(A4777,'Job Catalog'!A:C,3,FALSE)</f>
        <v>17</v>
      </c>
    </row>
    <row r="4778" spans="1:10" x14ac:dyDescent="0.15">
      <c r="A4778" s="8">
        <v>2855</v>
      </c>
      <c r="B4778" s="8" t="s">
        <v>2957</v>
      </c>
      <c r="C4778" s="7" t="s">
        <v>4</v>
      </c>
      <c r="D4778" s="39">
        <v>42241.622581018521</v>
      </c>
      <c r="E4778" s="7">
        <v>0.96</v>
      </c>
      <c r="F4778" s="7" t="s">
        <v>48</v>
      </c>
      <c r="G4778" s="7">
        <f t="shared" si="222"/>
        <v>2015</v>
      </c>
      <c r="H4778" s="7">
        <f t="shared" si="223"/>
        <v>8</v>
      </c>
      <c r="I4778" s="7" t="str">
        <f t="shared" si="224"/>
        <v>Q3</v>
      </c>
      <c r="J4778" s="7">
        <f>VLOOKUP(A4778,'Job Catalog'!A:C,3,FALSE)</f>
        <v>17</v>
      </c>
    </row>
    <row r="4779" spans="1:10" x14ac:dyDescent="0.15">
      <c r="A4779" s="8">
        <v>2855</v>
      </c>
      <c r="B4779" s="8" t="s">
        <v>2957</v>
      </c>
      <c r="C4779" s="7" t="s">
        <v>4</v>
      </c>
      <c r="D4779" s="39">
        <v>42241.635960648149</v>
      </c>
      <c r="E4779" s="7">
        <v>1</v>
      </c>
      <c r="F4779" s="7" t="s">
        <v>48</v>
      </c>
      <c r="G4779" s="7">
        <f t="shared" si="222"/>
        <v>2015</v>
      </c>
      <c r="H4779" s="7">
        <f t="shared" si="223"/>
        <v>8</v>
      </c>
      <c r="I4779" s="7" t="str">
        <f t="shared" si="224"/>
        <v>Q3</v>
      </c>
      <c r="J4779" s="7">
        <f>VLOOKUP(A4779,'Job Catalog'!A:C,3,FALSE)</f>
        <v>17</v>
      </c>
    </row>
    <row r="4780" spans="1:10" x14ac:dyDescent="0.15">
      <c r="A4780" s="8">
        <v>2855</v>
      </c>
      <c r="B4780" s="8" t="s">
        <v>2957</v>
      </c>
      <c r="C4780" s="7" t="s">
        <v>5</v>
      </c>
      <c r="D4780" s="39">
        <v>42346.648958333331</v>
      </c>
      <c r="E4780" s="7">
        <v>84</v>
      </c>
      <c r="F4780" s="7" t="s">
        <v>65</v>
      </c>
      <c r="G4780" s="7">
        <f t="shared" si="222"/>
        <v>2015</v>
      </c>
      <c r="H4780" s="7">
        <f t="shared" si="223"/>
        <v>12</v>
      </c>
      <c r="I4780" s="7" t="str">
        <f t="shared" si="224"/>
        <v>Q4</v>
      </c>
      <c r="J4780" s="7">
        <f>VLOOKUP(A4780,'Job Catalog'!A:C,3,FALSE)</f>
        <v>17</v>
      </c>
    </row>
    <row r="4781" spans="1:10" x14ac:dyDescent="0.15">
      <c r="A4781" s="8">
        <v>2855</v>
      </c>
      <c r="B4781" s="8" t="s">
        <v>2957</v>
      </c>
      <c r="C4781" s="7" t="s">
        <v>5</v>
      </c>
      <c r="D4781" s="39">
        <v>42444.625902777778</v>
      </c>
      <c r="E4781" s="7">
        <v>182</v>
      </c>
      <c r="F4781" s="7" t="s">
        <v>65</v>
      </c>
      <c r="G4781" s="7">
        <f t="shared" si="222"/>
        <v>2016</v>
      </c>
      <c r="H4781" s="7">
        <f t="shared" si="223"/>
        <v>3</v>
      </c>
      <c r="I4781" s="7" t="str">
        <f t="shared" si="224"/>
        <v>Q1</v>
      </c>
      <c r="J4781" s="7">
        <f>VLOOKUP(A4781,'Job Catalog'!A:C,3,FALSE)</f>
        <v>17</v>
      </c>
    </row>
    <row r="4782" spans="1:10" x14ac:dyDescent="0.15">
      <c r="A4782" s="8">
        <v>2855</v>
      </c>
      <c r="B4782" s="8" t="s">
        <v>2957</v>
      </c>
      <c r="C4782" s="7" t="s">
        <v>4</v>
      </c>
      <c r="D4782" s="39">
        <v>42297.527384259258</v>
      </c>
      <c r="E4782" s="7">
        <v>29.96</v>
      </c>
      <c r="F4782" s="7" t="s">
        <v>48</v>
      </c>
      <c r="G4782" s="7">
        <f t="shared" si="222"/>
        <v>2015</v>
      </c>
      <c r="H4782" s="7">
        <f t="shared" si="223"/>
        <v>10</v>
      </c>
      <c r="I4782" s="7" t="str">
        <f t="shared" si="224"/>
        <v>Q4</v>
      </c>
      <c r="J4782" s="7">
        <f>VLOOKUP(A4782,'Job Catalog'!A:C,3,FALSE)</f>
        <v>17</v>
      </c>
    </row>
    <row r="4783" spans="1:10" x14ac:dyDescent="0.15">
      <c r="A4783" s="8">
        <v>2855</v>
      </c>
      <c r="B4783" s="8" t="s">
        <v>2957</v>
      </c>
      <c r="C4783" s="7" t="s">
        <v>5</v>
      </c>
      <c r="D4783" s="39">
        <v>42376.341874999998</v>
      </c>
      <c r="E4783" s="7">
        <v>62.75</v>
      </c>
      <c r="F4783" s="7" t="s">
        <v>65</v>
      </c>
      <c r="G4783" s="7">
        <f t="shared" si="222"/>
        <v>2016</v>
      </c>
      <c r="H4783" s="7">
        <f t="shared" si="223"/>
        <v>1</v>
      </c>
      <c r="I4783" s="7" t="str">
        <f t="shared" si="224"/>
        <v>Q1</v>
      </c>
      <c r="J4783" s="7">
        <f>VLOOKUP(A4783,'Job Catalog'!A:C,3,FALSE)</f>
        <v>17</v>
      </c>
    </row>
    <row r="4784" spans="1:10" x14ac:dyDescent="0.15">
      <c r="A4784" s="8">
        <v>2855</v>
      </c>
      <c r="B4784" s="8" t="s">
        <v>2957</v>
      </c>
      <c r="C4784" s="7" t="s">
        <v>4</v>
      </c>
      <c r="D4784" s="39">
        <v>42429.682557870372</v>
      </c>
      <c r="E4784" s="7">
        <v>49.13</v>
      </c>
      <c r="F4784" s="7" t="s">
        <v>13</v>
      </c>
      <c r="G4784" s="7">
        <f t="shared" si="222"/>
        <v>2016</v>
      </c>
      <c r="H4784" s="7">
        <f t="shared" si="223"/>
        <v>2</v>
      </c>
      <c r="I4784" s="7" t="str">
        <f t="shared" si="224"/>
        <v>Q1</v>
      </c>
      <c r="J4784" s="7">
        <f>VLOOKUP(A4784,'Job Catalog'!A:C,3,FALSE)</f>
        <v>17</v>
      </c>
    </row>
    <row r="4785" spans="1:10" x14ac:dyDescent="0.15">
      <c r="A4785" s="8">
        <v>2855</v>
      </c>
      <c r="B4785" s="8" t="s">
        <v>2957</v>
      </c>
      <c r="C4785" s="7" t="s">
        <v>5</v>
      </c>
      <c r="D4785" s="39">
        <v>42394.670555555553</v>
      </c>
      <c r="E4785" s="7">
        <v>10.130000000000001</v>
      </c>
      <c r="F4785" s="7" t="s">
        <v>65</v>
      </c>
      <c r="G4785" s="7">
        <f t="shared" si="222"/>
        <v>2016</v>
      </c>
      <c r="H4785" s="7">
        <f t="shared" si="223"/>
        <v>1</v>
      </c>
      <c r="I4785" s="7" t="str">
        <f t="shared" si="224"/>
        <v>Q1</v>
      </c>
      <c r="J4785" s="7">
        <f>VLOOKUP(A4785,'Job Catalog'!A:C,3,FALSE)</f>
        <v>17</v>
      </c>
    </row>
    <row r="4786" spans="1:10" x14ac:dyDescent="0.15">
      <c r="A4786" s="8">
        <v>2855</v>
      </c>
      <c r="B4786" s="8" t="s">
        <v>2957</v>
      </c>
      <c r="C4786" s="7" t="s">
        <v>4</v>
      </c>
      <c r="D4786" s="39">
        <v>42444.632962962962</v>
      </c>
      <c r="E4786" s="7">
        <v>17.04</v>
      </c>
      <c r="F4786" s="7" t="s">
        <v>24</v>
      </c>
      <c r="G4786" s="7">
        <f t="shared" si="222"/>
        <v>2016</v>
      </c>
      <c r="H4786" s="7">
        <f t="shared" si="223"/>
        <v>3</v>
      </c>
      <c r="I4786" s="7" t="str">
        <f t="shared" si="224"/>
        <v>Q1</v>
      </c>
      <c r="J4786" s="7">
        <f>VLOOKUP(A4786,'Job Catalog'!A:C,3,FALSE)</f>
        <v>17</v>
      </c>
    </row>
    <row r="4787" spans="1:10" x14ac:dyDescent="0.15">
      <c r="A4787" s="8">
        <v>2855</v>
      </c>
      <c r="B4787" s="8" t="s">
        <v>2957</v>
      </c>
      <c r="C4787" s="7" t="s">
        <v>4</v>
      </c>
      <c r="D4787" s="39">
        <v>42556.67769675926</v>
      </c>
      <c r="E4787" s="7">
        <v>38.96</v>
      </c>
      <c r="F4787" s="7" t="s">
        <v>24</v>
      </c>
      <c r="G4787" s="7">
        <f t="shared" si="222"/>
        <v>2016</v>
      </c>
      <c r="H4787" s="7">
        <f t="shared" si="223"/>
        <v>7</v>
      </c>
      <c r="I4787" s="7" t="str">
        <f t="shared" si="224"/>
        <v>Q3</v>
      </c>
      <c r="J4787" s="7">
        <f>VLOOKUP(A4787,'Job Catalog'!A:C,3,FALSE)</f>
        <v>17</v>
      </c>
    </row>
    <row r="4788" spans="1:10" x14ac:dyDescent="0.15">
      <c r="A4788" s="8">
        <v>2855</v>
      </c>
      <c r="B4788" s="8" t="s">
        <v>2957</v>
      </c>
      <c r="C4788" s="7" t="s">
        <v>4</v>
      </c>
      <c r="D4788" s="39">
        <v>42570.649965277778</v>
      </c>
      <c r="E4788" s="7">
        <v>11.83</v>
      </c>
      <c r="F4788" s="7" t="s">
        <v>24</v>
      </c>
      <c r="G4788" s="7">
        <f t="shared" si="222"/>
        <v>2016</v>
      </c>
      <c r="H4788" s="7">
        <f t="shared" si="223"/>
        <v>7</v>
      </c>
      <c r="I4788" s="7" t="str">
        <f t="shared" si="224"/>
        <v>Q3</v>
      </c>
      <c r="J4788" s="7">
        <f>VLOOKUP(A4788,'Job Catalog'!A:C,3,FALSE)</f>
        <v>17</v>
      </c>
    </row>
    <row r="4789" spans="1:10" x14ac:dyDescent="0.15">
      <c r="A4789" s="8">
        <v>2855</v>
      </c>
      <c r="B4789" s="8" t="s">
        <v>2957</v>
      </c>
      <c r="C4789" s="7" t="s">
        <v>4</v>
      </c>
      <c r="D4789" s="39">
        <v>42564.726018518515</v>
      </c>
      <c r="E4789" s="7">
        <v>5.92</v>
      </c>
      <c r="F4789" s="7" t="s">
        <v>24</v>
      </c>
      <c r="G4789" s="7">
        <f t="shared" si="222"/>
        <v>2016</v>
      </c>
      <c r="H4789" s="7">
        <f t="shared" si="223"/>
        <v>7</v>
      </c>
      <c r="I4789" s="7" t="str">
        <f t="shared" si="224"/>
        <v>Q3</v>
      </c>
      <c r="J4789" s="7">
        <f>VLOOKUP(A4789,'Job Catalog'!A:C,3,FALSE)</f>
        <v>17</v>
      </c>
    </row>
    <row r="4790" spans="1:10" x14ac:dyDescent="0.15">
      <c r="A4790" s="8">
        <v>2855</v>
      </c>
      <c r="B4790" s="8" t="s">
        <v>2957</v>
      </c>
      <c r="C4790" s="7" t="s">
        <v>4</v>
      </c>
      <c r="D4790" s="39">
        <v>42563.624363425923</v>
      </c>
      <c r="E4790" s="7">
        <v>4.79</v>
      </c>
      <c r="F4790" s="7" t="s">
        <v>24</v>
      </c>
      <c r="G4790" s="7">
        <f t="shared" si="222"/>
        <v>2016</v>
      </c>
      <c r="H4790" s="7">
        <f t="shared" si="223"/>
        <v>7</v>
      </c>
      <c r="I4790" s="7" t="str">
        <f t="shared" si="224"/>
        <v>Q3</v>
      </c>
      <c r="J4790" s="7">
        <f>VLOOKUP(A4790,'Job Catalog'!A:C,3,FALSE)</f>
        <v>17</v>
      </c>
    </row>
    <row r="4791" spans="1:10" x14ac:dyDescent="0.15">
      <c r="A4791" s="8">
        <v>2855</v>
      </c>
      <c r="B4791" s="8" t="s">
        <v>2957</v>
      </c>
      <c r="C4791" s="7" t="s">
        <v>4</v>
      </c>
      <c r="D4791" s="39">
        <v>42804.490717592591</v>
      </c>
      <c r="E4791" s="7">
        <v>86.75</v>
      </c>
      <c r="F4791" s="7" t="s">
        <v>28</v>
      </c>
      <c r="G4791" s="7">
        <f t="shared" si="222"/>
        <v>2017</v>
      </c>
      <c r="H4791" s="7">
        <f t="shared" si="223"/>
        <v>3</v>
      </c>
      <c r="I4791" s="7" t="str">
        <f t="shared" si="224"/>
        <v>Q1</v>
      </c>
      <c r="J4791" s="7">
        <f>VLOOKUP(A4791,'Job Catalog'!A:C,3,FALSE)</f>
        <v>17</v>
      </c>
    </row>
    <row r="4792" spans="1:10" x14ac:dyDescent="0.15">
      <c r="A4792" s="8">
        <v>2855</v>
      </c>
      <c r="B4792" s="8" t="s">
        <v>2957</v>
      </c>
      <c r="C4792" s="7" t="s">
        <v>5</v>
      </c>
      <c r="D4792" s="39">
        <v>42899.482974537037</v>
      </c>
      <c r="E4792" s="7">
        <v>8.0399999999999991</v>
      </c>
      <c r="F4792" s="7" t="s">
        <v>26</v>
      </c>
      <c r="G4792" s="7">
        <f t="shared" si="222"/>
        <v>2017</v>
      </c>
      <c r="H4792" s="7">
        <f t="shared" si="223"/>
        <v>6</v>
      </c>
      <c r="I4792" s="7" t="str">
        <f t="shared" si="224"/>
        <v>Q2</v>
      </c>
      <c r="J4792" s="7">
        <f>VLOOKUP(A4792,'Job Catalog'!A:C,3,FALSE)</f>
        <v>17</v>
      </c>
    </row>
    <row r="4793" spans="1:10" x14ac:dyDescent="0.15">
      <c r="A4793" s="8">
        <v>2855</v>
      </c>
      <c r="B4793" s="8" t="s">
        <v>2957</v>
      </c>
      <c r="C4793" s="7" t="s">
        <v>4</v>
      </c>
      <c r="D4793" s="39">
        <v>42947.915023148147</v>
      </c>
      <c r="E4793" s="7">
        <v>25.38</v>
      </c>
      <c r="F4793" s="7" t="s">
        <v>15</v>
      </c>
      <c r="G4793" s="7">
        <f t="shared" si="222"/>
        <v>2017</v>
      </c>
      <c r="H4793" s="7">
        <f t="shared" si="223"/>
        <v>7</v>
      </c>
      <c r="I4793" s="7" t="str">
        <f t="shared" si="224"/>
        <v>Q3</v>
      </c>
      <c r="J4793" s="7">
        <f>VLOOKUP(A4793,'Job Catalog'!A:C,3,FALSE)</f>
        <v>17</v>
      </c>
    </row>
    <row r="4794" spans="1:10" x14ac:dyDescent="0.15">
      <c r="A4794" s="8">
        <v>2856</v>
      </c>
      <c r="B4794" s="8" t="s">
        <v>2958</v>
      </c>
      <c r="C4794" s="7" t="s">
        <v>4</v>
      </c>
      <c r="D4794" s="39">
        <v>42404.138310185182</v>
      </c>
      <c r="E4794" s="7">
        <v>65.67</v>
      </c>
      <c r="F4794" s="7" t="s">
        <v>86</v>
      </c>
      <c r="G4794" s="7">
        <f t="shared" si="222"/>
        <v>2016</v>
      </c>
      <c r="H4794" s="7">
        <f t="shared" si="223"/>
        <v>2</v>
      </c>
      <c r="I4794" s="7" t="str">
        <f t="shared" si="224"/>
        <v>Q1</v>
      </c>
      <c r="J4794" s="7">
        <f>VLOOKUP(A4794,'Job Catalog'!A:C,3,FALSE)</f>
        <v>10</v>
      </c>
    </row>
    <row r="4795" spans="1:10" x14ac:dyDescent="0.15">
      <c r="A4795" s="8">
        <v>2856</v>
      </c>
      <c r="B4795" s="8" t="s">
        <v>2958</v>
      </c>
      <c r="C4795" s="7" t="s">
        <v>5</v>
      </c>
      <c r="D4795" s="39">
        <v>42527.330925925926</v>
      </c>
      <c r="E4795" s="7">
        <v>33.880000000000003</v>
      </c>
      <c r="F4795" s="7" t="s">
        <v>86</v>
      </c>
      <c r="G4795" s="7">
        <f t="shared" si="222"/>
        <v>2016</v>
      </c>
      <c r="H4795" s="7">
        <f t="shared" si="223"/>
        <v>6</v>
      </c>
      <c r="I4795" s="7" t="str">
        <f t="shared" si="224"/>
        <v>Q2</v>
      </c>
      <c r="J4795" s="7">
        <f>VLOOKUP(A4795,'Job Catalog'!A:C,3,FALSE)</f>
        <v>10</v>
      </c>
    </row>
    <row r="4796" spans="1:10" x14ac:dyDescent="0.15">
      <c r="A4796" s="8">
        <v>2857</v>
      </c>
      <c r="B4796" s="8" t="s">
        <v>2959</v>
      </c>
      <c r="C4796" s="7" t="s">
        <v>4</v>
      </c>
      <c r="D4796" s="39">
        <v>42060.72583333333</v>
      </c>
      <c r="E4796" s="7">
        <v>322.95999999999998</v>
      </c>
      <c r="F4796" s="7" t="s">
        <v>48</v>
      </c>
      <c r="G4796" s="7">
        <f t="shared" si="222"/>
        <v>2015</v>
      </c>
      <c r="H4796" s="7">
        <f t="shared" si="223"/>
        <v>2</v>
      </c>
      <c r="I4796" s="7" t="str">
        <f t="shared" si="224"/>
        <v>Q1</v>
      </c>
      <c r="J4796" s="7">
        <f>VLOOKUP(A4796,'Job Catalog'!A:C,3,FALSE)</f>
        <v>14</v>
      </c>
    </row>
    <row r="4797" spans="1:10" x14ac:dyDescent="0.15">
      <c r="A4797" s="8">
        <v>2857</v>
      </c>
      <c r="B4797" s="8" t="s">
        <v>2959</v>
      </c>
      <c r="C4797" s="7" t="s">
        <v>4</v>
      </c>
      <c r="D4797" s="39">
        <v>41911.622858796298</v>
      </c>
      <c r="E4797" s="7">
        <v>80.959999999999994</v>
      </c>
      <c r="F4797" s="7" t="s">
        <v>48</v>
      </c>
      <c r="G4797" s="7">
        <f t="shared" si="222"/>
        <v>2014</v>
      </c>
      <c r="H4797" s="7">
        <f t="shared" si="223"/>
        <v>9</v>
      </c>
      <c r="I4797" s="7" t="str">
        <f t="shared" si="224"/>
        <v>Q3</v>
      </c>
      <c r="J4797" s="7">
        <f>VLOOKUP(A4797,'Job Catalog'!A:C,3,FALSE)</f>
        <v>14</v>
      </c>
    </row>
    <row r="4798" spans="1:10" x14ac:dyDescent="0.15">
      <c r="A4798" s="8">
        <v>2857</v>
      </c>
      <c r="B4798" s="8" t="s">
        <v>2959</v>
      </c>
      <c r="C4798" s="7" t="s">
        <v>4</v>
      </c>
      <c r="D4798" s="39">
        <v>41844.746678240743</v>
      </c>
      <c r="E4798" s="7">
        <v>14.08</v>
      </c>
      <c r="F4798" s="7" t="s">
        <v>48</v>
      </c>
      <c r="G4798" s="7">
        <f t="shared" si="222"/>
        <v>2014</v>
      </c>
      <c r="H4798" s="7">
        <f t="shared" si="223"/>
        <v>7</v>
      </c>
      <c r="I4798" s="7" t="str">
        <f t="shared" si="224"/>
        <v>Q3</v>
      </c>
      <c r="J4798" s="7">
        <f>VLOOKUP(A4798,'Job Catalog'!A:C,3,FALSE)</f>
        <v>14</v>
      </c>
    </row>
    <row r="4799" spans="1:10" x14ac:dyDescent="0.15">
      <c r="A4799" s="8">
        <v>2857</v>
      </c>
      <c r="B4799" s="8" t="s">
        <v>2959</v>
      </c>
      <c r="C4799" s="7" t="s">
        <v>4</v>
      </c>
      <c r="D4799" s="39">
        <v>42124.683622685188</v>
      </c>
      <c r="E4799" s="7">
        <v>143</v>
      </c>
      <c r="F4799" s="7" t="s">
        <v>48</v>
      </c>
      <c r="G4799" s="7">
        <f t="shared" si="222"/>
        <v>2015</v>
      </c>
      <c r="H4799" s="7">
        <f t="shared" si="223"/>
        <v>4</v>
      </c>
      <c r="I4799" s="7" t="str">
        <f t="shared" si="224"/>
        <v>Q2</v>
      </c>
      <c r="J4799" s="7">
        <f>VLOOKUP(A4799,'Job Catalog'!A:C,3,FALSE)</f>
        <v>14</v>
      </c>
    </row>
    <row r="4800" spans="1:10" x14ac:dyDescent="0.15">
      <c r="A4800" s="8">
        <v>2857</v>
      </c>
      <c r="B4800" s="8" t="s">
        <v>2959</v>
      </c>
      <c r="C4800" s="7" t="s">
        <v>4</v>
      </c>
      <c r="D4800" s="39">
        <v>42177.795578703706</v>
      </c>
      <c r="E4800" s="7">
        <v>56.83</v>
      </c>
      <c r="F4800" s="7" t="s">
        <v>48</v>
      </c>
      <c r="G4800" s="7">
        <f t="shared" si="222"/>
        <v>2015</v>
      </c>
      <c r="H4800" s="7">
        <f t="shared" si="223"/>
        <v>6</v>
      </c>
      <c r="I4800" s="7" t="str">
        <f t="shared" si="224"/>
        <v>Q2</v>
      </c>
      <c r="J4800" s="7">
        <f>VLOOKUP(A4800,'Job Catalog'!A:C,3,FALSE)</f>
        <v>14</v>
      </c>
    </row>
    <row r="4801" spans="1:10" x14ac:dyDescent="0.15">
      <c r="A4801" s="8">
        <v>2857</v>
      </c>
      <c r="B4801" s="8" t="s">
        <v>2959</v>
      </c>
      <c r="C4801" s="7" t="s">
        <v>5</v>
      </c>
      <c r="D4801" s="39">
        <v>42194.417696759258</v>
      </c>
      <c r="E4801" s="7">
        <v>73.459999999999994</v>
      </c>
      <c r="F4801" s="7" t="s">
        <v>48</v>
      </c>
      <c r="G4801" s="7">
        <f t="shared" si="222"/>
        <v>2015</v>
      </c>
      <c r="H4801" s="7">
        <f t="shared" si="223"/>
        <v>7</v>
      </c>
      <c r="I4801" s="7" t="str">
        <f t="shared" si="224"/>
        <v>Q3</v>
      </c>
      <c r="J4801" s="7">
        <f>VLOOKUP(A4801,'Job Catalog'!A:C,3,FALSE)</f>
        <v>14</v>
      </c>
    </row>
    <row r="4802" spans="1:10" x14ac:dyDescent="0.15">
      <c r="A4802" s="8">
        <v>2857</v>
      </c>
      <c r="B4802" s="8" t="s">
        <v>2959</v>
      </c>
      <c r="C4802" s="7" t="s">
        <v>4</v>
      </c>
      <c r="D4802" s="39">
        <v>42230.401076388887</v>
      </c>
      <c r="E4802" s="7">
        <v>109.42</v>
      </c>
      <c r="F4802" s="7" t="s">
        <v>48</v>
      </c>
      <c r="G4802" s="7">
        <f t="shared" ref="G4802:G4865" si="225">YEAR(D4802)</f>
        <v>2015</v>
      </c>
      <c r="H4802" s="7">
        <f t="shared" ref="H4802:H4865" si="226">MONTH(D4802)</f>
        <v>8</v>
      </c>
      <c r="I4802" s="7" t="str">
        <f t="shared" ref="I4802:I4865" si="227">IF(H4802&lt;=3,"Q1",IF(H4802&lt;=6,"Q2",IF(H4802&lt;=9,"Q3","Q4")))</f>
        <v>Q3</v>
      </c>
      <c r="J4802" s="7">
        <f>VLOOKUP(A4802,'Job Catalog'!A:C,3,FALSE)</f>
        <v>14</v>
      </c>
    </row>
    <row r="4803" spans="1:10" x14ac:dyDescent="0.15">
      <c r="A4803" s="8">
        <v>2857</v>
      </c>
      <c r="B4803" s="8" t="s">
        <v>2959</v>
      </c>
      <c r="C4803" s="7" t="s">
        <v>4</v>
      </c>
      <c r="D4803" s="39">
        <v>42230.418923611112</v>
      </c>
      <c r="E4803" s="7">
        <v>20.71</v>
      </c>
      <c r="F4803" s="7" t="s">
        <v>48</v>
      </c>
      <c r="G4803" s="7">
        <f t="shared" si="225"/>
        <v>2015</v>
      </c>
      <c r="H4803" s="7">
        <f t="shared" si="226"/>
        <v>8</v>
      </c>
      <c r="I4803" s="7" t="str">
        <f t="shared" si="227"/>
        <v>Q3</v>
      </c>
      <c r="J4803" s="7">
        <f>VLOOKUP(A4803,'Job Catalog'!A:C,3,FALSE)</f>
        <v>14</v>
      </c>
    </row>
    <row r="4804" spans="1:10" x14ac:dyDescent="0.15">
      <c r="A4804" s="8">
        <v>2857</v>
      </c>
      <c r="B4804" s="8" t="s">
        <v>2959</v>
      </c>
      <c r="C4804" s="7" t="s">
        <v>4</v>
      </c>
      <c r="D4804" s="39">
        <v>42436.702569444446</v>
      </c>
      <c r="E4804" s="7">
        <v>216.04</v>
      </c>
      <c r="F4804" s="7" t="s">
        <v>30</v>
      </c>
      <c r="G4804" s="7">
        <f t="shared" si="225"/>
        <v>2016</v>
      </c>
      <c r="H4804" s="7">
        <f t="shared" si="226"/>
        <v>3</v>
      </c>
      <c r="I4804" s="7" t="str">
        <f t="shared" si="227"/>
        <v>Q1</v>
      </c>
      <c r="J4804" s="7">
        <f>VLOOKUP(A4804,'Job Catalog'!A:C,3,FALSE)</f>
        <v>14</v>
      </c>
    </row>
    <row r="4805" spans="1:10" x14ac:dyDescent="0.15">
      <c r="A4805" s="8">
        <v>2857</v>
      </c>
      <c r="B4805" s="8" t="s">
        <v>2959</v>
      </c>
      <c r="C4805" s="7" t="s">
        <v>4</v>
      </c>
      <c r="D4805" s="39">
        <v>42241.600289351853</v>
      </c>
      <c r="E4805" s="7">
        <v>0.96</v>
      </c>
      <c r="F4805" s="7" t="s">
        <v>48</v>
      </c>
      <c r="G4805" s="7">
        <f t="shared" si="225"/>
        <v>2015</v>
      </c>
      <c r="H4805" s="7">
        <f t="shared" si="226"/>
        <v>8</v>
      </c>
      <c r="I4805" s="7" t="str">
        <f t="shared" si="227"/>
        <v>Q3</v>
      </c>
      <c r="J4805" s="7">
        <f>VLOOKUP(A4805,'Job Catalog'!A:C,3,FALSE)</f>
        <v>14</v>
      </c>
    </row>
    <row r="4806" spans="1:10" x14ac:dyDescent="0.15">
      <c r="A4806" s="8">
        <v>2857</v>
      </c>
      <c r="B4806" s="8" t="s">
        <v>2959</v>
      </c>
      <c r="C4806" s="7" t="s">
        <v>4</v>
      </c>
      <c r="D4806" s="39">
        <v>42355.389398148145</v>
      </c>
      <c r="E4806" s="7">
        <v>41.79</v>
      </c>
      <c r="F4806" s="7" t="s">
        <v>48</v>
      </c>
      <c r="G4806" s="7">
        <f t="shared" si="225"/>
        <v>2015</v>
      </c>
      <c r="H4806" s="7">
        <f t="shared" si="226"/>
        <v>12</v>
      </c>
      <c r="I4806" s="7" t="str">
        <f t="shared" si="227"/>
        <v>Q4</v>
      </c>
      <c r="J4806" s="7">
        <f>VLOOKUP(A4806,'Job Catalog'!A:C,3,FALSE)</f>
        <v>14</v>
      </c>
    </row>
    <row r="4807" spans="1:10" x14ac:dyDescent="0.15">
      <c r="A4807" s="8">
        <v>2857</v>
      </c>
      <c r="B4807" s="8" t="s">
        <v>2959</v>
      </c>
      <c r="C4807" s="7" t="s">
        <v>4</v>
      </c>
      <c r="D4807" s="39">
        <v>42339.729583333334</v>
      </c>
      <c r="E4807" s="7">
        <v>26.13</v>
      </c>
      <c r="F4807" s="7" t="s">
        <v>48</v>
      </c>
      <c r="G4807" s="7">
        <f t="shared" si="225"/>
        <v>2015</v>
      </c>
      <c r="H4807" s="7">
        <f t="shared" si="226"/>
        <v>12</v>
      </c>
      <c r="I4807" s="7" t="str">
        <f t="shared" si="227"/>
        <v>Q4</v>
      </c>
      <c r="J4807" s="7">
        <f>VLOOKUP(A4807,'Job Catalog'!A:C,3,FALSE)</f>
        <v>14</v>
      </c>
    </row>
    <row r="4808" spans="1:10" x14ac:dyDescent="0.15">
      <c r="A4808" s="8">
        <v>2857</v>
      </c>
      <c r="B4808" s="8" t="s">
        <v>2959</v>
      </c>
      <c r="C4808" s="7" t="s">
        <v>5</v>
      </c>
      <c r="D4808" s="39">
        <v>42415.911365740743</v>
      </c>
      <c r="E4808" s="7">
        <v>35.33</v>
      </c>
      <c r="F4808" s="7" t="s">
        <v>65</v>
      </c>
      <c r="G4808" s="7">
        <f t="shared" si="225"/>
        <v>2016</v>
      </c>
      <c r="H4808" s="7">
        <f t="shared" si="226"/>
        <v>2</v>
      </c>
      <c r="I4808" s="7" t="str">
        <f t="shared" si="227"/>
        <v>Q1</v>
      </c>
      <c r="J4808" s="7">
        <f>VLOOKUP(A4808,'Job Catalog'!A:C,3,FALSE)</f>
        <v>14</v>
      </c>
    </row>
    <row r="4809" spans="1:10" x14ac:dyDescent="0.15">
      <c r="A4809" s="8">
        <v>2857</v>
      </c>
      <c r="B4809" s="8" t="s">
        <v>2959</v>
      </c>
      <c r="C4809" s="7" t="s">
        <v>5</v>
      </c>
      <c r="D4809" s="39">
        <v>42409.064340277779</v>
      </c>
      <c r="E4809" s="7">
        <v>28.5</v>
      </c>
      <c r="F4809" s="7" t="s">
        <v>65</v>
      </c>
      <c r="G4809" s="7">
        <f t="shared" si="225"/>
        <v>2016</v>
      </c>
      <c r="H4809" s="7">
        <f t="shared" si="226"/>
        <v>2</v>
      </c>
      <c r="I4809" s="7" t="str">
        <f t="shared" si="227"/>
        <v>Q1</v>
      </c>
      <c r="J4809" s="7">
        <f>VLOOKUP(A4809,'Job Catalog'!A:C,3,FALSE)</f>
        <v>14</v>
      </c>
    </row>
    <row r="4810" spans="1:10" x14ac:dyDescent="0.15">
      <c r="A4810" s="8">
        <v>2857</v>
      </c>
      <c r="B4810" s="8" t="s">
        <v>2959</v>
      </c>
      <c r="C4810" s="7" t="s">
        <v>5</v>
      </c>
      <c r="D4810" s="39">
        <v>42499.673819444448</v>
      </c>
      <c r="E4810" s="7">
        <v>72.08</v>
      </c>
      <c r="F4810" s="7" t="s">
        <v>65</v>
      </c>
      <c r="G4810" s="7">
        <f t="shared" si="225"/>
        <v>2016</v>
      </c>
      <c r="H4810" s="7">
        <f t="shared" si="226"/>
        <v>5</v>
      </c>
      <c r="I4810" s="7" t="str">
        <f t="shared" si="227"/>
        <v>Q2</v>
      </c>
      <c r="J4810" s="7">
        <f>VLOOKUP(A4810,'Job Catalog'!A:C,3,FALSE)</f>
        <v>14</v>
      </c>
    </row>
    <row r="4811" spans="1:10" x14ac:dyDescent="0.15">
      <c r="A4811" s="8">
        <v>2857</v>
      </c>
      <c r="B4811" s="8" t="s">
        <v>2959</v>
      </c>
      <c r="C4811" s="7" t="s">
        <v>4</v>
      </c>
      <c r="D4811" s="39">
        <v>42444.711782407408</v>
      </c>
      <c r="E4811" s="7">
        <v>17.13</v>
      </c>
      <c r="F4811" s="7" t="s">
        <v>24</v>
      </c>
      <c r="G4811" s="7">
        <f t="shared" si="225"/>
        <v>2016</v>
      </c>
      <c r="H4811" s="7">
        <f t="shared" si="226"/>
        <v>3</v>
      </c>
      <c r="I4811" s="7" t="str">
        <f t="shared" si="227"/>
        <v>Q1</v>
      </c>
      <c r="J4811" s="7">
        <f>VLOOKUP(A4811,'Job Catalog'!A:C,3,FALSE)</f>
        <v>14</v>
      </c>
    </row>
    <row r="4812" spans="1:10" x14ac:dyDescent="0.15">
      <c r="A4812" s="8">
        <v>2857</v>
      </c>
      <c r="B4812" s="8" t="s">
        <v>2959</v>
      </c>
      <c r="C4812" s="7" t="s">
        <v>5</v>
      </c>
      <c r="D4812" s="39">
        <v>42557.728148148148</v>
      </c>
      <c r="E4812" s="7">
        <v>40</v>
      </c>
      <c r="F4812" s="7" t="s">
        <v>65</v>
      </c>
      <c r="G4812" s="7">
        <f t="shared" si="225"/>
        <v>2016</v>
      </c>
      <c r="H4812" s="7">
        <f t="shared" si="226"/>
        <v>7</v>
      </c>
      <c r="I4812" s="7" t="str">
        <f t="shared" si="227"/>
        <v>Q3</v>
      </c>
      <c r="J4812" s="7">
        <f>VLOOKUP(A4812,'Job Catalog'!A:C,3,FALSE)</f>
        <v>14</v>
      </c>
    </row>
    <row r="4813" spans="1:10" x14ac:dyDescent="0.15">
      <c r="A4813" s="8">
        <v>2857</v>
      </c>
      <c r="B4813" s="8" t="s">
        <v>2959</v>
      </c>
      <c r="C4813" s="7" t="s">
        <v>4</v>
      </c>
      <c r="D4813" s="39">
        <v>42621.460613425923</v>
      </c>
      <c r="E4813" s="7">
        <v>5.67</v>
      </c>
      <c r="F4813" s="7" t="s">
        <v>50</v>
      </c>
      <c r="G4813" s="7">
        <f t="shared" si="225"/>
        <v>2016</v>
      </c>
      <c r="H4813" s="7">
        <f t="shared" si="226"/>
        <v>9</v>
      </c>
      <c r="I4813" s="7" t="str">
        <f t="shared" si="227"/>
        <v>Q3</v>
      </c>
      <c r="J4813" s="7">
        <f>VLOOKUP(A4813,'Job Catalog'!A:C,3,FALSE)</f>
        <v>14</v>
      </c>
    </row>
    <row r="4814" spans="1:10" x14ac:dyDescent="0.15">
      <c r="A4814" s="8">
        <v>2857</v>
      </c>
      <c r="B4814" s="8" t="s">
        <v>2959</v>
      </c>
      <c r="C4814" s="7" t="s">
        <v>5</v>
      </c>
      <c r="D4814" s="39">
        <v>42692.380104166667</v>
      </c>
      <c r="E4814" s="7">
        <v>38.58</v>
      </c>
      <c r="F4814" s="7" t="s">
        <v>50</v>
      </c>
      <c r="G4814" s="7">
        <f t="shared" si="225"/>
        <v>2016</v>
      </c>
      <c r="H4814" s="7">
        <f t="shared" si="226"/>
        <v>11</v>
      </c>
      <c r="I4814" s="7" t="str">
        <f t="shared" si="227"/>
        <v>Q4</v>
      </c>
      <c r="J4814" s="7">
        <f>VLOOKUP(A4814,'Job Catalog'!A:C,3,FALSE)</f>
        <v>14</v>
      </c>
    </row>
    <row r="4815" spans="1:10" x14ac:dyDescent="0.15">
      <c r="A4815" s="8">
        <v>2857</v>
      </c>
      <c r="B4815" s="8" t="s">
        <v>2959</v>
      </c>
      <c r="C4815" s="7" t="s">
        <v>5</v>
      </c>
      <c r="D4815" s="39">
        <v>42867.843159722222</v>
      </c>
      <c r="E4815" s="7">
        <v>150.13</v>
      </c>
      <c r="F4815" s="7" t="s">
        <v>26</v>
      </c>
      <c r="G4815" s="7">
        <f t="shared" si="225"/>
        <v>2017</v>
      </c>
      <c r="H4815" s="7">
        <f t="shared" si="226"/>
        <v>5</v>
      </c>
      <c r="I4815" s="7" t="str">
        <f t="shared" si="227"/>
        <v>Q2</v>
      </c>
      <c r="J4815" s="7">
        <f>VLOOKUP(A4815,'Job Catalog'!A:C,3,FALSE)</f>
        <v>14</v>
      </c>
    </row>
    <row r="4816" spans="1:10" x14ac:dyDescent="0.15">
      <c r="A4816" s="8">
        <v>2857</v>
      </c>
      <c r="B4816" s="8" t="s">
        <v>2959</v>
      </c>
      <c r="C4816" s="7" t="s">
        <v>5</v>
      </c>
      <c r="D4816" s="39">
        <v>42726.47146990741</v>
      </c>
      <c r="E4816" s="7">
        <v>8.75</v>
      </c>
      <c r="F4816" s="7" t="s">
        <v>79</v>
      </c>
      <c r="G4816" s="7">
        <f t="shared" si="225"/>
        <v>2016</v>
      </c>
      <c r="H4816" s="7">
        <f t="shared" si="226"/>
        <v>12</v>
      </c>
      <c r="I4816" s="7" t="str">
        <f t="shared" si="227"/>
        <v>Q4</v>
      </c>
      <c r="J4816" s="7">
        <f>VLOOKUP(A4816,'Job Catalog'!A:C,3,FALSE)</f>
        <v>14</v>
      </c>
    </row>
    <row r="4817" spans="1:10" x14ac:dyDescent="0.15">
      <c r="A4817" s="8">
        <v>2857</v>
      </c>
      <c r="B4817" s="8" t="s">
        <v>2959</v>
      </c>
      <c r="C4817" s="7" t="s">
        <v>4</v>
      </c>
      <c r="D4817" s="39">
        <v>42951.810972222222</v>
      </c>
      <c r="E4817" s="7">
        <v>74.42</v>
      </c>
      <c r="F4817" s="7" t="s">
        <v>26</v>
      </c>
      <c r="G4817" s="7">
        <f t="shared" si="225"/>
        <v>2017</v>
      </c>
      <c r="H4817" s="7">
        <f t="shared" si="226"/>
        <v>8</v>
      </c>
      <c r="I4817" s="7" t="str">
        <f t="shared" si="227"/>
        <v>Q3</v>
      </c>
      <c r="J4817" s="7">
        <f>VLOOKUP(A4817,'Job Catalog'!A:C,3,FALSE)</f>
        <v>14</v>
      </c>
    </row>
    <row r="4818" spans="1:10" x14ac:dyDescent="0.15">
      <c r="A4818" s="8">
        <v>2857</v>
      </c>
      <c r="B4818" s="8" t="s">
        <v>2959</v>
      </c>
      <c r="C4818" s="7" t="s">
        <v>5</v>
      </c>
      <c r="D4818" s="39">
        <v>42916.627488425926</v>
      </c>
      <c r="E4818" s="7">
        <v>39.25</v>
      </c>
      <c r="F4818" s="7" t="s">
        <v>26</v>
      </c>
      <c r="G4818" s="7">
        <f t="shared" si="225"/>
        <v>2017</v>
      </c>
      <c r="H4818" s="7">
        <f t="shared" si="226"/>
        <v>6</v>
      </c>
      <c r="I4818" s="7" t="str">
        <f t="shared" si="227"/>
        <v>Q2</v>
      </c>
      <c r="J4818" s="7">
        <f>VLOOKUP(A4818,'Job Catalog'!A:C,3,FALSE)</f>
        <v>14</v>
      </c>
    </row>
    <row r="4819" spans="1:10" x14ac:dyDescent="0.15">
      <c r="A4819" s="8">
        <v>2857</v>
      </c>
      <c r="B4819" s="8" t="s">
        <v>2959</v>
      </c>
      <c r="C4819" s="7" t="s">
        <v>5</v>
      </c>
      <c r="D4819" s="39">
        <v>42928.736122685186</v>
      </c>
      <c r="E4819" s="7">
        <v>51.33</v>
      </c>
      <c r="F4819" s="7" t="s">
        <v>26</v>
      </c>
      <c r="G4819" s="7">
        <f t="shared" si="225"/>
        <v>2017</v>
      </c>
      <c r="H4819" s="7">
        <f t="shared" si="226"/>
        <v>7</v>
      </c>
      <c r="I4819" s="7" t="str">
        <f t="shared" si="227"/>
        <v>Q3</v>
      </c>
      <c r="J4819" s="7">
        <f>VLOOKUP(A4819,'Job Catalog'!A:C,3,FALSE)</f>
        <v>14</v>
      </c>
    </row>
    <row r="4820" spans="1:10" x14ac:dyDescent="0.15">
      <c r="A4820" s="8">
        <v>2857</v>
      </c>
      <c r="B4820" s="8" t="s">
        <v>2959</v>
      </c>
      <c r="C4820" s="7" t="s">
        <v>5</v>
      </c>
      <c r="D4820" s="39">
        <v>42942.591168981482</v>
      </c>
      <c r="E4820" s="7">
        <v>64.040000000000006</v>
      </c>
      <c r="F4820" s="7" t="s">
        <v>15</v>
      </c>
      <c r="G4820" s="7">
        <f t="shared" si="225"/>
        <v>2017</v>
      </c>
      <c r="H4820" s="7">
        <f t="shared" si="226"/>
        <v>7</v>
      </c>
      <c r="I4820" s="7" t="str">
        <f t="shared" si="227"/>
        <v>Q3</v>
      </c>
      <c r="J4820" s="7">
        <f>VLOOKUP(A4820,'Job Catalog'!A:C,3,FALSE)</f>
        <v>14</v>
      </c>
    </row>
    <row r="4821" spans="1:10" x14ac:dyDescent="0.15">
      <c r="A4821" s="8">
        <v>2858</v>
      </c>
      <c r="B4821" s="8" t="s">
        <v>2960</v>
      </c>
      <c r="C4821" s="7" t="s">
        <v>5</v>
      </c>
      <c r="D4821" s="39">
        <v>42166.419409722221</v>
      </c>
      <c r="E4821" s="7">
        <v>82.88</v>
      </c>
      <c r="F4821" s="7" t="s">
        <v>65</v>
      </c>
      <c r="G4821" s="7">
        <f t="shared" si="225"/>
        <v>2015</v>
      </c>
      <c r="H4821" s="7">
        <f t="shared" si="226"/>
        <v>6</v>
      </c>
      <c r="I4821" s="7" t="str">
        <f t="shared" si="227"/>
        <v>Q2</v>
      </c>
      <c r="J4821" s="7">
        <f>VLOOKUP(A4821,'Job Catalog'!A:C,3,FALSE)</f>
        <v>19</v>
      </c>
    </row>
    <row r="4822" spans="1:10" x14ac:dyDescent="0.15">
      <c r="A4822" s="8">
        <v>2862</v>
      </c>
      <c r="B4822" s="8" t="s">
        <v>2964</v>
      </c>
      <c r="C4822" s="7" t="s">
        <v>5</v>
      </c>
      <c r="D4822" s="39">
        <v>42671.514363425929</v>
      </c>
      <c r="E4822" s="7">
        <v>57.88</v>
      </c>
      <c r="F4822" s="7" t="s">
        <v>61</v>
      </c>
      <c r="G4822" s="7">
        <f t="shared" si="225"/>
        <v>2016</v>
      </c>
      <c r="H4822" s="7">
        <f t="shared" si="226"/>
        <v>10</v>
      </c>
      <c r="I4822" s="7" t="str">
        <f t="shared" si="227"/>
        <v>Q4</v>
      </c>
      <c r="J4822" s="7">
        <f>VLOOKUP(A4822,'Job Catalog'!A:C,3,FALSE)</f>
        <v>19</v>
      </c>
    </row>
    <row r="4823" spans="1:10" x14ac:dyDescent="0.15">
      <c r="A4823" s="8">
        <v>2863</v>
      </c>
      <c r="B4823" s="8" t="s">
        <v>2965</v>
      </c>
      <c r="C4823" s="7" t="s">
        <v>4</v>
      </c>
      <c r="D4823" s="39">
        <v>41859.310752314814</v>
      </c>
      <c r="E4823" s="7">
        <v>93.79</v>
      </c>
      <c r="F4823" s="7" t="s">
        <v>61</v>
      </c>
      <c r="G4823" s="7">
        <f t="shared" si="225"/>
        <v>2014</v>
      </c>
      <c r="H4823" s="7">
        <f t="shared" si="226"/>
        <v>8</v>
      </c>
      <c r="I4823" s="7" t="str">
        <f t="shared" si="227"/>
        <v>Q3</v>
      </c>
      <c r="J4823" s="7">
        <f>VLOOKUP(A4823,'Job Catalog'!A:C,3,FALSE)</f>
        <v>17</v>
      </c>
    </row>
    <row r="4824" spans="1:10" x14ac:dyDescent="0.15">
      <c r="A4824" s="8">
        <v>2863</v>
      </c>
      <c r="B4824" s="8" t="s">
        <v>2965</v>
      </c>
      <c r="C4824" s="7" t="s">
        <v>4</v>
      </c>
      <c r="D4824" s="39">
        <v>42009.399340277778</v>
      </c>
      <c r="E4824" s="7">
        <v>55.83</v>
      </c>
      <c r="F4824" s="7" t="s">
        <v>61</v>
      </c>
      <c r="G4824" s="7">
        <f t="shared" si="225"/>
        <v>2015</v>
      </c>
      <c r="H4824" s="7">
        <f t="shared" si="226"/>
        <v>1</v>
      </c>
      <c r="I4824" s="7" t="str">
        <f t="shared" si="227"/>
        <v>Q1</v>
      </c>
      <c r="J4824" s="7">
        <f>VLOOKUP(A4824,'Job Catalog'!A:C,3,FALSE)</f>
        <v>17</v>
      </c>
    </row>
    <row r="4825" spans="1:10" x14ac:dyDescent="0.15">
      <c r="A4825" s="8">
        <v>2864</v>
      </c>
      <c r="B4825" s="8" t="s">
        <v>2966</v>
      </c>
      <c r="C4825" s="7" t="s">
        <v>4</v>
      </c>
      <c r="D4825" s="39">
        <v>42118.335138888891</v>
      </c>
      <c r="E4825" s="7">
        <v>7.71</v>
      </c>
      <c r="F4825" s="7" t="s">
        <v>78</v>
      </c>
      <c r="G4825" s="7">
        <f t="shared" si="225"/>
        <v>2015</v>
      </c>
      <c r="H4825" s="7">
        <f t="shared" si="226"/>
        <v>4</v>
      </c>
      <c r="I4825" s="7" t="str">
        <f t="shared" si="227"/>
        <v>Q2</v>
      </c>
      <c r="J4825" s="7">
        <f>VLOOKUP(A4825,'Job Catalog'!A:C,3,FALSE)</f>
        <v>14</v>
      </c>
    </row>
    <row r="4826" spans="1:10" x14ac:dyDescent="0.15">
      <c r="A4826" s="8">
        <v>2864</v>
      </c>
      <c r="B4826" s="8" t="s">
        <v>2966</v>
      </c>
      <c r="C4826" s="7" t="s">
        <v>4</v>
      </c>
      <c r="D4826" s="39">
        <v>42275.676412037035</v>
      </c>
      <c r="E4826" s="7">
        <v>27.17</v>
      </c>
      <c r="F4826" s="7" t="s">
        <v>61</v>
      </c>
      <c r="G4826" s="7">
        <f t="shared" si="225"/>
        <v>2015</v>
      </c>
      <c r="H4826" s="7">
        <f t="shared" si="226"/>
        <v>9</v>
      </c>
      <c r="I4826" s="7" t="str">
        <f t="shared" si="227"/>
        <v>Q3</v>
      </c>
      <c r="J4826" s="7">
        <f>VLOOKUP(A4826,'Job Catalog'!A:C,3,FALSE)</f>
        <v>14</v>
      </c>
    </row>
    <row r="4827" spans="1:10" x14ac:dyDescent="0.15">
      <c r="A4827" s="8">
        <v>2867</v>
      </c>
      <c r="B4827" s="8" t="s">
        <v>2969</v>
      </c>
      <c r="C4827" s="7" t="s">
        <v>4</v>
      </c>
      <c r="D4827" s="39">
        <v>42114.173958333333</v>
      </c>
      <c r="E4827" s="7">
        <v>2.58</v>
      </c>
      <c r="F4827" s="7" t="s">
        <v>86</v>
      </c>
      <c r="G4827" s="7">
        <f t="shared" si="225"/>
        <v>2015</v>
      </c>
      <c r="H4827" s="7">
        <f t="shared" si="226"/>
        <v>4</v>
      </c>
      <c r="I4827" s="7" t="str">
        <f t="shared" si="227"/>
        <v>Q2</v>
      </c>
      <c r="J4827" s="7">
        <f>VLOOKUP(A4827,'Job Catalog'!A:C,3,FALSE)</f>
        <v>15</v>
      </c>
    </row>
    <row r="4828" spans="1:10" x14ac:dyDescent="0.15">
      <c r="A4828" s="8">
        <v>2869</v>
      </c>
      <c r="B4828" s="8" t="s">
        <v>2971</v>
      </c>
      <c r="C4828" s="7" t="s">
        <v>4</v>
      </c>
      <c r="D4828" s="39">
        <v>41782.249780092592</v>
      </c>
      <c r="E4828" s="7">
        <v>107.63</v>
      </c>
      <c r="F4828" s="7" t="s">
        <v>86</v>
      </c>
      <c r="G4828" s="7">
        <f t="shared" si="225"/>
        <v>2014</v>
      </c>
      <c r="H4828" s="7">
        <f t="shared" si="226"/>
        <v>5</v>
      </c>
      <c r="I4828" s="7" t="str">
        <f t="shared" si="227"/>
        <v>Q2</v>
      </c>
      <c r="J4828" s="7">
        <f>VLOOKUP(A4828,'Job Catalog'!A:C,3,FALSE)</f>
        <v>12</v>
      </c>
    </row>
    <row r="4829" spans="1:10" x14ac:dyDescent="0.15">
      <c r="A4829" s="8">
        <v>2872</v>
      </c>
      <c r="B4829" s="8" t="s">
        <v>2974</v>
      </c>
      <c r="C4829" s="7" t="s">
        <v>4</v>
      </c>
      <c r="D4829" s="39">
        <v>41873.334560185183</v>
      </c>
      <c r="E4829" s="7">
        <v>1.83</v>
      </c>
      <c r="F4829" s="7" t="s">
        <v>70</v>
      </c>
      <c r="G4829" s="7">
        <f t="shared" si="225"/>
        <v>2014</v>
      </c>
      <c r="H4829" s="7">
        <f t="shared" si="226"/>
        <v>8</v>
      </c>
      <c r="I4829" s="7" t="str">
        <f t="shared" si="227"/>
        <v>Q3</v>
      </c>
      <c r="J4829" s="7">
        <f>VLOOKUP(A4829,'Job Catalog'!A:C,3,FALSE)</f>
        <v>14</v>
      </c>
    </row>
    <row r="4830" spans="1:10" x14ac:dyDescent="0.15">
      <c r="A4830" s="8">
        <v>2874</v>
      </c>
      <c r="B4830" s="8" t="s">
        <v>2976</v>
      </c>
      <c r="C4830" s="7" t="s">
        <v>5</v>
      </c>
      <c r="D4830" s="39">
        <v>41957.595046296294</v>
      </c>
      <c r="E4830" s="7">
        <v>32.130000000000003</v>
      </c>
      <c r="F4830" s="7" t="s">
        <v>65</v>
      </c>
      <c r="G4830" s="7">
        <f t="shared" si="225"/>
        <v>2014</v>
      </c>
      <c r="H4830" s="7">
        <f t="shared" si="226"/>
        <v>11</v>
      </c>
      <c r="I4830" s="7" t="str">
        <f t="shared" si="227"/>
        <v>Q4</v>
      </c>
      <c r="J4830" s="7">
        <f>VLOOKUP(A4830,'Job Catalog'!A:C,3,FALSE)</f>
        <v>16</v>
      </c>
    </row>
    <row r="4831" spans="1:10" x14ac:dyDescent="0.15">
      <c r="A4831" s="8">
        <v>2878</v>
      </c>
      <c r="B4831" s="8" t="s">
        <v>2980</v>
      </c>
      <c r="C4831" s="7" t="s">
        <v>4</v>
      </c>
      <c r="D4831" s="39">
        <v>42466.452835648146</v>
      </c>
      <c r="E4831" s="7">
        <v>272.88</v>
      </c>
      <c r="F4831" s="7" t="s">
        <v>24</v>
      </c>
      <c r="G4831" s="7">
        <f t="shared" si="225"/>
        <v>2016</v>
      </c>
      <c r="H4831" s="7">
        <f t="shared" si="226"/>
        <v>4</v>
      </c>
      <c r="I4831" s="7" t="str">
        <f t="shared" si="227"/>
        <v>Q2</v>
      </c>
      <c r="J4831" s="7">
        <f>VLOOKUP(A4831,'Job Catalog'!A:C,3,FALSE)</f>
        <v>16</v>
      </c>
    </row>
    <row r="4832" spans="1:10" x14ac:dyDescent="0.15">
      <c r="A4832" s="8">
        <v>2878</v>
      </c>
      <c r="B4832" s="8" t="s">
        <v>2980</v>
      </c>
      <c r="C4832" s="7" t="s">
        <v>4</v>
      </c>
      <c r="D4832" s="39">
        <v>42327.598171296297</v>
      </c>
      <c r="E4832" s="7">
        <v>64.959999999999994</v>
      </c>
      <c r="F4832" s="7" t="s">
        <v>48</v>
      </c>
      <c r="G4832" s="7">
        <f t="shared" si="225"/>
        <v>2015</v>
      </c>
      <c r="H4832" s="7">
        <f t="shared" si="226"/>
        <v>11</v>
      </c>
      <c r="I4832" s="7" t="str">
        <f t="shared" si="227"/>
        <v>Q4</v>
      </c>
      <c r="J4832" s="7">
        <f>VLOOKUP(A4832,'Job Catalog'!A:C,3,FALSE)</f>
        <v>16</v>
      </c>
    </row>
    <row r="4833" spans="1:10" x14ac:dyDescent="0.15">
      <c r="A4833" s="8">
        <v>2878</v>
      </c>
      <c r="B4833" s="8" t="s">
        <v>2980</v>
      </c>
      <c r="C4833" s="7" t="s">
        <v>5</v>
      </c>
      <c r="D4833" s="39">
        <v>42357.392604166664</v>
      </c>
      <c r="E4833" s="7">
        <v>81.67</v>
      </c>
      <c r="F4833" s="7" t="s">
        <v>65</v>
      </c>
      <c r="G4833" s="7">
        <f t="shared" si="225"/>
        <v>2015</v>
      </c>
      <c r="H4833" s="7">
        <f t="shared" si="226"/>
        <v>12</v>
      </c>
      <c r="I4833" s="7" t="str">
        <f t="shared" si="227"/>
        <v>Q4</v>
      </c>
      <c r="J4833" s="7">
        <f>VLOOKUP(A4833,'Job Catalog'!A:C,3,FALSE)</f>
        <v>16</v>
      </c>
    </row>
    <row r="4834" spans="1:10" x14ac:dyDescent="0.15">
      <c r="A4834" s="8">
        <v>2878</v>
      </c>
      <c r="B4834" s="8" t="s">
        <v>2980</v>
      </c>
      <c r="C4834" s="7" t="s">
        <v>4</v>
      </c>
      <c r="D4834" s="39">
        <v>42419.643379629626</v>
      </c>
      <c r="E4834" s="7">
        <v>65.88</v>
      </c>
      <c r="F4834" s="7" t="s">
        <v>23</v>
      </c>
      <c r="G4834" s="7">
        <f t="shared" si="225"/>
        <v>2016</v>
      </c>
      <c r="H4834" s="7">
        <f t="shared" si="226"/>
        <v>2</v>
      </c>
      <c r="I4834" s="7" t="str">
        <f t="shared" si="227"/>
        <v>Q1</v>
      </c>
      <c r="J4834" s="7">
        <f>VLOOKUP(A4834,'Job Catalog'!A:C,3,FALSE)</f>
        <v>16</v>
      </c>
    </row>
    <row r="4835" spans="1:10" x14ac:dyDescent="0.15">
      <c r="A4835" s="8">
        <v>2878</v>
      </c>
      <c r="B4835" s="8" t="s">
        <v>2980</v>
      </c>
      <c r="C4835" s="7" t="s">
        <v>4</v>
      </c>
      <c r="D4835" s="39">
        <v>42507.579097222224</v>
      </c>
      <c r="E4835" s="7">
        <v>79.959999999999994</v>
      </c>
      <c r="F4835" s="7" t="s">
        <v>24</v>
      </c>
      <c r="G4835" s="7">
        <f t="shared" si="225"/>
        <v>2016</v>
      </c>
      <c r="H4835" s="7">
        <f t="shared" si="226"/>
        <v>5</v>
      </c>
      <c r="I4835" s="7" t="str">
        <f t="shared" si="227"/>
        <v>Q2</v>
      </c>
      <c r="J4835" s="7">
        <f>VLOOKUP(A4835,'Job Catalog'!A:C,3,FALSE)</f>
        <v>16</v>
      </c>
    </row>
    <row r="4836" spans="1:10" x14ac:dyDescent="0.15">
      <c r="A4836" s="8">
        <v>2878</v>
      </c>
      <c r="B4836" s="8" t="s">
        <v>2980</v>
      </c>
      <c r="C4836" s="7" t="s">
        <v>4</v>
      </c>
      <c r="D4836" s="39">
        <v>42556.671701388892</v>
      </c>
      <c r="E4836" s="7">
        <v>4.17</v>
      </c>
      <c r="F4836" s="7" t="s">
        <v>24</v>
      </c>
      <c r="G4836" s="7">
        <f t="shared" si="225"/>
        <v>2016</v>
      </c>
      <c r="H4836" s="7">
        <f t="shared" si="226"/>
        <v>7</v>
      </c>
      <c r="I4836" s="7" t="str">
        <f t="shared" si="227"/>
        <v>Q3</v>
      </c>
      <c r="J4836" s="7">
        <f>VLOOKUP(A4836,'Job Catalog'!A:C,3,FALSE)</f>
        <v>16</v>
      </c>
    </row>
    <row r="4837" spans="1:10" x14ac:dyDescent="0.15">
      <c r="A4837" s="8">
        <v>2878</v>
      </c>
      <c r="B4837" s="8" t="s">
        <v>2980</v>
      </c>
      <c r="C4837" s="7" t="s">
        <v>4</v>
      </c>
      <c r="D4837" s="39">
        <v>42871.943530092591</v>
      </c>
      <c r="E4837" s="7">
        <v>49.46</v>
      </c>
      <c r="F4837" s="7" t="s">
        <v>88</v>
      </c>
      <c r="G4837" s="7">
        <f t="shared" si="225"/>
        <v>2017</v>
      </c>
      <c r="H4837" s="7">
        <f t="shared" si="226"/>
        <v>5</v>
      </c>
      <c r="I4837" s="7" t="str">
        <f t="shared" si="227"/>
        <v>Q2</v>
      </c>
      <c r="J4837" s="7">
        <f>VLOOKUP(A4837,'Job Catalog'!A:C,3,FALSE)</f>
        <v>16</v>
      </c>
    </row>
    <row r="4838" spans="1:10" x14ac:dyDescent="0.15">
      <c r="A4838" s="8">
        <v>2881</v>
      </c>
      <c r="B4838" s="8" t="s">
        <v>2983</v>
      </c>
      <c r="C4838" s="7" t="s">
        <v>4</v>
      </c>
      <c r="D4838" s="39">
        <v>42419.658449074072</v>
      </c>
      <c r="E4838" s="7">
        <v>65.88</v>
      </c>
      <c r="F4838" s="7" t="s">
        <v>23</v>
      </c>
      <c r="G4838" s="7">
        <f t="shared" si="225"/>
        <v>2016</v>
      </c>
      <c r="H4838" s="7">
        <f t="shared" si="226"/>
        <v>2</v>
      </c>
      <c r="I4838" s="7" t="str">
        <f t="shared" si="227"/>
        <v>Q1</v>
      </c>
      <c r="J4838" s="7">
        <f>VLOOKUP(A4838,'Job Catalog'!A:C,3,FALSE)</f>
        <v>13</v>
      </c>
    </row>
    <row r="4839" spans="1:10" x14ac:dyDescent="0.15">
      <c r="A4839" s="8">
        <v>2881</v>
      </c>
      <c r="B4839" s="8" t="s">
        <v>2983</v>
      </c>
      <c r="C4839" s="7" t="s">
        <v>5</v>
      </c>
      <c r="D4839" s="39">
        <v>42783.682893518519</v>
      </c>
      <c r="E4839" s="7">
        <v>28.13</v>
      </c>
      <c r="F4839" s="7" t="s">
        <v>88</v>
      </c>
      <c r="G4839" s="7">
        <f t="shared" si="225"/>
        <v>2017</v>
      </c>
      <c r="H4839" s="7">
        <f t="shared" si="226"/>
        <v>2</v>
      </c>
      <c r="I4839" s="7" t="str">
        <f t="shared" si="227"/>
        <v>Q1</v>
      </c>
      <c r="J4839" s="7">
        <f>VLOOKUP(A4839,'Job Catalog'!A:C,3,FALSE)</f>
        <v>13</v>
      </c>
    </row>
    <row r="4840" spans="1:10" x14ac:dyDescent="0.15">
      <c r="A4840" s="8">
        <v>2881</v>
      </c>
      <c r="B4840" s="8" t="s">
        <v>2983</v>
      </c>
      <c r="C4840" s="7" t="s">
        <v>4</v>
      </c>
      <c r="D4840" s="39">
        <v>42865.747384259259</v>
      </c>
      <c r="E4840" s="7">
        <v>13.92</v>
      </c>
      <c r="F4840" s="7" t="s">
        <v>88</v>
      </c>
      <c r="G4840" s="7">
        <f t="shared" si="225"/>
        <v>2017</v>
      </c>
      <c r="H4840" s="7">
        <f t="shared" si="226"/>
        <v>5</v>
      </c>
      <c r="I4840" s="7" t="str">
        <f t="shared" si="227"/>
        <v>Q2</v>
      </c>
      <c r="J4840" s="7">
        <f>VLOOKUP(A4840,'Job Catalog'!A:C,3,FALSE)</f>
        <v>13</v>
      </c>
    </row>
    <row r="4841" spans="1:10" x14ac:dyDescent="0.15">
      <c r="A4841" s="8">
        <v>2883</v>
      </c>
      <c r="B4841" s="8" t="s">
        <v>2985</v>
      </c>
      <c r="C4841" s="7" t="s">
        <v>5</v>
      </c>
      <c r="D4841" s="39">
        <v>42788.422372685185</v>
      </c>
      <c r="E4841" s="7">
        <v>32.880000000000003</v>
      </c>
      <c r="F4841" s="7" t="s">
        <v>88</v>
      </c>
      <c r="G4841" s="7">
        <f t="shared" si="225"/>
        <v>2017</v>
      </c>
      <c r="H4841" s="7">
        <f t="shared" si="226"/>
        <v>2</v>
      </c>
      <c r="I4841" s="7" t="str">
        <f t="shared" si="227"/>
        <v>Q1</v>
      </c>
      <c r="J4841" s="7">
        <f>VLOOKUP(A4841,'Job Catalog'!A:C,3,FALSE)</f>
        <v>10</v>
      </c>
    </row>
    <row r="4842" spans="1:10" x14ac:dyDescent="0.15">
      <c r="A4842" s="8">
        <v>2883</v>
      </c>
      <c r="B4842" s="8" t="s">
        <v>2985</v>
      </c>
      <c r="C4842" s="7" t="s">
        <v>5</v>
      </c>
      <c r="D4842" s="39">
        <v>42786.58489583333</v>
      </c>
      <c r="E4842" s="7">
        <v>31.04</v>
      </c>
      <c r="F4842" s="7" t="s">
        <v>88</v>
      </c>
      <c r="G4842" s="7">
        <f t="shared" si="225"/>
        <v>2017</v>
      </c>
      <c r="H4842" s="7">
        <f t="shared" si="226"/>
        <v>2</v>
      </c>
      <c r="I4842" s="7" t="str">
        <f t="shared" si="227"/>
        <v>Q1</v>
      </c>
      <c r="J4842" s="7">
        <f>VLOOKUP(A4842,'Job Catalog'!A:C,3,FALSE)</f>
        <v>10</v>
      </c>
    </row>
    <row r="4843" spans="1:10" x14ac:dyDescent="0.15">
      <c r="A4843" s="8">
        <v>2889</v>
      </c>
      <c r="B4843" s="8" t="s">
        <v>2991</v>
      </c>
      <c r="C4843" s="7" t="s">
        <v>5</v>
      </c>
      <c r="D4843" s="39">
        <v>42776.533726851849</v>
      </c>
      <c r="E4843" s="7">
        <v>191.71</v>
      </c>
      <c r="F4843" s="7" t="s">
        <v>28</v>
      </c>
      <c r="G4843" s="7">
        <f t="shared" si="225"/>
        <v>2017</v>
      </c>
      <c r="H4843" s="7">
        <f t="shared" si="226"/>
        <v>2</v>
      </c>
      <c r="I4843" s="7" t="str">
        <f t="shared" si="227"/>
        <v>Q1</v>
      </c>
      <c r="J4843" s="7">
        <f>VLOOKUP(A4843,'Job Catalog'!A:C,3,FALSE)</f>
        <v>17</v>
      </c>
    </row>
    <row r="4844" spans="1:10" x14ac:dyDescent="0.15">
      <c r="A4844" s="8">
        <v>2889</v>
      </c>
      <c r="B4844" s="8" t="s">
        <v>2991</v>
      </c>
      <c r="C4844" s="7" t="s">
        <v>4</v>
      </c>
      <c r="D4844" s="39">
        <v>42954.659733796296</v>
      </c>
      <c r="E4844" s="7">
        <v>109.13</v>
      </c>
      <c r="F4844" s="7" t="s">
        <v>26</v>
      </c>
      <c r="G4844" s="7">
        <f t="shared" si="225"/>
        <v>2017</v>
      </c>
      <c r="H4844" s="7">
        <f t="shared" si="226"/>
        <v>8</v>
      </c>
      <c r="I4844" s="7" t="str">
        <f t="shared" si="227"/>
        <v>Q3</v>
      </c>
      <c r="J4844" s="7">
        <f>VLOOKUP(A4844,'Job Catalog'!A:C,3,FALSE)</f>
        <v>17</v>
      </c>
    </row>
    <row r="4845" spans="1:10" x14ac:dyDescent="0.15">
      <c r="A4845" s="8">
        <v>2891</v>
      </c>
      <c r="B4845" s="8" t="s">
        <v>2993</v>
      </c>
      <c r="C4845" s="7" t="s">
        <v>4</v>
      </c>
      <c r="D4845" s="39">
        <v>42346.598634259259</v>
      </c>
      <c r="E4845" s="7">
        <v>145.83000000000001</v>
      </c>
      <c r="F4845" s="7" t="s">
        <v>48</v>
      </c>
      <c r="G4845" s="7">
        <f t="shared" si="225"/>
        <v>2015</v>
      </c>
      <c r="H4845" s="7">
        <f t="shared" si="226"/>
        <v>12</v>
      </c>
      <c r="I4845" s="7" t="str">
        <f t="shared" si="227"/>
        <v>Q4</v>
      </c>
      <c r="J4845" s="7">
        <f>VLOOKUP(A4845,'Job Catalog'!A:C,3,FALSE)</f>
        <v>11</v>
      </c>
    </row>
    <row r="4846" spans="1:10" x14ac:dyDescent="0.15">
      <c r="A4846" s="8">
        <v>2891</v>
      </c>
      <c r="B4846" s="8" t="s">
        <v>2993</v>
      </c>
      <c r="C4846" s="7" t="s">
        <v>5</v>
      </c>
      <c r="D4846" s="39">
        <v>42202.575787037036</v>
      </c>
      <c r="E4846" s="7">
        <v>1.79</v>
      </c>
      <c r="F4846" s="7" t="s">
        <v>65</v>
      </c>
      <c r="G4846" s="7">
        <f t="shared" si="225"/>
        <v>2015</v>
      </c>
      <c r="H4846" s="7">
        <f t="shared" si="226"/>
        <v>7</v>
      </c>
      <c r="I4846" s="7" t="str">
        <f t="shared" si="227"/>
        <v>Q3</v>
      </c>
      <c r="J4846" s="7">
        <f>VLOOKUP(A4846,'Job Catalog'!A:C,3,FALSE)</f>
        <v>11</v>
      </c>
    </row>
    <row r="4847" spans="1:10" x14ac:dyDescent="0.15">
      <c r="A4847" s="8">
        <v>2891</v>
      </c>
      <c r="B4847" s="8" t="s">
        <v>2993</v>
      </c>
      <c r="C4847" s="7" t="s">
        <v>5</v>
      </c>
      <c r="D4847" s="39">
        <v>42374.688831018517</v>
      </c>
      <c r="E4847" s="7">
        <v>173.92</v>
      </c>
      <c r="F4847" s="7" t="s">
        <v>65</v>
      </c>
      <c r="G4847" s="7">
        <f t="shared" si="225"/>
        <v>2016</v>
      </c>
      <c r="H4847" s="7">
        <f t="shared" si="226"/>
        <v>1</v>
      </c>
      <c r="I4847" s="7" t="str">
        <f t="shared" si="227"/>
        <v>Q1</v>
      </c>
      <c r="J4847" s="7">
        <f>VLOOKUP(A4847,'Job Catalog'!A:C,3,FALSE)</f>
        <v>11</v>
      </c>
    </row>
    <row r="4848" spans="1:10" x14ac:dyDescent="0.15">
      <c r="A4848" s="8">
        <v>2891</v>
      </c>
      <c r="B4848" s="8" t="s">
        <v>2993</v>
      </c>
      <c r="C4848" s="7" t="s">
        <v>4</v>
      </c>
      <c r="D4848" s="39">
        <v>42804.504861111112</v>
      </c>
      <c r="E4848" s="7">
        <v>50</v>
      </c>
      <c r="F4848" s="7" t="s">
        <v>15</v>
      </c>
      <c r="G4848" s="7">
        <f t="shared" si="225"/>
        <v>2017</v>
      </c>
      <c r="H4848" s="7">
        <f t="shared" si="226"/>
        <v>3</v>
      </c>
      <c r="I4848" s="7" t="str">
        <f t="shared" si="227"/>
        <v>Q1</v>
      </c>
      <c r="J4848" s="7">
        <f>VLOOKUP(A4848,'Job Catalog'!A:C,3,FALSE)</f>
        <v>11</v>
      </c>
    </row>
    <row r="4849" spans="1:10" x14ac:dyDescent="0.15">
      <c r="A4849" s="8">
        <v>2891</v>
      </c>
      <c r="B4849" s="8" t="s">
        <v>2993</v>
      </c>
      <c r="C4849" s="7" t="s">
        <v>4</v>
      </c>
      <c r="D4849" s="39">
        <v>42836.620937500003</v>
      </c>
      <c r="E4849" s="7">
        <v>82.08</v>
      </c>
      <c r="F4849" s="7" t="s">
        <v>15</v>
      </c>
      <c r="G4849" s="7">
        <f t="shared" si="225"/>
        <v>2017</v>
      </c>
      <c r="H4849" s="7">
        <f t="shared" si="226"/>
        <v>4</v>
      </c>
      <c r="I4849" s="7" t="str">
        <f t="shared" si="227"/>
        <v>Q2</v>
      </c>
      <c r="J4849" s="7">
        <f>VLOOKUP(A4849,'Job Catalog'!A:C,3,FALSE)</f>
        <v>11</v>
      </c>
    </row>
    <row r="4850" spans="1:10" x14ac:dyDescent="0.15">
      <c r="A4850" s="8">
        <v>2891</v>
      </c>
      <c r="B4850" s="8" t="s">
        <v>2993</v>
      </c>
      <c r="C4850" s="7" t="s">
        <v>4</v>
      </c>
      <c r="D4850" s="39">
        <v>42836.64508101852</v>
      </c>
      <c r="E4850" s="7">
        <v>82.13</v>
      </c>
      <c r="F4850" s="7" t="s">
        <v>15</v>
      </c>
      <c r="G4850" s="7">
        <f t="shared" si="225"/>
        <v>2017</v>
      </c>
      <c r="H4850" s="7">
        <f t="shared" si="226"/>
        <v>4</v>
      </c>
      <c r="I4850" s="7" t="str">
        <f t="shared" si="227"/>
        <v>Q2</v>
      </c>
      <c r="J4850" s="7">
        <f>VLOOKUP(A4850,'Job Catalog'!A:C,3,FALSE)</f>
        <v>11</v>
      </c>
    </row>
    <row r="4851" spans="1:10" x14ac:dyDescent="0.15">
      <c r="A4851" s="8">
        <v>2893</v>
      </c>
      <c r="B4851" s="8" t="s">
        <v>2995</v>
      </c>
      <c r="C4851" s="7" t="s">
        <v>4</v>
      </c>
      <c r="D4851" s="39">
        <v>42139.608113425929</v>
      </c>
      <c r="E4851" s="7">
        <v>484.96</v>
      </c>
      <c r="F4851" s="7" t="s">
        <v>30</v>
      </c>
      <c r="G4851" s="7">
        <f t="shared" si="225"/>
        <v>2015</v>
      </c>
      <c r="H4851" s="7">
        <f t="shared" si="226"/>
        <v>5</v>
      </c>
      <c r="I4851" s="7" t="str">
        <f t="shared" si="227"/>
        <v>Q2</v>
      </c>
      <c r="J4851" s="7">
        <f>VLOOKUP(A4851,'Job Catalog'!A:C,3,FALSE)</f>
        <v>15</v>
      </c>
    </row>
    <row r="4852" spans="1:10" x14ac:dyDescent="0.15">
      <c r="A4852" s="8">
        <v>2893</v>
      </c>
      <c r="B4852" s="8" t="s">
        <v>2995</v>
      </c>
      <c r="C4852" s="7" t="s">
        <v>4</v>
      </c>
      <c r="D4852" s="39">
        <v>41829.832974537036</v>
      </c>
      <c r="E4852" s="7">
        <v>65.33</v>
      </c>
      <c r="F4852" s="7" t="s">
        <v>30</v>
      </c>
      <c r="G4852" s="7">
        <f t="shared" si="225"/>
        <v>2014</v>
      </c>
      <c r="H4852" s="7">
        <f t="shared" si="226"/>
        <v>7</v>
      </c>
      <c r="I4852" s="7" t="str">
        <f t="shared" si="227"/>
        <v>Q3</v>
      </c>
      <c r="J4852" s="7">
        <f>VLOOKUP(A4852,'Job Catalog'!A:C,3,FALSE)</f>
        <v>15</v>
      </c>
    </row>
    <row r="4853" spans="1:10" x14ac:dyDescent="0.15">
      <c r="A4853" s="8">
        <v>2893</v>
      </c>
      <c r="B4853" s="8" t="s">
        <v>2995</v>
      </c>
      <c r="C4853" s="7" t="s">
        <v>4</v>
      </c>
      <c r="D4853" s="39">
        <v>42118.347592592596</v>
      </c>
      <c r="E4853" s="7">
        <v>336.88</v>
      </c>
      <c r="F4853" s="7" t="s">
        <v>30</v>
      </c>
      <c r="G4853" s="7">
        <f t="shared" si="225"/>
        <v>2015</v>
      </c>
      <c r="H4853" s="7">
        <f t="shared" si="226"/>
        <v>4</v>
      </c>
      <c r="I4853" s="7" t="str">
        <f t="shared" si="227"/>
        <v>Q2</v>
      </c>
      <c r="J4853" s="7">
        <f>VLOOKUP(A4853,'Job Catalog'!A:C,3,FALSE)</f>
        <v>15</v>
      </c>
    </row>
    <row r="4854" spans="1:10" x14ac:dyDescent="0.15">
      <c r="A4854" s="8">
        <v>2893</v>
      </c>
      <c r="B4854" s="8" t="s">
        <v>2995</v>
      </c>
      <c r="C4854" s="7" t="s">
        <v>4</v>
      </c>
      <c r="D4854" s="39">
        <v>42100.370347222219</v>
      </c>
      <c r="E4854" s="7">
        <v>318.88</v>
      </c>
      <c r="F4854" s="7" t="s">
        <v>30</v>
      </c>
      <c r="G4854" s="7">
        <f t="shared" si="225"/>
        <v>2015</v>
      </c>
      <c r="H4854" s="7">
        <f t="shared" si="226"/>
        <v>4</v>
      </c>
      <c r="I4854" s="7" t="str">
        <f t="shared" si="227"/>
        <v>Q2</v>
      </c>
      <c r="J4854" s="7">
        <f>VLOOKUP(A4854,'Job Catalog'!A:C,3,FALSE)</f>
        <v>15</v>
      </c>
    </row>
    <row r="4855" spans="1:10" x14ac:dyDescent="0.15">
      <c r="A4855" s="8">
        <v>2893</v>
      </c>
      <c r="B4855" s="8" t="s">
        <v>2995</v>
      </c>
      <c r="C4855" s="7" t="s">
        <v>4</v>
      </c>
      <c r="D4855" s="39">
        <v>41982.417986111112</v>
      </c>
      <c r="E4855" s="7">
        <v>45.92</v>
      </c>
      <c r="F4855" s="7" t="s">
        <v>30</v>
      </c>
      <c r="G4855" s="7">
        <f t="shared" si="225"/>
        <v>2014</v>
      </c>
      <c r="H4855" s="7">
        <f t="shared" si="226"/>
        <v>12</v>
      </c>
      <c r="I4855" s="7" t="str">
        <f t="shared" si="227"/>
        <v>Q4</v>
      </c>
      <c r="J4855" s="7">
        <f>VLOOKUP(A4855,'Job Catalog'!A:C,3,FALSE)</f>
        <v>15</v>
      </c>
    </row>
    <row r="4856" spans="1:10" x14ac:dyDescent="0.15">
      <c r="A4856" s="8">
        <v>2893</v>
      </c>
      <c r="B4856" s="8" t="s">
        <v>2995</v>
      </c>
      <c r="C4856" s="7" t="s">
        <v>4</v>
      </c>
      <c r="D4856" s="39">
        <v>42122.451898148145</v>
      </c>
      <c r="E4856" s="7">
        <v>125.75</v>
      </c>
      <c r="F4856" s="7" t="s">
        <v>30</v>
      </c>
      <c r="G4856" s="7">
        <f t="shared" si="225"/>
        <v>2015</v>
      </c>
      <c r="H4856" s="7">
        <f t="shared" si="226"/>
        <v>4</v>
      </c>
      <c r="I4856" s="7" t="str">
        <f t="shared" si="227"/>
        <v>Q2</v>
      </c>
      <c r="J4856" s="7">
        <f>VLOOKUP(A4856,'Job Catalog'!A:C,3,FALSE)</f>
        <v>15</v>
      </c>
    </row>
    <row r="4857" spans="1:10" x14ac:dyDescent="0.15">
      <c r="A4857" s="8">
        <v>2893</v>
      </c>
      <c r="B4857" s="8" t="s">
        <v>2995</v>
      </c>
      <c r="C4857" s="7" t="s">
        <v>5</v>
      </c>
      <c r="D4857" s="39">
        <v>42569.393958333334</v>
      </c>
      <c r="E4857" s="7">
        <v>167.71</v>
      </c>
      <c r="F4857" s="7" t="s">
        <v>65</v>
      </c>
      <c r="G4857" s="7">
        <f t="shared" si="225"/>
        <v>2016</v>
      </c>
      <c r="H4857" s="7">
        <f t="shared" si="226"/>
        <v>7</v>
      </c>
      <c r="I4857" s="7" t="str">
        <f t="shared" si="227"/>
        <v>Q3</v>
      </c>
      <c r="J4857" s="7">
        <f>VLOOKUP(A4857,'Job Catalog'!A:C,3,FALSE)</f>
        <v>15</v>
      </c>
    </row>
    <row r="4858" spans="1:10" x14ac:dyDescent="0.15">
      <c r="A4858" s="8">
        <v>2893</v>
      </c>
      <c r="B4858" s="8" t="s">
        <v>2995</v>
      </c>
      <c r="C4858" s="7" t="s">
        <v>4</v>
      </c>
      <c r="D4858" s="39">
        <v>42675.394872685189</v>
      </c>
      <c r="E4858" s="7">
        <v>109.79</v>
      </c>
      <c r="F4858" s="7" t="s">
        <v>14</v>
      </c>
      <c r="G4858" s="7">
        <f t="shared" si="225"/>
        <v>2016</v>
      </c>
      <c r="H4858" s="7">
        <f t="shared" si="226"/>
        <v>11</v>
      </c>
      <c r="I4858" s="7" t="str">
        <f t="shared" si="227"/>
        <v>Q4</v>
      </c>
      <c r="J4858" s="7">
        <f>VLOOKUP(A4858,'Job Catalog'!A:C,3,FALSE)</f>
        <v>15</v>
      </c>
    </row>
    <row r="4859" spans="1:10" x14ac:dyDescent="0.15">
      <c r="A4859" s="8">
        <v>2894</v>
      </c>
      <c r="B4859" s="8" t="s">
        <v>2996</v>
      </c>
      <c r="C4859" s="7" t="s">
        <v>5</v>
      </c>
      <c r="D4859" s="39">
        <v>42710.405972222223</v>
      </c>
      <c r="E4859" s="7">
        <v>55.38</v>
      </c>
      <c r="F4859" s="7" t="s">
        <v>21</v>
      </c>
      <c r="G4859" s="7">
        <f t="shared" si="225"/>
        <v>2016</v>
      </c>
      <c r="H4859" s="7">
        <f t="shared" si="226"/>
        <v>12</v>
      </c>
      <c r="I4859" s="7" t="str">
        <f t="shared" si="227"/>
        <v>Q4</v>
      </c>
      <c r="J4859" s="7">
        <f>VLOOKUP(A4859,'Job Catalog'!A:C,3,FALSE)</f>
        <v>13</v>
      </c>
    </row>
    <row r="4860" spans="1:10" x14ac:dyDescent="0.15">
      <c r="A4860" s="8">
        <v>2894</v>
      </c>
      <c r="B4860" s="8" t="s">
        <v>2996</v>
      </c>
      <c r="C4860" s="7" t="s">
        <v>5</v>
      </c>
      <c r="D4860" s="39">
        <v>42710.405972222223</v>
      </c>
      <c r="E4860" s="7">
        <v>39.880000000000003</v>
      </c>
      <c r="F4860" s="7" t="s">
        <v>21</v>
      </c>
      <c r="G4860" s="7">
        <f t="shared" si="225"/>
        <v>2016</v>
      </c>
      <c r="H4860" s="7">
        <f t="shared" si="226"/>
        <v>12</v>
      </c>
      <c r="I4860" s="7" t="str">
        <f t="shared" si="227"/>
        <v>Q4</v>
      </c>
      <c r="J4860" s="7">
        <f>VLOOKUP(A4860,'Job Catalog'!A:C,3,FALSE)</f>
        <v>13</v>
      </c>
    </row>
    <row r="4861" spans="1:10" x14ac:dyDescent="0.15">
      <c r="A4861" s="8">
        <v>2898</v>
      </c>
      <c r="B4861" s="8" t="s">
        <v>3000</v>
      </c>
      <c r="C4861" s="7" t="s">
        <v>4</v>
      </c>
      <c r="D4861" s="39">
        <v>41932.900243055556</v>
      </c>
      <c r="E4861" s="7">
        <v>0.63</v>
      </c>
      <c r="F4861" s="7" t="s">
        <v>87</v>
      </c>
      <c r="G4861" s="7">
        <f t="shared" si="225"/>
        <v>2014</v>
      </c>
      <c r="H4861" s="7">
        <f t="shared" si="226"/>
        <v>10</v>
      </c>
      <c r="I4861" s="7" t="str">
        <f t="shared" si="227"/>
        <v>Q4</v>
      </c>
      <c r="J4861" s="7">
        <f>VLOOKUP(A4861,'Job Catalog'!A:C,3,FALSE)</f>
        <v>24</v>
      </c>
    </row>
    <row r="4862" spans="1:10" x14ac:dyDescent="0.15">
      <c r="A4862" s="8">
        <v>2899</v>
      </c>
      <c r="B4862" s="8" t="s">
        <v>3001</v>
      </c>
      <c r="C4862" s="7" t="s">
        <v>4</v>
      </c>
      <c r="D4862" s="39">
        <v>42059.135798611111</v>
      </c>
      <c r="E4862" s="7">
        <v>7.75</v>
      </c>
      <c r="F4862" s="7" t="s">
        <v>94</v>
      </c>
      <c r="G4862" s="7">
        <f t="shared" si="225"/>
        <v>2015</v>
      </c>
      <c r="H4862" s="7">
        <f t="shared" si="226"/>
        <v>2</v>
      </c>
      <c r="I4862" s="7" t="str">
        <f t="shared" si="227"/>
        <v>Q1</v>
      </c>
      <c r="J4862" s="7">
        <f>VLOOKUP(A4862,'Job Catalog'!A:C,3,FALSE)</f>
        <v>14</v>
      </c>
    </row>
    <row r="4863" spans="1:10" x14ac:dyDescent="0.15">
      <c r="A4863" s="8">
        <v>2900</v>
      </c>
      <c r="B4863" s="8" t="s">
        <v>3002</v>
      </c>
      <c r="C4863" s="7" t="s">
        <v>4</v>
      </c>
      <c r="D4863" s="39">
        <v>41787.348368055558</v>
      </c>
      <c r="E4863" s="7">
        <v>48.58</v>
      </c>
      <c r="F4863" s="7" t="s">
        <v>30</v>
      </c>
      <c r="G4863" s="7">
        <f t="shared" si="225"/>
        <v>2014</v>
      </c>
      <c r="H4863" s="7">
        <f t="shared" si="226"/>
        <v>5</v>
      </c>
      <c r="I4863" s="7" t="str">
        <f t="shared" si="227"/>
        <v>Q2</v>
      </c>
      <c r="J4863" s="7">
        <f>VLOOKUP(A4863,'Job Catalog'!A:C,3,FALSE)</f>
        <v>16</v>
      </c>
    </row>
    <row r="4864" spans="1:10" x14ac:dyDescent="0.15">
      <c r="A4864" s="8">
        <v>2902</v>
      </c>
      <c r="B4864" s="8" t="s">
        <v>3004</v>
      </c>
      <c r="C4864" s="7" t="s">
        <v>4</v>
      </c>
      <c r="D4864" s="39">
        <v>42580.694710648146</v>
      </c>
      <c r="E4864" s="7">
        <v>51.96</v>
      </c>
      <c r="F4864" s="7" t="s">
        <v>14</v>
      </c>
      <c r="G4864" s="7">
        <f t="shared" si="225"/>
        <v>2016</v>
      </c>
      <c r="H4864" s="7">
        <f t="shared" si="226"/>
        <v>7</v>
      </c>
      <c r="I4864" s="7" t="str">
        <f t="shared" si="227"/>
        <v>Q3</v>
      </c>
      <c r="J4864" s="7">
        <f>VLOOKUP(A4864,'Job Catalog'!A:C,3,FALSE)</f>
        <v>15</v>
      </c>
    </row>
    <row r="4865" spans="1:10" x14ac:dyDescent="0.15">
      <c r="A4865" s="8">
        <v>2904</v>
      </c>
      <c r="B4865" s="8" t="s">
        <v>3006</v>
      </c>
      <c r="C4865" s="7" t="s">
        <v>4</v>
      </c>
      <c r="D4865" s="39">
        <v>41872.429108796299</v>
      </c>
      <c r="E4865" s="7">
        <v>89.92</v>
      </c>
      <c r="F4865" s="7" t="s">
        <v>26</v>
      </c>
      <c r="G4865" s="7">
        <f t="shared" si="225"/>
        <v>2014</v>
      </c>
      <c r="H4865" s="7">
        <f t="shared" si="226"/>
        <v>8</v>
      </c>
      <c r="I4865" s="7" t="str">
        <f t="shared" si="227"/>
        <v>Q3</v>
      </c>
      <c r="J4865" s="7">
        <f>VLOOKUP(A4865,'Job Catalog'!A:C,3,FALSE)</f>
        <v>17</v>
      </c>
    </row>
    <row r="4866" spans="1:10" x14ac:dyDescent="0.15">
      <c r="A4866" s="8">
        <v>2904</v>
      </c>
      <c r="B4866" s="8" t="s">
        <v>3006</v>
      </c>
      <c r="C4866" s="7" t="s">
        <v>4</v>
      </c>
      <c r="D4866" s="39">
        <v>41872.423946759256</v>
      </c>
      <c r="E4866" s="7">
        <v>43.75</v>
      </c>
      <c r="F4866" s="7" t="s">
        <v>26</v>
      </c>
      <c r="G4866" s="7">
        <f t="shared" ref="G4866:G4929" si="228">YEAR(D4866)</f>
        <v>2014</v>
      </c>
      <c r="H4866" s="7">
        <f t="shared" ref="H4866:H4929" si="229">MONTH(D4866)</f>
        <v>8</v>
      </c>
      <c r="I4866" s="7" t="str">
        <f t="shared" ref="I4866:I4929" si="230">IF(H4866&lt;=3,"Q1",IF(H4866&lt;=6,"Q2",IF(H4866&lt;=9,"Q3","Q4")))</f>
        <v>Q3</v>
      </c>
      <c r="J4866" s="7">
        <f>VLOOKUP(A4866,'Job Catalog'!A:C,3,FALSE)</f>
        <v>17</v>
      </c>
    </row>
    <row r="4867" spans="1:10" x14ac:dyDescent="0.15">
      <c r="A4867" s="8">
        <v>2907</v>
      </c>
      <c r="B4867" s="8" t="s">
        <v>3009</v>
      </c>
      <c r="C4867" s="7" t="s">
        <v>4</v>
      </c>
      <c r="D4867" s="39">
        <v>42201.66333333333</v>
      </c>
      <c r="E4867" s="7">
        <v>2.88</v>
      </c>
      <c r="F4867" s="7" t="s">
        <v>43</v>
      </c>
      <c r="G4867" s="7">
        <f t="shared" si="228"/>
        <v>2015</v>
      </c>
      <c r="H4867" s="7">
        <f t="shared" si="229"/>
        <v>7</v>
      </c>
      <c r="I4867" s="7" t="str">
        <f t="shared" si="230"/>
        <v>Q3</v>
      </c>
      <c r="J4867" s="7">
        <f>VLOOKUP(A4867,'Job Catalog'!A:C,3,FALSE)</f>
        <v>25</v>
      </c>
    </row>
    <row r="4868" spans="1:10" x14ac:dyDescent="0.15">
      <c r="A4868" s="8">
        <v>2907</v>
      </c>
      <c r="B4868" s="8" t="s">
        <v>3009</v>
      </c>
      <c r="C4868" s="7" t="s">
        <v>4</v>
      </c>
      <c r="D4868" s="39">
        <v>42325.667951388888</v>
      </c>
      <c r="E4868" s="7">
        <v>4.88</v>
      </c>
      <c r="F4868" s="7" t="s">
        <v>56</v>
      </c>
      <c r="G4868" s="7">
        <f t="shared" si="228"/>
        <v>2015</v>
      </c>
      <c r="H4868" s="7">
        <f t="shared" si="229"/>
        <v>11</v>
      </c>
      <c r="I4868" s="7" t="str">
        <f t="shared" si="230"/>
        <v>Q4</v>
      </c>
      <c r="J4868" s="7">
        <f>VLOOKUP(A4868,'Job Catalog'!A:C,3,FALSE)</f>
        <v>25</v>
      </c>
    </row>
    <row r="4869" spans="1:10" x14ac:dyDescent="0.15">
      <c r="A4869" s="8">
        <v>2907</v>
      </c>
      <c r="B4869" s="8" t="s">
        <v>3009</v>
      </c>
      <c r="C4869" s="7" t="s">
        <v>4</v>
      </c>
      <c r="D4869" s="39">
        <v>42635.557326388887</v>
      </c>
      <c r="E4869" s="7">
        <v>51.04</v>
      </c>
      <c r="F4869" s="7" t="s">
        <v>43</v>
      </c>
      <c r="G4869" s="7">
        <f t="shared" si="228"/>
        <v>2016</v>
      </c>
      <c r="H4869" s="7">
        <f t="shared" si="229"/>
        <v>9</v>
      </c>
      <c r="I4869" s="7" t="str">
        <f t="shared" si="230"/>
        <v>Q3</v>
      </c>
      <c r="J4869" s="7">
        <f>VLOOKUP(A4869,'Job Catalog'!A:C,3,FALSE)</f>
        <v>25</v>
      </c>
    </row>
    <row r="4870" spans="1:10" x14ac:dyDescent="0.15">
      <c r="A4870" s="8">
        <v>2919</v>
      </c>
      <c r="B4870" s="8" t="s">
        <v>3021</v>
      </c>
      <c r="C4870" s="7" t="s">
        <v>5</v>
      </c>
      <c r="D4870" s="39">
        <v>42755.585104166668</v>
      </c>
      <c r="E4870" s="7">
        <v>76.790000000000006</v>
      </c>
      <c r="F4870" s="7" t="s">
        <v>64</v>
      </c>
      <c r="G4870" s="7">
        <f t="shared" si="228"/>
        <v>2017</v>
      </c>
      <c r="H4870" s="7">
        <f t="shared" si="229"/>
        <v>1</v>
      </c>
      <c r="I4870" s="7" t="str">
        <f t="shared" si="230"/>
        <v>Q1</v>
      </c>
      <c r="J4870" s="7">
        <f>VLOOKUP(A4870,'Job Catalog'!A:C,3,FALSE)</f>
        <v>20</v>
      </c>
    </row>
    <row r="4871" spans="1:10" x14ac:dyDescent="0.15">
      <c r="A4871" s="8">
        <v>2921</v>
      </c>
      <c r="B4871" s="8" t="s">
        <v>3023</v>
      </c>
      <c r="C4871" s="7" t="s">
        <v>5</v>
      </c>
      <c r="D4871" s="39">
        <v>42110.646689814814</v>
      </c>
      <c r="E4871" s="7">
        <v>17.13</v>
      </c>
      <c r="F4871" s="7" t="s">
        <v>37</v>
      </c>
      <c r="G4871" s="7">
        <f t="shared" si="228"/>
        <v>2015</v>
      </c>
      <c r="H4871" s="7">
        <f t="shared" si="229"/>
        <v>4</v>
      </c>
      <c r="I4871" s="7" t="str">
        <f t="shared" si="230"/>
        <v>Q2</v>
      </c>
      <c r="J4871" s="7">
        <f>VLOOKUP(A4871,'Job Catalog'!A:C,3,FALSE)</f>
        <v>19</v>
      </c>
    </row>
    <row r="4872" spans="1:10" x14ac:dyDescent="0.15">
      <c r="A4872" s="8">
        <v>2921</v>
      </c>
      <c r="B4872" s="8" t="s">
        <v>3023</v>
      </c>
      <c r="C4872" s="7" t="s">
        <v>4</v>
      </c>
      <c r="D4872" s="39">
        <v>42135.535868055558</v>
      </c>
      <c r="E4872" s="7">
        <v>42</v>
      </c>
      <c r="F4872" s="7" t="s">
        <v>37</v>
      </c>
      <c r="G4872" s="7">
        <f t="shared" si="228"/>
        <v>2015</v>
      </c>
      <c r="H4872" s="7">
        <f t="shared" si="229"/>
        <v>5</v>
      </c>
      <c r="I4872" s="7" t="str">
        <f t="shared" si="230"/>
        <v>Q2</v>
      </c>
      <c r="J4872" s="7">
        <f>VLOOKUP(A4872,'Job Catalog'!A:C,3,FALSE)</f>
        <v>19</v>
      </c>
    </row>
    <row r="4873" spans="1:10" x14ac:dyDescent="0.15">
      <c r="A4873" s="8">
        <v>2922</v>
      </c>
      <c r="B4873" s="8" t="s">
        <v>3024</v>
      </c>
      <c r="C4873" s="7" t="s">
        <v>4</v>
      </c>
      <c r="D4873" s="39">
        <v>41712.45517361111</v>
      </c>
      <c r="E4873" s="7">
        <v>45.96</v>
      </c>
      <c r="F4873" s="7" t="s">
        <v>14</v>
      </c>
      <c r="G4873" s="7">
        <f t="shared" si="228"/>
        <v>2014</v>
      </c>
      <c r="H4873" s="7">
        <f t="shared" si="229"/>
        <v>3</v>
      </c>
      <c r="I4873" s="7" t="str">
        <f t="shared" si="230"/>
        <v>Q1</v>
      </c>
      <c r="J4873" s="7">
        <f>VLOOKUP(A4873,'Job Catalog'!A:C,3,FALSE)</f>
        <v>17</v>
      </c>
    </row>
    <row r="4874" spans="1:10" x14ac:dyDescent="0.15">
      <c r="A4874" s="8">
        <v>2922</v>
      </c>
      <c r="B4874" s="8" t="s">
        <v>3024</v>
      </c>
      <c r="C4874" s="7" t="s">
        <v>4</v>
      </c>
      <c r="D4874" s="39">
        <v>42101.518437500003</v>
      </c>
      <c r="E4874" s="7">
        <v>70.5</v>
      </c>
      <c r="F4874" s="7" t="s">
        <v>37</v>
      </c>
      <c r="G4874" s="7">
        <f t="shared" si="228"/>
        <v>2015</v>
      </c>
      <c r="H4874" s="7">
        <f t="shared" si="229"/>
        <v>4</v>
      </c>
      <c r="I4874" s="7" t="str">
        <f t="shared" si="230"/>
        <v>Q2</v>
      </c>
      <c r="J4874" s="7">
        <f>VLOOKUP(A4874,'Job Catalog'!A:C,3,FALSE)</f>
        <v>17</v>
      </c>
    </row>
    <row r="4875" spans="1:10" x14ac:dyDescent="0.15">
      <c r="A4875" s="8">
        <v>2925</v>
      </c>
      <c r="B4875" s="8" t="s">
        <v>3027</v>
      </c>
      <c r="C4875" s="7" t="s">
        <v>4</v>
      </c>
      <c r="D4875" s="39">
        <v>42241.668310185189</v>
      </c>
      <c r="E4875" s="7">
        <v>427.08</v>
      </c>
      <c r="F4875" s="7" t="s">
        <v>30</v>
      </c>
      <c r="G4875" s="7">
        <f t="shared" si="228"/>
        <v>2015</v>
      </c>
      <c r="H4875" s="7">
        <f t="shared" si="229"/>
        <v>8</v>
      </c>
      <c r="I4875" s="7" t="str">
        <f t="shared" si="230"/>
        <v>Q3</v>
      </c>
      <c r="J4875" s="7">
        <f>VLOOKUP(A4875,'Job Catalog'!A:C,3,FALSE)</f>
        <v>25</v>
      </c>
    </row>
    <row r="4876" spans="1:10" x14ac:dyDescent="0.15">
      <c r="A4876" s="8">
        <v>2925</v>
      </c>
      <c r="B4876" s="8" t="s">
        <v>3027</v>
      </c>
      <c r="C4876" s="7" t="s">
        <v>4</v>
      </c>
      <c r="D4876" s="39">
        <v>42080.628541666665</v>
      </c>
      <c r="E4876" s="7">
        <v>266.04000000000002</v>
      </c>
      <c r="F4876" s="7" t="s">
        <v>30</v>
      </c>
      <c r="G4876" s="7">
        <f t="shared" si="228"/>
        <v>2015</v>
      </c>
      <c r="H4876" s="7">
        <f t="shared" si="229"/>
        <v>3</v>
      </c>
      <c r="I4876" s="7" t="str">
        <f t="shared" si="230"/>
        <v>Q1</v>
      </c>
      <c r="J4876" s="7">
        <f>VLOOKUP(A4876,'Job Catalog'!A:C,3,FALSE)</f>
        <v>25</v>
      </c>
    </row>
    <row r="4877" spans="1:10" x14ac:dyDescent="0.15">
      <c r="A4877" s="8">
        <v>2925</v>
      </c>
      <c r="B4877" s="8" t="s">
        <v>3027</v>
      </c>
      <c r="C4877" s="7" t="s">
        <v>4</v>
      </c>
      <c r="D4877" s="39">
        <v>42150.399837962963</v>
      </c>
      <c r="E4877" s="7">
        <v>60.42</v>
      </c>
      <c r="F4877" s="7" t="s">
        <v>30</v>
      </c>
      <c r="G4877" s="7">
        <f t="shared" si="228"/>
        <v>2015</v>
      </c>
      <c r="H4877" s="7">
        <f t="shared" si="229"/>
        <v>5</v>
      </c>
      <c r="I4877" s="7" t="str">
        <f t="shared" si="230"/>
        <v>Q2</v>
      </c>
      <c r="J4877" s="7">
        <f>VLOOKUP(A4877,'Job Catalog'!A:C,3,FALSE)</f>
        <v>25</v>
      </c>
    </row>
    <row r="4878" spans="1:10" x14ac:dyDescent="0.15">
      <c r="A4878" s="8">
        <v>2925</v>
      </c>
      <c r="B4878" s="8" t="s">
        <v>3027</v>
      </c>
      <c r="C4878" s="7" t="s">
        <v>4</v>
      </c>
      <c r="D4878" s="39">
        <v>42488.546423611115</v>
      </c>
      <c r="E4878" s="7">
        <v>10</v>
      </c>
      <c r="F4878" s="7" t="s">
        <v>30</v>
      </c>
      <c r="G4878" s="7">
        <f t="shared" si="228"/>
        <v>2016</v>
      </c>
      <c r="H4878" s="7">
        <f t="shared" si="229"/>
        <v>4</v>
      </c>
      <c r="I4878" s="7" t="str">
        <f t="shared" si="230"/>
        <v>Q2</v>
      </c>
      <c r="J4878" s="7">
        <f>VLOOKUP(A4878,'Job Catalog'!A:C,3,FALSE)</f>
        <v>25</v>
      </c>
    </row>
    <row r="4879" spans="1:10" x14ac:dyDescent="0.15">
      <c r="A4879" s="8">
        <v>2926</v>
      </c>
      <c r="B4879" s="8" t="s">
        <v>3028</v>
      </c>
      <c r="C4879" s="7" t="s">
        <v>5</v>
      </c>
      <c r="D4879" s="39">
        <v>42048.239895833336</v>
      </c>
      <c r="E4879" s="7">
        <v>142.66999999999999</v>
      </c>
      <c r="F4879" s="7" t="s">
        <v>52</v>
      </c>
      <c r="G4879" s="7">
        <f t="shared" si="228"/>
        <v>2015</v>
      </c>
      <c r="H4879" s="7">
        <f t="shared" si="229"/>
        <v>2</v>
      </c>
      <c r="I4879" s="7" t="str">
        <f t="shared" si="230"/>
        <v>Q1</v>
      </c>
      <c r="J4879" s="7">
        <f>VLOOKUP(A4879,'Job Catalog'!A:C,3,FALSE)</f>
        <v>18</v>
      </c>
    </row>
    <row r="4880" spans="1:10" x14ac:dyDescent="0.15">
      <c r="A4880" s="8">
        <v>2926</v>
      </c>
      <c r="B4880" s="8" t="s">
        <v>3028</v>
      </c>
      <c r="C4880" s="7" t="s">
        <v>5</v>
      </c>
      <c r="D4880" s="39">
        <v>41954.16269675926</v>
      </c>
      <c r="E4880" s="7">
        <v>48.58</v>
      </c>
      <c r="F4880" s="7" t="s">
        <v>52</v>
      </c>
      <c r="G4880" s="7">
        <f t="shared" si="228"/>
        <v>2014</v>
      </c>
      <c r="H4880" s="7">
        <f t="shared" si="229"/>
        <v>11</v>
      </c>
      <c r="I4880" s="7" t="str">
        <f t="shared" si="230"/>
        <v>Q4</v>
      </c>
      <c r="J4880" s="7">
        <f>VLOOKUP(A4880,'Job Catalog'!A:C,3,FALSE)</f>
        <v>18</v>
      </c>
    </row>
    <row r="4881" spans="1:10" x14ac:dyDescent="0.15">
      <c r="A4881" s="8">
        <v>2929</v>
      </c>
      <c r="B4881" s="8" t="s">
        <v>3031</v>
      </c>
      <c r="C4881" s="7" t="s">
        <v>4</v>
      </c>
      <c r="D4881" s="39">
        <v>42185.862939814811</v>
      </c>
      <c r="E4881" s="7">
        <v>83.13</v>
      </c>
      <c r="F4881" s="7" t="s">
        <v>83</v>
      </c>
      <c r="G4881" s="7">
        <f t="shared" si="228"/>
        <v>2015</v>
      </c>
      <c r="H4881" s="7">
        <f t="shared" si="229"/>
        <v>6</v>
      </c>
      <c r="I4881" s="7" t="str">
        <f t="shared" si="230"/>
        <v>Q2</v>
      </c>
      <c r="J4881" s="7">
        <f>VLOOKUP(A4881,'Job Catalog'!A:C,3,FALSE)</f>
        <v>25</v>
      </c>
    </row>
    <row r="4882" spans="1:10" x14ac:dyDescent="0.15">
      <c r="A4882" s="8">
        <v>2934</v>
      </c>
      <c r="B4882" s="8" t="s">
        <v>3036</v>
      </c>
      <c r="C4882" s="7" t="s">
        <v>4</v>
      </c>
      <c r="D4882" s="39">
        <v>41907.573263888888</v>
      </c>
      <c r="E4882" s="7">
        <v>34.04</v>
      </c>
      <c r="F4882" s="7" t="s">
        <v>55</v>
      </c>
      <c r="G4882" s="7">
        <f t="shared" si="228"/>
        <v>2014</v>
      </c>
      <c r="H4882" s="7">
        <f t="shared" si="229"/>
        <v>9</v>
      </c>
      <c r="I4882" s="7" t="str">
        <f t="shared" si="230"/>
        <v>Q3</v>
      </c>
      <c r="J4882" s="7">
        <f>VLOOKUP(A4882,'Job Catalog'!A:C,3,FALSE)</f>
        <v>25</v>
      </c>
    </row>
    <row r="4883" spans="1:10" x14ac:dyDescent="0.15">
      <c r="A4883" s="8">
        <v>2935</v>
      </c>
      <c r="B4883" s="8" t="s">
        <v>3037</v>
      </c>
      <c r="C4883" s="7" t="s">
        <v>5</v>
      </c>
      <c r="D4883" s="39">
        <v>42669.415127314816</v>
      </c>
      <c r="E4883" s="7">
        <v>21.63</v>
      </c>
      <c r="F4883" s="7" t="s">
        <v>43</v>
      </c>
      <c r="G4883" s="7">
        <f t="shared" si="228"/>
        <v>2016</v>
      </c>
      <c r="H4883" s="7">
        <f t="shared" si="229"/>
        <v>10</v>
      </c>
      <c r="I4883" s="7" t="str">
        <f t="shared" si="230"/>
        <v>Q4</v>
      </c>
      <c r="J4883" s="7">
        <f>VLOOKUP(A4883,'Job Catalog'!A:C,3,FALSE)</f>
        <v>24</v>
      </c>
    </row>
    <row r="4884" spans="1:10" x14ac:dyDescent="0.15">
      <c r="A4884" s="8">
        <v>2939</v>
      </c>
      <c r="B4884" s="8" t="s">
        <v>3041</v>
      </c>
      <c r="C4884" s="7" t="s">
        <v>4</v>
      </c>
      <c r="D4884" s="39">
        <v>42157.603009259263</v>
      </c>
      <c r="E4884" s="7">
        <v>0.13</v>
      </c>
      <c r="F4884" s="7" t="s">
        <v>70</v>
      </c>
      <c r="G4884" s="7">
        <f t="shared" si="228"/>
        <v>2015</v>
      </c>
      <c r="H4884" s="7">
        <f t="shared" si="229"/>
        <v>6</v>
      </c>
      <c r="I4884" s="7" t="str">
        <f t="shared" si="230"/>
        <v>Q2</v>
      </c>
      <c r="J4884" s="7">
        <f>VLOOKUP(A4884,'Job Catalog'!A:C,3,FALSE)</f>
        <v>25</v>
      </c>
    </row>
    <row r="4885" spans="1:10" x14ac:dyDescent="0.15">
      <c r="A4885" s="8">
        <v>2949</v>
      </c>
      <c r="B4885" s="8" t="s">
        <v>3051</v>
      </c>
      <c r="C4885" s="7" t="s">
        <v>4</v>
      </c>
      <c r="D4885" s="39">
        <v>42244.445983796293</v>
      </c>
      <c r="E4885" s="7">
        <v>8.8800000000000008</v>
      </c>
      <c r="F4885" s="7" t="s">
        <v>51</v>
      </c>
      <c r="G4885" s="7">
        <f t="shared" si="228"/>
        <v>2015</v>
      </c>
      <c r="H4885" s="7">
        <f t="shared" si="229"/>
        <v>8</v>
      </c>
      <c r="I4885" s="7" t="str">
        <f t="shared" si="230"/>
        <v>Q3</v>
      </c>
      <c r="J4885" s="7">
        <f>VLOOKUP(A4885,'Job Catalog'!A:C,3,FALSE)</f>
        <v>26</v>
      </c>
    </row>
    <row r="4886" spans="1:10" x14ac:dyDescent="0.15">
      <c r="A4886" s="8">
        <v>2949</v>
      </c>
      <c r="B4886" s="8" t="s">
        <v>3051</v>
      </c>
      <c r="C4886" s="7" t="s">
        <v>5</v>
      </c>
      <c r="D4886" s="39">
        <v>42606.494745370372</v>
      </c>
      <c r="E4886" s="7">
        <v>127.96</v>
      </c>
      <c r="F4886" s="7" t="s">
        <v>20</v>
      </c>
      <c r="G4886" s="7">
        <f t="shared" si="228"/>
        <v>2016</v>
      </c>
      <c r="H4886" s="7">
        <f t="shared" si="229"/>
        <v>8</v>
      </c>
      <c r="I4886" s="7" t="str">
        <f t="shared" si="230"/>
        <v>Q3</v>
      </c>
      <c r="J4886" s="7">
        <f>VLOOKUP(A4886,'Job Catalog'!A:C,3,FALSE)</f>
        <v>26</v>
      </c>
    </row>
    <row r="4887" spans="1:10" x14ac:dyDescent="0.15">
      <c r="A4887" s="8">
        <v>2949</v>
      </c>
      <c r="B4887" s="8" t="s">
        <v>3051</v>
      </c>
      <c r="C4887" s="7" t="s">
        <v>4</v>
      </c>
      <c r="D4887" s="39">
        <v>42577.583344907405</v>
      </c>
      <c r="E4887" s="7">
        <v>7.79</v>
      </c>
      <c r="F4887" s="7" t="s">
        <v>43</v>
      </c>
      <c r="G4887" s="7">
        <f t="shared" si="228"/>
        <v>2016</v>
      </c>
      <c r="H4887" s="7">
        <f t="shared" si="229"/>
        <v>7</v>
      </c>
      <c r="I4887" s="7" t="str">
        <f t="shared" si="230"/>
        <v>Q3</v>
      </c>
      <c r="J4887" s="7">
        <f>VLOOKUP(A4887,'Job Catalog'!A:C,3,FALSE)</f>
        <v>26</v>
      </c>
    </row>
    <row r="4888" spans="1:10" x14ac:dyDescent="0.15">
      <c r="A4888" s="8">
        <v>2949</v>
      </c>
      <c r="B4888" s="8" t="s">
        <v>3051</v>
      </c>
      <c r="C4888" s="7" t="s">
        <v>4</v>
      </c>
      <c r="D4888" s="39">
        <v>42821.611979166664</v>
      </c>
      <c r="E4888" s="7">
        <v>76.13</v>
      </c>
      <c r="F4888" s="7" t="s">
        <v>43</v>
      </c>
      <c r="G4888" s="7">
        <f t="shared" si="228"/>
        <v>2017</v>
      </c>
      <c r="H4888" s="7">
        <f t="shared" si="229"/>
        <v>3</v>
      </c>
      <c r="I4888" s="7" t="str">
        <f t="shared" si="230"/>
        <v>Q1</v>
      </c>
      <c r="J4888" s="7">
        <f>VLOOKUP(A4888,'Job Catalog'!A:C,3,FALSE)</f>
        <v>26</v>
      </c>
    </row>
    <row r="4889" spans="1:10" x14ac:dyDescent="0.15">
      <c r="A4889" s="8">
        <v>2950</v>
      </c>
      <c r="B4889" s="8" t="s">
        <v>3052</v>
      </c>
      <c r="C4889" s="7" t="s">
        <v>4</v>
      </c>
      <c r="D4889" s="39">
        <v>42447.532199074078</v>
      </c>
      <c r="E4889" s="7">
        <v>20.96</v>
      </c>
      <c r="F4889" s="7" t="s">
        <v>53</v>
      </c>
      <c r="G4889" s="7">
        <f t="shared" si="228"/>
        <v>2016</v>
      </c>
      <c r="H4889" s="7">
        <f t="shared" si="229"/>
        <v>3</v>
      </c>
      <c r="I4889" s="7" t="str">
        <f t="shared" si="230"/>
        <v>Q1</v>
      </c>
      <c r="J4889" s="7">
        <f>VLOOKUP(A4889,'Job Catalog'!A:C,3,FALSE)</f>
        <v>31</v>
      </c>
    </row>
    <row r="4890" spans="1:10" x14ac:dyDescent="0.15">
      <c r="A4890" s="8">
        <v>2953</v>
      </c>
      <c r="B4890" s="8" t="s">
        <v>3055</v>
      </c>
      <c r="C4890" s="7" t="s">
        <v>4</v>
      </c>
      <c r="D4890" s="39">
        <v>42011.642442129632</v>
      </c>
      <c r="E4890" s="7">
        <v>0.88</v>
      </c>
      <c r="F4890" s="7" t="s">
        <v>30</v>
      </c>
      <c r="G4890" s="7">
        <f t="shared" si="228"/>
        <v>2015</v>
      </c>
      <c r="H4890" s="7">
        <f t="shared" si="229"/>
        <v>1</v>
      </c>
      <c r="I4890" s="7" t="str">
        <f t="shared" si="230"/>
        <v>Q1</v>
      </c>
      <c r="J4890" s="7">
        <f>VLOOKUP(A4890,'Job Catalog'!A:C,3,FALSE)</f>
        <v>25</v>
      </c>
    </row>
    <row r="4891" spans="1:10" x14ac:dyDescent="0.15">
      <c r="A4891" s="8">
        <v>2957</v>
      </c>
      <c r="B4891" s="8" t="s">
        <v>3059</v>
      </c>
      <c r="C4891" s="7" t="s">
        <v>4</v>
      </c>
      <c r="D4891" s="39">
        <v>41962.588773148149</v>
      </c>
      <c r="E4891" s="7">
        <v>1.1299999999999999</v>
      </c>
      <c r="F4891" s="7" t="s">
        <v>36</v>
      </c>
      <c r="G4891" s="7">
        <f t="shared" si="228"/>
        <v>2014</v>
      </c>
      <c r="H4891" s="7">
        <f t="shared" si="229"/>
        <v>11</v>
      </c>
      <c r="I4891" s="7" t="str">
        <f t="shared" si="230"/>
        <v>Q4</v>
      </c>
      <c r="J4891" s="7">
        <f>VLOOKUP(A4891,'Job Catalog'!A:C,3,FALSE)</f>
        <v>26</v>
      </c>
    </row>
    <row r="4892" spans="1:10" x14ac:dyDescent="0.15">
      <c r="A4892" s="8">
        <v>2967</v>
      </c>
      <c r="B4892" s="8" t="s">
        <v>3069</v>
      </c>
      <c r="C4892" s="7" t="s">
        <v>5</v>
      </c>
      <c r="D4892" s="39">
        <v>42647.356979166667</v>
      </c>
      <c r="E4892" s="7">
        <v>13.79</v>
      </c>
      <c r="F4892" s="7" t="s">
        <v>14</v>
      </c>
      <c r="G4892" s="7">
        <f t="shared" si="228"/>
        <v>2016</v>
      </c>
      <c r="H4892" s="7">
        <f t="shared" si="229"/>
        <v>10</v>
      </c>
      <c r="I4892" s="7" t="str">
        <f t="shared" si="230"/>
        <v>Q4</v>
      </c>
      <c r="J4892" s="7">
        <f>VLOOKUP(A4892,'Job Catalog'!A:C,3,FALSE)</f>
        <v>25</v>
      </c>
    </row>
    <row r="4893" spans="1:10" x14ac:dyDescent="0.15">
      <c r="A4893" s="8">
        <v>2967</v>
      </c>
      <c r="B4893" s="8" t="s">
        <v>3069</v>
      </c>
      <c r="C4893" s="7" t="s">
        <v>4</v>
      </c>
      <c r="D4893" s="39">
        <v>42913.537118055552</v>
      </c>
      <c r="E4893" s="7">
        <v>0</v>
      </c>
      <c r="F4893" s="7" t="s">
        <v>43</v>
      </c>
      <c r="G4893" s="7">
        <f t="shared" si="228"/>
        <v>2017</v>
      </c>
      <c r="H4893" s="7">
        <f t="shared" si="229"/>
        <v>6</v>
      </c>
      <c r="I4893" s="7" t="str">
        <f t="shared" si="230"/>
        <v>Q2</v>
      </c>
      <c r="J4893" s="7">
        <f>VLOOKUP(A4893,'Job Catalog'!A:C,3,FALSE)</f>
        <v>25</v>
      </c>
    </row>
    <row r="4894" spans="1:10" x14ac:dyDescent="0.15">
      <c r="A4894" s="8">
        <v>2968</v>
      </c>
      <c r="B4894" s="8" t="s">
        <v>3070</v>
      </c>
      <c r="C4894" s="7" t="s">
        <v>4</v>
      </c>
      <c r="D4894" s="39">
        <v>42375.541574074072</v>
      </c>
      <c r="E4894" s="7">
        <v>2</v>
      </c>
      <c r="F4894" s="7" t="s">
        <v>51</v>
      </c>
      <c r="G4894" s="7">
        <f t="shared" si="228"/>
        <v>2016</v>
      </c>
      <c r="H4894" s="7">
        <f t="shared" si="229"/>
        <v>1</v>
      </c>
      <c r="I4894" s="7" t="str">
        <f t="shared" si="230"/>
        <v>Q1</v>
      </c>
      <c r="J4894" s="7">
        <f>VLOOKUP(A4894,'Job Catalog'!A:C,3,FALSE)</f>
        <v>25</v>
      </c>
    </row>
    <row r="4895" spans="1:10" x14ac:dyDescent="0.15">
      <c r="A4895" s="8">
        <v>2969</v>
      </c>
      <c r="B4895" s="8" t="s">
        <v>3071</v>
      </c>
      <c r="C4895" s="7" t="s">
        <v>4</v>
      </c>
      <c r="D4895" s="39">
        <v>42044.742245370369</v>
      </c>
      <c r="E4895" s="7">
        <v>280.25</v>
      </c>
      <c r="F4895" s="7" t="s">
        <v>75</v>
      </c>
      <c r="G4895" s="7">
        <f t="shared" si="228"/>
        <v>2015</v>
      </c>
      <c r="H4895" s="7">
        <f t="shared" si="229"/>
        <v>2</v>
      </c>
      <c r="I4895" s="7" t="str">
        <f t="shared" si="230"/>
        <v>Q1</v>
      </c>
      <c r="J4895" s="7">
        <f>VLOOKUP(A4895,'Job Catalog'!A:C,3,FALSE)</f>
        <v>25</v>
      </c>
    </row>
    <row r="4896" spans="1:10" x14ac:dyDescent="0.15">
      <c r="A4896" s="8">
        <v>2971</v>
      </c>
      <c r="B4896" s="8" t="s">
        <v>3073</v>
      </c>
      <c r="C4896" s="7" t="s">
        <v>4</v>
      </c>
      <c r="D4896" s="39">
        <v>42026.528622685182</v>
      </c>
      <c r="E4896" s="7">
        <v>0.88</v>
      </c>
      <c r="F4896" s="7" t="s">
        <v>56</v>
      </c>
      <c r="G4896" s="7">
        <f t="shared" si="228"/>
        <v>2015</v>
      </c>
      <c r="H4896" s="7">
        <f t="shared" si="229"/>
        <v>1</v>
      </c>
      <c r="I4896" s="7" t="str">
        <f t="shared" si="230"/>
        <v>Q1</v>
      </c>
      <c r="J4896" s="7">
        <f>VLOOKUP(A4896,'Job Catalog'!A:C,3,FALSE)</f>
        <v>25</v>
      </c>
    </row>
    <row r="4897" spans="1:10" x14ac:dyDescent="0.15">
      <c r="A4897" s="8">
        <v>2974</v>
      </c>
      <c r="B4897" s="8" t="s">
        <v>3076</v>
      </c>
      <c r="C4897" s="7" t="s">
        <v>4</v>
      </c>
      <c r="D4897" s="39">
        <v>42867.322800925926</v>
      </c>
      <c r="E4897" s="7">
        <v>1.83</v>
      </c>
      <c r="F4897" s="7" t="s">
        <v>27</v>
      </c>
      <c r="G4897" s="7">
        <f t="shared" si="228"/>
        <v>2017</v>
      </c>
      <c r="H4897" s="7">
        <f t="shared" si="229"/>
        <v>5</v>
      </c>
      <c r="I4897" s="7" t="str">
        <f t="shared" si="230"/>
        <v>Q2</v>
      </c>
      <c r="J4897" s="7">
        <f>VLOOKUP(A4897,'Job Catalog'!A:C,3,FALSE)</f>
        <v>24</v>
      </c>
    </row>
    <row r="4898" spans="1:10" x14ac:dyDescent="0.15">
      <c r="A4898" s="8">
        <v>2975</v>
      </c>
      <c r="B4898" s="8" t="s">
        <v>3077</v>
      </c>
      <c r="C4898" s="7" t="s">
        <v>4</v>
      </c>
      <c r="D4898" s="39">
        <v>41771.314398148148</v>
      </c>
      <c r="E4898" s="7">
        <v>41.71</v>
      </c>
      <c r="F4898" s="7" t="s">
        <v>14</v>
      </c>
      <c r="G4898" s="7">
        <f t="shared" si="228"/>
        <v>2014</v>
      </c>
      <c r="H4898" s="7">
        <f t="shared" si="229"/>
        <v>5</v>
      </c>
      <c r="I4898" s="7" t="str">
        <f t="shared" si="230"/>
        <v>Q2</v>
      </c>
      <c r="J4898" s="7">
        <f>VLOOKUP(A4898,'Job Catalog'!A:C,3,FALSE)</f>
        <v>26</v>
      </c>
    </row>
    <row r="4899" spans="1:10" x14ac:dyDescent="0.15">
      <c r="A4899" s="8">
        <v>2975</v>
      </c>
      <c r="B4899" s="8" t="s">
        <v>3077</v>
      </c>
      <c r="C4899" s="7" t="s">
        <v>5</v>
      </c>
      <c r="D4899" s="39">
        <v>42048.732604166667</v>
      </c>
      <c r="E4899" s="7">
        <v>37.96</v>
      </c>
      <c r="F4899" s="7" t="s">
        <v>37</v>
      </c>
      <c r="G4899" s="7">
        <f t="shared" si="228"/>
        <v>2015</v>
      </c>
      <c r="H4899" s="7">
        <f t="shared" si="229"/>
        <v>2</v>
      </c>
      <c r="I4899" s="7" t="str">
        <f t="shared" si="230"/>
        <v>Q1</v>
      </c>
      <c r="J4899" s="7">
        <f>VLOOKUP(A4899,'Job Catalog'!A:C,3,FALSE)</f>
        <v>26</v>
      </c>
    </row>
    <row r="4900" spans="1:10" x14ac:dyDescent="0.15">
      <c r="A4900" s="8">
        <v>2975</v>
      </c>
      <c r="B4900" s="8" t="s">
        <v>3077</v>
      </c>
      <c r="C4900" s="7" t="s">
        <v>4</v>
      </c>
      <c r="D4900" s="39">
        <v>42432.459374999999</v>
      </c>
      <c r="E4900" s="7">
        <v>2.88</v>
      </c>
      <c r="F4900" s="7" t="s">
        <v>43</v>
      </c>
      <c r="G4900" s="7">
        <f t="shared" si="228"/>
        <v>2016</v>
      </c>
      <c r="H4900" s="7">
        <f t="shared" si="229"/>
        <v>3</v>
      </c>
      <c r="I4900" s="7" t="str">
        <f t="shared" si="230"/>
        <v>Q1</v>
      </c>
      <c r="J4900" s="7">
        <f>VLOOKUP(A4900,'Job Catalog'!A:C,3,FALSE)</f>
        <v>26</v>
      </c>
    </row>
    <row r="4901" spans="1:10" x14ac:dyDescent="0.15">
      <c r="A4901" s="8">
        <v>2980</v>
      </c>
      <c r="B4901" s="8" t="s">
        <v>3082</v>
      </c>
      <c r="C4901" s="7" t="s">
        <v>4</v>
      </c>
      <c r="D4901" s="39">
        <v>42681.909328703703</v>
      </c>
      <c r="E4901" s="7">
        <v>8.42</v>
      </c>
      <c r="F4901" s="7" t="s">
        <v>43</v>
      </c>
      <c r="G4901" s="7">
        <f t="shared" si="228"/>
        <v>2016</v>
      </c>
      <c r="H4901" s="7">
        <f t="shared" si="229"/>
        <v>11</v>
      </c>
      <c r="I4901" s="7" t="str">
        <f t="shared" si="230"/>
        <v>Q4</v>
      </c>
      <c r="J4901" s="7">
        <f>VLOOKUP(A4901,'Job Catalog'!A:C,3,FALSE)</f>
        <v>26</v>
      </c>
    </row>
    <row r="4902" spans="1:10" x14ac:dyDescent="0.15">
      <c r="A4902" s="8">
        <v>2981</v>
      </c>
      <c r="B4902" s="8" t="s">
        <v>3083</v>
      </c>
      <c r="C4902" s="7" t="s">
        <v>4</v>
      </c>
      <c r="D4902" s="39">
        <v>42851.383067129631</v>
      </c>
      <c r="E4902" s="7">
        <v>15.79</v>
      </c>
      <c r="F4902" s="7" t="s">
        <v>27</v>
      </c>
      <c r="G4902" s="7">
        <f t="shared" si="228"/>
        <v>2017</v>
      </c>
      <c r="H4902" s="7">
        <f t="shared" si="229"/>
        <v>4</v>
      </c>
      <c r="I4902" s="7" t="str">
        <f t="shared" si="230"/>
        <v>Q2</v>
      </c>
      <c r="J4902" s="7">
        <f>VLOOKUP(A4902,'Job Catalog'!A:C,3,FALSE)</f>
        <v>25</v>
      </c>
    </row>
    <row r="4903" spans="1:10" x14ac:dyDescent="0.15">
      <c r="A4903" s="8">
        <v>2981</v>
      </c>
      <c r="B4903" s="8" t="s">
        <v>3083</v>
      </c>
      <c r="C4903" s="7" t="s">
        <v>5</v>
      </c>
      <c r="D4903" s="39">
        <v>42888.196620370371</v>
      </c>
      <c r="E4903" s="7">
        <v>14.58</v>
      </c>
      <c r="F4903" s="7" t="s">
        <v>27</v>
      </c>
      <c r="G4903" s="7">
        <f t="shared" si="228"/>
        <v>2017</v>
      </c>
      <c r="H4903" s="7">
        <f t="shared" si="229"/>
        <v>6</v>
      </c>
      <c r="I4903" s="7" t="str">
        <f t="shared" si="230"/>
        <v>Q2</v>
      </c>
      <c r="J4903" s="7">
        <f>VLOOKUP(A4903,'Job Catalog'!A:C,3,FALSE)</f>
        <v>25</v>
      </c>
    </row>
    <row r="4904" spans="1:10" x14ac:dyDescent="0.15">
      <c r="A4904" s="8">
        <v>2984</v>
      </c>
      <c r="B4904" s="8" t="s">
        <v>3086</v>
      </c>
      <c r="C4904" s="7" t="s">
        <v>4</v>
      </c>
      <c r="D4904" s="39">
        <v>41837.33829861111</v>
      </c>
      <c r="E4904" s="7">
        <v>127.54</v>
      </c>
      <c r="F4904" s="7" t="s">
        <v>14</v>
      </c>
      <c r="G4904" s="7">
        <f t="shared" si="228"/>
        <v>2014</v>
      </c>
      <c r="H4904" s="7">
        <f t="shared" si="229"/>
        <v>7</v>
      </c>
      <c r="I4904" s="7" t="str">
        <f t="shared" si="230"/>
        <v>Q3</v>
      </c>
      <c r="J4904" s="7">
        <f>VLOOKUP(A4904,'Job Catalog'!A:C,3,FALSE)</f>
        <v>26</v>
      </c>
    </row>
    <row r="4905" spans="1:10" x14ac:dyDescent="0.15">
      <c r="A4905" s="8">
        <v>2984</v>
      </c>
      <c r="B4905" s="8" t="s">
        <v>3086</v>
      </c>
      <c r="C4905" s="7" t="s">
        <v>4</v>
      </c>
      <c r="D4905" s="39">
        <v>41835.566967592589</v>
      </c>
      <c r="E4905" s="7">
        <v>48.04</v>
      </c>
      <c r="F4905" s="7" t="s">
        <v>14</v>
      </c>
      <c r="G4905" s="7">
        <f t="shared" si="228"/>
        <v>2014</v>
      </c>
      <c r="H4905" s="7">
        <f t="shared" si="229"/>
        <v>7</v>
      </c>
      <c r="I4905" s="7" t="str">
        <f t="shared" si="230"/>
        <v>Q3</v>
      </c>
      <c r="J4905" s="7">
        <f>VLOOKUP(A4905,'Job Catalog'!A:C,3,FALSE)</f>
        <v>26</v>
      </c>
    </row>
    <row r="4906" spans="1:10" x14ac:dyDescent="0.15">
      <c r="A4906" s="8">
        <v>2984</v>
      </c>
      <c r="B4906" s="8" t="s">
        <v>3086</v>
      </c>
      <c r="C4906" s="7" t="s">
        <v>4</v>
      </c>
      <c r="D4906" s="39">
        <v>42853.409050925926</v>
      </c>
      <c r="E4906" s="7">
        <v>57.63</v>
      </c>
      <c r="F4906" s="7" t="s">
        <v>28</v>
      </c>
      <c r="G4906" s="7">
        <f t="shared" si="228"/>
        <v>2017</v>
      </c>
      <c r="H4906" s="7">
        <f t="shared" si="229"/>
        <v>4</v>
      </c>
      <c r="I4906" s="7" t="str">
        <f t="shared" si="230"/>
        <v>Q2</v>
      </c>
      <c r="J4906" s="7">
        <f>VLOOKUP(A4906,'Job Catalog'!A:C,3,FALSE)</f>
        <v>26</v>
      </c>
    </row>
    <row r="4907" spans="1:10" x14ac:dyDescent="0.15">
      <c r="A4907" s="8">
        <v>2986</v>
      </c>
      <c r="B4907" s="8" t="s">
        <v>3088</v>
      </c>
      <c r="C4907" s="7" t="s">
        <v>4</v>
      </c>
      <c r="D4907" s="39">
        <v>41828.47115740741</v>
      </c>
      <c r="E4907" s="7">
        <v>17.920000000000002</v>
      </c>
      <c r="F4907" s="7" t="s">
        <v>56</v>
      </c>
      <c r="G4907" s="7">
        <f t="shared" si="228"/>
        <v>2014</v>
      </c>
      <c r="H4907" s="7">
        <f t="shared" si="229"/>
        <v>7</v>
      </c>
      <c r="I4907" s="7" t="str">
        <f t="shared" si="230"/>
        <v>Q3</v>
      </c>
      <c r="J4907" s="7">
        <f>VLOOKUP(A4907,'Job Catalog'!A:C,3,FALSE)</f>
        <v>26</v>
      </c>
    </row>
    <row r="4908" spans="1:10" x14ac:dyDescent="0.15">
      <c r="A4908" s="8">
        <v>2986</v>
      </c>
      <c r="B4908" s="8" t="s">
        <v>3088</v>
      </c>
      <c r="C4908" s="7" t="s">
        <v>4</v>
      </c>
      <c r="D4908" s="39">
        <v>42104.445185185185</v>
      </c>
      <c r="E4908" s="7">
        <v>129.41999999999999</v>
      </c>
      <c r="F4908" s="7" t="s">
        <v>75</v>
      </c>
      <c r="G4908" s="7">
        <f t="shared" si="228"/>
        <v>2015</v>
      </c>
      <c r="H4908" s="7">
        <f t="shared" si="229"/>
        <v>4</v>
      </c>
      <c r="I4908" s="7" t="str">
        <f t="shared" si="230"/>
        <v>Q2</v>
      </c>
      <c r="J4908" s="7">
        <f>VLOOKUP(A4908,'Job Catalog'!A:C,3,FALSE)</f>
        <v>26</v>
      </c>
    </row>
    <row r="4909" spans="1:10" x14ac:dyDescent="0.15">
      <c r="A4909" s="8">
        <v>2986</v>
      </c>
      <c r="B4909" s="8" t="s">
        <v>3088</v>
      </c>
      <c r="C4909" s="7" t="s">
        <v>5</v>
      </c>
      <c r="D4909" s="39">
        <v>42313.403194444443</v>
      </c>
      <c r="E4909" s="7">
        <v>26.83</v>
      </c>
      <c r="F4909" s="7" t="s">
        <v>51</v>
      </c>
      <c r="G4909" s="7">
        <f t="shared" si="228"/>
        <v>2015</v>
      </c>
      <c r="H4909" s="7">
        <f t="shared" si="229"/>
        <v>11</v>
      </c>
      <c r="I4909" s="7" t="str">
        <f t="shared" si="230"/>
        <v>Q4</v>
      </c>
      <c r="J4909" s="7">
        <f>VLOOKUP(A4909,'Job Catalog'!A:C,3,FALSE)</f>
        <v>26</v>
      </c>
    </row>
    <row r="4910" spans="1:10" x14ac:dyDescent="0.15">
      <c r="A4910" s="8">
        <v>2986</v>
      </c>
      <c r="B4910" s="8" t="s">
        <v>3088</v>
      </c>
      <c r="C4910" s="7" t="s">
        <v>5</v>
      </c>
      <c r="D4910" s="39">
        <v>42835.468287037038</v>
      </c>
      <c r="E4910" s="7">
        <v>16.920000000000002</v>
      </c>
      <c r="F4910" s="7" t="s">
        <v>19</v>
      </c>
      <c r="G4910" s="7">
        <f t="shared" si="228"/>
        <v>2017</v>
      </c>
      <c r="H4910" s="7">
        <f t="shared" si="229"/>
        <v>4</v>
      </c>
      <c r="I4910" s="7" t="str">
        <f t="shared" si="230"/>
        <v>Q2</v>
      </c>
      <c r="J4910" s="7">
        <f>VLOOKUP(A4910,'Job Catalog'!A:C,3,FALSE)</f>
        <v>26</v>
      </c>
    </row>
    <row r="4911" spans="1:10" x14ac:dyDescent="0.15">
      <c r="A4911" s="8">
        <v>2987</v>
      </c>
      <c r="B4911" s="8" t="s">
        <v>3089</v>
      </c>
      <c r="C4911" s="7" t="s">
        <v>4</v>
      </c>
      <c r="D4911" s="39">
        <v>42157.351331018515</v>
      </c>
      <c r="E4911" s="7">
        <v>110.38</v>
      </c>
      <c r="F4911" s="7" t="s">
        <v>13</v>
      </c>
      <c r="G4911" s="7">
        <f t="shared" si="228"/>
        <v>2015</v>
      </c>
      <c r="H4911" s="7">
        <f t="shared" si="229"/>
        <v>6</v>
      </c>
      <c r="I4911" s="7" t="str">
        <f t="shared" si="230"/>
        <v>Q2</v>
      </c>
      <c r="J4911" s="7">
        <f>VLOOKUP(A4911,'Job Catalog'!A:C,3,FALSE)</f>
        <v>29</v>
      </c>
    </row>
    <row r="4912" spans="1:10" x14ac:dyDescent="0.15">
      <c r="A4912" s="8">
        <v>2992</v>
      </c>
      <c r="B4912" s="8" t="s">
        <v>3094</v>
      </c>
      <c r="C4912" s="7" t="s">
        <v>4</v>
      </c>
      <c r="D4912" s="39">
        <v>41831.323240740741</v>
      </c>
      <c r="E4912" s="7">
        <v>23.63</v>
      </c>
      <c r="F4912" s="7" t="s">
        <v>12</v>
      </c>
      <c r="G4912" s="7">
        <f t="shared" si="228"/>
        <v>2014</v>
      </c>
      <c r="H4912" s="7">
        <f t="shared" si="229"/>
        <v>7</v>
      </c>
      <c r="I4912" s="7" t="str">
        <f t="shared" si="230"/>
        <v>Q3</v>
      </c>
      <c r="J4912" s="7">
        <f>VLOOKUP(A4912,'Job Catalog'!A:C,3,FALSE)</f>
        <v>31</v>
      </c>
    </row>
    <row r="4913" spans="1:10" x14ac:dyDescent="0.15">
      <c r="A4913" s="8">
        <v>2992</v>
      </c>
      <c r="B4913" s="8" t="s">
        <v>3094</v>
      </c>
      <c r="C4913" s="7" t="s">
        <v>4</v>
      </c>
      <c r="D4913" s="39">
        <v>42703.362303240741</v>
      </c>
      <c r="E4913" s="7">
        <v>14.58</v>
      </c>
      <c r="F4913" s="7" t="s">
        <v>43</v>
      </c>
      <c r="G4913" s="7">
        <f t="shared" si="228"/>
        <v>2016</v>
      </c>
      <c r="H4913" s="7">
        <f t="shared" si="229"/>
        <v>11</v>
      </c>
      <c r="I4913" s="7" t="str">
        <f t="shared" si="230"/>
        <v>Q4</v>
      </c>
      <c r="J4913" s="7">
        <f>VLOOKUP(A4913,'Job Catalog'!A:C,3,FALSE)</f>
        <v>31</v>
      </c>
    </row>
    <row r="4914" spans="1:10" x14ac:dyDescent="0.15">
      <c r="A4914" s="8">
        <v>2992</v>
      </c>
      <c r="B4914" s="8" t="s">
        <v>3094</v>
      </c>
      <c r="C4914" s="7" t="s">
        <v>4</v>
      </c>
      <c r="D4914" s="39">
        <v>42823.761574074073</v>
      </c>
      <c r="E4914" s="7">
        <v>37.21</v>
      </c>
      <c r="F4914" s="7" t="s">
        <v>50</v>
      </c>
      <c r="G4914" s="7">
        <f t="shared" si="228"/>
        <v>2017</v>
      </c>
      <c r="H4914" s="7">
        <f t="shared" si="229"/>
        <v>3</v>
      </c>
      <c r="I4914" s="7" t="str">
        <f t="shared" si="230"/>
        <v>Q1</v>
      </c>
      <c r="J4914" s="7">
        <f>VLOOKUP(A4914,'Job Catalog'!A:C,3,FALSE)</f>
        <v>31</v>
      </c>
    </row>
    <row r="4915" spans="1:10" x14ac:dyDescent="0.15">
      <c r="A4915" s="8">
        <v>2997</v>
      </c>
      <c r="B4915" s="8" t="s">
        <v>3099</v>
      </c>
      <c r="C4915" s="7" t="s">
        <v>4</v>
      </c>
      <c r="D4915" s="39">
        <v>41800.365185185183</v>
      </c>
      <c r="E4915" s="7">
        <v>4.67</v>
      </c>
      <c r="F4915" s="7" t="s">
        <v>56</v>
      </c>
      <c r="G4915" s="7">
        <f t="shared" si="228"/>
        <v>2014</v>
      </c>
      <c r="H4915" s="7">
        <f t="shared" si="229"/>
        <v>6</v>
      </c>
      <c r="I4915" s="7" t="str">
        <f t="shared" si="230"/>
        <v>Q2</v>
      </c>
      <c r="J4915" s="7">
        <f>VLOOKUP(A4915,'Job Catalog'!A:C,3,FALSE)</f>
        <v>25</v>
      </c>
    </row>
    <row r="4916" spans="1:10" x14ac:dyDescent="0.15">
      <c r="A4916" s="8">
        <v>2997</v>
      </c>
      <c r="B4916" s="8" t="s">
        <v>3099</v>
      </c>
      <c r="C4916" s="7" t="s">
        <v>4</v>
      </c>
      <c r="D4916" s="39">
        <v>42067.648518518516</v>
      </c>
      <c r="E4916" s="7">
        <v>1.08</v>
      </c>
      <c r="F4916" s="7" t="s">
        <v>56</v>
      </c>
      <c r="G4916" s="7">
        <f t="shared" si="228"/>
        <v>2015</v>
      </c>
      <c r="H4916" s="7">
        <f t="shared" si="229"/>
        <v>3</v>
      </c>
      <c r="I4916" s="7" t="str">
        <f t="shared" si="230"/>
        <v>Q1</v>
      </c>
      <c r="J4916" s="7">
        <f>VLOOKUP(A4916,'Job Catalog'!A:C,3,FALSE)</f>
        <v>25</v>
      </c>
    </row>
    <row r="4917" spans="1:10" x14ac:dyDescent="0.15">
      <c r="A4917" s="8">
        <v>2997</v>
      </c>
      <c r="B4917" s="8" t="s">
        <v>3099</v>
      </c>
      <c r="C4917" s="7" t="s">
        <v>5</v>
      </c>
      <c r="D4917" s="39">
        <v>42907.568738425929</v>
      </c>
      <c r="E4917" s="7">
        <v>36.04</v>
      </c>
      <c r="F4917" s="7" t="s">
        <v>28</v>
      </c>
      <c r="G4917" s="7">
        <f t="shared" si="228"/>
        <v>2017</v>
      </c>
      <c r="H4917" s="7">
        <f t="shared" si="229"/>
        <v>6</v>
      </c>
      <c r="I4917" s="7" t="str">
        <f t="shared" si="230"/>
        <v>Q2</v>
      </c>
      <c r="J4917" s="7">
        <f>VLOOKUP(A4917,'Job Catalog'!A:C,3,FALSE)</f>
        <v>25</v>
      </c>
    </row>
    <row r="4918" spans="1:10" x14ac:dyDescent="0.15">
      <c r="A4918" s="8">
        <v>3006</v>
      </c>
      <c r="B4918" s="8" t="s">
        <v>3108</v>
      </c>
      <c r="C4918" s="7" t="s">
        <v>4</v>
      </c>
      <c r="D4918" s="39">
        <v>42636.456053240741</v>
      </c>
      <c r="E4918" s="7">
        <v>78.17</v>
      </c>
      <c r="F4918" s="7" t="s">
        <v>16</v>
      </c>
      <c r="G4918" s="7">
        <f t="shared" si="228"/>
        <v>2016</v>
      </c>
      <c r="H4918" s="7">
        <f t="shared" si="229"/>
        <v>9</v>
      </c>
      <c r="I4918" s="7" t="str">
        <f t="shared" si="230"/>
        <v>Q3</v>
      </c>
      <c r="J4918" s="7">
        <f>VLOOKUP(A4918,'Job Catalog'!A:C,3,FALSE)</f>
        <v>23</v>
      </c>
    </row>
    <row r="4919" spans="1:10" x14ac:dyDescent="0.15">
      <c r="A4919" s="8">
        <v>3007</v>
      </c>
      <c r="B4919" s="8" t="s">
        <v>3109</v>
      </c>
      <c r="C4919" s="7" t="s">
        <v>4</v>
      </c>
      <c r="D4919" s="39">
        <v>42822.511134259257</v>
      </c>
      <c r="E4919" s="7">
        <v>27.25</v>
      </c>
      <c r="F4919" s="7" t="s">
        <v>27</v>
      </c>
      <c r="G4919" s="7">
        <f t="shared" si="228"/>
        <v>2017</v>
      </c>
      <c r="H4919" s="7">
        <f t="shared" si="229"/>
        <v>3</v>
      </c>
      <c r="I4919" s="7" t="str">
        <f t="shared" si="230"/>
        <v>Q1</v>
      </c>
      <c r="J4919" s="7">
        <f>VLOOKUP(A4919,'Job Catalog'!A:C,3,FALSE)</f>
        <v>25</v>
      </c>
    </row>
    <row r="4920" spans="1:10" x14ac:dyDescent="0.15">
      <c r="A4920" s="8">
        <v>3010</v>
      </c>
      <c r="B4920" s="8" t="s">
        <v>3112</v>
      </c>
      <c r="C4920" s="7" t="s">
        <v>4</v>
      </c>
      <c r="D4920" s="39">
        <v>41789.620613425926</v>
      </c>
      <c r="E4920" s="7">
        <v>10.96</v>
      </c>
      <c r="F4920" s="7" t="s">
        <v>48</v>
      </c>
      <c r="G4920" s="7">
        <f t="shared" si="228"/>
        <v>2014</v>
      </c>
      <c r="H4920" s="7">
        <f t="shared" si="229"/>
        <v>5</v>
      </c>
      <c r="I4920" s="7" t="str">
        <f t="shared" si="230"/>
        <v>Q2</v>
      </c>
      <c r="J4920" s="7">
        <f>VLOOKUP(A4920,'Job Catalog'!A:C,3,FALSE)</f>
        <v>22</v>
      </c>
    </row>
    <row r="4921" spans="1:10" x14ac:dyDescent="0.15">
      <c r="A4921" s="8">
        <v>3010</v>
      </c>
      <c r="B4921" s="8" t="s">
        <v>3112</v>
      </c>
      <c r="C4921" s="7" t="s">
        <v>4</v>
      </c>
      <c r="D4921" s="39">
        <v>42247.610231481478</v>
      </c>
      <c r="E4921" s="7">
        <v>192.92</v>
      </c>
      <c r="F4921" s="7" t="s">
        <v>13</v>
      </c>
      <c r="G4921" s="7">
        <f t="shared" si="228"/>
        <v>2015</v>
      </c>
      <c r="H4921" s="7">
        <f t="shared" si="229"/>
        <v>8</v>
      </c>
      <c r="I4921" s="7" t="str">
        <f t="shared" si="230"/>
        <v>Q3</v>
      </c>
      <c r="J4921" s="7">
        <f>VLOOKUP(A4921,'Job Catalog'!A:C,3,FALSE)</f>
        <v>22</v>
      </c>
    </row>
    <row r="4922" spans="1:10" x14ac:dyDescent="0.15">
      <c r="A4922" s="8">
        <v>3017</v>
      </c>
      <c r="B4922" s="8" t="s">
        <v>3119</v>
      </c>
      <c r="C4922" s="7" t="s">
        <v>4</v>
      </c>
      <c r="D4922" s="39">
        <v>42891.187928240739</v>
      </c>
      <c r="E4922" s="7">
        <v>25.17</v>
      </c>
      <c r="F4922" s="7" t="s">
        <v>87</v>
      </c>
      <c r="G4922" s="7">
        <f t="shared" si="228"/>
        <v>2017</v>
      </c>
      <c r="H4922" s="7">
        <f t="shared" si="229"/>
        <v>6</v>
      </c>
      <c r="I4922" s="7" t="str">
        <f t="shared" si="230"/>
        <v>Q2</v>
      </c>
      <c r="J4922" s="7">
        <f>VLOOKUP(A4922,'Job Catalog'!A:C,3,FALSE)</f>
        <v>23</v>
      </c>
    </row>
    <row r="4923" spans="1:10" x14ac:dyDescent="0.15">
      <c r="A4923" s="8">
        <v>3022</v>
      </c>
      <c r="B4923" s="8" t="s">
        <v>3124</v>
      </c>
      <c r="C4923" s="7" t="s">
        <v>5</v>
      </c>
      <c r="D4923" s="39">
        <v>41817.623217592591</v>
      </c>
      <c r="E4923" s="7">
        <v>44.96</v>
      </c>
      <c r="F4923" s="7" t="s">
        <v>30</v>
      </c>
      <c r="G4923" s="7">
        <f t="shared" si="228"/>
        <v>2014</v>
      </c>
      <c r="H4923" s="7">
        <f t="shared" si="229"/>
        <v>6</v>
      </c>
      <c r="I4923" s="7" t="str">
        <f t="shared" si="230"/>
        <v>Q2</v>
      </c>
      <c r="J4923" s="7">
        <f>VLOOKUP(A4923,'Job Catalog'!A:C,3,FALSE)</f>
        <v>15</v>
      </c>
    </row>
    <row r="4924" spans="1:10" x14ac:dyDescent="0.15">
      <c r="A4924" s="8">
        <v>3022</v>
      </c>
      <c r="B4924" s="8" t="s">
        <v>3124</v>
      </c>
      <c r="C4924" s="7" t="s">
        <v>4</v>
      </c>
      <c r="D4924" s="39">
        <v>42450.437268518515</v>
      </c>
      <c r="E4924" s="7">
        <v>91.04</v>
      </c>
      <c r="F4924" s="7" t="s">
        <v>37</v>
      </c>
      <c r="G4924" s="7">
        <f t="shared" si="228"/>
        <v>2016</v>
      </c>
      <c r="H4924" s="7">
        <f t="shared" si="229"/>
        <v>3</v>
      </c>
      <c r="I4924" s="7" t="str">
        <f t="shared" si="230"/>
        <v>Q1</v>
      </c>
      <c r="J4924" s="7">
        <f>VLOOKUP(A4924,'Job Catalog'!A:C,3,FALSE)</f>
        <v>15</v>
      </c>
    </row>
    <row r="4925" spans="1:10" x14ac:dyDescent="0.15">
      <c r="A4925" s="8">
        <v>3023</v>
      </c>
      <c r="B4925" s="8" t="s">
        <v>3125</v>
      </c>
      <c r="C4925" s="7" t="s">
        <v>4</v>
      </c>
      <c r="D4925" s="39">
        <v>41934.625879629632</v>
      </c>
      <c r="E4925" s="7">
        <v>146.91999999999999</v>
      </c>
      <c r="F4925" s="7" t="s">
        <v>64</v>
      </c>
      <c r="G4925" s="7">
        <f t="shared" si="228"/>
        <v>2014</v>
      </c>
      <c r="H4925" s="7">
        <f t="shared" si="229"/>
        <v>10</v>
      </c>
      <c r="I4925" s="7" t="str">
        <f t="shared" si="230"/>
        <v>Q4</v>
      </c>
      <c r="J4925" s="7">
        <f>VLOOKUP(A4925,'Job Catalog'!A:C,3,FALSE)</f>
        <v>29</v>
      </c>
    </row>
    <row r="4926" spans="1:10" x14ac:dyDescent="0.15">
      <c r="A4926" s="8">
        <v>3024</v>
      </c>
      <c r="B4926" s="8" t="s">
        <v>3126</v>
      </c>
      <c r="C4926" s="7" t="s">
        <v>4</v>
      </c>
      <c r="D4926" s="39">
        <v>42445.537442129629</v>
      </c>
      <c r="E4926" s="7">
        <v>72</v>
      </c>
      <c r="F4926" s="7" t="s">
        <v>82</v>
      </c>
      <c r="G4926" s="7">
        <f t="shared" si="228"/>
        <v>2016</v>
      </c>
      <c r="H4926" s="7">
        <f t="shared" si="229"/>
        <v>3</v>
      </c>
      <c r="I4926" s="7" t="str">
        <f t="shared" si="230"/>
        <v>Q1</v>
      </c>
      <c r="J4926" s="7">
        <f>VLOOKUP(A4926,'Job Catalog'!A:C,3,FALSE)</f>
        <v>28</v>
      </c>
    </row>
    <row r="4927" spans="1:10" x14ac:dyDescent="0.15">
      <c r="A4927" s="8">
        <v>3028</v>
      </c>
      <c r="B4927" s="8" t="s">
        <v>3130</v>
      </c>
      <c r="C4927" s="7" t="s">
        <v>4</v>
      </c>
      <c r="D4927" s="39">
        <v>41941.435752314814</v>
      </c>
      <c r="E4927" s="7">
        <v>145.63</v>
      </c>
      <c r="F4927" s="7" t="s">
        <v>30</v>
      </c>
      <c r="G4927" s="7">
        <f t="shared" si="228"/>
        <v>2014</v>
      </c>
      <c r="H4927" s="7">
        <f t="shared" si="229"/>
        <v>10</v>
      </c>
      <c r="I4927" s="7" t="str">
        <f t="shared" si="230"/>
        <v>Q4</v>
      </c>
      <c r="J4927" s="7">
        <f>VLOOKUP(A4927,'Job Catalog'!A:C,3,FALSE)</f>
        <v>18</v>
      </c>
    </row>
    <row r="4928" spans="1:10" x14ac:dyDescent="0.15">
      <c r="A4928" s="8">
        <v>3028</v>
      </c>
      <c r="B4928" s="8" t="s">
        <v>3130</v>
      </c>
      <c r="C4928" s="7" t="s">
        <v>4</v>
      </c>
      <c r="D4928" s="39">
        <v>41877.83326388889</v>
      </c>
      <c r="E4928" s="7">
        <v>61.33</v>
      </c>
      <c r="F4928" s="7" t="s">
        <v>30</v>
      </c>
      <c r="G4928" s="7">
        <f t="shared" si="228"/>
        <v>2014</v>
      </c>
      <c r="H4928" s="7">
        <f t="shared" si="229"/>
        <v>8</v>
      </c>
      <c r="I4928" s="7" t="str">
        <f t="shared" si="230"/>
        <v>Q3</v>
      </c>
      <c r="J4928" s="7">
        <f>VLOOKUP(A4928,'Job Catalog'!A:C,3,FALSE)</f>
        <v>18</v>
      </c>
    </row>
    <row r="4929" spans="1:10" x14ac:dyDescent="0.15">
      <c r="A4929" s="8">
        <v>3029</v>
      </c>
      <c r="B4929" s="8" t="s">
        <v>3131</v>
      </c>
      <c r="C4929" s="7" t="s">
        <v>4</v>
      </c>
      <c r="D4929" s="39">
        <v>41943.471377314818</v>
      </c>
      <c r="E4929" s="7">
        <v>55.79</v>
      </c>
      <c r="F4929" s="7" t="s">
        <v>30</v>
      </c>
      <c r="G4929" s="7">
        <f t="shared" si="228"/>
        <v>2014</v>
      </c>
      <c r="H4929" s="7">
        <f t="shared" si="229"/>
        <v>10</v>
      </c>
      <c r="I4929" s="7" t="str">
        <f t="shared" si="230"/>
        <v>Q4</v>
      </c>
      <c r="J4929" s="7">
        <f>VLOOKUP(A4929,'Job Catalog'!A:C,3,FALSE)</f>
        <v>19</v>
      </c>
    </row>
    <row r="4930" spans="1:10" x14ac:dyDescent="0.15">
      <c r="A4930" s="8">
        <v>3029</v>
      </c>
      <c r="B4930" s="8" t="s">
        <v>3131</v>
      </c>
      <c r="C4930" s="7" t="s">
        <v>4</v>
      </c>
      <c r="D4930" s="39">
        <v>42213.723009259258</v>
      </c>
      <c r="E4930" s="7">
        <v>57.25</v>
      </c>
      <c r="F4930" s="7" t="s">
        <v>30</v>
      </c>
      <c r="G4930" s="7">
        <f t="shared" ref="G4930:G4993" si="231">YEAR(D4930)</f>
        <v>2015</v>
      </c>
      <c r="H4930" s="7">
        <f t="shared" ref="H4930:H4993" si="232">MONTH(D4930)</f>
        <v>7</v>
      </c>
      <c r="I4930" s="7" t="str">
        <f t="shared" ref="I4930:I4993" si="233">IF(H4930&lt;=3,"Q1",IF(H4930&lt;=6,"Q2",IF(H4930&lt;=9,"Q3","Q4")))</f>
        <v>Q3</v>
      </c>
      <c r="J4930" s="7">
        <f>VLOOKUP(A4930,'Job Catalog'!A:C,3,FALSE)</f>
        <v>19</v>
      </c>
    </row>
    <row r="4931" spans="1:10" x14ac:dyDescent="0.15">
      <c r="A4931" s="8">
        <v>3029</v>
      </c>
      <c r="B4931" s="8" t="s">
        <v>3131</v>
      </c>
      <c r="C4931" s="7" t="s">
        <v>5</v>
      </c>
      <c r="D4931" s="39">
        <v>42291.386655092596</v>
      </c>
      <c r="E4931" s="7">
        <v>21.92</v>
      </c>
      <c r="F4931" s="7" t="s">
        <v>65</v>
      </c>
      <c r="G4931" s="7">
        <f t="shared" si="231"/>
        <v>2015</v>
      </c>
      <c r="H4931" s="7">
        <f t="shared" si="232"/>
        <v>10</v>
      </c>
      <c r="I4931" s="7" t="str">
        <f t="shared" si="233"/>
        <v>Q4</v>
      </c>
      <c r="J4931" s="7">
        <f>VLOOKUP(A4931,'Job Catalog'!A:C,3,FALSE)</f>
        <v>19</v>
      </c>
    </row>
    <row r="4932" spans="1:10" x14ac:dyDescent="0.15">
      <c r="A4932" s="8">
        <v>3029</v>
      </c>
      <c r="B4932" s="8" t="s">
        <v>3131</v>
      </c>
      <c r="C4932" s="7" t="s">
        <v>4</v>
      </c>
      <c r="D4932" s="39">
        <v>42485.728356481479</v>
      </c>
      <c r="E4932" s="7">
        <v>112.13</v>
      </c>
      <c r="F4932" s="7" t="s">
        <v>30</v>
      </c>
      <c r="G4932" s="7">
        <f t="shared" si="231"/>
        <v>2016</v>
      </c>
      <c r="H4932" s="7">
        <f t="shared" si="232"/>
        <v>4</v>
      </c>
      <c r="I4932" s="7" t="str">
        <f t="shared" si="233"/>
        <v>Q2</v>
      </c>
      <c r="J4932" s="7">
        <f>VLOOKUP(A4932,'Job Catalog'!A:C,3,FALSE)</f>
        <v>19</v>
      </c>
    </row>
    <row r="4933" spans="1:10" x14ac:dyDescent="0.15">
      <c r="A4933" s="8">
        <v>3034</v>
      </c>
      <c r="B4933" s="8" t="s">
        <v>3136</v>
      </c>
      <c r="C4933" s="7" t="s">
        <v>4</v>
      </c>
      <c r="D4933" s="39">
        <v>42134.47556712963</v>
      </c>
      <c r="E4933" s="7">
        <v>131.96</v>
      </c>
      <c r="F4933" s="7" t="s">
        <v>30</v>
      </c>
      <c r="G4933" s="7">
        <f t="shared" si="231"/>
        <v>2015</v>
      </c>
      <c r="H4933" s="7">
        <f t="shared" si="232"/>
        <v>5</v>
      </c>
      <c r="I4933" s="7" t="str">
        <f t="shared" si="233"/>
        <v>Q2</v>
      </c>
      <c r="J4933" s="7">
        <f>VLOOKUP(A4933,'Job Catalog'!A:C,3,FALSE)</f>
        <v>20</v>
      </c>
    </row>
    <row r="4934" spans="1:10" x14ac:dyDescent="0.15">
      <c r="A4934" s="8">
        <v>3040</v>
      </c>
      <c r="B4934" s="8" t="s">
        <v>3142</v>
      </c>
      <c r="C4934" s="7" t="s">
        <v>4</v>
      </c>
      <c r="D4934" s="39">
        <v>41817.556793981479</v>
      </c>
      <c r="E4934" s="7">
        <v>53.08</v>
      </c>
      <c r="F4934" s="7" t="s">
        <v>30</v>
      </c>
      <c r="G4934" s="7">
        <f t="shared" si="231"/>
        <v>2014</v>
      </c>
      <c r="H4934" s="7">
        <f t="shared" si="232"/>
        <v>6</v>
      </c>
      <c r="I4934" s="7" t="str">
        <f t="shared" si="233"/>
        <v>Q2</v>
      </c>
      <c r="J4934" s="7">
        <f>VLOOKUP(A4934,'Job Catalog'!A:C,3,FALSE)</f>
        <v>16</v>
      </c>
    </row>
    <row r="4935" spans="1:10" x14ac:dyDescent="0.15">
      <c r="A4935" s="8">
        <v>3040</v>
      </c>
      <c r="B4935" s="8" t="s">
        <v>3142</v>
      </c>
      <c r="C4935" s="7" t="s">
        <v>4</v>
      </c>
      <c r="D4935" s="39">
        <v>41941.443009259259</v>
      </c>
      <c r="E4935" s="7">
        <v>60.75</v>
      </c>
      <c r="F4935" s="7" t="s">
        <v>30</v>
      </c>
      <c r="G4935" s="7">
        <f t="shared" si="231"/>
        <v>2014</v>
      </c>
      <c r="H4935" s="7">
        <f t="shared" si="232"/>
        <v>10</v>
      </c>
      <c r="I4935" s="7" t="str">
        <f t="shared" si="233"/>
        <v>Q4</v>
      </c>
      <c r="J4935" s="7">
        <f>VLOOKUP(A4935,'Job Catalog'!A:C,3,FALSE)</f>
        <v>16</v>
      </c>
    </row>
    <row r="4936" spans="1:10" x14ac:dyDescent="0.15">
      <c r="A4936" s="8">
        <v>3040</v>
      </c>
      <c r="B4936" s="8" t="s">
        <v>3142</v>
      </c>
      <c r="C4936" s="7" t="s">
        <v>4</v>
      </c>
      <c r="D4936" s="39">
        <v>42198.58662037037</v>
      </c>
      <c r="E4936" s="7">
        <v>68.959999999999994</v>
      </c>
      <c r="F4936" s="7" t="s">
        <v>30</v>
      </c>
      <c r="G4936" s="7">
        <f t="shared" si="231"/>
        <v>2015</v>
      </c>
      <c r="H4936" s="7">
        <f t="shared" si="232"/>
        <v>7</v>
      </c>
      <c r="I4936" s="7" t="str">
        <f t="shared" si="233"/>
        <v>Q3</v>
      </c>
      <c r="J4936" s="7">
        <f>VLOOKUP(A4936,'Job Catalog'!A:C,3,FALSE)</f>
        <v>16</v>
      </c>
    </row>
    <row r="4937" spans="1:10" x14ac:dyDescent="0.15">
      <c r="A4937" s="8">
        <v>3040</v>
      </c>
      <c r="B4937" s="8" t="s">
        <v>3142</v>
      </c>
      <c r="C4937" s="7" t="s">
        <v>4</v>
      </c>
      <c r="D4937" s="39">
        <v>42243.676678240743</v>
      </c>
      <c r="E4937" s="7">
        <v>0.96</v>
      </c>
      <c r="F4937" s="7" t="s">
        <v>30</v>
      </c>
      <c r="G4937" s="7">
        <f t="shared" si="231"/>
        <v>2015</v>
      </c>
      <c r="H4937" s="7">
        <f t="shared" si="232"/>
        <v>8</v>
      </c>
      <c r="I4937" s="7" t="str">
        <f t="shared" si="233"/>
        <v>Q3</v>
      </c>
      <c r="J4937" s="7">
        <f>VLOOKUP(A4937,'Job Catalog'!A:C,3,FALSE)</f>
        <v>16</v>
      </c>
    </row>
    <row r="4938" spans="1:10" x14ac:dyDescent="0.15">
      <c r="A4938" s="8">
        <v>3040</v>
      </c>
      <c r="B4938" s="8" t="s">
        <v>3142</v>
      </c>
      <c r="C4938" s="7" t="s">
        <v>4</v>
      </c>
      <c r="D4938" s="39">
        <v>42492.69798611111</v>
      </c>
      <c r="E4938" s="7">
        <v>89</v>
      </c>
      <c r="F4938" s="7" t="s">
        <v>30</v>
      </c>
      <c r="G4938" s="7">
        <f t="shared" si="231"/>
        <v>2016</v>
      </c>
      <c r="H4938" s="7">
        <f t="shared" si="232"/>
        <v>5</v>
      </c>
      <c r="I4938" s="7" t="str">
        <f t="shared" si="233"/>
        <v>Q2</v>
      </c>
      <c r="J4938" s="7">
        <f>VLOOKUP(A4938,'Job Catalog'!A:C,3,FALSE)</f>
        <v>16</v>
      </c>
    </row>
    <row r="4939" spans="1:10" x14ac:dyDescent="0.15">
      <c r="A4939" s="8">
        <v>3040</v>
      </c>
      <c r="B4939" s="8" t="s">
        <v>3142</v>
      </c>
      <c r="C4939" s="7" t="s">
        <v>5</v>
      </c>
      <c r="D4939" s="39">
        <v>42955.637349537035</v>
      </c>
      <c r="E4939" s="7">
        <v>5.92</v>
      </c>
      <c r="F4939" s="7" t="s">
        <v>25</v>
      </c>
      <c r="G4939" s="7">
        <f t="shared" si="231"/>
        <v>2017</v>
      </c>
      <c r="H4939" s="7">
        <f t="shared" si="232"/>
        <v>8</v>
      </c>
      <c r="I4939" s="7" t="str">
        <f t="shared" si="233"/>
        <v>Q3</v>
      </c>
      <c r="J4939" s="7">
        <f>VLOOKUP(A4939,'Job Catalog'!A:C,3,FALSE)</f>
        <v>16</v>
      </c>
    </row>
    <row r="4940" spans="1:10" x14ac:dyDescent="0.15">
      <c r="A4940" s="8">
        <v>3042</v>
      </c>
      <c r="B4940" s="8" t="s">
        <v>3144</v>
      </c>
      <c r="C4940" s="7" t="s">
        <v>4</v>
      </c>
      <c r="D4940" s="39">
        <v>41879.548310185186</v>
      </c>
      <c r="E4940" s="7">
        <v>42.13</v>
      </c>
      <c r="F4940" s="7" t="s">
        <v>30</v>
      </c>
      <c r="G4940" s="7">
        <f t="shared" si="231"/>
        <v>2014</v>
      </c>
      <c r="H4940" s="7">
        <f t="shared" si="232"/>
        <v>8</v>
      </c>
      <c r="I4940" s="7" t="str">
        <f t="shared" si="233"/>
        <v>Q3</v>
      </c>
      <c r="J4940" s="7">
        <f>VLOOKUP(A4940,'Job Catalog'!A:C,3,FALSE)</f>
        <v>15</v>
      </c>
    </row>
    <row r="4941" spans="1:10" x14ac:dyDescent="0.15">
      <c r="A4941" s="8">
        <v>3044</v>
      </c>
      <c r="B4941" s="8" t="s">
        <v>3146</v>
      </c>
      <c r="C4941" s="7" t="s">
        <v>5</v>
      </c>
      <c r="D4941" s="39">
        <v>41751.452939814815</v>
      </c>
      <c r="E4941" s="7">
        <v>60.79</v>
      </c>
      <c r="F4941" s="7" t="s">
        <v>33</v>
      </c>
      <c r="G4941" s="7">
        <f t="shared" si="231"/>
        <v>2014</v>
      </c>
      <c r="H4941" s="7">
        <f t="shared" si="232"/>
        <v>4</v>
      </c>
      <c r="I4941" s="7" t="str">
        <f t="shared" si="233"/>
        <v>Q2</v>
      </c>
      <c r="J4941" s="7">
        <f>VLOOKUP(A4941,'Job Catalog'!A:C,3,FALSE)</f>
        <v>18</v>
      </c>
    </row>
    <row r="4942" spans="1:10" x14ac:dyDescent="0.15">
      <c r="A4942" s="8">
        <v>3044</v>
      </c>
      <c r="B4942" s="8" t="s">
        <v>3146</v>
      </c>
      <c r="C4942" s="7" t="s">
        <v>4</v>
      </c>
      <c r="D4942" s="39">
        <v>41838.413113425922</v>
      </c>
      <c r="E4942" s="7">
        <v>28.58</v>
      </c>
      <c r="F4942" s="7" t="s">
        <v>46</v>
      </c>
      <c r="G4942" s="7">
        <f t="shared" si="231"/>
        <v>2014</v>
      </c>
      <c r="H4942" s="7">
        <f t="shared" si="232"/>
        <v>7</v>
      </c>
      <c r="I4942" s="7" t="str">
        <f t="shared" si="233"/>
        <v>Q3</v>
      </c>
      <c r="J4942" s="7">
        <f>VLOOKUP(A4942,'Job Catalog'!A:C,3,FALSE)</f>
        <v>18</v>
      </c>
    </row>
    <row r="4943" spans="1:10" x14ac:dyDescent="0.15">
      <c r="A4943" s="8">
        <v>3044</v>
      </c>
      <c r="B4943" s="8" t="s">
        <v>3146</v>
      </c>
      <c r="C4943" s="7" t="s">
        <v>4</v>
      </c>
      <c r="D4943" s="39">
        <v>41815.34103009259</v>
      </c>
      <c r="E4943" s="7">
        <v>4.67</v>
      </c>
      <c r="F4943" s="7" t="s">
        <v>33</v>
      </c>
      <c r="G4943" s="7">
        <f t="shared" si="231"/>
        <v>2014</v>
      </c>
      <c r="H4943" s="7">
        <f t="shared" si="232"/>
        <v>6</v>
      </c>
      <c r="I4943" s="7" t="str">
        <f t="shared" si="233"/>
        <v>Q2</v>
      </c>
      <c r="J4943" s="7">
        <f>VLOOKUP(A4943,'Job Catalog'!A:C,3,FALSE)</f>
        <v>18</v>
      </c>
    </row>
    <row r="4944" spans="1:10" x14ac:dyDescent="0.15">
      <c r="A4944" s="8">
        <v>3044</v>
      </c>
      <c r="B4944" s="8" t="s">
        <v>3146</v>
      </c>
      <c r="C4944" s="7" t="s">
        <v>4</v>
      </c>
      <c r="D4944" s="39">
        <v>41816.329594907409</v>
      </c>
      <c r="E4944" s="7">
        <v>5.63</v>
      </c>
      <c r="F4944" s="7" t="s">
        <v>33</v>
      </c>
      <c r="G4944" s="7">
        <f t="shared" si="231"/>
        <v>2014</v>
      </c>
      <c r="H4944" s="7">
        <f t="shared" si="232"/>
        <v>6</v>
      </c>
      <c r="I4944" s="7" t="str">
        <f t="shared" si="233"/>
        <v>Q2</v>
      </c>
      <c r="J4944" s="7">
        <f>VLOOKUP(A4944,'Job Catalog'!A:C,3,FALSE)</f>
        <v>18</v>
      </c>
    </row>
    <row r="4945" spans="1:10" x14ac:dyDescent="0.15">
      <c r="A4945" s="8">
        <v>3046</v>
      </c>
      <c r="B4945" s="8" t="s">
        <v>3148</v>
      </c>
      <c r="C4945" s="7" t="s">
        <v>4</v>
      </c>
      <c r="D4945" s="39">
        <v>42083.416192129633</v>
      </c>
      <c r="E4945" s="7">
        <v>28.79</v>
      </c>
      <c r="F4945" s="7" t="s">
        <v>75</v>
      </c>
      <c r="G4945" s="7">
        <f t="shared" si="231"/>
        <v>2015</v>
      </c>
      <c r="H4945" s="7">
        <f t="shared" si="232"/>
        <v>3</v>
      </c>
      <c r="I4945" s="7" t="str">
        <f t="shared" si="233"/>
        <v>Q1</v>
      </c>
      <c r="J4945" s="7">
        <f>VLOOKUP(A4945,'Job Catalog'!A:C,3,FALSE)</f>
        <v>22</v>
      </c>
    </row>
    <row r="4946" spans="1:10" x14ac:dyDescent="0.15">
      <c r="A4946" s="8">
        <v>3047</v>
      </c>
      <c r="B4946" s="8" t="s">
        <v>3149</v>
      </c>
      <c r="C4946" s="7" t="s">
        <v>5</v>
      </c>
      <c r="D4946" s="39">
        <v>42125.3825462963</v>
      </c>
      <c r="E4946" s="7">
        <v>31.88</v>
      </c>
      <c r="F4946" s="7" t="s">
        <v>65</v>
      </c>
      <c r="G4946" s="7">
        <f t="shared" si="231"/>
        <v>2015</v>
      </c>
      <c r="H4946" s="7">
        <f t="shared" si="232"/>
        <v>5</v>
      </c>
      <c r="I4946" s="7" t="str">
        <f t="shared" si="233"/>
        <v>Q2</v>
      </c>
      <c r="J4946" s="7">
        <f>VLOOKUP(A4946,'Job Catalog'!A:C,3,FALSE)</f>
        <v>18</v>
      </c>
    </row>
    <row r="4947" spans="1:10" x14ac:dyDescent="0.15">
      <c r="A4947" s="8">
        <v>3047</v>
      </c>
      <c r="B4947" s="8" t="s">
        <v>3149</v>
      </c>
      <c r="C4947" s="7" t="s">
        <v>4</v>
      </c>
      <c r="D4947" s="39">
        <v>42160.38784722222</v>
      </c>
      <c r="E4947" s="7">
        <v>22.38</v>
      </c>
      <c r="F4947" s="7" t="s">
        <v>14</v>
      </c>
      <c r="G4947" s="7">
        <f t="shared" si="231"/>
        <v>2015</v>
      </c>
      <c r="H4947" s="7">
        <f t="shared" si="232"/>
        <v>6</v>
      </c>
      <c r="I4947" s="7" t="str">
        <f t="shared" si="233"/>
        <v>Q2</v>
      </c>
      <c r="J4947" s="7">
        <f>VLOOKUP(A4947,'Job Catalog'!A:C,3,FALSE)</f>
        <v>18</v>
      </c>
    </row>
    <row r="4948" spans="1:10" x14ac:dyDescent="0.15">
      <c r="A4948" s="8">
        <v>3048</v>
      </c>
      <c r="B4948" s="8" t="s">
        <v>3150</v>
      </c>
      <c r="C4948" s="7" t="s">
        <v>4</v>
      </c>
      <c r="D4948" s="39">
        <v>42121.532523148147</v>
      </c>
      <c r="E4948" s="7">
        <v>20.83</v>
      </c>
      <c r="F4948" s="7" t="s">
        <v>30</v>
      </c>
      <c r="G4948" s="7">
        <f t="shared" si="231"/>
        <v>2015</v>
      </c>
      <c r="H4948" s="7">
        <f t="shared" si="232"/>
        <v>4</v>
      </c>
      <c r="I4948" s="7" t="str">
        <f t="shared" si="233"/>
        <v>Q2</v>
      </c>
      <c r="J4948" s="7">
        <f>VLOOKUP(A4948,'Job Catalog'!A:C,3,FALSE)</f>
        <v>16</v>
      </c>
    </row>
    <row r="4949" spans="1:10" x14ac:dyDescent="0.15">
      <c r="A4949" s="8">
        <v>3050</v>
      </c>
      <c r="B4949" s="8" t="s">
        <v>3152</v>
      </c>
      <c r="C4949" s="7" t="s">
        <v>4</v>
      </c>
      <c r="D4949" s="39">
        <v>42915.381180555552</v>
      </c>
      <c r="E4949" s="7">
        <v>36.83</v>
      </c>
      <c r="F4949" s="7" t="s">
        <v>14</v>
      </c>
      <c r="G4949" s="7">
        <f t="shared" si="231"/>
        <v>2017</v>
      </c>
      <c r="H4949" s="7">
        <f t="shared" si="232"/>
        <v>6</v>
      </c>
      <c r="I4949" s="7" t="str">
        <f t="shared" si="233"/>
        <v>Q2</v>
      </c>
      <c r="J4949" s="7">
        <f>VLOOKUP(A4949,'Job Catalog'!A:C,3,FALSE)</f>
        <v>17</v>
      </c>
    </row>
    <row r="4950" spans="1:10" x14ac:dyDescent="0.15">
      <c r="A4950" s="8">
        <v>3054</v>
      </c>
      <c r="B4950" s="8" t="s">
        <v>3156</v>
      </c>
      <c r="C4950" s="7" t="s">
        <v>4</v>
      </c>
      <c r="D4950" s="39">
        <v>42957.175046296295</v>
      </c>
      <c r="E4950" s="7">
        <v>68.92</v>
      </c>
      <c r="F4950" s="7" t="s">
        <v>87</v>
      </c>
      <c r="G4950" s="7">
        <f t="shared" si="231"/>
        <v>2017</v>
      </c>
      <c r="H4950" s="7">
        <f t="shared" si="232"/>
        <v>8</v>
      </c>
      <c r="I4950" s="7" t="str">
        <f t="shared" si="233"/>
        <v>Q3</v>
      </c>
      <c r="J4950" s="7">
        <f>VLOOKUP(A4950,'Job Catalog'!A:C,3,FALSE)</f>
        <v>23</v>
      </c>
    </row>
    <row r="4951" spans="1:10" x14ac:dyDescent="0.15">
      <c r="A4951" s="8">
        <v>3056</v>
      </c>
      <c r="B4951" s="8" t="s">
        <v>3158</v>
      </c>
      <c r="C4951" s="7" t="s">
        <v>4</v>
      </c>
      <c r="D4951" s="39">
        <v>42901.360810185186</v>
      </c>
      <c r="E4951" s="7">
        <v>69.75</v>
      </c>
      <c r="F4951" s="7" t="s">
        <v>27</v>
      </c>
      <c r="G4951" s="7">
        <f t="shared" si="231"/>
        <v>2017</v>
      </c>
      <c r="H4951" s="7">
        <f t="shared" si="232"/>
        <v>6</v>
      </c>
      <c r="I4951" s="7" t="str">
        <f t="shared" si="233"/>
        <v>Q2</v>
      </c>
      <c r="J4951" s="7">
        <f>VLOOKUP(A4951,'Job Catalog'!A:C,3,FALSE)</f>
        <v>21</v>
      </c>
    </row>
    <row r="4952" spans="1:10" x14ac:dyDescent="0.15">
      <c r="A4952" s="8">
        <v>3057</v>
      </c>
      <c r="B4952" s="8" t="s">
        <v>3159</v>
      </c>
      <c r="C4952" s="7" t="s">
        <v>5</v>
      </c>
      <c r="D4952" s="39">
        <v>42289.720879629633</v>
      </c>
      <c r="E4952" s="7">
        <v>47</v>
      </c>
      <c r="F4952" s="7" t="s">
        <v>65</v>
      </c>
      <c r="G4952" s="7">
        <f t="shared" si="231"/>
        <v>2015</v>
      </c>
      <c r="H4952" s="7">
        <f t="shared" si="232"/>
        <v>10</v>
      </c>
      <c r="I4952" s="7" t="str">
        <f t="shared" si="233"/>
        <v>Q4</v>
      </c>
      <c r="J4952" s="7">
        <f>VLOOKUP(A4952,'Job Catalog'!A:C,3,FALSE)</f>
        <v>18</v>
      </c>
    </row>
    <row r="4953" spans="1:10" x14ac:dyDescent="0.15">
      <c r="A4953" s="8">
        <v>3057</v>
      </c>
      <c r="B4953" s="8" t="s">
        <v>3159</v>
      </c>
      <c r="C4953" s="7" t="s">
        <v>5</v>
      </c>
      <c r="D4953" s="39">
        <v>42404.662083333336</v>
      </c>
      <c r="E4953" s="7">
        <v>52.04</v>
      </c>
      <c r="F4953" s="7" t="s">
        <v>65</v>
      </c>
      <c r="G4953" s="7">
        <f t="shared" si="231"/>
        <v>2016</v>
      </c>
      <c r="H4953" s="7">
        <f t="shared" si="232"/>
        <v>2</v>
      </c>
      <c r="I4953" s="7" t="str">
        <f t="shared" si="233"/>
        <v>Q1</v>
      </c>
      <c r="J4953" s="7">
        <f>VLOOKUP(A4953,'Job Catalog'!A:C,3,FALSE)</f>
        <v>18</v>
      </c>
    </row>
    <row r="4954" spans="1:10" x14ac:dyDescent="0.15">
      <c r="A4954" s="8">
        <v>3060</v>
      </c>
      <c r="B4954" s="8" t="s">
        <v>3162</v>
      </c>
      <c r="C4954" s="7" t="s">
        <v>4</v>
      </c>
      <c r="D4954" s="39">
        <v>42668.391273148147</v>
      </c>
      <c r="E4954" s="7">
        <v>11.83</v>
      </c>
      <c r="F4954" s="7" t="s">
        <v>72</v>
      </c>
      <c r="G4954" s="7">
        <f t="shared" si="231"/>
        <v>2016</v>
      </c>
      <c r="H4954" s="7">
        <f t="shared" si="232"/>
        <v>10</v>
      </c>
      <c r="I4954" s="7" t="str">
        <f t="shared" si="233"/>
        <v>Q4</v>
      </c>
      <c r="J4954" s="7">
        <f>VLOOKUP(A4954,'Job Catalog'!A:C,3,FALSE)</f>
        <v>21</v>
      </c>
    </row>
    <row r="4955" spans="1:10" x14ac:dyDescent="0.15">
      <c r="A4955" s="8">
        <v>3061</v>
      </c>
      <c r="B4955" s="8" t="s">
        <v>3163</v>
      </c>
      <c r="C4955" s="7" t="s">
        <v>5</v>
      </c>
      <c r="D4955" s="39">
        <v>42200.406770833331</v>
      </c>
      <c r="E4955" s="7">
        <v>47.88</v>
      </c>
      <c r="F4955" s="7" t="s">
        <v>30</v>
      </c>
      <c r="G4955" s="7">
        <f t="shared" si="231"/>
        <v>2015</v>
      </c>
      <c r="H4955" s="7">
        <f t="shared" si="232"/>
        <v>7</v>
      </c>
      <c r="I4955" s="7" t="str">
        <f t="shared" si="233"/>
        <v>Q3</v>
      </c>
      <c r="J4955" s="7">
        <f>VLOOKUP(A4955,'Job Catalog'!A:C,3,FALSE)</f>
        <v>22</v>
      </c>
    </row>
    <row r="4956" spans="1:10" x14ac:dyDescent="0.15">
      <c r="A4956" s="8">
        <v>3068</v>
      </c>
      <c r="B4956" s="8" t="s">
        <v>3170</v>
      </c>
      <c r="C4956" s="7" t="s">
        <v>5</v>
      </c>
      <c r="D4956" s="39">
        <v>42173.429803240739</v>
      </c>
      <c r="E4956" s="7">
        <v>63.83</v>
      </c>
      <c r="F4956" s="7" t="s">
        <v>72</v>
      </c>
      <c r="G4956" s="7">
        <f t="shared" si="231"/>
        <v>2015</v>
      </c>
      <c r="H4956" s="7">
        <f t="shared" si="232"/>
        <v>6</v>
      </c>
      <c r="I4956" s="7" t="str">
        <f t="shared" si="233"/>
        <v>Q2</v>
      </c>
      <c r="J4956" s="7">
        <f>VLOOKUP(A4956,'Job Catalog'!A:C,3,FALSE)</f>
        <v>20</v>
      </c>
    </row>
    <row r="4957" spans="1:10" x14ac:dyDescent="0.15">
      <c r="A4957" s="8">
        <v>3078</v>
      </c>
      <c r="B4957" s="8" t="s">
        <v>3180</v>
      </c>
      <c r="C4957" s="7" t="s">
        <v>4</v>
      </c>
      <c r="D4957" s="39">
        <v>41767.43677083333</v>
      </c>
      <c r="E4957" s="7">
        <v>72.42</v>
      </c>
      <c r="F4957" s="7" t="s">
        <v>67</v>
      </c>
      <c r="G4957" s="7">
        <f t="shared" si="231"/>
        <v>2014</v>
      </c>
      <c r="H4957" s="7">
        <f t="shared" si="232"/>
        <v>5</v>
      </c>
      <c r="I4957" s="7" t="str">
        <f t="shared" si="233"/>
        <v>Q2</v>
      </c>
      <c r="J4957" s="7">
        <f>VLOOKUP(A4957,'Job Catalog'!A:C,3,FALSE)</f>
        <v>21</v>
      </c>
    </row>
    <row r="4958" spans="1:10" x14ac:dyDescent="0.15">
      <c r="A4958" s="8">
        <v>3078</v>
      </c>
      <c r="B4958" s="8" t="s">
        <v>3180</v>
      </c>
      <c r="C4958" s="7" t="s">
        <v>5</v>
      </c>
      <c r="D4958" s="39">
        <v>41859.527303240742</v>
      </c>
      <c r="E4958" s="7">
        <v>30.83</v>
      </c>
      <c r="F4958" s="7" t="s">
        <v>10</v>
      </c>
      <c r="G4958" s="7">
        <f t="shared" si="231"/>
        <v>2014</v>
      </c>
      <c r="H4958" s="7">
        <f t="shared" si="232"/>
        <v>8</v>
      </c>
      <c r="I4958" s="7" t="str">
        <f t="shared" si="233"/>
        <v>Q3</v>
      </c>
      <c r="J4958" s="7">
        <f>VLOOKUP(A4958,'Job Catalog'!A:C,3,FALSE)</f>
        <v>21</v>
      </c>
    </row>
    <row r="4959" spans="1:10" x14ac:dyDescent="0.15">
      <c r="A4959" s="8">
        <v>3078</v>
      </c>
      <c r="B4959" s="8" t="s">
        <v>3180</v>
      </c>
      <c r="C4959" s="7" t="s">
        <v>5</v>
      </c>
      <c r="D4959" s="39">
        <v>42199.627951388888</v>
      </c>
      <c r="E4959" s="7">
        <v>67.17</v>
      </c>
      <c r="F4959" s="7" t="s">
        <v>65</v>
      </c>
      <c r="G4959" s="7">
        <f t="shared" si="231"/>
        <v>2015</v>
      </c>
      <c r="H4959" s="7">
        <f t="shared" si="232"/>
        <v>7</v>
      </c>
      <c r="I4959" s="7" t="str">
        <f t="shared" si="233"/>
        <v>Q3</v>
      </c>
      <c r="J4959" s="7">
        <f>VLOOKUP(A4959,'Job Catalog'!A:C,3,FALSE)</f>
        <v>21</v>
      </c>
    </row>
    <row r="4960" spans="1:10" x14ac:dyDescent="0.15">
      <c r="A4960" s="8">
        <v>3078</v>
      </c>
      <c r="B4960" s="8" t="s">
        <v>3180</v>
      </c>
      <c r="C4960" s="7" t="s">
        <v>5</v>
      </c>
      <c r="D4960" s="39">
        <v>42403.338576388887</v>
      </c>
      <c r="E4960" s="7">
        <v>22.38</v>
      </c>
      <c r="F4960" s="7" t="s">
        <v>65</v>
      </c>
      <c r="G4960" s="7">
        <f t="shared" si="231"/>
        <v>2016</v>
      </c>
      <c r="H4960" s="7">
        <f t="shared" si="232"/>
        <v>2</v>
      </c>
      <c r="I4960" s="7" t="str">
        <f t="shared" si="233"/>
        <v>Q1</v>
      </c>
      <c r="J4960" s="7">
        <f>VLOOKUP(A4960,'Job Catalog'!A:C,3,FALSE)</f>
        <v>21</v>
      </c>
    </row>
    <row r="4961" spans="1:10" x14ac:dyDescent="0.15">
      <c r="A4961" s="8">
        <v>3083</v>
      </c>
      <c r="B4961" s="8" t="s">
        <v>3185</v>
      </c>
      <c r="C4961" s="7" t="s">
        <v>5</v>
      </c>
      <c r="D4961" s="39">
        <v>41800.37363425926</v>
      </c>
      <c r="E4961" s="7">
        <v>39.5</v>
      </c>
      <c r="F4961" s="7" t="s">
        <v>65</v>
      </c>
      <c r="G4961" s="7">
        <f t="shared" si="231"/>
        <v>2014</v>
      </c>
      <c r="H4961" s="7">
        <f t="shared" si="232"/>
        <v>6</v>
      </c>
      <c r="I4961" s="7" t="str">
        <f t="shared" si="233"/>
        <v>Q2</v>
      </c>
      <c r="J4961" s="7">
        <f>VLOOKUP(A4961,'Job Catalog'!A:C,3,FALSE)</f>
        <v>26</v>
      </c>
    </row>
    <row r="4962" spans="1:10" x14ac:dyDescent="0.15">
      <c r="A4962" s="8">
        <v>3085</v>
      </c>
      <c r="B4962" s="8" t="s">
        <v>3187</v>
      </c>
      <c r="C4962" s="7" t="s">
        <v>5</v>
      </c>
      <c r="D4962" s="39">
        <v>42261.322939814818</v>
      </c>
      <c r="E4962" s="7">
        <v>32.33</v>
      </c>
      <c r="F4962" s="7" t="s">
        <v>65</v>
      </c>
      <c r="G4962" s="7">
        <f t="shared" si="231"/>
        <v>2015</v>
      </c>
      <c r="H4962" s="7">
        <f t="shared" si="232"/>
        <v>9</v>
      </c>
      <c r="I4962" s="7" t="str">
        <f t="shared" si="233"/>
        <v>Q3</v>
      </c>
      <c r="J4962" s="7">
        <f>VLOOKUP(A4962,'Job Catalog'!A:C,3,FALSE)</f>
        <v>23</v>
      </c>
    </row>
    <row r="4963" spans="1:10" x14ac:dyDescent="0.15">
      <c r="A4963" s="8">
        <v>3087</v>
      </c>
      <c r="B4963" s="8" t="s">
        <v>3189</v>
      </c>
      <c r="C4963" s="7" t="s">
        <v>4</v>
      </c>
      <c r="D4963" s="39">
        <v>41991.421331018515</v>
      </c>
      <c r="E4963" s="7">
        <v>6.04</v>
      </c>
      <c r="F4963" s="7" t="s">
        <v>92</v>
      </c>
      <c r="G4963" s="7">
        <f t="shared" si="231"/>
        <v>2014</v>
      </c>
      <c r="H4963" s="7">
        <f t="shared" si="232"/>
        <v>12</v>
      </c>
      <c r="I4963" s="7" t="str">
        <f t="shared" si="233"/>
        <v>Q4</v>
      </c>
      <c r="J4963" s="7">
        <f>VLOOKUP(A4963,'Job Catalog'!A:C,3,FALSE)</f>
        <v>18</v>
      </c>
    </row>
    <row r="4964" spans="1:10" x14ac:dyDescent="0.15">
      <c r="A4964" s="8">
        <v>3094</v>
      </c>
      <c r="B4964" s="8" t="s">
        <v>3196</v>
      </c>
      <c r="C4964" s="7" t="s">
        <v>5</v>
      </c>
      <c r="D4964" s="39">
        <v>42125.352280092593</v>
      </c>
      <c r="E4964" s="7">
        <v>98.71</v>
      </c>
      <c r="F4964" s="7" t="s">
        <v>65</v>
      </c>
      <c r="G4964" s="7">
        <f t="shared" si="231"/>
        <v>2015</v>
      </c>
      <c r="H4964" s="7">
        <f t="shared" si="232"/>
        <v>5</v>
      </c>
      <c r="I4964" s="7" t="str">
        <f t="shared" si="233"/>
        <v>Q2</v>
      </c>
      <c r="J4964" s="7">
        <f>VLOOKUP(A4964,'Job Catalog'!A:C,3,FALSE)</f>
        <v>20</v>
      </c>
    </row>
    <row r="4965" spans="1:10" x14ac:dyDescent="0.15">
      <c r="A4965" s="8">
        <v>3099</v>
      </c>
      <c r="B4965" s="8" t="s">
        <v>3201</v>
      </c>
      <c r="C4965" s="7" t="s">
        <v>4</v>
      </c>
      <c r="D4965" s="39">
        <v>42444.424375000002</v>
      </c>
      <c r="E4965" s="7">
        <v>161</v>
      </c>
      <c r="F4965" s="7" t="s">
        <v>72</v>
      </c>
      <c r="G4965" s="7">
        <f t="shared" si="231"/>
        <v>2016</v>
      </c>
      <c r="H4965" s="7">
        <f t="shared" si="232"/>
        <v>3</v>
      </c>
      <c r="I4965" s="7" t="str">
        <f t="shared" si="233"/>
        <v>Q1</v>
      </c>
      <c r="J4965" s="7">
        <f>VLOOKUP(A4965,'Job Catalog'!A:C,3,FALSE)</f>
        <v>19</v>
      </c>
    </row>
    <row r="4966" spans="1:10" x14ac:dyDescent="0.15">
      <c r="A4966" s="8">
        <v>3100</v>
      </c>
      <c r="B4966" s="8" t="s">
        <v>3202</v>
      </c>
      <c r="C4966" s="7" t="s">
        <v>4</v>
      </c>
      <c r="D4966" s="39">
        <v>42030.446979166663</v>
      </c>
      <c r="E4966" s="7">
        <v>7.17</v>
      </c>
      <c r="F4966" s="7" t="s">
        <v>77</v>
      </c>
      <c r="G4966" s="7">
        <f t="shared" si="231"/>
        <v>2015</v>
      </c>
      <c r="H4966" s="7">
        <f t="shared" si="232"/>
        <v>1</v>
      </c>
      <c r="I4966" s="7" t="str">
        <f t="shared" si="233"/>
        <v>Q1</v>
      </c>
      <c r="J4966" s="7">
        <f>VLOOKUP(A4966,'Job Catalog'!A:C,3,FALSE)</f>
        <v>19</v>
      </c>
    </row>
    <row r="4967" spans="1:10" x14ac:dyDescent="0.15">
      <c r="A4967" s="8">
        <v>3100</v>
      </c>
      <c r="B4967" s="8" t="s">
        <v>3202</v>
      </c>
      <c r="C4967" s="7" t="s">
        <v>5</v>
      </c>
      <c r="D4967" s="39">
        <v>42527.24690972222</v>
      </c>
      <c r="E4967" s="7">
        <v>101.67</v>
      </c>
      <c r="F4967" s="7" t="s">
        <v>90</v>
      </c>
      <c r="G4967" s="7">
        <f t="shared" si="231"/>
        <v>2016</v>
      </c>
      <c r="H4967" s="7">
        <f t="shared" si="232"/>
        <v>6</v>
      </c>
      <c r="I4967" s="7" t="str">
        <f t="shared" si="233"/>
        <v>Q2</v>
      </c>
      <c r="J4967" s="7">
        <f>VLOOKUP(A4967,'Job Catalog'!A:C,3,FALSE)</f>
        <v>19</v>
      </c>
    </row>
    <row r="4968" spans="1:10" x14ac:dyDescent="0.15">
      <c r="A4968" s="8">
        <v>3100</v>
      </c>
      <c r="B4968" s="8" t="s">
        <v>3202</v>
      </c>
      <c r="C4968" s="7" t="s">
        <v>4</v>
      </c>
      <c r="D4968" s="39">
        <v>42524.325798611113</v>
      </c>
      <c r="E4968" s="7">
        <v>98.75</v>
      </c>
      <c r="F4968" s="7" t="s">
        <v>90</v>
      </c>
      <c r="G4968" s="7">
        <f t="shared" si="231"/>
        <v>2016</v>
      </c>
      <c r="H4968" s="7">
        <f t="shared" si="232"/>
        <v>6</v>
      </c>
      <c r="I4968" s="7" t="str">
        <f t="shared" si="233"/>
        <v>Q2</v>
      </c>
      <c r="J4968" s="7">
        <f>VLOOKUP(A4968,'Job Catalog'!A:C,3,FALSE)</f>
        <v>19</v>
      </c>
    </row>
    <row r="4969" spans="1:10" x14ac:dyDescent="0.15">
      <c r="A4969" s="8">
        <v>3100</v>
      </c>
      <c r="B4969" s="8" t="s">
        <v>3202</v>
      </c>
      <c r="C4969" s="7" t="s">
        <v>4</v>
      </c>
      <c r="D4969" s="39">
        <v>42543.138310185182</v>
      </c>
      <c r="E4969" s="7">
        <v>0.5</v>
      </c>
      <c r="F4969" s="7" t="s">
        <v>72</v>
      </c>
      <c r="G4969" s="7">
        <f t="shared" si="231"/>
        <v>2016</v>
      </c>
      <c r="H4969" s="7">
        <f t="shared" si="232"/>
        <v>6</v>
      </c>
      <c r="I4969" s="7" t="str">
        <f t="shared" si="233"/>
        <v>Q2</v>
      </c>
      <c r="J4969" s="7">
        <f>VLOOKUP(A4969,'Job Catalog'!A:C,3,FALSE)</f>
        <v>19</v>
      </c>
    </row>
    <row r="4970" spans="1:10" x14ac:dyDescent="0.15">
      <c r="A4970" s="8">
        <v>3100</v>
      </c>
      <c r="B4970" s="8" t="s">
        <v>3202</v>
      </c>
      <c r="C4970" s="7" t="s">
        <v>5</v>
      </c>
      <c r="D4970" s="39">
        <v>42688.260891203703</v>
      </c>
      <c r="E4970" s="7">
        <v>73.790000000000006</v>
      </c>
      <c r="F4970" s="7" t="s">
        <v>40</v>
      </c>
      <c r="G4970" s="7">
        <f t="shared" si="231"/>
        <v>2016</v>
      </c>
      <c r="H4970" s="7">
        <f t="shared" si="232"/>
        <v>11</v>
      </c>
      <c r="I4970" s="7" t="str">
        <f t="shared" si="233"/>
        <v>Q4</v>
      </c>
      <c r="J4970" s="7">
        <f>VLOOKUP(A4970,'Job Catalog'!A:C,3,FALSE)</f>
        <v>19</v>
      </c>
    </row>
    <row r="4971" spans="1:10" x14ac:dyDescent="0.15">
      <c r="A4971" s="8">
        <v>3101</v>
      </c>
      <c r="B4971" s="8" t="s">
        <v>3203</v>
      </c>
      <c r="C4971" s="7" t="s">
        <v>5</v>
      </c>
      <c r="D4971" s="39">
        <v>41837.246215277781</v>
      </c>
      <c r="E4971" s="7">
        <v>70.959999999999994</v>
      </c>
      <c r="F4971" s="7" t="s">
        <v>72</v>
      </c>
      <c r="G4971" s="7">
        <f t="shared" si="231"/>
        <v>2014</v>
      </c>
      <c r="H4971" s="7">
        <f t="shared" si="232"/>
        <v>7</v>
      </c>
      <c r="I4971" s="7" t="str">
        <f t="shared" si="233"/>
        <v>Q3</v>
      </c>
      <c r="J4971" s="7">
        <f>VLOOKUP(A4971,'Job Catalog'!A:C,3,FALSE)</f>
        <v>18</v>
      </c>
    </row>
    <row r="4972" spans="1:10" x14ac:dyDescent="0.15">
      <c r="A4972" s="8">
        <v>3101</v>
      </c>
      <c r="B4972" s="8" t="s">
        <v>3203</v>
      </c>
      <c r="C4972" s="7" t="s">
        <v>4</v>
      </c>
      <c r="D4972" s="39">
        <v>42110.406435185185</v>
      </c>
      <c r="E4972" s="7">
        <v>274.08</v>
      </c>
      <c r="F4972" s="7" t="s">
        <v>72</v>
      </c>
      <c r="G4972" s="7">
        <f t="shared" si="231"/>
        <v>2015</v>
      </c>
      <c r="H4972" s="7">
        <f t="shared" si="232"/>
        <v>4</v>
      </c>
      <c r="I4972" s="7" t="str">
        <f t="shared" si="233"/>
        <v>Q2</v>
      </c>
      <c r="J4972" s="7">
        <f>VLOOKUP(A4972,'Job Catalog'!A:C,3,FALSE)</f>
        <v>18</v>
      </c>
    </row>
    <row r="4973" spans="1:10" x14ac:dyDescent="0.15">
      <c r="A4973" s="8">
        <v>3101</v>
      </c>
      <c r="B4973" s="8" t="s">
        <v>3203</v>
      </c>
      <c r="C4973" s="7" t="s">
        <v>5</v>
      </c>
      <c r="D4973" s="39">
        <v>41837.269756944443</v>
      </c>
      <c r="E4973" s="7">
        <v>0.96</v>
      </c>
      <c r="F4973" s="7" t="s">
        <v>72</v>
      </c>
      <c r="G4973" s="7">
        <f t="shared" si="231"/>
        <v>2014</v>
      </c>
      <c r="H4973" s="7">
        <f t="shared" si="232"/>
        <v>7</v>
      </c>
      <c r="I4973" s="7" t="str">
        <f t="shared" si="233"/>
        <v>Q3</v>
      </c>
      <c r="J4973" s="7">
        <f>VLOOKUP(A4973,'Job Catalog'!A:C,3,FALSE)</f>
        <v>18</v>
      </c>
    </row>
    <row r="4974" spans="1:10" x14ac:dyDescent="0.15">
      <c r="A4974" s="8">
        <v>3101</v>
      </c>
      <c r="B4974" s="8" t="s">
        <v>3203</v>
      </c>
      <c r="C4974" s="7" t="s">
        <v>5</v>
      </c>
      <c r="D4974" s="39">
        <v>42086.239930555559</v>
      </c>
      <c r="E4974" s="7">
        <v>62.96</v>
      </c>
      <c r="F4974" s="7" t="s">
        <v>72</v>
      </c>
      <c r="G4974" s="7">
        <f t="shared" si="231"/>
        <v>2015</v>
      </c>
      <c r="H4974" s="7">
        <f t="shared" si="232"/>
        <v>3</v>
      </c>
      <c r="I4974" s="7" t="str">
        <f t="shared" si="233"/>
        <v>Q1</v>
      </c>
      <c r="J4974" s="7">
        <f>VLOOKUP(A4974,'Job Catalog'!A:C,3,FALSE)</f>
        <v>18</v>
      </c>
    </row>
    <row r="4975" spans="1:10" x14ac:dyDescent="0.15">
      <c r="A4975" s="8">
        <v>3101</v>
      </c>
      <c r="B4975" s="8" t="s">
        <v>3203</v>
      </c>
      <c r="C4975" s="7" t="s">
        <v>5</v>
      </c>
      <c r="D4975" s="39">
        <v>42555.493078703701</v>
      </c>
      <c r="E4975" s="7">
        <v>39.92</v>
      </c>
      <c r="F4975" s="7" t="s">
        <v>72</v>
      </c>
      <c r="G4975" s="7">
        <f t="shared" si="231"/>
        <v>2016</v>
      </c>
      <c r="H4975" s="7">
        <f t="shared" si="232"/>
        <v>7</v>
      </c>
      <c r="I4975" s="7" t="str">
        <f t="shared" si="233"/>
        <v>Q3</v>
      </c>
      <c r="J4975" s="7">
        <f>VLOOKUP(A4975,'Job Catalog'!A:C,3,FALSE)</f>
        <v>18</v>
      </c>
    </row>
    <row r="4976" spans="1:10" x14ac:dyDescent="0.15">
      <c r="A4976" s="8">
        <v>3105</v>
      </c>
      <c r="B4976" s="8" t="s">
        <v>3207</v>
      </c>
      <c r="C4976" s="7" t="s">
        <v>4</v>
      </c>
      <c r="D4976" s="39">
        <v>42601.448483796295</v>
      </c>
      <c r="E4976" s="7">
        <v>2.83</v>
      </c>
      <c r="F4976" s="7" t="s">
        <v>24</v>
      </c>
      <c r="G4976" s="7">
        <f t="shared" si="231"/>
        <v>2016</v>
      </c>
      <c r="H4976" s="7">
        <f t="shared" si="232"/>
        <v>8</v>
      </c>
      <c r="I4976" s="7" t="str">
        <f t="shared" si="233"/>
        <v>Q3</v>
      </c>
      <c r="J4976" s="7">
        <f>VLOOKUP(A4976,'Job Catalog'!A:C,3,FALSE)</f>
        <v>20</v>
      </c>
    </row>
    <row r="4977" spans="1:10" x14ac:dyDescent="0.15">
      <c r="A4977" s="8">
        <v>3106</v>
      </c>
      <c r="B4977" s="8" t="s">
        <v>3208</v>
      </c>
      <c r="C4977" s="7" t="s">
        <v>5</v>
      </c>
      <c r="D4977" s="39">
        <v>42146.435543981483</v>
      </c>
      <c r="E4977" s="7">
        <v>62.88</v>
      </c>
      <c r="F4977" s="7" t="s">
        <v>65</v>
      </c>
      <c r="G4977" s="7">
        <f t="shared" si="231"/>
        <v>2015</v>
      </c>
      <c r="H4977" s="7">
        <f t="shared" si="232"/>
        <v>5</v>
      </c>
      <c r="I4977" s="7" t="str">
        <f t="shared" si="233"/>
        <v>Q2</v>
      </c>
      <c r="J4977" s="7">
        <f>VLOOKUP(A4977,'Job Catalog'!A:C,3,FALSE)</f>
        <v>23</v>
      </c>
    </row>
    <row r="4978" spans="1:10" x14ac:dyDescent="0.15">
      <c r="A4978" s="8">
        <v>3109</v>
      </c>
      <c r="B4978" s="8" t="s">
        <v>3211</v>
      </c>
      <c r="C4978" s="7" t="s">
        <v>5</v>
      </c>
      <c r="D4978" s="39">
        <v>41722.430196759262</v>
      </c>
      <c r="E4978" s="7">
        <v>13.92</v>
      </c>
      <c r="F4978" s="7" t="s">
        <v>84</v>
      </c>
      <c r="G4978" s="7">
        <f t="shared" si="231"/>
        <v>2014</v>
      </c>
      <c r="H4978" s="7">
        <f t="shared" si="232"/>
        <v>3</v>
      </c>
      <c r="I4978" s="7" t="str">
        <f t="shared" si="233"/>
        <v>Q1</v>
      </c>
      <c r="J4978" s="7">
        <f>VLOOKUP(A4978,'Job Catalog'!A:C,3,FALSE)</f>
        <v>22</v>
      </c>
    </row>
    <row r="4979" spans="1:10" x14ac:dyDescent="0.15">
      <c r="A4979" s="8">
        <v>3109</v>
      </c>
      <c r="B4979" s="8" t="s">
        <v>3211</v>
      </c>
      <c r="C4979" s="7" t="s">
        <v>4</v>
      </c>
      <c r="D4979" s="39">
        <v>42027.700231481482</v>
      </c>
      <c r="E4979" s="7">
        <v>101</v>
      </c>
      <c r="F4979" s="7" t="s">
        <v>48</v>
      </c>
      <c r="G4979" s="7">
        <f t="shared" si="231"/>
        <v>2015</v>
      </c>
      <c r="H4979" s="7">
        <f t="shared" si="232"/>
        <v>1</v>
      </c>
      <c r="I4979" s="7" t="str">
        <f t="shared" si="233"/>
        <v>Q1</v>
      </c>
      <c r="J4979" s="7">
        <f>VLOOKUP(A4979,'Job Catalog'!A:C,3,FALSE)</f>
        <v>22</v>
      </c>
    </row>
    <row r="4980" spans="1:10" x14ac:dyDescent="0.15">
      <c r="A4980" s="8">
        <v>3111</v>
      </c>
      <c r="B4980" s="8" t="s">
        <v>3213</v>
      </c>
      <c r="C4980" s="7" t="s">
        <v>4</v>
      </c>
      <c r="D4980" s="39">
        <v>42802.45385416667</v>
      </c>
      <c r="E4980" s="7">
        <v>47.96</v>
      </c>
      <c r="F4980" s="7" t="s">
        <v>92</v>
      </c>
      <c r="G4980" s="7">
        <f t="shared" si="231"/>
        <v>2017</v>
      </c>
      <c r="H4980" s="7">
        <f t="shared" si="232"/>
        <v>3</v>
      </c>
      <c r="I4980" s="7" t="str">
        <f t="shared" si="233"/>
        <v>Q1</v>
      </c>
      <c r="J4980" s="7">
        <f>VLOOKUP(A4980,'Job Catalog'!A:C,3,FALSE)</f>
        <v>22</v>
      </c>
    </row>
    <row r="4981" spans="1:10" x14ac:dyDescent="0.15">
      <c r="A4981" s="8">
        <v>3114</v>
      </c>
      <c r="B4981" s="8" t="s">
        <v>3216</v>
      </c>
      <c r="C4981" s="7" t="s">
        <v>5</v>
      </c>
      <c r="D4981" s="39">
        <v>42709.548796296294</v>
      </c>
      <c r="E4981" s="7">
        <v>18.88</v>
      </c>
      <c r="F4981" s="7" t="s">
        <v>63</v>
      </c>
      <c r="G4981" s="7">
        <f t="shared" si="231"/>
        <v>2016</v>
      </c>
      <c r="H4981" s="7">
        <f t="shared" si="232"/>
        <v>12</v>
      </c>
      <c r="I4981" s="7" t="str">
        <f t="shared" si="233"/>
        <v>Q4</v>
      </c>
      <c r="J4981" s="7">
        <f>VLOOKUP(A4981,'Job Catalog'!A:C,3,FALSE)</f>
        <v>21</v>
      </c>
    </row>
    <row r="4982" spans="1:10" x14ac:dyDescent="0.15">
      <c r="A4982" s="8">
        <v>3115</v>
      </c>
      <c r="B4982" s="8" t="s">
        <v>3217</v>
      </c>
      <c r="C4982" s="7" t="s">
        <v>4</v>
      </c>
      <c r="D4982" s="39">
        <v>41813.461481481485</v>
      </c>
      <c r="E4982" s="7">
        <v>125.79</v>
      </c>
      <c r="F4982" s="7" t="s">
        <v>13</v>
      </c>
      <c r="G4982" s="7">
        <f t="shared" si="231"/>
        <v>2014</v>
      </c>
      <c r="H4982" s="7">
        <f t="shared" si="232"/>
        <v>6</v>
      </c>
      <c r="I4982" s="7" t="str">
        <f t="shared" si="233"/>
        <v>Q2</v>
      </c>
      <c r="J4982" s="7">
        <f>VLOOKUP(A4982,'Job Catalog'!A:C,3,FALSE)</f>
        <v>21</v>
      </c>
    </row>
    <row r="4983" spans="1:10" x14ac:dyDescent="0.15">
      <c r="A4983" s="8">
        <v>3116</v>
      </c>
      <c r="B4983" s="8" t="s">
        <v>3218</v>
      </c>
      <c r="C4983" s="7" t="s">
        <v>4</v>
      </c>
      <c r="D4983" s="39">
        <v>42397.236805555556</v>
      </c>
      <c r="E4983" s="7">
        <v>93.63</v>
      </c>
      <c r="F4983" s="7" t="s">
        <v>72</v>
      </c>
      <c r="G4983" s="7">
        <f t="shared" si="231"/>
        <v>2016</v>
      </c>
      <c r="H4983" s="7">
        <f t="shared" si="232"/>
        <v>1</v>
      </c>
      <c r="I4983" s="7" t="str">
        <f t="shared" si="233"/>
        <v>Q1</v>
      </c>
      <c r="J4983" s="7">
        <f>VLOOKUP(A4983,'Job Catalog'!A:C,3,FALSE)</f>
        <v>18</v>
      </c>
    </row>
    <row r="4984" spans="1:10" x14ac:dyDescent="0.15">
      <c r="A4984" s="8">
        <v>3117</v>
      </c>
      <c r="B4984" s="8" t="s">
        <v>3219</v>
      </c>
      <c r="C4984" s="7" t="s">
        <v>4</v>
      </c>
      <c r="D4984" s="39">
        <v>41908.292222222219</v>
      </c>
      <c r="E4984" s="7">
        <v>9.5</v>
      </c>
      <c r="F4984" s="7" t="s">
        <v>48</v>
      </c>
      <c r="G4984" s="7">
        <f t="shared" si="231"/>
        <v>2014</v>
      </c>
      <c r="H4984" s="7">
        <f t="shared" si="232"/>
        <v>9</v>
      </c>
      <c r="I4984" s="7" t="str">
        <f t="shared" si="233"/>
        <v>Q3</v>
      </c>
      <c r="J4984" s="7">
        <f>VLOOKUP(A4984,'Job Catalog'!A:C,3,FALSE)</f>
        <v>24</v>
      </c>
    </row>
    <row r="4985" spans="1:10" x14ac:dyDescent="0.15">
      <c r="A4985" s="8">
        <v>3121</v>
      </c>
      <c r="B4985" s="8" t="s">
        <v>3223</v>
      </c>
      <c r="C4985" s="7" t="s">
        <v>4</v>
      </c>
      <c r="D4985" s="39">
        <v>42087.161122685182</v>
      </c>
      <c r="E4985" s="7">
        <v>0.71</v>
      </c>
      <c r="F4985" s="7" t="s">
        <v>94</v>
      </c>
      <c r="G4985" s="7">
        <f t="shared" si="231"/>
        <v>2015</v>
      </c>
      <c r="H4985" s="7">
        <f t="shared" si="232"/>
        <v>3</v>
      </c>
      <c r="I4985" s="7" t="str">
        <f t="shared" si="233"/>
        <v>Q1</v>
      </c>
      <c r="J4985" s="7">
        <f>VLOOKUP(A4985,'Job Catalog'!A:C,3,FALSE)</f>
        <v>22</v>
      </c>
    </row>
    <row r="4986" spans="1:10" x14ac:dyDescent="0.15">
      <c r="A4986" s="8">
        <v>3124</v>
      </c>
      <c r="B4986" s="8" t="s">
        <v>3226</v>
      </c>
      <c r="C4986" s="7" t="s">
        <v>4</v>
      </c>
      <c r="D4986" s="39">
        <v>42424.708819444444</v>
      </c>
      <c r="E4986" s="7">
        <v>28.25</v>
      </c>
      <c r="F4986" s="7" t="s">
        <v>61</v>
      </c>
      <c r="G4986" s="7">
        <f t="shared" si="231"/>
        <v>2016</v>
      </c>
      <c r="H4986" s="7">
        <f t="shared" si="232"/>
        <v>2</v>
      </c>
      <c r="I4986" s="7" t="str">
        <f t="shared" si="233"/>
        <v>Q1</v>
      </c>
      <c r="J4986" s="7">
        <f>VLOOKUP(A4986,'Job Catalog'!A:C,3,FALSE)</f>
        <v>21</v>
      </c>
    </row>
    <row r="4987" spans="1:10" x14ac:dyDescent="0.15">
      <c r="A4987" s="8">
        <v>3127</v>
      </c>
      <c r="B4987" s="8" t="s">
        <v>3229</v>
      </c>
      <c r="C4987" s="7" t="s">
        <v>5</v>
      </c>
      <c r="D4987" s="39">
        <v>41691.443645833337</v>
      </c>
      <c r="E4987" s="7">
        <v>37.79</v>
      </c>
      <c r="F4987" s="7" t="s">
        <v>15</v>
      </c>
      <c r="G4987" s="7">
        <f t="shared" si="231"/>
        <v>2014</v>
      </c>
      <c r="H4987" s="7">
        <f t="shared" si="232"/>
        <v>2</v>
      </c>
      <c r="I4987" s="7" t="str">
        <f t="shared" si="233"/>
        <v>Q1</v>
      </c>
      <c r="J4987" s="7">
        <f>VLOOKUP(A4987,'Job Catalog'!A:C,3,FALSE)</f>
        <v>21</v>
      </c>
    </row>
    <row r="4988" spans="1:10" x14ac:dyDescent="0.15">
      <c r="A4988" s="8">
        <v>3127</v>
      </c>
      <c r="B4988" s="8" t="s">
        <v>3229</v>
      </c>
      <c r="C4988" s="7" t="s">
        <v>5</v>
      </c>
      <c r="D4988" s="39">
        <v>41736.618726851855</v>
      </c>
      <c r="E4988" s="7">
        <v>38.08</v>
      </c>
      <c r="F4988" s="7" t="s">
        <v>15</v>
      </c>
      <c r="G4988" s="7">
        <f t="shared" si="231"/>
        <v>2014</v>
      </c>
      <c r="H4988" s="7">
        <f t="shared" si="232"/>
        <v>4</v>
      </c>
      <c r="I4988" s="7" t="str">
        <f t="shared" si="233"/>
        <v>Q2</v>
      </c>
      <c r="J4988" s="7">
        <f>VLOOKUP(A4988,'Job Catalog'!A:C,3,FALSE)</f>
        <v>21</v>
      </c>
    </row>
    <row r="4989" spans="1:10" x14ac:dyDescent="0.15">
      <c r="A4989" s="8">
        <v>3127</v>
      </c>
      <c r="B4989" s="8" t="s">
        <v>3229</v>
      </c>
      <c r="C4989" s="7" t="s">
        <v>5</v>
      </c>
      <c r="D4989" s="39">
        <v>41736.621689814812</v>
      </c>
      <c r="E4989" s="7">
        <v>38.08</v>
      </c>
      <c r="F4989" s="7" t="s">
        <v>15</v>
      </c>
      <c r="G4989" s="7">
        <f t="shared" si="231"/>
        <v>2014</v>
      </c>
      <c r="H4989" s="7">
        <f t="shared" si="232"/>
        <v>4</v>
      </c>
      <c r="I4989" s="7" t="str">
        <f t="shared" si="233"/>
        <v>Q2</v>
      </c>
      <c r="J4989" s="7">
        <f>VLOOKUP(A4989,'Job Catalog'!A:C,3,FALSE)</f>
        <v>21</v>
      </c>
    </row>
    <row r="4990" spans="1:10" x14ac:dyDescent="0.15">
      <c r="A4990" s="8">
        <v>3127</v>
      </c>
      <c r="B4990" s="8" t="s">
        <v>3229</v>
      </c>
      <c r="C4990" s="7" t="s">
        <v>5</v>
      </c>
      <c r="D4990" s="39">
        <v>41848.596076388887</v>
      </c>
      <c r="E4990" s="7">
        <v>53.08</v>
      </c>
      <c r="F4990" s="7" t="s">
        <v>65</v>
      </c>
      <c r="G4990" s="7">
        <f t="shared" si="231"/>
        <v>2014</v>
      </c>
      <c r="H4990" s="7">
        <f t="shared" si="232"/>
        <v>7</v>
      </c>
      <c r="I4990" s="7" t="str">
        <f t="shared" si="233"/>
        <v>Q3</v>
      </c>
      <c r="J4990" s="7">
        <f>VLOOKUP(A4990,'Job Catalog'!A:C,3,FALSE)</f>
        <v>21</v>
      </c>
    </row>
    <row r="4991" spans="1:10" x14ac:dyDescent="0.15">
      <c r="A4991" s="8">
        <v>3127</v>
      </c>
      <c r="B4991" s="8" t="s">
        <v>3229</v>
      </c>
      <c r="C4991" s="7" t="s">
        <v>5</v>
      </c>
      <c r="D4991" s="39">
        <v>42103.354317129626</v>
      </c>
      <c r="E4991" s="7">
        <v>79.13</v>
      </c>
      <c r="F4991" s="7" t="s">
        <v>65</v>
      </c>
      <c r="G4991" s="7">
        <f t="shared" si="231"/>
        <v>2015</v>
      </c>
      <c r="H4991" s="7">
        <f t="shared" si="232"/>
        <v>4</v>
      </c>
      <c r="I4991" s="7" t="str">
        <f t="shared" si="233"/>
        <v>Q2</v>
      </c>
      <c r="J4991" s="7">
        <f>VLOOKUP(A4991,'Job Catalog'!A:C,3,FALSE)</f>
        <v>21</v>
      </c>
    </row>
    <row r="4992" spans="1:10" x14ac:dyDescent="0.15">
      <c r="A4992" s="8">
        <v>3127</v>
      </c>
      <c r="B4992" s="8" t="s">
        <v>3229</v>
      </c>
      <c r="C4992" s="7" t="s">
        <v>5</v>
      </c>
      <c r="D4992" s="39">
        <v>42079.419340277775</v>
      </c>
      <c r="E4992" s="7">
        <v>18.75</v>
      </c>
      <c r="F4992" s="7" t="s">
        <v>65</v>
      </c>
      <c r="G4992" s="7">
        <f t="shared" si="231"/>
        <v>2015</v>
      </c>
      <c r="H4992" s="7">
        <f t="shared" si="232"/>
        <v>3</v>
      </c>
      <c r="I4992" s="7" t="str">
        <f t="shared" si="233"/>
        <v>Q1</v>
      </c>
      <c r="J4992" s="7">
        <f>VLOOKUP(A4992,'Job Catalog'!A:C,3,FALSE)</f>
        <v>21</v>
      </c>
    </row>
    <row r="4993" spans="1:10" x14ac:dyDescent="0.15">
      <c r="A4993" s="8">
        <v>3127</v>
      </c>
      <c r="B4993" s="8" t="s">
        <v>3229</v>
      </c>
      <c r="C4993" s="7" t="s">
        <v>5</v>
      </c>
      <c r="D4993" s="39">
        <v>42114.355474537035</v>
      </c>
      <c r="E4993" s="7">
        <v>33.71</v>
      </c>
      <c r="F4993" s="7" t="s">
        <v>65</v>
      </c>
      <c r="G4993" s="7">
        <f t="shared" si="231"/>
        <v>2015</v>
      </c>
      <c r="H4993" s="7">
        <f t="shared" si="232"/>
        <v>4</v>
      </c>
      <c r="I4993" s="7" t="str">
        <f t="shared" si="233"/>
        <v>Q2</v>
      </c>
      <c r="J4993" s="7">
        <f>VLOOKUP(A4993,'Job Catalog'!A:C,3,FALSE)</f>
        <v>21</v>
      </c>
    </row>
    <row r="4994" spans="1:10" x14ac:dyDescent="0.15">
      <c r="A4994" s="8">
        <v>3127</v>
      </c>
      <c r="B4994" s="8" t="s">
        <v>3229</v>
      </c>
      <c r="C4994" s="7" t="s">
        <v>5</v>
      </c>
      <c r="D4994" s="39">
        <v>42292.677812499998</v>
      </c>
      <c r="E4994" s="7">
        <v>86.08</v>
      </c>
      <c r="F4994" s="7" t="s">
        <v>25</v>
      </c>
      <c r="G4994" s="7">
        <f t="shared" ref="G4994:G5057" si="234">YEAR(D4994)</f>
        <v>2015</v>
      </c>
      <c r="H4994" s="7">
        <f t="shared" ref="H4994:H5057" si="235">MONTH(D4994)</f>
        <v>10</v>
      </c>
      <c r="I4994" s="7" t="str">
        <f t="shared" ref="I4994:I5057" si="236">IF(H4994&lt;=3,"Q1",IF(H4994&lt;=6,"Q2",IF(H4994&lt;=9,"Q3","Q4")))</f>
        <v>Q4</v>
      </c>
      <c r="J4994" s="7">
        <f>VLOOKUP(A4994,'Job Catalog'!A:C,3,FALSE)</f>
        <v>21</v>
      </c>
    </row>
    <row r="4995" spans="1:10" x14ac:dyDescent="0.15">
      <c r="A4995" s="8">
        <v>3127</v>
      </c>
      <c r="B4995" s="8" t="s">
        <v>3229</v>
      </c>
      <c r="C4995" s="7" t="s">
        <v>5</v>
      </c>
      <c r="D4995" s="39">
        <v>42261.762766203705</v>
      </c>
      <c r="E4995" s="7">
        <v>28.17</v>
      </c>
      <c r="F4995" s="7" t="s">
        <v>25</v>
      </c>
      <c r="G4995" s="7">
        <f t="shared" si="234"/>
        <v>2015</v>
      </c>
      <c r="H4995" s="7">
        <f t="shared" si="235"/>
        <v>9</v>
      </c>
      <c r="I4995" s="7" t="str">
        <f t="shared" si="236"/>
        <v>Q3</v>
      </c>
      <c r="J4995" s="7">
        <f>VLOOKUP(A4995,'Job Catalog'!A:C,3,FALSE)</f>
        <v>21</v>
      </c>
    </row>
    <row r="4996" spans="1:10" x14ac:dyDescent="0.15">
      <c r="A4996" s="8">
        <v>3127</v>
      </c>
      <c r="B4996" s="8" t="s">
        <v>3229</v>
      </c>
      <c r="C4996" s="7" t="s">
        <v>5</v>
      </c>
      <c r="D4996" s="39">
        <v>42299.525995370372</v>
      </c>
      <c r="E4996" s="7">
        <v>22.83</v>
      </c>
      <c r="F4996" s="7" t="s">
        <v>25</v>
      </c>
      <c r="G4996" s="7">
        <f t="shared" si="234"/>
        <v>2015</v>
      </c>
      <c r="H4996" s="7">
        <f t="shared" si="235"/>
        <v>10</v>
      </c>
      <c r="I4996" s="7" t="str">
        <f t="shared" si="236"/>
        <v>Q4</v>
      </c>
      <c r="J4996" s="7">
        <f>VLOOKUP(A4996,'Job Catalog'!A:C,3,FALSE)</f>
        <v>21</v>
      </c>
    </row>
    <row r="4997" spans="1:10" x14ac:dyDescent="0.15">
      <c r="A4997" s="8">
        <v>3127</v>
      </c>
      <c r="B4997" s="8" t="s">
        <v>3229</v>
      </c>
      <c r="C4997" s="7" t="s">
        <v>5</v>
      </c>
      <c r="D4997" s="39">
        <v>42692.422372685185</v>
      </c>
      <c r="E4997" s="7">
        <v>21.71</v>
      </c>
      <c r="F4997" s="7" t="s">
        <v>30</v>
      </c>
      <c r="G4997" s="7">
        <f t="shared" si="234"/>
        <v>2016</v>
      </c>
      <c r="H4997" s="7">
        <f t="shared" si="235"/>
        <v>11</v>
      </c>
      <c r="I4997" s="7" t="str">
        <f t="shared" si="236"/>
        <v>Q4</v>
      </c>
      <c r="J4997" s="7">
        <f>VLOOKUP(A4997,'Job Catalog'!A:C,3,FALSE)</f>
        <v>21</v>
      </c>
    </row>
    <row r="4998" spans="1:10" x14ac:dyDescent="0.15">
      <c r="A4998" s="8">
        <v>3127</v>
      </c>
      <c r="B4998" s="8" t="s">
        <v>3229</v>
      </c>
      <c r="C4998" s="7" t="s">
        <v>5</v>
      </c>
      <c r="D4998" s="39">
        <v>42745.702488425923</v>
      </c>
      <c r="E4998" s="7">
        <v>70.209999999999994</v>
      </c>
      <c r="F4998" s="7" t="s">
        <v>13</v>
      </c>
      <c r="G4998" s="7">
        <f t="shared" si="234"/>
        <v>2017</v>
      </c>
      <c r="H4998" s="7">
        <f t="shared" si="235"/>
        <v>1</v>
      </c>
      <c r="I4998" s="7" t="str">
        <f t="shared" si="236"/>
        <v>Q1</v>
      </c>
      <c r="J4998" s="7">
        <f>VLOOKUP(A4998,'Job Catalog'!A:C,3,FALSE)</f>
        <v>21</v>
      </c>
    </row>
    <row r="4999" spans="1:10" x14ac:dyDescent="0.15">
      <c r="A4999" s="8">
        <v>3127</v>
      </c>
      <c r="B4999" s="8" t="s">
        <v>3229</v>
      </c>
      <c r="C4999" s="7" t="s">
        <v>5</v>
      </c>
      <c r="D4999" s="39">
        <v>42849.551354166666</v>
      </c>
      <c r="E4999" s="7">
        <v>54.83</v>
      </c>
      <c r="F4999" s="7" t="s">
        <v>14</v>
      </c>
      <c r="G4999" s="7">
        <f t="shared" si="234"/>
        <v>2017</v>
      </c>
      <c r="H4999" s="7">
        <f t="shared" si="235"/>
        <v>4</v>
      </c>
      <c r="I4999" s="7" t="str">
        <f t="shared" si="236"/>
        <v>Q2</v>
      </c>
      <c r="J4999" s="7">
        <f>VLOOKUP(A4999,'Job Catalog'!A:C,3,FALSE)</f>
        <v>21</v>
      </c>
    </row>
    <row r="5000" spans="1:10" x14ac:dyDescent="0.15">
      <c r="A5000" s="8">
        <v>3127</v>
      </c>
      <c r="B5000" s="8" t="s">
        <v>3229</v>
      </c>
      <c r="C5000" s="7" t="s">
        <v>5</v>
      </c>
      <c r="D5000" s="39">
        <v>42866.47824074074</v>
      </c>
      <c r="E5000" s="7">
        <v>47.92</v>
      </c>
      <c r="F5000" s="7" t="s">
        <v>48</v>
      </c>
      <c r="G5000" s="7">
        <f t="shared" si="234"/>
        <v>2017</v>
      </c>
      <c r="H5000" s="7">
        <f t="shared" si="235"/>
        <v>5</v>
      </c>
      <c r="I5000" s="7" t="str">
        <f t="shared" si="236"/>
        <v>Q2</v>
      </c>
      <c r="J5000" s="7">
        <f>VLOOKUP(A5000,'Job Catalog'!A:C,3,FALSE)</f>
        <v>21</v>
      </c>
    </row>
    <row r="5001" spans="1:10" x14ac:dyDescent="0.15">
      <c r="A5001" s="8">
        <v>3127</v>
      </c>
      <c r="B5001" s="8" t="s">
        <v>3229</v>
      </c>
      <c r="C5001" s="7" t="s">
        <v>5</v>
      </c>
      <c r="D5001" s="39">
        <v>42902.707789351851</v>
      </c>
      <c r="E5001" s="7">
        <v>15.04</v>
      </c>
      <c r="F5001" s="7" t="s">
        <v>70</v>
      </c>
      <c r="G5001" s="7">
        <f t="shared" si="234"/>
        <v>2017</v>
      </c>
      <c r="H5001" s="7">
        <f t="shared" si="235"/>
        <v>6</v>
      </c>
      <c r="I5001" s="7" t="str">
        <f t="shared" si="236"/>
        <v>Q2</v>
      </c>
      <c r="J5001" s="7">
        <f>VLOOKUP(A5001,'Job Catalog'!A:C,3,FALSE)</f>
        <v>21</v>
      </c>
    </row>
    <row r="5002" spans="1:10" x14ac:dyDescent="0.15">
      <c r="A5002" s="8">
        <v>3128</v>
      </c>
      <c r="B5002" s="8" t="s">
        <v>3230</v>
      </c>
      <c r="C5002" s="7" t="s">
        <v>5</v>
      </c>
      <c r="D5002" s="39">
        <v>42046.756701388891</v>
      </c>
      <c r="E5002" s="7">
        <v>54.13</v>
      </c>
      <c r="F5002" s="7" t="s">
        <v>13</v>
      </c>
      <c r="G5002" s="7">
        <f t="shared" si="234"/>
        <v>2015</v>
      </c>
      <c r="H5002" s="7">
        <f t="shared" si="235"/>
        <v>2</v>
      </c>
      <c r="I5002" s="7" t="str">
        <f t="shared" si="236"/>
        <v>Q1</v>
      </c>
      <c r="J5002" s="7">
        <f>VLOOKUP(A5002,'Job Catalog'!A:C,3,FALSE)</f>
        <v>28</v>
      </c>
    </row>
    <row r="5003" spans="1:10" x14ac:dyDescent="0.15">
      <c r="A5003" s="8">
        <v>3128</v>
      </c>
      <c r="B5003" s="8" t="s">
        <v>3230</v>
      </c>
      <c r="C5003" s="7" t="s">
        <v>5</v>
      </c>
      <c r="D5003" s="39">
        <v>42418.673032407409</v>
      </c>
      <c r="E5003" s="7">
        <v>37.71</v>
      </c>
      <c r="F5003" s="7" t="s">
        <v>25</v>
      </c>
      <c r="G5003" s="7">
        <f t="shared" si="234"/>
        <v>2016</v>
      </c>
      <c r="H5003" s="7">
        <f t="shared" si="235"/>
        <v>2</v>
      </c>
      <c r="I5003" s="7" t="str">
        <f t="shared" si="236"/>
        <v>Q1</v>
      </c>
      <c r="J5003" s="7">
        <f>VLOOKUP(A5003,'Job Catalog'!A:C,3,FALSE)</f>
        <v>28</v>
      </c>
    </row>
    <row r="5004" spans="1:10" x14ac:dyDescent="0.15">
      <c r="A5004" s="8">
        <v>3128</v>
      </c>
      <c r="B5004" s="8" t="s">
        <v>3230</v>
      </c>
      <c r="C5004" s="7" t="s">
        <v>4</v>
      </c>
      <c r="D5004" s="39">
        <v>42522.726574074077</v>
      </c>
      <c r="E5004" s="7">
        <v>28.13</v>
      </c>
      <c r="F5004" s="7" t="s">
        <v>64</v>
      </c>
      <c r="G5004" s="7">
        <f t="shared" si="234"/>
        <v>2016</v>
      </c>
      <c r="H5004" s="7">
        <f t="shared" si="235"/>
        <v>6</v>
      </c>
      <c r="I5004" s="7" t="str">
        <f t="shared" si="236"/>
        <v>Q2</v>
      </c>
      <c r="J5004" s="7">
        <f>VLOOKUP(A5004,'Job Catalog'!A:C,3,FALSE)</f>
        <v>28</v>
      </c>
    </row>
    <row r="5005" spans="1:10" x14ac:dyDescent="0.15">
      <c r="A5005" s="8">
        <v>3131</v>
      </c>
      <c r="B5005" s="8" t="s">
        <v>3233</v>
      </c>
      <c r="C5005" s="7" t="s">
        <v>4</v>
      </c>
      <c r="D5005" s="39">
        <v>41878.455277777779</v>
      </c>
      <c r="E5005" s="7">
        <v>82.21</v>
      </c>
      <c r="F5005" s="7" t="s">
        <v>94</v>
      </c>
      <c r="G5005" s="7">
        <f t="shared" si="234"/>
        <v>2014</v>
      </c>
      <c r="H5005" s="7">
        <f t="shared" si="235"/>
        <v>8</v>
      </c>
      <c r="I5005" s="7" t="str">
        <f t="shared" si="236"/>
        <v>Q3</v>
      </c>
      <c r="J5005" s="7">
        <f>VLOOKUP(A5005,'Job Catalog'!A:C,3,FALSE)</f>
        <v>19</v>
      </c>
    </row>
    <row r="5006" spans="1:10" x14ac:dyDescent="0.15">
      <c r="A5006" s="8">
        <v>3134</v>
      </c>
      <c r="B5006" s="8" t="s">
        <v>3236</v>
      </c>
      <c r="C5006" s="7" t="s">
        <v>4</v>
      </c>
      <c r="D5006" s="39">
        <v>42216.582152777781</v>
      </c>
      <c r="E5006" s="7">
        <v>179.08</v>
      </c>
      <c r="F5006" s="7" t="s">
        <v>30</v>
      </c>
      <c r="G5006" s="7">
        <f t="shared" si="234"/>
        <v>2015</v>
      </c>
      <c r="H5006" s="7">
        <f t="shared" si="235"/>
        <v>7</v>
      </c>
      <c r="I5006" s="7" t="str">
        <f t="shared" si="236"/>
        <v>Q3</v>
      </c>
      <c r="J5006" s="7">
        <f>VLOOKUP(A5006,'Job Catalog'!A:C,3,FALSE)</f>
        <v>22</v>
      </c>
    </row>
    <row r="5007" spans="1:10" x14ac:dyDescent="0.15">
      <c r="A5007" s="8">
        <v>3135</v>
      </c>
      <c r="B5007" s="8" t="s">
        <v>3237</v>
      </c>
      <c r="C5007" s="7" t="s">
        <v>4</v>
      </c>
      <c r="D5007" s="39">
        <v>42100.344560185185</v>
      </c>
      <c r="E5007" s="7">
        <v>304.54000000000002</v>
      </c>
      <c r="F5007" s="7" t="s">
        <v>30</v>
      </c>
      <c r="G5007" s="7">
        <f t="shared" si="234"/>
        <v>2015</v>
      </c>
      <c r="H5007" s="7">
        <f t="shared" si="235"/>
        <v>4</v>
      </c>
      <c r="I5007" s="7" t="str">
        <f t="shared" si="236"/>
        <v>Q2</v>
      </c>
      <c r="J5007" s="7">
        <f>VLOOKUP(A5007,'Job Catalog'!A:C,3,FALSE)</f>
        <v>22</v>
      </c>
    </row>
    <row r="5008" spans="1:10" x14ac:dyDescent="0.15">
      <c r="A5008" s="8">
        <v>3135</v>
      </c>
      <c r="B5008" s="8" t="s">
        <v>3237</v>
      </c>
      <c r="C5008" s="7" t="s">
        <v>5</v>
      </c>
      <c r="D5008" s="39">
        <v>41995.523148148146</v>
      </c>
      <c r="E5008" s="7">
        <v>51.75</v>
      </c>
      <c r="F5008" s="7" t="s">
        <v>30</v>
      </c>
      <c r="G5008" s="7">
        <f t="shared" si="234"/>
        <v>2014</v>
      </c>
      <c r="H5008" s="7">
        <f t="shared" si="235"/>
        <v>12</v>
      </c>
      <c r="I5008" s="7" t="str">
        <f t="shared" si="236"/>
        <v>Q4</v>
      </c>
      <c r="J5008" s="7">
        <f>VLOOKUP(A5008,'Job Catalog'!A:C,3,FALSE)</f>
        <v>22</v>
      </c>
    </row>
    <row r="5009" spans="1:10" x14ac:dyDescent="0.15">
      <c r="A5009" s="8">
        <v>3137</v>
      </c>
      <c r="B5009" s="8" t="s">
        <v>3239</v>
      </c>
      <c r="C5009" s="7" t="s">
        <v>5</v>
      </c>
      <c r="D5009" s="39">
        <v>42201.379363425927</v>
      </c>
      <c r="E5009" s="7">
        <v>89.79</v>
      </c>
      <c r="F5009" s="7" t="s">
        <v>16</v>
      </c>
      <c r="G5009" s="7">
        <f t="shared" si="234"/>
        <v>2015</v>
      </c>
      <c r="H5009" s="7">
        <f t="shared" si="235"/>
        <v>7</v>
      </c>
      <c r="I5009" s="7" t="str">
        <f t="shared" si="236"/>
        <v>Q3</v>
      </c>
      <c r="J5009" s="7">
        <f>VLOOKUP(A5009,'Job Catalog'!A:C,3,FALSE)</f>
        <v>19</v>
      </c>
    </row>
    <row r="5010" spans="1:10" x14ac:dyDescent="0.15">
      <c r="A5010" s="8">
        <v>3138</v>
      </c>
      <c r="B5010" s="8" t="s">
        <v>3240</v>
      </c>
      <c r="C5010" s="7" t="s">
        <v>5</v>
      </c>
      <c r="D5010" s="39">
        <v>42312.490937499999</v>
      </c>
      <c r="E5010" s="7">
        <v>88.96</v>
      </c>
      <c r="F5010" s="7" t="s">
        <v>65</v>
      </c>
      <c r="G5010" s="7">
        <f t="shared" si="234"/>
        <v>2015</v>
      </c>
      <c r="H5010" s="7">
        <f t="shared" si="235"/>
        <v>11</v>
      </c>
      <c r="I5010" s="7" t="str">
        <f t="shared" si="236"/>
        <v>Q4</v>
      </c>
      <c r="J5010" s="7">
        <f>VLOOKUP(A5010,'Job Catalog'!A:C,3,FALSE)</f>
        <v>21</v>
      </c>
    </row>
    <row r="5011" spans="1:10" x14ac:dyDescent="0.15">
      <c r="A5011" s="8">
        <v>3138</v>
      </c>
      <c r="B5011" s="8" t="s">
        <v>3240</v>
      </c>
      <c r="C5011" s="7" t="s">
        <v>5</v>
      </c>
      <c r="D5011" s="39">
        <v>42452.485069444447</v>
      </c>
      <c r="E5011" s="7">
        <v>34.75</v>
      </c>
      <c r="F5011" s="7" t="s">
        <v>65</v>
      </c>
      <c r="G5011" s="7">
        <f t="shared" si="234"/>
        <v>2016</v>
      </c>
      <c r="H5011" s="7">
        <f t="shared" si="235"/>
        <v>3</v>
      </c>
      <c r="I5011" s="7" t="str">
        <f t="shared" si="236"/>
        <v>Q1</v>
      </c>
      <c r="J5011" s="7">
        <f>VLOOKUP(A5011,'Job Catalog'!A:C,3,FALSE)</f>
        <v>21</v>
      </c>
    </row>
    <row r="5012" spans="1:10" x14ac:dyDescent="0.15">
      <c r="A5012" s="8">
        <v>3156</v>
      </c>
      <c r="B5012" s="8" t="s">
        <v>3258</v>
      </c>
      <c r="C5012" s="7" t="s">
        <v>4</v>
      </c>
      <c r="D5012" s="39">
        <v>42453.56082175926</v>
      </c>
      <c r="E5012" s="7">
        <v>218.63</v>
      </c>
      <c r="F5012" s="7" t="s">
        <v>16</v>
      </c>
      <c r="G5012" s="7">
        <f t="shared" si="234"/>
        <v>2016</v>
      </c>
      <c r="H5012" s="7">
        <f t="shared" si="235"/>
        <v>3</v>
      </c>
      <c r="I5012" s="7" t="str">
        <f t="shared" si="236"/>
        <v>Q1</v>
      </c>
      <c r="J5012" s="7">
        <f>VLOOKUP(A5012,'Job Catalog'!A:C,3,FALSE)</f>
        <v>21</v>
      </c>
    </row>
    <row r="5013" spans="1:10" x14ac:dyDescent="0.15">
      <c r="A5013" s="8">
        <v>3163</v>
      </c>
      <c r="B5013" s="8" t="s">
        <v>3265</v>
      </c>
      <c r="C5013" s="7" t="s">
        <v>4</v>
      </c>
      <c r="D5013" s="39">
        <v>41683.396990740737</v>
      </c>
      <c r="E5013" s="7">
        <v>0.92</v>
      </c>
      <c r="F5013" s="7" t="s">
        <v>14</v>
      </c>
      <c r="G5013" s="7">
        <f t="shared" si="234"/>
        <v>2014</v>
      </c>
      <c r="H5013" s="7">
        <f t="shared" si="235"/>
        <v>2</v>
      </c>
      <c r="I5013" s="7" t="str">
        <f t="shared" si="236"/>
        <v>Q1</v>
      </c>
      <c r="J5013" s="7">
        <f>VLOOKUP(A5013,'Job Catalog'!A:C,3,FALSE)</f>
        <v>22</v>
      </c>
    </row>
    <row r="5014" spans="1:10" x14ac:dyDescent="0.15">
      <c r="A5014" s="8">
        <v>3163</v>
      </c>
      <c r="B5014" s="8" t="s">
        <v>3265</v>
      </c>
      <c r="C5014" s="7" t="s">
        <v>4</v>
      </c>
      <c r="D5014" s="39">
        <v>41732.633912037039</v>
      </c>
      <c r="E5014" s="7">
        <v>9.1300000000000008</v>
      </c>
      <c r="F5014" s="7" t="s">
        <v>14</v>
      </c>
      <c r="G5014" s="7">
        <f t="shared" si="234"/>
        <v>2014</v>
      </c>
      <c r="H5014" s="7">
        <f t="shared" si="235"/>
        <v>4</v>
      </c>
      <c r="I5014" s="7" t="str">
        <f t="shared" si="236"/>
        <v>Q2</v>
      </c>
      <c r="J5014" s="7">
        <f>VLOOKUP(A5014,'Job Catalog'!A:C,3,FALSE)</f>
        <v>22</v>
      </c>
    </row>
    <row r="5015" spans="1:10" x14ac:dyDescent="0.15">
      <c r="A5015" s="8">
        <v>3163</v>
      </c>
      <c r="B5015" s="8" t="s">
        <v>3265</v>
      </c>
      <c r="C5015" s="7" t="s">
        <v>4</v>
      </c>
      <c r="D5015" s="39">
        <v>41871.562743055554</v>
      </c>
      <c r="E5015" s="7">
        <v>119.58</v>
      </c>
      <c r="F5015" s="7" t="s">
        <v>14</v>
      </c>
      <c r="G5015" s="7">
        <f t="shared" si="234"/>
        <v>2014</v>
      </c>
      <c r="H5015" s="7">
        <f t="shared" si="235"/>
        <v>8</v>
      </c>
      <c r="I5015" s="7" t="str">
        <f t="shared" si="236"/>
        <v>Q3</v>
      </c>
      <c r="J5015" s="7">
        <f>VLOOKUP(A5015,'Job Catalog'!A:C,3,FALSE)</f>
        <v>22</v>
      </c>
    </row>
    <row r="5016" spans="1:10" x14ac:dyDescent="0.15">
      <c r="A5016" s="8">
        <v>3163</v>
      </c>
      <c r="B5016" s="8" t="s">
        <v>3265</v>
      </c>
      <c r="C5016" s="7" t="s">
        <v>4</v>
      </c>
      <c r="D5016" s="39">
        <v>42144.675358796296</v>
      </c>
      <c r="E5016" s="7">
        <v>113.67</v>
      </c>
      <c r="F5016" s="7" t="s">
        <v>37</v>
      </c>
      <c r="G5016" s="7">
        <f t="shared" si="234"/>
        <v>2015</v>
      </c>
      <c r="H5016" s="7">
        <f t="shared" si="235"/>
        <v>5</v>
      </c>
      <c r="I5016" s="7" t="str">
        <f t="shared" si="236"/>
        <v>Q2</v>
      </c>
      <c r="J5016" s="7">
        <f>VLOOKUP(A5016,'Job Catalog'!A:C,3,FALSE)</f>
        <v>22</v>
      </c>
    </row>
    <row r="5017" spans="1:10" x14ac:dyDescent="0.15">
      <c r="A5017" s="8">
        <v>3163</v>
      </c>
      <c r="B5017" s="8" t="s">
        <v>3265</v>
      </c>
      <c r="C5017" s="7" t="s">
        <v>5</v>
      </c>
      <c r="D5017" s="39">
        <v>42047.953761574077</v>
      </c>
      <c r="E5017" s="7">
        <v>16.920000000000002</v>
      </c>
      <c r="F5017" s="7" t="s">
        <v>37</v>
      </c>
      <c r="G5017" s="7">
        <f t="shared" si="234"/>
        <v>2015</v>
      </c>
      <c r="H5017" s="7">
        <f t="shared" si="235"/>
        <v>2</v>
      </c>
      <c r="I5017" s="7" t="str">
        <f t="shared" si="236"/>
        <v>Q1</v>
      </c>
      <c r="J5017" s="7">
        <f>VLOOKUP(A5017,'Job Catalog'!A:C,3,FALSE)</f>
        <v>22</v>
      </c>
    </row>
    <row r="5018" spans="1:10" x14ac:dyDescent="0.15">
      <c r="A5018" s="8">
        <v>3166</v>
      </c>
      <c r="B5018" s="8" t="s">
        <v>3268</v>
      </c>
      <c r="C5018" s="7" t="s">
        <v>4</v>
      </c>
      <c r="D5018" s="39">
        <v>42424.47320601852</v>
      </c>
      <c r="E5018" s="7">
        <v>466.71</v>
      </c>
      <c r="F5018" s="7" t="s">
        <v>63</v>
      </c>
      <c r="G5018" s="7">
        <f t="shared" si="234"/>
        <v>2016</v>
      </c>
      <c r="H5018" s="7">
        <f t="shared" si="235"/>
        <v>2</v>
      </c>
      <c r="I5018" s="7" t="str">
        <f t="shared" si="236"/>
        <v>Q1</v>
      </c>
      <c r="J5018" s="7">
        <f>VLOOKUP(A5018,'Job Catalog'!A:C,3,FALSE)</f>
        <v>21</v>
      </c>
    </row>
    <row r="5019" spans="1:10" x14ac:dyDescent="0.15">
      <c r="A5019" s="8">
        <v>3167</v>
      </c>
      <c r="B5019" s="8" t="s">
        <v>3269</v>
      </c>
      <c r="C5019" s="7" t="s">
        <v>4</v>
      </c>
      <c r="D5019" s="39">
        <v>41813.188506944447</v>
      </c>
      <c r="E5019" s="7">
        <v>125.88</v>
      </c>
      <c r="F5019" s="7" t="s">
        <v>94</v>
      </c>
      <c r="G5019" s="7">
        <f t="shared" si="234"/>
        <v>2014</v>
      </c>
      <c r="H5019" s="7">
        <f t="shared" si="235"/>
        <v>6</v>
      </c>
      <c r="I5019" s="7" t="str">
        <f t="shared" si="236"/>
        <v>Q2</v>
      </c>
      <c r="J5019" s="7">
        <f>VLOOKUP(A5019,'Job Catalog'!A:C,3,FALSE)</f>
        <v>19</v>
      </c>
    </row>
    <row r="5020" spans="1:10" x14ac:dyDescent="0.15">
      <c r="A5020" s="8">
        <v>3172</v>
      </c>
      <c r="B5020" s="8" t="s">
        <v>3274</v>
      </c>
      <c r="C5020" s="7" t="s">
        <v>4</v>
      </c>
      <c r="D5020" s="39">
        <v>42508.106932870367</v>
      </c>
      <c r="E5020" s="7">
        <v>151.46</v>
      </c>
      <c r="F5020" s="7" t="s">
        <v>16</v>
      </c>
      <c r="G5020" s="7">
        <f t="shared" si="234"/>
        <v>2016</v>
      </c>
      <c r="H5020" s="7">
        <f t="shared" si="235"/>
        <v>5</v>
      </c>
      <c r="I5020" s="7" t="str">
        <f t="shared" si="236"/>
        <v>Q2</v>
      </c>
      <c r="J5020" s="7">
        <f>VLOOKUP(A5020,'Job Catalog'!A:C,3,FALSE)</f>
        <v>20</v>
      </c>
    </row>
    <row r="5021" spans="1:10" x14ac:dyDescent="0.15">
      <c r="A5021" s="8">
        <v>3172</v>
      </c>
      <c r="B5021" s="8" t="s">
        <v>3274</v>
      </c>
      <c r="C5021" s="7" t="s">
        <v>4</v>
      </c>
      <c r="D5021" s="39">
        <v>42641.186064814814</v>
      </c>
      <c r="E5021" s="7">
        <v>284.54000000000002</v>
      </c>
      <c r="F5021" s="7" t="s">
        <v>16</v>
      </c>
      <c r="G5021" s="7">
        <f t="shared" si="234"/>
        <v>2016</v>
      </c>
      <c r="H5021" s="7">
        <f t="shared" si="235"/>
        <v>9</v>
      </c>
      <c r="I5021" s="7" t="str">
        <f t="shared" si="236"/>
        <v>Q3</v>
      </c>
      <c r="J5021" s="7">
        <f>VLOOKUP(A5021,'Job Catalog'!A:C,3,FALSE)</f>
        <v>20</v>
      </c>
    </row>
    <row r="5022" spans="1:10" x14ac:dyDescent="0.15">
      <c r="A5022" s="8">
        <v>3176</v>
      </c>
      <c r="B5022" s="8" t="s">
        <v>3278</v>
      </c>
      <c r="C5022" s="7" t="s">
        <v>5</v>
      </c>
      <c r="D5022" s="39">
        <v>41981.680474537039</v>
      </c>
      <c r="E5022" s="7">
        <v>201.75</v>
      </c>
      <c r="F5022" s="7" t="s">
        <v>62</v>
      </c>
      <c r="G5022" s="7">
        <f t="shared" si="234"/>
        <v>2014</v>
      </c>
      <c r="H5022" s="7">
        <f t="shared" si="235"/>
        <v>12</v>
      </c>
      <c r="I5022" s="7" t="str">
        <f t="shared" si="236"/>
        <v>Q4</v>
      </c>
      <c r="J5022" s="7">
        <f>VLOOKUP(A5022,'Job Catalog'!A:C,3,FALSE)</f>
        <v>23</v>
      </c>
    </row>
    <row r="5023" spans="1:10" x14ac:dyDescent="0.15">
      <c r="A5023" s="8">
        <v>3176</v>
      </c>
      <c r="B5023" s="8" t="s">
        <v>3278</v>
      </c>
      <c r="C5023" s="7" t="s">
        <v>5</v>
      </c>
      <c r="D5023" s="39">
        <v>41956.594143518516</v>
      </c>
      <c r="E5023" s="7">
        <v>13.88</v>
      </c>
      <c r="F5023" s="7" t="s">
        <v>65</v>
      </c>
      <c r="G5023" s="7">
        <f t="shared" si="234"/>
        <v>2014</v>
      </c>
      <c r="H5023" s="7">
        <f t="shared" si="235"/>
        <v>11</v>
      </c>
      <c r="I5023" s="7" t="str">
        <f t="shared" si="236"/>
        <v>Q4</v>
      </c>
      <c r="J5023" s="7">
        <f>VLOOKUP(A5023,'Job Catalog'!A:C,3,FALSE)</f>
        <v>23</v>
      </c>
    </row>
    <row r="5024" spans="1:10" x14ac:dyDescent="0.15">
      <c r="A5024" s="8">
        <v>3176</v>
      </c>
      <c r="B5024" s="8" t="s">
        <v>3278</v>
      </c>
      <c r="C5024" s="7" t="s">
        <v>5</v>
      </c>
      <c r="D5024" s="39">
        <v>42116.418888888889</v>
      </c>
      <c r="E5024" s="7">
        <v>83.71</v>
      </c>
      <c r="F5024" s="7" t="s">
        <v>65</v>
      </c>
      <c r="G5024" s="7">
        <f t="shared" si="234"/>
        <v>2015</v>
      </c>
      <c r="H5024" s="7">
        <f t="shared" si="235"/>
        <v>4</v>
      </c>
      <c r="I5024" s="7" t="str">
        <f t="shared" si="236"/>
        <v>Q2</v>
      </c>
      <c r="J5024" s="7">
        <f>VLOOKUP(A5024,'Job Catalog'!A:C,3,FALSE)</f>
        <v>23</v>
      </c>
    </row>
    <row r="5025" spans="1:10" x14ac:dyDescent="0.15">
      <c r="A5025" s="8">
        <v>3176</v>
      </c>
      <c r="B5025" s="8" t="s">
        <v>3278</v>
      </c>
      <c r="C5025" s="7" t="s">
        <v>5</v>
      </c>
      <c r="D5025" s="39">
        <v>42969.74622685185</v>
      </c>
      <c r="E5025" s="7">
        <v>90</v>
      </c>
      <c r="F5025" s="7" t="s">
        <v>95</v>
      </c>
      <c r="G5025" s="7">
        <f t="shared" si="234"/>
        <v>2017</v>
      </c>
      <c r="H5025" s="7">
        <f t="shared" si="235"/>
        <v>8</v>
      </c>
      <c r="I5025" s="7" t="str">
        <f t="shared" si="236"/>
        <v>Q3</v>
      </c>
      <c r="J5025" s="7">
        <f>VLOOKUP(A5025,'Job Catalog'!A:C,3,FALSE)</f>
        <v>23</v>
      </c>
    </row>
    <row r="5026" spans="1:10" x14ac:dyDescent="0.15">
      <c r="A5026" s="8">
        <v>3182</v>
      </c>
      <c r="B5026" s="8" t="s">
        <v>3284</v>
      </c>
      <c r="C5026" s="7" t="s">
        <v>4</v>
      </c>
      <c r="D5026" s="39">
        <v>41897.461099537039</v>
      </c>
      <c r="E5026" s="7">
        <v>3.88</v>
      </c>
      <c r="F5026" s="7" t="s">
        <v>75</v>
      </c>
      <c r="G5026" s="7">
        <f t="shared" si="234"/>
        <v>2014</v>
      </c>
      <c r="H5026" s="7">
        <f t="shared" si="235"/>
        <v>9</v>
      </c>
      <c r="I5026" s="7" t="str">
        <f t="shared" si="236"/>
        <v>Q3</v>
      </c>
      <c r="J5026" s="7">
        <f>VLOOKUP(A5026,'Job Catalog'!A:C,3,FALSE)</f>
        <v>22</v>
      </c>
    </row>
    <row r="5027" spans="1:10" x14ac:dyDescent="0.15">
      <c r="A5027" s="8">
        <v>3184</v>
      </c>
      <c r="B5027" s="8" t="s">
        <v>3286</v>
      </c>
      <c r="C5027" s="7" t="s">
        <v>5</v>
      </c>
      <c r="D5027" s="39">
        <v>42928.212187500001</v>
      </c>
      <c r="E5027" s="7">
        <v>20.21</v>
      </c>
      <c r="F5027" s="7" t="s">
        <v>11</v>
      </c>
      <c r="G5027" s="7">
        <f t="shared" si="234"/>
        <v>2017</v>
      </c>
      <c r="H5027" s="7">
        <f t="shared" si="235"/>
        <v>7</v>
      </c>
      <c r="I5027" s="7" t="str">
        <f t="shared" si="236"/>
        <v>Q3</v>
      </c>
      <c r="J5027" s="7">
        <f>VLOOKUP(A5027,'Job Catalog'!A:C,3,FALSE)</f>
        <v>20</v>
      </c>
    </row>
    <row r="5028" spans="1:10" x14ac:dyDescent="0.15">
      <c r="A5028" s="8">
        <v>3186</v>
      </c>
      <c r="B5028" s="8" t="s">
        <v>3288</v>
      </c>
      <c r="C5028" s="7" t="s">
        <v>5</v>
      </c>
      <c r="D5028" s="39">
        <v>42184.446134259262</v>
      </c>
      <c r="E5028" s="7">
        <v>24.88</v>
      </c>
      <c r="F5028" s="7" t="s">
        <v>27</v>
      </c>
      <c r="G5028" s="7">
        <f t="shared" si="234"/>
        <v>2015</v>
      </c>
      <c r="H5028" s="7">
        <f t="shared" si="235"/>
        <v>6</v>
      </c>
      <c r="I5028" s="7" t="str">
        <f t="shared" si="236"/>
        <v>Q2</v>
      </c>
      <c r="J5028" s="7">
        <f>VLOOKUP(A5028,'Job Catalog'!A:C,3,FALSE)</f>
        <v>19</v>
      </c>
    </row>
    <row r="5029" spans="1:10" x14ac:dyDescent="0.15">
      <c r="A5029" s="8">
        <v>3188</v>
      </c>
      <c r="B5029" s="8" t="s">
        <v>3290</v>
      </c>
      <c r="C5029" s="7" t="s">
        <v>4</v>
      </c>
      <c r="D5029" s="39">
        <v>41680.653993055559</v>
      </c>
      <c r="E5029" s="7">
        <v>28.21</v>
      </c>
      <c r="F5029" s="7" t="s">
        <v>13</v>
      </c>
      <c r="G5029" s="7">
        <f t="shared" si="234"/>
        <v>2014</v>
      </c>
      <c r="H5029" s="7">
        <f t="shared" si="235"/>
        <v>2</v>
      </c>
      <c r="I5029" s="7" t="str">
        <f t="shared" si="236"/>
        <v>Q1</v>
      </c>
      <c r="J5029" s="7">
        <f>VLOOKUP(A5029,'Job Catalog'!A:C,3,FALSE)</f>
        <v>23</v>
      </c>
    </row>
    <row r="5030" spans="1:10" x14ac:dyDescent="0.15">
      <c r="A5030" s="8">
        <v>3189</v>
      </c>
      <c r="B5030" s="8" t="s">
        <v>3291</v>
      </c>
      <c r="C5030" s="7" t="s">
        <v>5</v>
      </c>
      <c r="D5030" s="39">
        <v>41917.891331018516</v>
      </c>
      <c r="E5030" s="7">
        <v>54.46</v>
      </c>
      <c r="F5030" s="7" t="s">
        <v>65</v>
      </c>
      <c r="G5030" s="7">
        <f t="shared" si="234"/>
        <v>2014</v>
      </c>
      <c r="H5030" s="7">
        <f t="shared" si="235"/>
        <v>10</v>
      </c>
      <c r="I5030" s="7" t="str">
        <f t="shared" si="236"/>
        <v>Q4</v>
      </c>
      <c r="J5030" s="7">
        <f>VLOOKUP(A5030,'Job Catalog'!A:C,3,FALSE)</f>
        <v>22</v>
      </c>
    </row>
    <row r="5031" spans="1:10" x14ac:dyDescent="0.15">
      <c r="A5031" s="8">
        <v>3189</v>
      </c>
      <c r="B5031" s="8" t="s">
        <v>3291</v>
      </c>
      <c r="C5031" s="7" t="s">
        <v>4</v>
      </c>
      <c r="D5031" s="39">
        <v>42247.597083333334</v>
      </c>
      <c r="E5031" s="7">
        <v>31.92</v>
      </c>
      <c r="F5031" s="7" t="s">
        <v>26</v>
      </c>
      <c r="G5031" s="7">
        <f t="shared" si="234"/>
        <v>2015</v>
      </c>
      <c r="H5031" s="7">
        <f t="shared" si="235"/>
        <v>8</v>
      </c>
      <c r="I5031" s="7" t="str">
        <f t="shared" si="236"/>
        <v>Q3</v>
      </c>
      <c r="J5031" s="7">
        <f>VLOOKUP(A5031,'Job Catalog'!A:C,3,FALSE)</f>
        <v>22</v>
      </c>
    </row>
    <row r="5032" spans="1:10" x14ac:dyDescent="0.15">
      <c r="A5032" s="8">
        <v>3189</v>
      </c>
      <c r="B5032" s="8" t="s">
        <v>3291</v>
      </c>
      <c r="C5032" s="7" t="s">
        <v>5</v>
      </c>
      <c r="D5032" s="39">
        <v>42850.423368055555</v>
      </c>
      <c r="E5032" s="7">
        <v>54.67</v>
      </c>
      <c r="F5032" s="7" t="s">
        <v>28</v>
      </c>
      <c r="G5032" s="7">
        <f t="shared" si="234"/>
        <v>2017</v>
      </c>
      <c r="H5032" s="7">
        <f t="shared" si="235"/>
        <v>4</v>
      </c>
      <c r="I5032" s="7" t="str">
        <f t="shared" si="236"/>
        <v>Q2</v>
      </c>
      <c r="J5032" s="7">
        <f>VLOOKUP(A5032,'Job Catalog'!A:C,3,FALSE)</f>
        <v>22</v>
      </c>
    </row>
    <row r="5033" spans="1:10" x14ac:dyDescent="0.15">
      <c r="A5033" s="8">
        <v>3189</v>
      </c>
      <c r="B5033" s="8" t="s">
        <v>3291</v>
      </c>
      <c r="C5033" s="7" t="s">
        <v>5</v>
      </c>
      <c r="D5033" s="39">
        <v>42894.537534722222</v>
      </c>
      <c r="E5033" s="7">
        <v>30</v>
      </c>
      <c r="F5033" s="7" t="s">
        <v>26</v>
      </c>
      <c r="G5033" s="7">
        <f t="shared" si="234"/>
        <v>2017</v>
      </c>
      <c r="H5033" s="7">
        <f t="shared" si="235"/>
        <v>6</v>
      </c>
      <c r="I5033" s="7" t="str">
        <f t="shared" si="236"/>
        <v>Q2</v>
      </c>
      <c r="J5033" s="7">
        <f>VLOOKUP(A5033,'Job Catalog'!A:C,3,FALSE)</f>
        <v>22</v>
      </c>
    </row>
    <row r="5034" spans="1:10" x14ac:dyDescent="0.15">
      <c r="A5034" s="8">
        <v>3195</v>
      </c>
      <c r="B5034" s="8" t="s">
        <v>3297</v>
      </c>
      <c r="C5034" s="7" t="s">
        <v>5</v>
      </c>
      <c r="D5034" s="39">
        <v>42031.641944444447</v>
      </c>
      <c r="E5034" s="7">
        <v>40.25</v>
      </c>
      <c r="F5034" s="7" t="s">
        <v>13</v>
      </c>
      <c r="G5034" s="7">
        <f t="shared" si="234"/>
        <v>2015</v>
      </c>
      <c r="H5034" s="7">
        <f t="shared" si="235"/>
        <v>1</v>
      </c>
      <c r="I5034" s="7" t="str">
        <f t="shared" si="236"/>
        <v>Q1</v>
      </c>
      <c r="J5034" s="7">
        <f>VLOOKUP(A5034,'Job Catalog'!A:C,3,FALSE)</f>
        <v>22</v>
      </c>
    </row>
    <row r="5035" spans="1:10" x14ac:dyDescent="0.15">
      <c r="A5035" s="8">
        <v>3195</v>
      </c>
      <c r="B5035" s="8" t="s">
        <v>3297</v>
      </c>
      <c r="C5035" s="7" t="s">
        <v>4</v>
      </c>
      <c r="D5035" s="39">
        <v>42940.595833333333</v>
      </c>
      <c r="E5035" s="7">
        <v>11.79</v>
      </c>
      <c r="F5035" s="7" t="s">
        <v>28</v>
      </c>
      <c r="G5035" s="7">
        <f t="shared" si="234"/>
        <v>2017</v>
      </c>
      <c r="H5035" s="7">
        <f t="shared" si="235"/>
        <v>7</v>
      </c>
      <c r="I5035" s="7" t="str">
        <f t="shared" si="236"/>
        <v>Q3</v>
      </c>
      <c r="J5035" s="7">
        <f>VLOOKUP(A5035,'Job Catalog'!A:C,3,FALSE)</f>
        <v>22</v>
      </c>
    </row>
    <row r="5036" spans="1:10" x14ac:dyDescent="0.15">
      <c r="A5036" s="8">
        <v>3196</v>
      </c>
      <c r="B5036" s="8" t="s">
        <v>3298</v>
      </c>
      <c r="C5036" s="7" t="s">
        <v>5</v>
      </c>
      <c r="D5036" s="39">
        <v>41711.426874999997</v>
      </c>
      <c r="E5036" s="7">
        <v>27.42</v>
      </c>
      <c r="F5036" s="7" t="s">
        <v>15</v>
      </c>
      <c r="G5036" s="7">
        <f t="shared" si="234"/>
        <v>2014</v>
      </c>
      <c r="H5036" s="7">
        <f t="shared" si="235"/>
        <v>3</v>
      </c>
      <c r="I5036" s="7" t="str">
        <f t="shared" si="236"/>
        <v>Q1</v>
      </c>
      <c r="J5036" s="7">
        <f>VLOOKUP(A5036,'Job Catalog'!A:C,3,FALSE)</f>
        <v>22</v>
      </c>
    </row>
    <row r="5037" spans="1:10" x14ac:dyDescent="0.15">
      <c r="A5037" s="8">
        <v>3196</v>
      </c>
      <c r="B5037" s="8" t="s">
        <v>3298</v>
      </c>
      <c r="C5037" s="7" t="s">
        <v>4</v>
      </c>
      <c r="D5037" s="39">
        <v>41956.674155092594</v>
      </c>
      <c r="E5037" s="7">
        <v>1.08</v>
      </c>
      <c r="F5037" s="7" t="s">
        <v>55</v>
      </c>
      <c r="G5037" s="7">
        <f t="shared" si="234"/>
        <v>2014</v>
      </c>
      <c r="H5037" s="7">
        <f t="shared" si="235"/>
        <v>11</v>
      </c>
      <c r="I5037" s="7" t="str">
        <f t="shared" si="236"/>
        <v>Q4</v>
      </c>
      <c r="J5037" s="7">
        <f>VLOOKUP(A5037,'Job Catalog'!A:C,3,FALSE)</f>
        <v>22</v>
      </c>
    </row>
    <row r="5038" spans="1:10" x14ac:dyDescent="0.15">
      <c r="A5038" s="8">
        <v>3199</v>
      </c>
      <c r="B5038" s="8" t="s">
        <v>3301</v>
      </c>
      <c r="C5038" s="7" t="s">
        <v>4</v>
      </c>
      <c r="D5038" s="39">
        <v>41814.674039351848</v>
      </c>
      <c r="E5038" s="7">
        <v>141.13</v>
      </c>
      <c r="F5038" s="7" t="s">
        <v>59</v>
      </c>
      <c r="G5038" s="7">
        <f t="shared" si="234"/>
        <v>2014</v>
      </c>
      <c r="H5038" s="7">
        <f t="shared" si="235"/>
        <v>6</v>
      </c>
      <c r="I5038" s="7" t="str">
        <f t="shared" si="236"/>
        <v>Q2</v>
      </c>
      <c r="J5038" s="7">
        <f>VLOOKUP(A5038,'Job Catalog'!A:C,3,FALSE)</f>
        <v>24</v>
      </c>
    </row>
    <row r="5039" spans="1:10" x14ac:dyDescent="0.15">
      <c r="A5039" s="8">
        <v>3199</v>
      </c>
      <c r="B5039" s="8" t="s">
        <v>3301</v>
      </c>
      <c r="C5039" s="7" t="s">
        <v>4</v>
      </c>
      <c r="D5039" s="39">
        <v>42626.467569444445</v>
      </c>
      <c r="E5039" s="7">
        <v>40.92</v>
      </c>
      <c r="F5039" s="7" t="s">
        <v>61</v>
      </c>
      <c r="G5039" s="7">
        <f t="shared" si="234"/>
        <v>2016</v>
      </c>
      <c r="H5039" s="7">
        <f t="shared" si="235"/>
        <v>9</v>
      </c>
      <c r="I5039" s="7" t="str">
        <f t="shared" si="236"/>
        <v>Q3</v>
      </c>
      <c r="J5039" s="7">
        <f>VLOOKUP(A5039,'Job Catalog'!A:C,3,FALSE)</f>
        <v>24</v>
      </c>
    </row>
    <row r="5040" spans="1:10" x14ac:dyDescent="0.15">
      <c r="A5040" s="8">
        <v>3199</v>
      </c>
      <c r="B5040" s="8" t="s">
        <v>3301</v>
      </c>
      <c r="C5040" s="7" t="s">
        <v>4</v>
      </c>
      <c r="D5040" s="39">
        <v>42626.459456018521</v>
      </c>
      <c r="E5040" s="7">
        <v>40.92</v>
      </c>
      <c r="F5040" s="7" t="s">
        <v>61</v>
      </c>
      <c r="G5040" s="7">
        <f t="shared" si="234"/>
        <v>2016</v>
      </c>
      <c r="H5040" s="7">
        <f t="shared" si="235"/>
        <v>9</v>
      </c>
      <c r="I5040" s="7" t="str">
        <f t="shared" si="236"/>
        <v>Q3</v>
      </c>
      <c r="J5040" s="7">
        <f>VLOOKUP(A5040,'Job Catalog'!A:C,3,FALSE)</f>
        <v>24</v>
      </c>
    </row>
    <row r="5041" spans="1:10" x14ac:dyDescent="0.15">
      <c r="A5041" s="8">
        <v>3201</v>
      </c>
      <c r="B5041" s="8" t="s">
        <v>3303</v>
      </c>
      <c r="C5041" s="7" t="s">
        <v>4</v>
      </c>
      <c r="D5041" s="39">
        <v>41887.583229166667</v>
      </c>
      <c r="E5041" s="7">
        <v>15.79</v>
      </c>
      <c r="F5041" s="7" t="s">
        <v>30</v>
      </c>
      <c r="G5041" s="7">
        <f t="shared" si="234"/>
        <v>2014</v>
      </c>
      <c r="H5041" s="7">
        <f t="shared" si="235"/>
        <v>9</v>
      </c>
      <c r="I5041" s="7" t="str">
        <f t="shared" si="236"/>
        <v>Q3</v>
      </c>
      <c r="J5041" s="7">
        <f>VLOOKUP(A5041,'Job Catalog'!A:C,3,FALSE)</f>
        <v>23</v>
      </c>
    </row>
    <row r="5042" spans="1:10" x14ac:dyDescent="0.15">
      <c r="A5042" s="8">
        <v>3201</v>
      </c>
      <c r="B5042" s="8" t="s">
        <v>3303</v>
      </c>
      <c r="C5042" s="7" t="s">
        <v>4</v>
      </c>
      <c r="D5042" s="39">
        <v>42117.514930555553</v>
      </c>
      <c r="E5042" s="7">
        <v>42</v>
      </c>
      <c r="F5042" s="7" t="s">
        <v>30</v>
      </c>
      <c r="G5042" s="7">
        <f t="shared" si="234"/>
        <v>2015</v>
      </c>
      <c r="H5042" s="7">
        <f t="shared" si="235"/>
        <v>4</v>
      </c>
      <c r="I5042" s="7" t="str">
        <f t="shared" si="236"/>
        <v>Q2</v>
      </c>
      <c r="J5042" s="7">
        <f>VLOOKUP(A5042,'Job Catalog'!A:C,3,FALSE)</f>
        <v>23</v>
      </c>
    </row>
    <row r="5043" spans="1:10" x14ac:dyDescent="0.15">
      <c r="A5043" s="8">
        <v>3203</v>
      </c>
      <c r="B5043" s="8" t="s">
        <v>3305</v>
      </c>
      <c r="C5043" s="7" t="s">
        <v>4</v>
      </c>
      <c r="D5043" s="39">
        <v>41911.243854166663</v>
      </c>
      <c r="E5043" s="7">
        <v>76.709999999999994</v>
      </c>
      <c r="F5043" s="7" t="s">
        <v>94</v>
      </c>
      <c r="G5043" s="7">
        <f t="shared" si="234"/>
        <v>2014</v>
      </c>
      <c r="H5043" s="7">
        <f t="shared" si="235"/>
        <v>9</v>
      </c>
      <c r="I5043" s="7" t="str">
        <f t="shared" si="236"/>
        <v>Q3</v>
      </c>
      <c r="J5043" s="7">
        <f>VLOOKUP(A5043,'Job Catalog'!A:C,3,FALSE)</f>
        <v>19</v>
      </c>
    </row>
    <row r="5044" spans="1:10" x14ac:dyDescent="0.15">
      <c r="A5044" s="8">
        <v>3204</v>
      </c>
      <c r="B5044" s="8" t="s">
        <v>3306</v>
      </c>
      <c r="C5044" s="7" t="s">
        <v>4</v>
      </c>
      <c r="D5044" s="39">
        <v>42398.489606481482</v>
      </c>
      <c r="E5044" s="7">
        <v>24.88</v>
      </c>
      <c r="F5044" s="7" t="s">
        <v>20</v>
      </c>
      <c r="G5044" s="7">
        <f t="shared" si="234"/>
        <v>2016</v>
      </c>
      <c r="H5044" s="7">
        <f t="shared" si="235"/>
        <v>1</v>
      </c>
      <c r="I5044" s="7" t="str">
        <f t="shared" si="236"/>
        <v>Q1</v>
      </c>
      <c r="J5044" s="7">
        <f>VLOOKUP(A5044,'Job Catalog'!A:C,3,FALSE)</f>
        <v>20</v>
      </c>
    </row>
    <row r="5045" spans="1:10" x14ac:dyDescent="0.15">
      <c r="A5045" s="8">
        <v>3206</v>
      </c>
      <c r="B5045" s="8" t="s">
        <v>3308</v>
      </c>
      <c r="C5045" s="7" t="s">
        <v>5</v>
      </c>
      <c r="D5045" s="39">
        <v>41816.387881944444</v>
      </c>
      <c r="E5045" s="7">
        <v>8.7100000000000009</v>
      </c>
      <c r="F5045" s="7" t="s">
        <v>65</v>
      </c>
      <c r="G5045" s="7">
        <f t="shared" si="234"/>
        <v>2014</v>
      </c>
      <c r="H5045" s="7">
        <f t="shared" si="235"/>
        <v>6</v>
      </c>
      <c r="I5045" s="7" t="str">
        <f t="shared" si="236"/>
        <v>Q2</v>
      </c>
      <c r="J5045" s="7">
        <f>VLOOKUP(A5045,'Job Catalog'!A:C,3,FALSE)</f>
        <v>22</v>
      </c>
    </row>
    <row r="5046" spans="1:10" x14ac:dyDescent="0.15">
      <c r="A5046" s="8">
        <v>3210</v>
      </c>
      <c r="B5046" s="8" t="s">
        <v>3312</v>
      </c>
      <c r="C5046" s="7" t="s">
        <v>5</v>
      </c>
      <c r="D5046" s="39">
        <v>41728.493125000001</v>
      </c>
      <c r="E5046" s="7">
        <v>37.67</v>
      </c>
      <c r="F5046" s="7" t="s">
        <v>56</v>
      </c>
      <c r="G5046" s="7">
        <f t="shared" si="234"/>
        <v>2014</v>
      </c>
      <c r="H5046" s="7">
        <f t="shared" si="235"/>
        <v>3</v>
      </c>
      <c r="I5046" s="7" t="str">
        <f t="shared" si="236"/>
        <v>Q1</v>
      </c>
      <c r="J5046" s="7">
        <f>VLOOKUP(A5046,'Job Catalog'!A:C,3,FALSE)</f>
        <v>23</v>
      </c>
    </row>
    <row r="5047" spans="1:10" x14ac:dyDescent="0.15">
      <c r="A5047" s="8">
        <v>3211</v>
      </c>
      <c r="B5047" s="8" t="s">
        <v>3313</v>
      </c>
      <c r="C5047" s="7" t="s">
        <v>4</v>
      </c>
      <c r="D5047" s="39">
        <v>41787.331562500003</v>
      </c>
      <c r="E5047" s="7">
        <v>68.540000000000006</v>
      </c>
      <c r="F5047" s="7" t="s">
        <v>85</v>
      </c>
      <c r="G5047" s="7">
        <f t="shared" si="234"/>
        <v>2014</v>
      </c>
      <c r="H5047" s="7">
        <f t="shared" si="235"/>
        <v>5</v>
      </c>
      <c r="I5047" s="7" t="str">
        <f t="shared" si="236"/>
        <v>Q2</v>
      </c>
      <c r="J5047" s="7">
        <f>VLOOKUP(A5047,'Job Catalog'!A:C,3,FALSE)</f>
        <v>23</v>
      </c>
    </row>
    <row r="5048" spans="1:10" x14ac:dyDescent="0.15">
      <c r="A5048" s="8">
        <v>3212</v>
      </c>
      <c r="B5048" s="8" t="s">
        <v>3314</v>
      </c>
      <c r="C5048" s="7" t="s">
        <v>5</v>
      </c>
      <c r="D5048" s="39">
        <v>41691.471018518518</v>
      </c>
      <c r="E5048" s="7">
        <v>10.92</v>
      </c>
      <c r="F5048" s="7" t="s">
        <v>15</v>
      </c>
      <c r="G5048" s="7">
        <f t="shared" si="234"/>
        <v>2014</v>
      </c>
      <c r="H5048" s="7">
        <f t="shared" si="235"/>
        <v>2</v>
      </c>
      <c r="I5048" s="7" t="str">
        <f t="shared" si="236"/>
        <v>Q1</v>
      </c>
      <c r="J5048" s="7">
        <f>VLOOKUP(A5048,'Job Catalog'!A:C,3,FALSE)</f>
        <v>22</v>
      </c>
    </row>
    <row r="5049" spans="1:10" x14ac:dyDescent="0.15">
      <c r="A5049" s="8">
        <v>3212</v>
      </c>
      <c r="B5049" s="8" t="s">
        <v>3314</v>
      </c>
      <c r="C5049" s="7" t="s">
        <v>5</v>
      </c>
      <c r="D5049" s="39">
        <v>41760.436319444445</v>
      </c>
      <c r="E5049" s="7">
        <v>16.71</v>
      </c>
      <c r="F5049" s="7" t="s">
        <v>15</v>
      </c>
      <c r="G5049" s="7">
        <f t="shared" si="234"/>
        <v>2014</v>
      </c>
      <c r="H5049" s="7">
        <f t="shared" si="235"/>
        <v>5</v>
      </c>
      <c r="I5049" s="7" t="str">
        <f t="shared" si="236"/>
        <v>Q2</v>
      </c>
      <c r="J5049" s="7">
        <f>VLOOKUP(A5049,'Job Catalog'!A:C,3,FALSE)</f>
        <v>22</v>
      </c>
    </row>
    <row r="5050" spans="1:10" x14ac:dyDescent="0.15">
      <c r="A5050" s="8">
        <v>3212</v>
      </c>
      <c r="B5050" s="8" t="s">
        <v>3314</v>
      </c>
      <c r="C5050" s="7" t="s">
        <v>4</v>
      </c>
      <c r="D5050" s="39">
        <v>42135.398645833331</v>
      </c>
      <c r="E5050" s="7">
        <v>142.75</v>
      </c>
      <c r="F5050" s="7" t="s">
        <v>64</v>
      </c>
      <c r="G5050" s="7">
        <f t="shared" si="234"/>
        <v>2015</v>
      </c>
      <c r="H5050" s="7">
        <f t="shared" si="235"/>
        <v>5</v>
      </c>
      <c r="I5050" s="7" t="str">
        <f t="shared" si="236"/>
        <v>Q2</v>
      </c>
      <c r="J5050" s="7">
        <f>VLOOKUP(A5050,'Job Catalog'!A:C,3,FALSE)</f>
        <v>22</v>
      </c>
    </row>
    <row r="5051" spans="1:10" x14ac:dyDescent="0.15">
      <c r="A5051" s="8">
        <v>3212</v>
      </c>
      <c r="B5051" s="8" t="s">
        <v>3314</v>
      </c>
      <c r="C5051" s="7" t="s">
        <v>5</v>
      </c>
      <c r="D5051" s="39">
        <v>42051.444479166668</v>
      </c>
      <c r="E5051" s="7">
        <v>20.420000000000002</v>
      </c>
      <c r="F5051" s="7" t="s">
        <v>64</v>
      </c>
      <c r="G5051" s="7">
        <f t="shared" si="234"/>
        <v>2015</v>
      </c>
      <c r="H5051" s="7">
        <f t="shared" si="235"/>
        <v>2</v>
      </c>
      <c r="I5051" s="7" t="str">
        <f t="shared" si="236"/>
        <v>Q1</v>
      </c>
      <c r="J5051" s="7">
        <f>VLOOKUP(A5051,'Job Catalog'!A:C,3,FALSE)</f>
        <v>22</v>
      </c>
    </row>
    <row r="5052" spans="1:10" x14ac:dyDescent="0.15">
      <c r="A5052" s="8">
        <v>3212</v>
      </c>
      <c r="B5052" s="8" t="s">
        <v>3314</v>
      </c>
      <c r="C5052" s="7" t="s">
        <v>5</v>
      </c>
      <c r="D5052" s="39">
        <v>42424.533368055556</v>
      </c>
      <c r="E5052" s="7">
        <v>43.54</v>
      </c>
      <c r="F5052" s="7" t="s">
        <v>25</v>
      </c>
      <c r="G5052" s="7">
        <f t="shared" si="234"/>
        <v>2016</v>
      </c>
      <c r="H5052" s="7">
        <f t="shared" si="235"/>
        <v>2</v>
      </c>
      <c r="I5052" s="7" t="str">
        <f t="shared" si="236"/>
        <v>Q1</v>
      </c>
      <c r="J5052" s="7">
        <f>VLOOKUP(A5052,'Job Catalog'!A:C,3,FALSE)</f>
        <v>22</v>
      </c>
    </row>
    <row r="5053" spans="1:10" x14ac:dyDescent="0.15">
      <c r="A5053" s="8">
        <v>3212</v>
      </c>
      <c r="B5053" s="8" t="s">
        <v>3314</v>
      </c>
      <c r="C5053" s="7" t="s">
        <v>5</v>
      </c>
      <c r="D5053" s="39">
        <v>42564.558888888889</v>
      </c>
      <c r="E5053" s="7">
        <v>82.67</v>
      </c>
      <c r="F5053" s="7" t="s">
        <v>60</v>
      </c>
      <c r="G5053" s="7">
        <f t="shared" si="234"/>
        <v>2016</v>
      </c>
      <c r="H5053" s="7">
        <f t="shared" si="235"/>
        <v>7</v>
      </c>
      <c r="I5053" s="7" t="str">
        <f t="shared" si="236"/>
        <v>Q3</v>
      </c>
      <c r="J5053" s="7">
        <f>VLOOKUP(A5053,'Job Catalog'!A:C,3,FALSE)</f>
        <v>22</v>
      </c>
    </row>
    <row r="5054" spans="1:10" x14ac:dyDescent="0.15">
      <c r="A5054" s="8">
        <v>3213</v>
      </c>
      <c r="B5054" s="8" t="s">
        <v>3315</v>
      </c>
      <c r="C5054" s="7" t="s">
        <v>4</v>
      </c>
      <c r="D5054" s="39">
        <v>42128.883981481478</v>
      </c>
      <c r="E5054" s="7">
        <v>116.38</v>
      </c>
      <c r="F5054" s="7" t="s">
        <v>30</v>
      </c>
      <c r="G5054" s="7">
        <f t="shared" si="234"/>
        <v>2015</v>
      </c>
      <c r="H5054" s="7">
        <f t="shared" si="235"/>
        <v>5</v>
      </c>
      <c r="I5054" s="7" t="str">
        <f t="shared" si="236"/>
        <v>Q2</v>
      </c>
      <c r="J5054" s="7">
        <f>VLOOKUP(A5054,'Job Catalog'!A:C,3,FALSE)</f>
        <v>22</v>
      </c>
    </row>
    <row r="5055" spans="1:10" x14ac:dyDescent="0.15">
      <c r="A5055" s="8">
        <v>3213</v>
      </c>
      <c r="B5055" s="8" t="s">
        <v>3315</v>
      </c>
      <c r="C5055" s="7" t="s">
        <v>4</v>
      </c>
      <c r="D5055" s="39">
        <v>42128.637303240743</v>
      </c>
      <c r="E5055" s="7">
        <v>35.17</v>
      </c>
      <c r="F5055" s="7" t="s">
        <v>30</v>
      </c>
      <c r="G5055" s="7">
        <f t="shared" si="234"/>
        <v>2015</v>
      </c>
      <c r="H5055" s="7">
        <f t="shared" si="235"/>
        <v>5</v>
      </c>
      <c r="I5055" s="7" t="str">
        <f t="shared" si="236"/>
        <v>Q2</v>
      </c>
      <c r="J5055" s="7">
        <f>VLOOKUP(A5055,'Job Catalog'!A:C,3,FALSE)</f>
        <v>22</v>
      </c>
    </row>
    <row r="5056" spans="1:10" x14ac:dyDescent="0.15">
      <c r="A5056" s="8">
        <v>3222</v>
      </c>
      <c r="B5056" s="8" t="s">
        <v>3324</v>
      </c>
      <c r="C5056" s="7" t="s">
        <v>5</v>
      </c>
      <c r="D5056" s="39">
        <v>41813.532546296294</v>
      </c>
      <c r="E5056" s="7">
        <v>74.959999999999994</v>
      </c>
      <c r="F5056" s="7" t="s">
        <v>46</v>
      </c>
      <c r="G5056" s="7">
        <f t="shared" si="234"/>
        <v>2014</v>
      </c>
      <c r="H5056" s="7">
        <f t="shared" si="235"/>
        <v>6</v>
      </c>
      <c r="I5056" s="7" t="str">
        <f t="shared" si="236"/>
        <v>Q2</v>
      </c>
      <c r="J5056" s="7">
        <f>VLOOKUP(A5056,'Job Catalog'!A:C,3,FALSE)</f>
        <v>24</v>
      </c>
    </row>
    <row r="5057" spans="1:10" x14ac:dyDescent="0.15">
      <c r="A5057" s="8">
        <v>3222</v>
      </c>
      <c r="B5057" s="8" t="s">
        <v>3324</v>
      </c>
      <c r="C5057" s="7" t="s">
        <v>5</v>
      </c>
      <c r="D5057" s="39">
        <v>41856.368622685186</v>
      </c>
      <c r="E5057" s="7">
        <v>49.63</v>
      </c>
      <c r="F5057" s="7" t="s">
        <v>10</v>
      </c>
      <c r="G5057" s="7">
        <f t="shared" si="234"/>
        <v>2014</v>
      </c>
      <c r="H5057" s="7">
        <f t="shared" si="235"/>
        <v>8</v>
      </c>
      <c r="I5057" s="7" t="str">
        <f t="shared" si="236"/>
        <v>Q3</v>
      </c>
      <c r="J5057" s="7">
        <f>VLOOKUP(A5057,'Job Catalog'!A:C,3,FALSE)</f>
        <v>24</v>
      </c>
    </row>
    <row r="5058" spans="1:10" x14ac:dyDescent="0.15">
      <c r="A5058" s="8">
        <v>3222</v>
      </c>
      <c r="B5058" s="8" t="s">
        <v>3324</v>
      </c>
      <c r="C5058" s="7" t="s">
        <v>4</v>
      </c>
      <c r="D5058" s="39">
        <v>42090.396770833337</v>
      </c>
      <c r="E5058" s="7">
        <v>209.83</v>
      </c>
      <c r="F5058" s="7" t="s">
        <v>33</v>
      </c>
      <c r="G5058" s="7">
        <f t="shared" ref="G5058:G5121" si="237">YEAR(D5058)</f>
        <v>2015</v>
      </c>
      <c r="H5058" s="7">
        <f t="shared" ref="H5058:H5121" si="238">MONTH(D5058)</f>
        <v>3</v>
      </c>
      <c r="I5058" s="7" t="str">
        <f t="shared" ref="I5058:I5121" si="239">IF(H5058&lt;=3,"Q1",IF(H5058&lt;=6,"Q2",IF(H5058&lt;=9,"Q3","Q4")))</f>
        <v>Q1</v>
      </c>
      <c r="J5058" s="7">
        <f>VLOOKUP(A5058,'Job Catalog'!A:C,3,FALSE)</f>
        <v>24</v>
      </c>
    </row>
    <row r="5059" spans="1:10" x14ac:dyDescent="0.15">
      <c r="A5059" s="8">
        <v>3222</v>
      </c>
      <c r="B5059" s="8" t="s">
        <v>3324</v>
      </c>
      <c r="C5059" s="7" t="s">
        <v>5</v>
      </c>
      <c r="D5059" s="39">
        <v>42009.442881944444</v>
      </c>
      <c r="E5059" s="7">
        <v>123.5</v>
      </c>
      <c r="F5059" s="7" t="s">
        <v>26</v>
      </c>
      <c r="G5059" s="7">
        <f t="shared" si="237"/>
        <v>2015</v>
      </c>
      <c r="H5059" s="7">
        <f t="shared" si="238"/>
        <v>1</v>
      </c>
      <c r="I5059" s="7" t="str">
        <f t="shared" si="239"/>
        <v>Q1</v>
      </c>
      <c r="J5059" s="7">
        <f>VLOOKUP(A5059,'Job Catalog'!A:C,3,FALSE)</f>
        <v>24</v>
      </c>
    </row>
    <row r="5060" spans="1:10" x14ac:dyDescent="0.15">
      <c r="A5060" s="8">
        <v>3222</v>
      </c>
      <c r="B5060" s="8" t="s">
        <v>3324</v>
      </c>
      <c r="C5060" s="7" t="s">
        <v>5</v>
      </c>
      <c r="D5060" s="39">
        <v>42065.560694444444</v>
      </c>
      <c r="E5060" s="7">
        <v>38.92</v>
      </c>
      <c r="F5060" s="7" t="s">
        <v>26</v>
      </c>
      <c r="G5060" s="7">
        <f t="shared" si="237"/>
        <v>2015</v>
      </c>
      <c r="H5060" s="7">
        <f t="shared" si="238"/>
        <v>3</v>
      </c>
      <c r="I5060" s="7" t="str">
        <f t="shared" si="239"/>
        <v>Q1</v>
      </c>
      <c r="J5060" s="7">
        <f>VLOOKUP(A5060,'Job Catalog'!A:C,3,FALSE)</f>
        <v>24</v>
      </c>
    </row>
    <row r="5061" spans="1:10" x14ac:dyDescent="0.15">
      <c r="A5061" s="8">
        <v>3222</v>
      </c>
      <c r="B5061" s="8" t="s">
        <v>3324</v>
      </c>
      <c r="C5061" s="7" t="s">
        <v>5</v>
      </c>
      <c r="D5061" s="39">
        <v>42116.850868055553</v>
      </c>
      <c r="E5061" s="7">
        <v>33.29</v>
      </c>
      <c r="F5061" s="7" t="s">
        <v>65</v>
      </c>
      <c r="G5061" s="7">
        <f t="shared" si="237"/>
        <v>2015</v>
      </c>
      <c r="H5061" s="7">
        <f t="shared" si="238"/>
        <v>4</v>
      </c>
      <c r="I5061" s="7" t="str">
        <f t="shared" si="239"/>
        <v>Q2</v>
      </c>
      <c r="J5061" s="7">
        <f>VLOOKUP(A5061,'Job Catalog'!A:C,3,FALSE)</f>
        <v>24</v>
      </c>
    </row>
    <row r="5062" spans="1:10" x14ac:dyDescent="0.15">
      <c r="A5062" s="8">
        <v>3222</v>
      </c>
      <c r="B5062" s="8" t="s">
        <v>3324</v>
      </c>
      <c r="C5062" s="7" t="s">
        <v>5</v>
      </c>
      <c r="D5062" s="39">
        <v>42194.611620370371</v>
      </c>
      <c r="E5062" s="7">
        <v>52.13</v>
      </c>
      <c r="F5062" s="7" t="s">
        <v>63</v>
      </c>
      <c r="G5062" s="7">
        <f t="shared" si="237"/>
        <v>2015</v>
      </c>
      <c r="H5062" s="7">
        <f t="shared" si="238"/>
        <v>7</v>
      </c>
      <c r="I5062" s="7" t="str">
        <f t="shared" si="239"/>
        <v>Q3</v>
      </c>
      <c r="J5062" s="7">
        <f>VLOOKUP(A5062,'Job Catalog'!A:C,3,FALSE)</f>
        <v>24</v>
      </c>
    </row>
    <row r="5063" spans="1:10" x14ac:dyDescent="0.15">
      <c r="A5063" s="8">
        <v>3222</v>
      </c>
      <c r="B5063" s="8" t="s">
        <v>3324</v>
      </c>
      <c r="C5063" s="7" t="s">
        <v>5</v>
      </c>
      <c r="D5063" s="39">
        <v>42424.721747685187</v>
      </c>
      <c r="E5063" s="7">
        <v>65.33</v>
      </c>
      <c r="F5063" s="7" t="s">
        <v>65</v>
      </c>
      <c r="G5063" s="7">
        <f t="shared" si="237"/>
        <v>2016</v>
      </c>
      <c r="H5063" s="7">
        <f t="shared" si="238"/>
        <v>2</v>
      </c>
      <c r="I5063" s="7" t="str">
        <f t="shared" si="239"/>
        <v>Q1</v>
      </c>
      <c r="J5063" s="7">
        <f>VLOOKUP(A5063,'Job Catalog'!A:C,3,FALSE)</f>
        <v>24</v>
      </c>
    </row>
    <row r="5064" spans="1:10" x14ac:dyDescent="0.15">
      <c r="A5064" s="8">
        <v>3222</v>
      </c>
      <c r="B5064" s="8" t="s">
        <v>3324</v>
      </c>
      <c r="C5064" s="7" t="s">
        <v>4</v>
      </c>
      <c r="D5064" s="39">
        <v>42531.309745370374</v>
      </c>
      <c r="E5064" s="7">
        <v>140.58000000000001</v>
      </c>
      <c r="F5064" s="7" t="s">
        <v>26</v>
      </c>
      <c r="G5064" s="7">
        <f t="shared" si="237"/>
        <v>2016</v>
      </c>
      <c r="H5064" s="7">
        <f t="shared" si="238"/>
        <v>6</v>
      </c>
      <c r="I5064" s="7" t="str">
        <f t="shared" si="239"/>
        <v>Q2</v>
      </c>
      <c r="J5064" s="7">
        <f>VLOOKUP(A5064,'Job Catalog'!A:C,3,FALSE)</f>
        <v>24</v>
      </c>
    </row>
    <row r="5065" spans="1:10" x14ac:dyDescent="0.15">
      <c r="A5065" s="8">
        <v>3222</v>
      </c>
      <c r="B5065" s="8" t="s">
        <v>3324</v>
      </c>
      <c r="C5065" s="7" t="s">
        <v>4</v>
      </c>
      <c r="D5065" s="39">
        <v>42583.69290509259</v>
      </c>
      <c r="E5065" s="7">
        <v>54.96</v>
      </c>
      <c r="F5065" s="7" t="s">
        <v>26</v>
      </c>
      <c r="G5065" s="7">
        <f t="shared" si="237"/>
        <v>2016</v>
      </c>
      <c r="H5065" s="7">
        <f t="shared" si="238"/>
        <v>8</v>
      </c>
      <c r="I5065" s="7" t="str">
        <f t="shared" si="239"/>
        <v>Q3</v>
      </c>
      <c r="J5065" s="7">
        <f>VLOOKUP(A5065,'Job Catalog'!A:C,3,FALSE)</f>
        <v>24</v>
      </c>
    </row>
    <row r="5066" spans="1:10" x14ac:dyDescent="0.15">
      <c r="A5066" s="8">
        <v>3222</v>
      </c>
      <c r="B5066" s="8" t="s">
        <v>3324</v>
      </c>
      <c r="C5066" s="7" t="s">
        <v>4</v>
      </c>
      <c r="D5066" s="39">
        <v>42600.469988425924</v>
      </c>
      <c r="E5066" s="7">
        <v>8.8800000000000008</v>
      </c>
      <c r="F5066" s="7" t="s">
        <v>21</v>
      </c>
      <c r="G5066" s="7">
        <f t="shared" si="237"/>
        <v>2016</v>
      </c>
      <c r="H5066" s="7">
        <f t="shared" si="238"/>
        <v>8</v>
      </c>
      <c r="I5066" s="7" t="str">
        <f t="shared" si="239"/>
        <v>Q3</v>
      </c>
      <c r="J5066" s="7">
        <f>VLOOKUP(A5066,'Job Catalog'!A:C,3,FALSE)</f>
        <v>24</v>
      </c>
    </row>
    <row r="5067" spans="1:10" x14ac:dyDescent="0.15">
      <c r="A5067" s="8">
        <v>3228</v>
      </c>
      <c r="B5067" s="8" t="s">
        <v>3330</v>
      </c>
      <c r="C5067" s="7" t="s">
        <v>4</v>
      </c>
      <c r="D5067" s="39">
        <v>42471.501747685186</v>
      </c>
      <c r="E5067" s="7">
        <v>48.71</v>
      </c>
      <c r="F5067" s="7" t="s">
        <v>13</v>
      </c>
      <c r="G5067" s="7">
        <f t="shared" si="237"/>
        <v>2016</v>
      </c>
      <c r="H5067" s="7">
        <f t="shared" si="238"/>
        <v>4</v>
      </c>
      <c r="I5067" s="7" t="str">
        <f t="shared" si="239"/>
        <v>Q2</v>
      </c>
      <c r="J5067" s="7">
        <f>VLOOKUP(A5067,'Job Catalog'!A:C,3,FALSE)</f>
        <v>25</v>
      </c>
    </row>
    <row r="5068" spans="1:10" x14ac:dyDescent="0.15">
      <c r="A5068" s="8">
        <v>3229</v>
      </c>
      <c r="B5068" s="8" t="s">
        <v>3331</v>
      </c>
      <c r="C5068" s="7" t="s">
        <v>5</v>
      </c>
      <c r="D5068" s="39">
        <v>42951.212708333333</v>
      </c>
      <c r="E5068" s="7">
        <v>38.96</v>
      </c>
      <c r="F5068" s="7" t="s">
        <v>89</v>
      </c>
      <c r="G5068" s="7">
        <f t="shared" si="237"/>
        <v>2017</v>
      </c>
      <c r="H5068" s="7">
        <f t="shared" si="238"/>
        <v>8</v>
      </c>
      <c r="I5068" s="7" t="str">
        <f t="shared" si="239"/>
        <v>Q3</v>
      </c>
      <c r="J5068" s="7">
        <f>VLOOKUP(A5068,'Job Catalog'!A:C,3,FALSE)</f>
        <v>25</v>
      </c>
    </row>
    <row r="5069" spans="1:10" x14ac:dyDescent="0.15">
      <c r="A5069" s="8">
        <v>3230</v>
      </c>
      <c r="B5069" s="8" t="s">
        <v>3332</v>
      </c>
      <c r="C5069" s="7" t="s">
        <v>4</v>
      </c>
      <c r="D5069" s="39">
        <v>42437.274421296293</v>
      </c>
      <c r="E5069" s="7">
        <v>97.83</v>
      </c>
      <c r="F5069" s="7" t="s">
        <v>16</v>
      </c>
      <c r="G5069" s="7">
        <f t="shared" si="237"/>
        <v>2016</v>
      </c>
      <c r="H5069" s="7">
        <f t="shared" si="238"/>
        <v>3</v>
      </c>
      <c r="I5069" s="7" t="str">
        <f t="shared" si="239"/>
        <v>Q1</v>
      </c>
      <c r="J5069" s="7">
        <f>VLOOKUP(A5069,'Job Catalog'!A:C,3,FALSE)</f>
        <v>21</v>
      </c>
    </row>
    <row r="5070" spans="1:10" x14ac:dyDescent="0.15">
      <c r="A5070" s="8">
        <v>3230</v>
      </c>
      <c r="B5070" s="8" t="s">
        <v>3332</v>
      </c>
      <c r="C5070" s="7" t="s">
        <v>4</v>
      </c>
      <c r="D5070" s="39">
        <v>42628.481192129628</v>
      </c>
      <c r="E5070" s="7">
        <v>34</v>
      </c>
      <c r="F5070" s="7" t="s">
        <v>29</v>
      </c>
      <c r="G5070" s="7">
        <f t="shared" si="237"/>
        <v>2016</v>
      </c>
      <c r="H5070" s="7">
        <f t="shared" si="238"/>
        <v>9</v>
      </c>
      <c r="I5070" s="7" t="str">
        <f t="shared" si="239"/>
        <v>Q3</v>
      </c>
      <c r="J5070" s="7">
        <f>VLOOKUP(A5070,'Job Catalog'!A:C,3,FALSE)</f>
        <v>21</v>
      </c>
    </row>
    <row r="5071" spans="1:10" x14ac:dyDescent="0.15">
      <c r="A5071" s="8">
        <v>3232</v>
      </c>
      <c r="B5071" s="8" t="s">
        <v>3334</v>
      </c>
      <c r="C5071" s="7" t="s">
        <v>5</v>
      </c>
      <c r="D5071" s="39">
        <v>42214.41746527778</v>
      </c>
      <c r="E5071" s="7">
        <v>46.67</v>
      </c>
      <c r="F5071" s="7" t="s">
        <v>25</v>
      </c>
      <c r="G5071" s="7">
        <f t="shared" si="237"/>
        <v>2015</v>
      </c>
      <c r="H5071" s="7">
        <f t="shared" si="238"/>
        <v>7</v>
      </c>
      <c r="I5071" s="7" t="str">
        <f t="shared" si="239"/>
        <v>Q3</v>
      </c>
      <c r="J5071" s="7">
        <f>VLOOKUP(A5071,'Job Catalog'!A:C,3,FALSE)</f>
        <v>22</v>
      </c>
    </row>
    <row r="5072" spans="1:10" x14ac:dyDescent="0.15">
      <c r="A5072" s="8">
        <v>3237</v>
      </c>
      <c r="B5072" s="8" t="s">
        <v>3339</v>
      </c>
      <c r="C5072" s="7" t="s">
        <v>5</v>
      </c>
      <c r="D5072" s="39">
        <v>42467.476261574076</v>
      </c>
      <c r="E5072" s="7">
        <v>35.630000000000003</v>
      </c>
      <c r="F5072" s="7" t="s">
        <v>65</v>
      </c>
      <c r="G5072" s="7">
        <f t="shared" si="237"/>
        <v>2016</v>
      </c>
      <c r="H5072" s="7">
        <f t="shared" si="238"/>
        <v>4</v>
      </c>
      <c r="I5072" s="7" t="str">
        <f t="shared" si="239"/>
        <v>Q2</v>
      </c>
      <c r="J5072" s="7">
        <f>VLOOKUP(A5072,'Job Catalog'!A:C,3,FALSE)</f>
        <v>20</v>
      </c>
    </row>
    <row r="5073" spans="1:10" x14ac:dyDescent="0.15">
      <c r="A5073" s="8">
        <v>3238</v>
      </c>
      <c r="B5073" s="8" t="s">
        <v>3340</v>
      </c>
      <c r="C5073" s="7" t="s">
        <v>4</v>
      </c>
      <c r="D5073" s="39">
        <v>42431.613391203704</v>
      </c>
      <c r="E5073" s="7">
        <v>13.88</v>
      </c>
      <c r="F5073" s="7" t="s">
        <v>21</v>
      </c>
      <c r="G5073" s="7">
        <f t="shared" si="237"/>
        <v>2016</v>
      </c>
      <c r="H5073" s="7">
        <f t="shared" si="238"/>
        <v>3</v>
      </c>
      <c r="I5073" s="7" t="str">
        <f t="shared" si="239"/>
        <v>Q1</v>
      </c>
      <c r="J5073" s="7">
        <f>VLOOKUP(A5073,'Job Catalog'!A:C,3,FALSE)</f>
        <v>23</v>
      </c>
    </row>
    <row r="5074" spans="1:10" x14ac:dyDescent="0.15">
      <c r="A5074" s="8">
        <v>3238</v>
      </c>
      <c r="B5074" s="8" t="s">
        <v>3340</v>
      </c>
      <c r="C5074" s="7" t="s">
        <v>5</v>
      </c>
      <c r="D5074" s="39">
        <v>42703.453576388885</v>
      </c>
      <c r="E5074" s="7">
        <v>82.58</v>
      </c>
      <c r="F5074" s="7" t="s">
        <v>63</v>
      </c>
      <c r="G5074" s="7">
        <f t="shared" si="237"/>
        <v>2016</v>
      </c>
      <c r="H5074" s="7">
        <f t="shared" si="238"/>
        <v>11</v>
      </c>
      <c r="I5074" s="7" t="str">
        <f t="shared" si="239"/>
        <v>Q4</v>
      </c>
      <c r="J5074" s="7">
        <f>VLOOKUP(A5074,'Job Catalog'!A:C,3,FALSE)</f>
        <v>23</v>
      </c>
    </row>
    <row r="5075" spans="1:10" x14ac:dyDescent="0.15">
      <c r="A5075" s="8">
        <v>3242</v>
      </c>
      <c r="B5075" s="8" t="s">
        <v>3344</v>
      </c>
      <c r="C5075" s="7" t="s">
        <v>5</v>
      </c>
      <c r="D5075" s="39">
        <v>42088.428148148145</v>
      </c>
      <c r="E5075" s="7">
        <v>99.21</v>
      </c>
      <c r="F5075" s="7" t="s">
        <v>92</v>
      </c>
      <c r="G5075" s="7">
        <f t="shared" si="237"/>
        <v>2015</v>
      </c>
      <c r="H5075" s="7">
        <f t="shared" si="238"/>
        <v>3</v>
      </c>
      <c r="I5075" s="7" t="str">
        <f t="shared" si="239"/>
        <v>Q1</v>
      </c>
      <c r="J5075" s="7">
        <f>VLOOKUP(A5075,'Job Catalog'!A:C,3,FALSE)</f>
        <v>19</v>
      </c>
    </row>
    <row r="5076" spans="1:10" x14ac:dyDescent="0.15">
      <c r="A5076" s="8">
        <v>3249</v>
      </c>
      <c r="B5076" s="8" t="s">
        <v>3351</v>
      </c>
      <c r="C5076" s="7" t="s">
        <v>5</v>
      </c>
      <c r="D5076" s="39">
        <v>42471.366527777776</v>
      </c>
      <c r="E5076" s="7">
        <v>143.96</v>
      </c>
      <c r="F5076" s="7" t="s">
        <v>16</v>
      </c>
      <c r="G5076" s="7">
        <f t="shared" si="237"/>
        <v>2016</v>
      </c>
      <c r="H5076" s="7">
        <f t="shared" si="238"/>
        <v>4</v>
      </c>
      <c r="I5076" s="7" t="str">
        <f t="shared" si="239"/>
        <v>Q2</v>
      </c>
      <c r="J5076" s="7">
        <f>VLOOKUP(A5076,'Job Catalog'!A:C,3,FALSE)</f>
        <v>19</v>
      </c>
    </row>
    <row r="5077" spans="1:10" x14ac:dyDescent="0.15">
      <c r="A5077" s="8">
        <v>3251</v>
      </c>
      <c r="B5077" s="8" t="s">
        <v>3353</v>
      </c>
      <c r="C5077" s="7" t="s">
        <v>4</v>
      </c>
      <c r="D5077" s="39">
        <v>41715.339571759258</v>
      </c>
      <c r="E5077" s="7">
        <v>38.83</v>
      </c>
      <c r="F5077" s="7" t="s">
        <v>33</v>
      </c>
      <c r="G5077" s="7">
        <f t="shared" si="237"/>
        <v>2014</v>
      </c>
      <c r="H5077" s="7">
        <f t="shared" si="238"/>
        <v>3</v>
      </c>
      <c r="I5077" s="7" t="str">
        <f t="shared" si="239"/>
        <v>Q1</v>
      </c>
      <c r="J5077" s="7">
        <f>VLOOKUP(A5077,'Job Catalog'!A:C,3,FALSE)</f>
        <v>24</v>
      </c>
    </row>
    <row r="5078" spans="1:10" x14ac:dyDescent="0.15">
      <c r="A5078" s="8">
        <v>3251</v>
      </c>
      <c r="B5078" s="8" t="s">
        <v>3353</v>
      </c>
      <c r="C5078" s="7" t="s">
        <v>4</v>
      </c>
      <c r="D5078" s="39">
        <v>41726.441087962965</v>
      </c>
      <c r="E5078" s="7">
        <v>28.92</v>
      </c>
      <c r="F5078" s="7" t="s">
        <v>33</v>
      </c>
      <c r="G5078" s="7">
        <f t="shared" si="237"/>
        <v>2014</v>
      </c>
      <c r="H5078" s="7">
        <f t="shared" si="238"/>
        <v>3</v>
      </c>
      <c r="I5078" s="7" t="str">
        <f t="shared" si="239"/>
        <v>Q1</v>
      </c>
      <c r="J5078" s="7">
        <f>VLOOKUP(A5078,'Job Catalog'!A:C,3,FALSE)</f>
        <v>24</v>
      </c>
    </row>
    <row r="5079" spans="1:10" x14ac:dyDescent="0.15">
      <c r="A5079" s="8">
        <v>3252</v>
      </c>
      <c r="B5079" s="8" t="s">
        <v>3354</v>
      </c>
      <c r="C5079" s="7" t="s">
        <v>5</v>
      </c>
      <c r="D5079" s="39">
        <v>42606.462476851855</v>
      </c>
      <c r="E5079" s="7">
        <v>36.880000000000003</v>
      </c>
      <c r="F5079" s="7" t="s">
        <v>86</v>
      </c>
      <c r="G5079" s="7">
        <f t="shared" si="237"/>
        <v>2016</v>
      </c>
      <c r="H5079" s="7">
        <f t="shared" si="238"/>
        <v>8</v>
      </c>
      <c r="I5079" s="7" t="str">
        <f t="shared" si="239"/>
        <v>Q3</v>
      </c>
      <c r="J5079" s="7">
        <f>VLOOKUP(A5079,'Job Catalog'!A:C,3,FALSE)</f>
        <v>19</v>
      </c>
    </row>
    <row r="5080" spans="1:10" x14ac:dyDescent="0.15">
      <c r="A5080" s="8">
        <v>3254</v>
      </c>
      <c r="B5080" s="8" t="s">
        <v>3356</v>
      </c>
      <c r="C5080" s="7" t="s">
        <v>4</v>
      </c>
      <c r="D5080" s="39">
        <v>42143.631307870368</v>
      </c>
      <c r="E5080" s="7">
        <v>32.08</v>
      </c>
      <c r="F5080" s="7" t="s">
        <v>14</v>
      </c>
      <c r="G5080" s="7">
        <f t="shared" si="237"/>
        <v>2015</v>
      </c>
      <c r="H5080" s="7">
        <f t="shared" si="238"/>
        <v>5</v>
      </c>
      <c r="I5080" s="7" t="str">
        <f t="shared" si="239"/>
        <v>Q2</v>
      </c>
      <c r="J5080" s="7">
        <f>VLOOKUP(A5080,'Job Catalog'!A:C,3,FALSE)</f>
        <v>17</v>
      </c>
    </row>
    <row r="5081" spans="1:10" x14ac:dyDescent="0.15">
      <c r="A5081" s="8">
        <v>3255</v>
      </c>
      <c r="B5081" s="8" t="s">
        <v>3357</v>
      </c>
      <c r="C5081" s="7" t="s">
        <v>4</v>
      </c>
      <c r="D5081" s="39">
        <v>42958.223333333335</v>
      </c>
      <c r="E5081" s="7">
        <v>27.67</v>
      </c>
      <c r="F5081" s="7" t="s">
        <v>17</v>
      </c>
      <c r="G5081" s="7">
        <f t="shared" si="237"/>
        <v>2017</v>
      </c>
      <c r="H5081" s="7">
        <f t="shared" si="238"/>
        <v>8</v>
      </c>
      <c r="I5081" s="7" t="str">
        <f t="shared" si="239"/>
        <v>Q3</v>
      </c>
      <c r="J5081" s="7">
        <f>VLOOKUP(A5081,'Job Catalog'!A:C,3,FALSE)</f>
        <v>19</v>
      </c>
    </row>
    <row r="5082" spans="1:10" x14ac:dyDescent="0.15">
      <c r="A5082" s="8">
        <v>3257</v>
      </c>
      <c r="B5082" s="8" t="s">
        <v>3359</v>
      </c>
      <c r="C5082" s="7" t="s">
        <v>4</v>
      </c>
      <c r="D5082" s="39">
        <v>42088.646898148145</v>
      </c>
      <c r="E5082" s="7">
        <v>51</v>
      </c>
      <c r="F5082" s="7" t="s">
        <v>37</v>
      </c>
      <c r="G5082" s="7">
        <f t="shared" si="237"/>
        <v>2015</v>
      </c>
      <c r="H5082" s="7">
        <f t="shared" si="238"/>
        <v>3</v>
      </c>
      <c r="I5082" s="7" t="str">
        <f t="shared" si="239"/>
        <v>Q1</v>
      </c>
      <c r="J5082" s="7">
        <f>VLOOKUP(A5082,'Job Catalog'!A:C,3,FALSE)</f>
        <v>21</v>
      </c>
    </row>
    <row r="5083" spans="1:10" x14ac:dyDescent="0.15">
      <c r="A5083" s="8">
        <v>3257</v>
      </c>
      <c r="B5083" s="8" t="s">
        <v>3359</v>
      </c>
      <c r="C5083" s="7" t="s">
        <v>4</v>
      </c>
      <c r="D5083" s="39">
        <v>42088.691180555557</v>
      </c>
      <c r="E5083" s="7">
        <v>36.96</v>
      </c>
      <c r="F5083" s="7" t="s">
        <v>37</v>
      </c>
      <c r="G5083" s="7">
        <f t="shared" si="237"/>
        <v>2015</v>
      </c>
      <c r="H5083" s="7">
        <f t="shared" si="238"/>
        <v>3</v>
      </c>
      <c r="I5083" s="7" t="str">
        <f t="shared" si="239"/>
        <v>Q1</v>
      </c>
      <c r="J5083" s="7">
        <f>VLOOKUP(A5083,'Job Catalog'!A:C,3,FALSE)</f>
        <v>21</v>
      </c>
    </row>
    <row r="5084" spans="1:10" x14ac:dyDescent="0.15">
      <c r="A5084" s="8">
        <v>3257</v>
      </c>
      <c r="B5084" s="8" t="s">
        <v>3359</v>
      </c>
      <c r="C5084" s="7" t="s">
        <v>4</v>
      </c>
      <c r="D5084" s="39">
        <v>42261.41778935185</v>
      </c>
      <c r="E5084" s="7">
        <v>83.96</v>
      </c>
      <c r="F5084" s="7" t="s">
        <v>37</v>
      </c>
      <c r="G5084" s="7">
        <f t="shared" si="237"/>
        <v>2015</v>
      </c>
      <c r="H5084" s="7">
        <f t="shared" si="238"/>
        <v>9</v>
      </c>
      <c r="I5084" s="7" t="str">
        <f t="shared" si="239"/>
        <v>Q3</v>
      </c>
      <c r="J5084" s="7">
        <f>VLOOKUP(A5084,'Job Catalog'!A:C,3,FALSE)</f>
        <v>21</v>
      </c>
    </row>
    <row r="5085" spans="1:10" x14ac:dyDescent="0.15">
      <c r="A5085" s="8">
        <v>3257</v>
      </c>
      <c r="B5085" s="8" t="s">
        <v>3359</v>
      </c>
      <c r="C5085" s="7" t="s">
        <v>4</v>
      </c>
      <c r="D5085" s="39">
        <v>42572.595763888887</v>
      </c>
      <c r="E5085" s="7">
        <v>129.21</v>
      </c>
      <c r="F5085" s="7" t="s">
        <v>37</v>
      </c>
      <c r="G5085" s="7">
        <f t="shared" si="237"/>
        <v>2016</v>
      </c>
      <c r="H5085" s="7">
        <f t="shared" si="238"/>
        <v>7</v>
      </c>
      <c r="I5085" s="7" t="str">
        <f t="shared" si="239"/>
        <v>Q3</v>
      </c>
      <c r="J5085" s="7">
        <f>VLOOKUP(A5085,'Job Catalog'!A:C,3,FALSE)</f>
        <v>21</v>
      </c>
    </row>
    <row r="5086" spans="1:10" x14ac:dyDescent="0.15">
      <c r="A5086" s="8">
        <v>3257</v>
      </c>
      <c r="B5086" s="8" t="s">
        <v>3359</v>
      </c>
      <c r="C5086" s="7" t="s">
        <v>5</v>
      </c>
      <c r="D5086" s="39">
        <v>42577.387152777781</v>
      </c>
      <c r="E5086" s="7">
        <v>118.88</v>
      </c>
      <c r="F5086" s="7" t="s">
        <v>37</v>
      </c>
      <c r="G5086" s="7">
        <f t="shared" si="237"/>
        <v>2016</v>
      </c>
      <c r="H5086" s="7">
        <f t="shared" si="238"/>
        <v>7</v>
      </c>
      <c r="I5086" s="7" t="str">
        <f t="shared" si="239"/>
        <v>Q3</v>
      </c>
      <c r="J5086" s="7">
        <f>VLOOKUP(A5086,'Job Catalog'!A:C,3,FALSE)</f>
        <v>21</v>
      </c>
    </row>
    <row r="5087" spans="1:10" x14ac:dyDescent="0.15">
      <c r="A5087" s="8">
        <v>3257</v>
      </c>
      <c r="B5087" s="8" t="s">
        <v>3359</v>
      </c>
      <c r="C5087" s="7" t="s">
        <v>4</v>
      </c>
      <c r="D5087" s="39">
        <v>42614.695856481485</v>
      </c>
      <c r="E5087" s="7">
        <v>64.959999999999994</v>
      </c>
      <c r="F5087" s="7" t="s">
        <v>37</v>
      </c>
      <c r="G5087" s="7">
        <f t="shared" si="237"/>
        <v>2016</v>
      </c>
      <c r="H5087" s="7">
        <f t="shared" si="238"/>
        <v>9</v>
      </c>
      <c r="I5087" s="7" t="str">
        <f t="shared" si="239"/>
        <v>Q3</v>
      </c>
      <c r="J5087" s="7">
        <f>VLOOKUP(A5087,'Job Catalog'!A:C,3,FALSE)</f>
        <v>21</v>
      </c>
    </row>
    <row r="5088" spans="1:10" x14ac:dyDescent="0.15">
      <c r="A5088" s="8">
        <v>3257</v>
      </c>
      <c r="B5088" s="8" t="s">
        <v>3359</v>
      </c>
      <c r="C5088" s="7" t="s">
        <v>4</v>
      </c>
      <c r="D5088" s="39">
        <v>42907.429467592592</v>
      </c>
      <c r="E5088" s="7">
        <v>57.92</v>
      </c>
      <c r="F5088" s="7" t="s">
        <v>19</v>
      </c>
      <c r="G5088" s="7">
        <f t="shared" si="237"/>
        <v>2017</v>
      </c>
      <c r="H5088" s="7">
        <f t="shared" si="238"/>
        <v>6</v>
      </c>
      <c r="I5088" s="7" t="str">
        <f t="shared" si="239"/>
        <v>Q2</v>
      </c>
      <c r="J5088" s="7">
        <f>VLOOKUP(A5088,'Job Catalog'!A:C,3,FALSE)</f>
        <v>21</v>
      </c>
    </row>
    <row r="5089" spans="1:10" x14ac:dyDescent="0.15">
      <c r="A5089" s="8">
        <v>3260</v>
      </c>
      <c r="B5089" s="8" t="s">
        <v>3362</v>
      </c>
      <c r="C5089" s="7" t="s">
        <v>5</v>
      </c>
      <c r="D5089" s="39">
        <v>42226.576921296299</v>
      </c>
      <c r="E5089" s="7">
        <v>52.08</v>
      </c>
      <c r="F5089" s="7" t="s">
        <v>65</v>
      </c>
      <c r="G5089" s="7">
        <f t="shared" si="237"/>
        <v>2015</v>
      </c>
      <c r="H5089" s="7">
        <f t="shared" si="238"/>
        <v>8</v>
      </c>
      <c r="I5089" s="7" t="str">
        <f t="shared" si="239"/>
        <v>Q3</v>
      </c>
      <c r="J5089" s="7">
        <f>VLOOKUP(A5089,'Job Catalog'!A:C,3,FALSE)</f>
        <v>18</v>
      </c>
    </row>
    <row r="5090" spans="1:10" x14ac:dyDescent="0.15">
      <c r="A5090" s="8">
        <v>3263</v>
      </c>
      <c r="B5090" s="8" t="s">
        <v>3365</v>
      </c>
      <c r="C5090" s="7" t="s">
        <v>5</v>
      </c>
      <c r="D5090" s="39">
        <v>41782.430833333332</v>
      </c>
      <c r="E5090" s="7">
        <v>15.96</v>
      </c>
      <c r="F5090" s="7" t="s">
        <v>15</v>
      </c>
      <c r="G5090" s="7">
        <f t="shared" si="237"/>
        <v>2014</v>
      </c>
      <c r="H5090" s="7">
        <f t="shared" si="238"/>
        <v>5</v>
      </c>
      <c r="I5090" s="7" t="str">
        <f t="shared" si="239"/>
        <v>Q2</v>
      </c>
      <c r="J5090" s="7">
        <f>VLOOKUP(A5090,'Job Catalog'!A:C,3,FALSE)</f>
        <v>17</v>
      </c>
    </row>
    <row r="5091" spans="1:10" x14ac:dyDescent="0.15">
      <c r="A5091" s="8">
        <v>3263</v>
      </c>
      <c r="B5091" s="8" t="s">
        <v>3365</v>
      </c>
      <c r="C5091" s="7" t="s">
        <v>4</v>
      </c>
      <c r="D5091" s="39">
        <v>41927.621469907404</v>
      </c>
      <c r="E5091" s="7">
        <v>13.13</v>
      </c>
      <c r="F5091" s="7" t="s">
        <v>15</v>
      </c>
      <c r="G5091" s="7">
        <f t="shared" si="237"/>
        <v>2014</v>
      </c>
      <c r="H5091" s="7">
        <f t="shared" si="238"/>
        <v>10</v>
      </c>
      <c r="I5091" s="7" t="str">
        <f t="shared" si="239"/>
        <v>Q4</v>
      </c>
      <c r="J5091" s="7">
        <f>VLOOKUP(A5091,'Job Catalog'!A:C,3,FALSE)</f>
        <v>17</v>
      </c>
    </row>
    <row r="5092" spans="1:10" x14ac:dyDescent="0.15">
      <c r="A5092" s="8">
        <v>3263</v>
      </c>
      <c r="B5092" s="8" t="s">
        <v>3365</v>
      </c>
      <c r="C5092" s="7" t="s">
        <v>4</v>
      </c>
      <c r="D5092" s="39">
        <v>41914.481168981481</v>
      </c>
      <c r="E5092" s="7">
        <v>0</v>
      </c>
      <c r="F5092" s="7" t="s">
        <v>15</v>
      </c>
      <c r="G5092" s="7">
        <f t="shared" si="237"/>
        <v>2014</v>
      </c>
      <c r="H5092" s="7">
        <f t="shared" si="238"/>
        <v>10</v>
      </c>
      <c r="I5092" s="7" t="str">
        <f t="shared" si="239"/>
        <v>Q4</v>
      </c>
      <c r="J5092" s="7">
        <f>VLOOKUP(A5092,'Job Catalog'!A:C,3,FALSE)</f>
        <v>17</v>
      </c>
    </row>
    <row r="5093" spans="1:10" x14ac:dyDescent="0.15">
      <c r="A5093" s="8">
        <v>3263</v>
      </c>
      <c r="B5093" s="8" t="s">
        <v>3365</v>
      </c>
      <c r="C5093" s="7" t="s">
        <v>4</v>
      </c>
      <c r="D5093" s="39">
        <v>41929.478321759256</v>
      </c>
      <c r="E5093" s="7">
        <v>0.79</v>
      </c>
      <c r="F5093" s="7" t="s">
        <v>15</v>
      </c>
      <c r="G5093" s="7">
        <f t="shared" si="237"/>
        <v>2014</v>
      </c>
      <c r="H5093" s="7">
        <f t="shared" si="238"/>
        <v>10</v>
      </c>
      <c r="I5093" s="7" t="str">
        <f t="shared" si="239"/>
        <v>Q4</v>
      </c>
      <c r="J5093" s="7">
        <f>VLOOKUP(A5093,'Job Catalog'!A:C,3,FALSE)</f>
        <v>17</v>
      </c>
    </row>
    <row r="5094" spans="1:10" x14ac:dyDescent="0.15">
      <c r="A5094" s="8">
        <v>3263</v>
      </c>
      <c r="B5094" s="8" t="s">
        <v>3365</v>
      </c>
      <c r="C5094" s="7" t="s">
        <v>4</v>
      </c>
      <c r="D5094" s="39">
        <v>41949.438831018517</v>
      </c>
      <c r="E5094" s="7">
        <v>20.75</v>
      </c>
      <c r="F5094" s="7" t="s">
        <v>15</v>
      </c>
      <c r="G5094" s="7">
        <f t="shared" si="237"/>
        <v>2014</v>
      </c>
      <c r="H5094" s="7">
        <f t="shared" si="238"/>
        <v>11</v>
      </c>
      <c r="I5094" s="7" t="str">
        <f t="shared" si="239"/>
        <v>Q4</v>
      </c>
      <c r="J5094" s="7">
        <f>VLOOKUP(A5094,'Job Catalog'!A:C,3,FALSE)</f>
        <v>17</v>
      </c>
    </row>
    <row r="5095" spans="1:10" x14ac:dyDescent="0.15">
      <c r="A5095" s="8">
        <v>3263</v>
      </c>
      <c r="B5095" s="8" t="s">
        <v>3365</v>
      </c>
      <c r="C5095" s="7" t="s">
        <v>4</v>
      </c>
      <c r="D5095" s="39">
        <v>41992.622835648152</v>
      </c>
      <c r="E5095" s="7">
        <v>51.92</v>
      </c>
      <c r="F5095" s="7" t="s">
        <v>15</v>
      </c>
      <c r="G5095" s="7">
        <f t="shared" si="237"/>
        <v>2014</v>
      </c>
      <c r="H5095" s="7">
        <f t="shared" si="238"/>
        <v>12</v>
      </c>
      <c r="I5095" s="7" t="str">
        <f t="shared" si="239"/>
        <v>Q4</v>
      </c>
      <c r="J5095" s="7">
        <f>VLOOKUP(A5095,'Job Catalog'!A:C,3,FALSE)</f>
        <v>17</v>
      </c>
    </row>
    <row r="5096" spans="1:10" x14ac:dyDescent="0.15">
      <c r="A5096" s="8">
        <v>3263</v>
      </c>
      <c r="B5096" s="8" t="s">
        <v>3365</v>
      </c>
      <c r="C5096" s="7" t="s">
        <v>5</v>
      </c>
      <c r="D5096" s="39">
        <v>42065.454907407409</v>
      </c>
      <c r="E5096" s="7">
        <v>40.58</v>
      </c>
      <c r="F5096" s="7" t="s">
        <v>65</v>
      </c>
      <c r="G5096" s="7">
        <f t="shared" si="237"/>
        <v>2015</v>
      </c>
      <c r="H5096" s="7">
        <f t="shared" si="238"/>
        <v>3</v>
      </c>
      <c r="I5096" s="7" t="str">
        <f t="shared" si="239"/>
        <v>Q1</v>
      </c>
      <c r="J5096" s="7">
        <f>VLOOKUP(A5096,'Job Catalog'!A:C,3,FALSE)</f>
        <v>17</v>
      </c>
    </row>
    <row r="5097" spans="1:10" x14ac:dyDescent="0.15">
      <c r="A5097" s="8">
        <v>3263</v>
      </c>
      <c r="B5097" s="8" t="s">
        <v>3365</v>
      </c>
      <c r="C5097" s="7" t="s">
        <v>4</v>
      </c>
      <c r="D5097" s="39">
        <v>42065.491226851853</v>
      </c>
      <c r="E5097" s="7">
        <v>12.46</v>
      </c>
      <c r="F5097" s="7" t="s">
        <v>15</v>
      </c>
      <c r="G5097" s="7">
        <f t="shared" si="237"/>
        <v>2015</v>
      </c>
      <c r="H5097" s="7">
        <f t="shared" si="238"/>
        <v>3</v>
      </c>
      <c r="I5097" s="7" t="str">
        <f t="shared" si="239"/>
        <v>Q1</v>
      </c>
      <c r="J5097" s="7">
        <f>VLOOKUP(A5097,'Job Catalog'!A:C,3,FALSE)</f>
        <v>17</v>
      </c>
    </row>
    <row r="5098" spans="1:10" x14ac:dyDescent="0.15">
      <c r="A5098" s="8">
        <v>3263</v>
      </c>
      <c r="B5098" s="8" t="s">
        <v>3365</v>
      </c>
      <c r="C5098" s="7" t="s">
        <v>5</v>
      </c>
      <c r="D5098" s="39">
        <v>42123.66479166667</v>
      </c>
      <c r="E5098" s="7">
        <v>64.33</v>
      </c>
      <c r="F5098" s="7" t="s">
        <v>65</v>
      </c>
      <c r="G5098" s="7">
        <f t="shared" si="237"/>
        <v>2015</v>
      </c>
      <c r="H5098" s="7">
        <f t="shared" si="238"/>
        <v>4</v>
      </c>
      <c r="I5098" s="7" t="str">
        <f t="shared" si="239"/>
        <v>Q2</v>
      </c>
      <c r="J5098" s="7">
        <f>VLOOKUP(A5098,'Job Catalog'!A:C,3,FALSE)</f>
        <v>17</v>
      </c>
    </row>
    <row r="5099" spans="1:10" x14ac:dyDescent="0.15">
      <c r="A5099" s="8">
        <v>3263</v>
      </c>
      <c r="B5099" s="8" t="s">
        <v>3365</v>
      </c>
      <c r="C5099" s="7" t="s">
        <v>5</v>
      </c>
      <c r="D5099" s="39">
        <v>42523.453043981484</v>
      </c>
      <c r="E5099" s="7">
        <v>72.13</v>
      </c>
      <c r="F5099" s="7" t="s">
        <v>20</v>
      </c>
      <c r="G5099" s="7">
        <f t="shared" si="237"/>
        <v>2016</v>
      </c>
      <c r="H5099" s="7">
        <f t="shared" si="238"/>
        <v>6</v>
      </c>
      <c r="I5099" s="7" t="str">
        <f t="shared" si="239"/>
        <v>Q2</v>
      </c>
      <c r="J5099" s="7">
        <f>VLOOKUP(A5099,'Job Catalog'!A:C,3,FALSE)</f>
        <v>17</v>
      </c>
    </row>
    <row r="5100" spans="1:10" x14ac:dyDescent="0.15">
      <c r="A5100" s="8">
        <v>3267</v>
      </c>
      <c r="B5100" s="8" t="s">
        <v>3369</v>
      </c>
      <c r="C5100" s="7" t="s">
        <v>4</v>
      </c>
      <c r="D5100" s="39">
        <v>41817.538275462961</v>
      </c>
      <c r="E5100" s="7">
        <v>56.67</v>
      </c>
      <c r="F5100" s="7" t="s">
        <v>14</v>
      </c>
      <c r="G5100" s="7">
        <f t="shared" si="237"/>
        <v>2014</v>
      </c>
      <c r="H5100" s="7">
        <f t="shared" si="238"/>
        <v>6</v>
      </c>
      <c r="I5100" s="7" t="str">
        <f t="shared" si="239"/>
        <v>Q2</v>
      </c>
      <c r="J5100" s="7">
        <f>VLOOKUP(A5100,'Job Catalog'!A:C,3,FALSE)</f>
        <v>21</v>
      </c>
    </row>
    <row r="5101" spans="1:10" x14ac:dyDescent="0.15">
      <c r="A5101" s="8">
        <v>3267</v>
      </c>
      <c r="B5101" s="8" t="s">
        <v>3369</v>
      </c>
      <c r="C5101" s="7" t="s">
        <v>4</v>
      </c>
      <c r="D5101" s="39">
        <v>42726.544768518521</v>
      </c>
      <c r="E5101" s="7">
        <v>135.79</v>
      </c>
      <c r="F5101" s="7" t="s">
        <v>37</v>
      </c>
      <c r="G5101" s="7">
        <f t="shared" si="237"/>
        <v>2016</v>
      </c>
      <c r="H5101" s="7">
        <f t="shared" si="238"/>
        <v>12</v>
      </c>
      <c r="I5101" s="7" t="str">
        <f t="shared" si="239"/>
        <v>Q4</v>
      </c>
      <c r="J5101" s="7">
        <f>VLOOKUP(A5101,'Job Catalog'!A:C,3,FALSE)</f>
        <v>21</v>
      </c>
    </row>
    <row r="5102" spans="1:10" x14ac:dyDescent="0.15">
      <c r="A5102" s="8">
        <v>3267</v>
      </c>
      <c r="B5102" s="8" t="s">
        <v>3369</v>
      </c>
      <c r="C5102" s="7" t="s">
        <v>4</v>
      </c>
      <c r="D5102" s="39">
        <v>42975.48715277778</v>
      </c>
      <c r="E5102" s="7">
        <v>32</v>
      </c>
      <c r="F5102" s="7" t="s">
        <v>14</v>
      </c>
      <c r="G5102" s="7">
        <f t="shared" si="237"/>
        <v>2017</v>
      </c>
      <c r="H5102" s="7">
        <f t="shared" si="238"/>
        <v>8</v>
      </c>
      <c r="I5102" s="7" t="str">
        <f t="shared" si="239"/>
        <v>Q3</v>
      </c>
      <c r="J5102" s="7">
        <f>VLOOKUP(A5102,'Job Catalog'!A:C,3,FALSE)</f>
        <v>21</v>
      </c>
    </row>
    <row r="5103" spans="1:10" x14ac:dyDescent="0.15">
      <c r="A5103" s="8">
        <v>3277</v>
      </c>
      <c r="B5103" s="8" t="s">
        <v>3379</v>
      </c>
      <c r="C5103" s="7" t="s">
        <v>5</v>
      </c>
      <c r="D5103" s="39">
        <v>42433.631319444445</v>
      </c>
      <c r="E5103" s="7">
        <v>31.13</v>
      </c>
      <c r="F5103" s="7" t="s">
        <v>25</v>
      </c>
      <c r="G5103" s="7">
        <f t="shared" si="237"/>
        <v>2016</v>
      </c>
      <c r="H5103" s="7">
        <f t="shared" si="238"/>
        <v>3</v>
      </c>
      <c r="I5103" s="7" t="str">
        <f t="shared" si="239"/>
        <v>Q1</v>
      </c>
      <c r="J5103" s="7">
        <f>VLOOKUP(A5103,'Job Catalog'!A:C,3,FALSE)</f>
        <v>22</v>
      </c>
    </row>
    <row r="5104" spans="1:10" x14ac:dyDescent="0.15">
      <c r="A5104" s="8">
        <v>3279</v>
      </c>
      <c r="B5104" s="8" t="s">
        <v>3381</v>
      </c>
      <c r="C5104" s="7" t="s">
        <v>4</v>
      </c>
      <c r="D5104" s="39">
        <v>42935.645833333336</v>
      </c>
      <c r="E5104" s="7">
        <v>25.96</v>
      </c>
      <c r="F5104" s="7" t="s">
        <v>60</v>
      </c>
      <c r="G5104" s="7">
        <f t="shared" si="237"/>
        <v>2017</v>
      </c>
      <c r="H5104" s="7">
        <f t="shared" si="238"/>
        <v>7</v>
      </c>
      <c r="I5104" s="7" t="str">
        <f t="shared" si="239"/>
        <v>Q3</v>
      </c>
      <c r="J5104" s="7">
        <f>VLOOKUP(A5104,'Job Catalog'!A:C,3,FALSE)</f>
        <v>16</v>
      </c>
    </row>
    <row r="5105" spans="1:10" x14ac:dyDescent="0.15">
      <c r="A5105" s="8">
        <v>3282</v>
      </c>
      <c r="B5105" s="8" t="s">
        <v>3384</v>
      </c>
      <c r="C5105" s="7" t="s">
        <v>4</v>
      </c>
      <c r="D5105" s="39">
        <v>41746.331631944442</v>
      </c>
      <c r="E5105" s="7">
        <v>1.79</v>
      </c>
      <c r="F5105" s="7" t="s">
        <v>70</v>
      </c>
      <c r="G5105" s="7">
        <f t="shared" si="237"/>
        <v>2014</v>
      </c>
      <c r="H5105" s="7">
        <f t="shared" si="238"/>
        <v>4</v>
      </c>
      <c r="I5105" s="7" t="str">
        <f t="shared" si="239"/>
        <v>Q2</v>
      </c>
      <c r="J5105" s="7">
        <f>VLOOKUP(A5105,'Job Catalog'!A:C,3,FALSE)</f>
        <v>17</v>
      </c>
    </row>
    <row r="5106" spans="1:10" x14ac:dyDescent="0.15">
      <c r="A5106" s="8">
        <v>3282</v>
      </c>
      <c r="B5106" s="8" t="s">
        <v>3384</v>
      </c>
      <c r="C5106" s="7" t="s">
        <v>5</v>
      </c>
      <c r="D5106" s="39">
        <v>42031.957118055558</v>
      </c>
      <c r="E5106" s="7">
        <v>6.29</v>
      </c>
      <c r="F5106" s="7" t="s">
        <v>95</v>
      </c>
      <c r="G5106" s="7">
        <f t="shared" si="237"/>
        <v>2015</v>
      </c>
      <c r="H5106" s="7">
        <f t="shared" si="238"/>
        <v>1</v>
      </c>
      <c r="I5106" s="7" t="str">
        <f t="shared" si="239"/>
        <v>Q1</v>
      </c>
      <c r="J5106" s="7">
        <f>VLOOKUP(A5106,'Job Catalog'!A:C,3,FALSE)</f>
        <v>17</v>
      </c>
    </row>
    <row r="5107" spans="1:10" x14ac:dyDescent="0.15">
      <c r="A5107" s="8">
        <v>3282</v>
      </c>
      <c r="B5107" s="8" t="s">
        <v>3384</v>
      </c>
      <c r="C5107" s="7" t="s">
        <v>5</v>
      </c>
      <c r="D5107" s="39">
        <v>42123.575324074074</v>
      </c>
      <c r="E5107" s="7">
        <v>69</v>
      </c>
      <c r="F5107" s="7" t="s">
        <v>58</v>
      </c>
      <c r="G5107" s="7">
        <f t="shared" si="237"/>
        <v>2015</v>
      </c>
      <c r="H5107" s="7">
        <f t="shared" si="238"/>
        <v>4</v>
      </c>
      <c r="I5107" s="7" t="str">
        <f t="shared" si="239"/>
        <v>Q2</v>
      </c>
      <c r="J5107" s="7">
        <f>VLOOKUP(A5107,'Job Catalog'!A:C,3,FALSE)</f>
        <v>17</v>
      </c>
    </row>
    <row r="5108" spans="1:10" x14ac:dyDescent="0.15">
      <c r="A5108" s="8">
        <v>3282</v>
      </c>
      <c r="B5108" s="8" t="s">
        <v>3384</v>
      </c>
      <c r="C5108" s="7" t="s">
        <v>4</v>
      </c>
      <c r="D5108" s="39">
        <v>42606.509641203702</v>
      </c>
      <c r="E5108" s="7">
        <v>14.92</v>
      </c>
      <c r="F5108" s="7" t="s">
        <v>70</v>
      </c>
      <c r="G5108" s="7">
        <f t="shared" si="237"/>
        <v>2016</v>
      </c>
      <c r="H5108" s="7">
        <f t="shared" si="238"/>
        <v>8</v>
      </c>
      <c r="I5108" s="7" t="str">
        <f t="shared" si="239"/>
        <v>Q3</v>
      </c>
      <c r="J5108" s="7">
        <f>VLOOKUP(A5108,'Job Catalog'!A:C,3,FALSE)</f>
        <v>17</v>
      </c>
    </row>
    <row r="5109" spans="1:10" x14ac:dyDescent="0.15">
      <c r="A5109" s="8">
        <v>3284</v>
      </c>
      <c r="B5109" s="8" t="s">
        <v>3386</v>
      </c>
      <c r="C5109" s="7" t="s">
        <v>4</v>
      </c>
      <c r="D5109" s="39">
        <v>41822.735717592594</v>
      </c>
      <c r="E5109" s="7">
        <v>0.96</v>
      </c>
      <c r="F5109" s="7" t="s">
        <v>30</v>
      </c>
      <c r="G5109" s="7">
        <f t="shared" si="237"/>
        <v>2014</v>
      </c>
      <c r="H5109" s="7">
        <f t="shared" si="238"/>
        <v>7</v>
      </c>
      <c r="I5109" s="7" t="str">
        <f t="shared" si="239"/>
        <v>Q3</v>
      </c>
      <c r="J5109" s="7">
        <f>VLOOKUP(A5109,'Job Catalog'!A:C,3,FALSE)</f>
        <v>15</v>
      </c>
    </row>
    <row r="5110" spans="1:10" x14ac:dyDescent="0.15">
      <c r="A5110" s="8">
        <v>3287</v>
      </c>
      <c r="B5110" s="8" t="s">
        <v>3389</v>
      </c>
      <c r="C5110" s="7" t="s">
        <v>4</v>
      </c>
      <c r="D5110" s="39">
        <v>42941.490810185183</v>
      </c>
      <c r="E5110" s="7">
        <v>39.25</v>
      </c>
      <c r="F5110" s="7" t="s">
        <v>29</v>
      </c>
      <c r="G5110" s="7">
        <f t="shared" si="237"/>
        <v>2017</v>
      </c>
      <c r="H5110" s="7">
        <f t="shared" si="238"/>
        <v>7</v>
      </c>
      <c r="I5110" s="7" t="str">
        <f t="shared" si="239"/>
        <v>Q3</v>
      </c>
      <c r="J5110" s="7">
        <f>VLOOKUP(A5110,'Job Catalog'!A:C,3,FALSE)</f>
        <v>23</v>
      </c>
    </row>
    <row r="5111" spans="1:10" x14ac:dyDescent="0.15">
      <c r="A5111" s="8">
        <v>3288</v>
      </c>
      <c r="B5111" s="8" t="s">
        <v>3390</v>
      </c>
      <c r="C5111" s="7" t="s">
        <v>4</v>
      </c>
      <c r="D5111" s="39">
        <v>42065.751284722224</v>
      </c>
      <c r="E5111" s="7">
        <v>292.25</v>
      </c>
      <c r="F5111" s="7" t="s">
        <v>30</v>
      </c>
      <c r="G5111" s="7">
        <f t="shared" si="237"/>
        <v>2015</v>
      </c>
      <c r="H5111" s="7">
        <f t="shared" si="238"/>
        <v>3</v>
      </c>
      <c r="I5111" s="7" t="str">
        <f t="shared" si="239"/>
        <v>Q1</v>
      </c>
      <c r="J5111" s="7">
        <f>VLOOKUP(A5111,'Job Catalog'!A:C,3,FALSE)</f>
        <v>16</v>
      </c>
    </row>
    <row r="5112" spans="1:10" x14ac:dyDescent="0.15">
      <c r="A5112" s="8">
        <v>3288</v>
      </c>
      <c r="B5112" s="8" t="s">
        <v>3390</v>
      </c>
      <c r="C5112" s="7" t="s">
        <v>4</v>
      </c>
      <c r="D5112" s="39">
        <v>41890.565023148149</v>
      </c>
      <c r="E5112" s="7">
        <v>19.04</v>
      </c>
      <c r="F5112" s="7" t="s">
        <v>30</v>
      </c>
      <c r="G5112" s="7">
        <f t="shared" si="237"/>
        <v>2014</v>
      </c>
      <c r="H5112" s="7">
        <f t="shared" si="238"/>
        <v>9</v>
      </c>
      <c r="I5112" s="7" t="str">
        <f t="shared" si="239"/>
        <v>Q3</v>
      </c>
      <c r="J5112" s="7">
        <f>VLOOKUP(A5112,'Job Catalog'!A:C,3,FALSE)</f>
        <v>16</v>
      </c>
    </row>
    <row r="5113" spans="1:10" x14ac:dyDescent="0.15">
      <c r="A5113" s="8">
        <v>3288</v>
      </c>
      <c r="B5113" s="8" t="s">
        <v>3390</v>
      </c>
      <c r="C5113" s="7" t="s">
        <v>4</v>
      </c>
      <c r="D5113" s="39">
        <v>42905.500358796293</v>
      </c>
      <c r="E5113" s="7">
        <v>24.83</v>
      </c>
      <c r="F5113" s="7" t="s">
        <v>14</v>
      </c>
      <c r="G5113" s="7">
        <f t="shared" si="237"/>
        <v>2017</v>
      </c>
      <c r="H5113" s="7">
        <f t="shared" si="238"/>
        <v>6</v>
      </c>
      <c r="I5113" s="7" t="str">
        <f t="shared" si="239"/>
        <v>Q2</v>
      </c>
      <c r="J5113" s="7">
        <f>VLOOKUP(A5113,'Job Catalog'!A:C,3,FALSE)</f>
        <v>16</v>
      </c>
    </row>
    <row r="5114" spans="1:10" x14ac:dyDescent="0.15">
      <c r="A5114" s="8">
        <v>3291</v>
      </c>
      <c r="B5114" s="8" t="s">
        <v>3393</v>
      </c>
      <c r="C5114" s="7" t="s">
        <v>5</v>
      </c>
      <c r="D5114" s="39">
        <v>41778.487523148149</v>
      </c>
      <c r="E5114" s="7">
        <v>21.42</v>
      </c>
      <c r="F5114" s="7" t="s">
        <v>15</v>
      </c>
      <c r="G5114" s="7">
        <f t="shared" si="237"/>
        <v>2014</v>
      </c>
      <c r="H5114" s="7">
        <f t="shared" si="238"/>
        <v>5</v>
      </c>
      <c r="I5114" s="7" t="str">
        <f t="shared" si="239"/>
        <v>Q2</v>
      </c>
      <c r="J5114" s="7">
        <f>VLOOKUP(A5114,'Job Catalog'!A:C,3,FALSE)</f>
        <v>21</v>
      </c>
    </row>
    <row r="5115" spans="1:10" x14ac:dyDescent="0.15">
      <c r="A5115" s="8">
        <v>3293</v>
      </c>
      <c r="B5115" s="8" t="s">
        <v>3395</v>
      </c>
      <c r="C5115" s="7" t="s">
        <v>5</v>
      </c>
      <c r="D5115" s="39">
        <v>42040.600891203707</v>
      </c>
      <c r="E5115" s="7">
        <v>83.96</v>
      </c>
      <c r="F5115" s="7" t="s">
        <v>30</v>
      </c>
      <c r="G5115" s="7">
        <f t="shared" si="237"/>
        <v>2015</v>
      </c>
      <c r="H5115" s="7">
        <f t="shared" si="238"/>
        <v>2</v>
      </c>
      <c r="I5115" s="7" t="str">
        <f t="shared" si="239"/>
        <v>Q1</v>
      </c>
      <c r="J5115" s="7">
        <f>VLOOKUP(A5115,'Job Catalog'!A:C,3,FALSE)</f>
        <v>14</v>
      </c>
    </row>
    <row r="5116" spans="1:10" x14ac:dyDescent="0.15">
      <c r="A5116" s="8">
        <v>3296</v>
      </c>
      <c r="B5116" s="8" t="s">
        <v>3398</v>
      </c>
      <c r="C5116" s="7" t="s">
        <v>4</v>
      </c>
      <c r="D5116" s="39">
        <v>42249.669942129629</v>
      </c>
      <c r="E5116" s="7">
        <v>52.63</v>
      </c>
      <c r="F5116" s="7" t="s">
        <v>28</v>
      </c>
      <c r="G5116" s="7">
        <f t="shared" si="237"/>
        <v>2015</v>
      </c>
      <c r="H5116" s="7">
        <f t="shared" si="238"/>
        <v>9</v>
      </c>
      <c r="I5116" s="7" t="str">
        <f t="shared" si="239"/>
        <v>Q3</v>
      </c>
      <c r="J5116" s="7">
        <f>VLOOKUP(A5116,'Job Catalog'!A:C,3,FALSE)</f>
        <v>25</v>
      </c>
    </row>
    <row r="5117" spans="1:10" x14ac:dyDescent="0.15">
      <c r="A5117" s="8">
        <v>3296</v>
      </c>
      <c r="B5117" s="8" t="s">
        <v>3398</v>
      </c>
      <c r="C5117" s="7" t="s">
        <v>5</v>
      </c>
      <c r="D5117" s="39">
        <v>42276.631319444445</v>
      </c>
      <c r="E5117" s="7">
        <v>79.58</v>
      </c>
      <c r="F5117" s="7" t="s">
        <v>20</v>
      </c>
      <c r="G5117" s="7">
        <f t="shared" si="237"/>
        <v>2015</v>
      </c>
      <c r="H5117" s="7">
        <f t="shared" si="238"/>
        <v>9</v>
      </c>
      <c r="I5117" s="7" t="str">
        <f t="shared" si="239"/>
        <v>Q3</v>
      </c>
      <c r="J5117" s="7">
        <f>VLOOKUP(A5117,'Job Catalog'!A:C,3,FALSE)</f>
        <v>25</v>
      </c>
    </row>
    <row r="5118" spans="1:10" x14ac:dyDescent="0.15">
      <c r="A5118" s="8">
        <v>3296</v>
      </c>
      <c r="B5118" s="8" t="s">
        <v>3398</v>
      </c>
      <c r="C5118" s="7" t="s">
        <v>5</v>
      </c>
      <c r="D5118" s="39">
        <v>42359.304745370369</v>
      </c>
      <c r="E5118" s="7">
        <v>162.25</v>
      </c>
      <c r="F5118" s="7" t="s">
        <v>20</v>
      </c>
      <c r="G5118" s="7">
        <f t="shared" si="237"/>
        <v>2015</v>
      </c>
      <c r="H5118" s="7">
        <f t="shared" si="238"/>
        <v>12</v>
      </c>
      <c r="I5118" s="7" t="str">
        <f t="shared" si="239"/>
        <v>Q4</v>
      </c>
      <c r="J5118" s="7">
        <f>VLOOKUP(A5118,'Job Catalog'!A:C,3,FALSE)</f>
        <v>25</v>
      </c>
    </row>
    <row r="5119" spans="1:10" x14ac:dyDescent="0.15">
      <c r="A5119" s="8">
        <v>3296</v>
      </c>
      <c r="B5119" s="8" t="s">
        <v>3398</v>
      </c>
      <c r="C5119" s="7" t="s">
        <v>5</v>
      </c>
      <c r="D5119" s="39">
        <v>42472.541354166664</v>
      </c>
      <c r="E5119" s="7">
        <v>275.45999999999998</v>
      </c>
      <c r="F5119" s="7" t="s">
        <v>20</v>
      </c>
      <c r="G5119" s="7">
        <f t="shared" si="237"/>
        <v>2016</v>
      </c>
      <c r="H5119" s="7">
        <f t="shared" si="238"/>
        <v>4</v>
      </c>
      <c r="I5119" s="7" t="str">
        <f t="shared" si="239"/>
        <v>Q2</v>
      </c>
      <c r="J5119" s="7">
        <f>VLOOKUP(A5119,'Job Catalog'!A:C,3,FALSE)</f>
        <v>25</v>
      </c>
    </row>
    <row r="5120" spans="1:10" x14ac:dyDescent="0.15">
      <c r="A5120" s="8">
        <v>3296</v>
      </c>
      <c r="B5120" s="8" t="s">
        <v>3398</v>
      </c>
      <c r="C5120" s="7" t="s">
        <v>5</v>
      </c>
      <c r="D5120" s="39">
        <v>42230.624502314815</v>
      </c>
      <c r="E5120" s="7">
        <v>33.54</v>
      </c>
      <c r="F5120" s="7" t="s">
        <v>65</v>
      </c>
      <c r="G5120" s="7">
        <f t="shared" si="237"/>
        <v>2015</v>
      </c>
      <c r="H5120" s="7">
        <f t="shared" si="238"/>
        <v>8</v>
      </c>
      <c r="I5120" s="7" t="str">
        <f t="shared" si="239"/>
        <v>Q3</v>
      </c>
      <c r="J5120" s="7">
        <f>VLOOKUP(A5120,'Job Catalog'!A:C,3,FALSE)</f>
        <v>25</v>
      </c>
    </row>
    <row r="5121" spans="1:10" x14ac:dyDescent="0.15">
      <c r="A5121" s="8">
        <v>3296</v>
      </c>
      <c r="B5121" s="8" t="s">
        <v>3398</v>
      </c>
      <c r="C5121" s="7" t="s">
        <v>4</v>
      </c>
      <c r="D5121" s="39">
        <v>42262.744930555556</v>
      </c>
      <c r="E5121" s="7">
        <v>65.67</v>
      </c>
      <c r="F5121" s="7" t="s">
        <v>28</v>
      </c>
      <c r="G5121" s="7">
        <f t="shared" si="237"/>
        <v>2015</v>
      </c>
      <c r="H5121" s="7">
        <f t="shared" si="238"/>
        <v>9</v>
      </c>
      <c r="I5121" s="7" t="str">
        <f t="shared" si="239"/>
        <v>Q3</v>
      </c>
      <c r="J5121" s="7">
        <f>VLOOKUP(A5121,'Job Catalog'!A:C,3,FALSE)</f>
        <v>25</v>
      </c>
    </row>
    <row r="5122" spans="1:10" x14ac:dyDescent="0.15">
      <c r="A5122" s="8">
        <v>3296</v>
      </c>
      <c r="B5122" s="8" t="s">
        <v>3398</v>
      </c>
      <c r="C5122" s="7" t="s">
        <v>4</v>
      </c>
      <c r="D5122" s="39">
        <v>42342.579814814817</v>
      </c>
      <c r="E5122" s="7">
        <v>85.88</v>
      </c>
      <c r="F5122" s="7" t="s">
        <v>13</v>
      </c>
      <c r="G5122" s="7">
        <f t="shared" ref="G5122:G5185" si="240">YEAR(D5122)</f>
        <v>2015</v>
      </c>
      <c r="H5122" s="7">
        <f t="shared" ref="H5122:H5185" si="241">MONTH(D5122)</f>
        <v>12</v>
      </c>
      <c r="I5122" s="7" t="str">
        <f t="shared" ref="I5122:I5185" si="242">IF(H5122&lt;=3,"Q1",IF(H5122&lt;=6,"Q2",IF(H5122&lt;=9,"Q3","Q4")))</f>
        <v>Q4</v>
      </c>
      <c r="J5122" s="7">
        <f>VLOOKUP(A5122,'Job Catalog'!A:C,3,FALSE)</f>
        <v>25</v>
      </c>
    </row>
    <row r="5123" spans="1:10" x14ac:dyDescent="0.15">
      <c r="A5123" s="8">
        <v>3296</v>
      </c>
      <c r="B5123" s="8" t="s">
        <v>3398</v>
      </c>
      <c r="C5123" s="7" t="s">
        <v>4</v>
      </c>
      <c r="D5123" s="39">
        <v>42431.654039351852</v>
      </c>
      <c r="E5123" s="7">
        <v>4.79</v>
      </c>
      <c r="F5123" s="7" t="s">
        <v>64</v>
      </c>
      <c r="G5123" s="7">
        <f t="shared" si="240"/>
        <v>2016</v>
      </c>
      <c r="H5123" s="7">
        <f t="shared" si="241"/>
        <v>3</v>
      </c>
      <c r="I5123" s="7" t="str">
        <f t="shared" si="242"/>
        <v>Q1</v>
      </c>
      <c r="J5123" s="7">
        <f>VLOOKUP(A5123,'Job Catalog'!A:C,3,FALSE)</f>
        <v>25</v>
      </c>
    </row>
    <row r="5124" spans="1:10" x14ac:dyDescent="0.15">
      <c r="A5124" s="8">
        <v>3296</v>
      </c>
      <c r="B5124" s="8" t="s">
        <v>3398</v>
      </c>
      <c r="C5124" s="7" t="s">
        <v>4</v>
      </c>
      <c r="D5124" s="39">
        <v>42622.611446759256</v>
      </c>
      <c r="E5124" s="7">
        <v>169.83</v>
      </c>
      <c r="F5124" s="7" t="s">
        <v>13</v>
      </c>
      <c r="G5124" s="7">
        <f t="shared" si="240"/>
        <v>2016</v>
      </c>
      <c r="H5124" s="7">
        <f t="shared" si="241"/>
        <v>9</v>
      </c>
      <c r="I5124" s="7" t="str">
        <f t="shared" si="242"/>
        <v>Q3</v>
      </c>
      <c r="J5124" s="7">
        <f>VLOOKUP(A5124,'Job Catalog'!A:C,3,FALSE)</f>
        <v>25</v>
      </c>
    </row>
    <row r="5125" spans="1:10" x14ac:dyDescent="0.15">
      <c r="A5125" s="8">
        <v>3296</v>
      </c>
      <c r="B5125" s="8" t="s">
        <v>3398</v>
      </c>
      <c r="C5125" s="7" t="s">
        <v>4</v>
      </c>
      <c r="D5125" s="39">
        <v>42549.726574074077</v>
      </c>
      <c r="E5125" s="7">
        <v>85.08</v>
      </c>
      <c r="F5125" s="7" t="s">
        <v>13</v>
      </c>
      <c r="G5125" s="7">
        <f t="shared" si="240"/>
        <v>2016</v>
      </c>
      <c r="H5125" s="7">
        <f t="shared" si="241"/>
        <v>6</v>
      </c>
      <c r="I5125" s="7" t="str">
        <f t="shared" si="242"/>
        <v>Q2</v>
      </c>
      <c r="J5125" s="7">
        <f>VLOOKUP(A5125,'Job Catalog'!A:C,3,FALSE)</f>
        <v>25</v>
      </c>
    </row>
    <row r="5126" spans="1:10" x14ac:dyDescent="0.15">
      <c r="A5126" s="8">
        <v>3296</v>
      </c>
      <c r="B5126" s="8" t="s">
        <v>3398</v>
      </c>
      <c r="C5126" s="7" t="s">
        <v>4</v>
      </c>
      <c r="D5126" s="39">
        <v>42531.590254629627</v>
      </c>
      <c r="E5126" s="7">
        <v>66.959999999999994</v>
      </c>
      <c r="F5126" s="7" t="s">
        <v>13</v>
      </c>
      <c r="G5126" s="7">
        <f t="shared" si="240"/>
        <v>2016</v>
      </c>
      <c r="H5126" s="7">
        <f t="shared" si="241"/>
        <v>6</v>
      </c>
      <c r="I5126" s="7" t="str">
        <f t="shared" si="242"/>
        <v>Q2</v>
      </c>
      <c r="J5126" s="7">
        <f>VLOOKUP(A5126,'Job Catalog'!A:C,3,FALSE)</f>
        <v>25</v>
      </c>
    </row>
    <row r="5127" spans="1:10" x14ac:dyDescent="0.15">
      <c r="A5127" s="8">
        <v>3296</v>
      </c>
      <c r="B5127" s="8" t="s">
        <v>3398</v>
      </c>
      <c r="C5127" s="7" t="s">
        <v>4</v>
      </c>
      <c r="D5127" s="39">
        <v>42531.608368055553</v>
      </c>
      <c r="E5127" s="7">
        <v>66.959999999999994</v>
      </c>
      <c r="F5127" s="7" t="s">
        <v>13</v>
      </c>
      <c r="G5127" s="7">
        <f t="shared" si="240"/>
        <v>2016</v>
      </c>
      <c r="H5127" s="7">
        <f t="shared" si="241"/>
        <v>6</v>
      </c>
      <c r="I5127" s="7" t="str">
        <f t="shared" si="242"/>
        <v>Q2</v>
      </c>
      <c r="J5127" s="7">
        <f>VLOOKUP(A5127,'Job Catalog'!A:C,3,FALSE)</f>
        <v>25</v>
      </c>
    </row>
    <row r="5128" spans="1:10" x14ac:dyDescent="0.15">
      <c r="A5128" s="8">
        <v>3296</v>
      </c>
      <c r="B5128" s="8" t="s">
        <v>3398</v>
      </c>
      <c r="C5128" s="7" t="s">
        <v>4</v>
      </c>
      <c r="D5128" s="39">
        <v>42633.616400462961</v>
      </c>
      <c r="E5128" s="7">
        <v>98.63</v>
      </c>
      <c r="F5128" s="7" t="s">
        <v>64</v>
      </c>
      <c r="G5128" s="7">
        <f t="shared" si="240"/>
        <v>2016</v>
      </c>
      <c r="H5128" s="7">
        <f t="shared" si="241"/>
        <v>9</v>
      </c>
      <c r="I5128" s="7" t="str">
        <f t="shared" si="242"/>
        <v>Q3</v>
      </c>
      <c r="J5128" s="7">
        <f>VLOOKUP(A5128,'Job Catalog'!A:C,3,FALSE)</f>
        <v>25</v>
      </c>
    </row>
    <row r="5129" spans="1:10" x14ac:dyDescent="0.15">
      <c r="A5129" s="8">
        <v>3296</v>
      </c>
      <c r="B5129" s="8" t="s">
        <v>3398</v>
      </c>
      <c r="C5129" s="7" t="s">
        <v>4</v>
      </c>
      <c r="D5129" s="39">
        <v>42632.387025462966</v>
      </c>
      <c r="E5129" s="7">
        <v>4.71</v>
      </c>
      <c r="F5129" s="7" t="s">
        <v>48</v>
      </c>
      <c r="G5129" s="7">
        <f t="shared" si="240"/>
        <v>2016</v>
      </c>
      <c r="H5129" s="7">
        <f t="shared" si="241"/>
        <v>9</v>
      </c>
      <c r="I5129" s="7" t="str">
        <f t="shared" si="242"/>
        <v>Q3</v>
      </c>
      <c r="J5129" s="7">
        <f>VLOOKUP(A5129,'Job Catalog'!A:C,3,FALSE)</f>
        <v>25</v>
      </c>
    </row>
    <row r="5130" spans="1:10" x14ac:dyDescent="0.15">
      <c r="A5130" s="8">
        <v>3296</v>
      </c>
      <c r="B5130" s="8" t="s">
        <v>3398</v>
      </c>
      <c r="C5130" s="7" t="s">
        <v>4</v>
      </c>
      <c r="D5130" s="39">
        <v>42663.478217592594</v>
      </c>
      <c r="E5130" s="7">
        <v>20.96</v>
      </c>
      <c r="F5130" s="7" t="s">
        <v>13</v>
      </c>
      <c r="G5130" s="7">
        <f t="shared" si="240"/>
        <v>2016</v>
      </c>
      <c r="H5130" s="7">
        <f t="shared" si="241"/>
        <v>10</v>
      </c>
      <c r="I5130" s="7" t="str">
        <f t="shared" si="242"/>
        <v>Q4</v>
      </c>
      <c r="J5130" s="7">
        <f>VLOOKUP(A5130,'Job Catalog'!A:C,3,FALSE)</f>
        <v>25</v>
      </c>
    </row>
    <row r="5131" spans="1:10" x14ac:dyDescent="0.15">
      <c r="A5131" s="8">
        <v>3296</v>
      </c>
      <c r="B5131" s="8" t="s">
        <v>3398</v>
      </c>
      <c r="C5131" s="7" t="s">
        <v>5</v>
      </c>
      <c r="D5131" s="39">
        <v>42906.671944444446</v>
      </c>
      <c r="E5131" s="7">
        <v>28.13</v>
      </c>
      <c r="F5131" s="7" t="s">
        <v>28</v>
      </c>
      <c r="G5131" s="7">
        <f t="shared" si="240"/>
        <v>2017</v>
      </c>
      <c r="H5131" s="7">
        <f t="shared" si="241"/>
        <v>6</v>
      </c>
      <c r="I5131" s="7" t="str">
        <f t="shared" si="242"/>
        <v>Q2</v>
      </c>
      <c r="J5131" s="7">
        <f>VLOOKUP(A5131,'Job Catalog'!A:C,3,FALSE)</f>
        <v>25</v>
      </c>
    </row>
    <row r="5132" spans="1:10" x14ac:dyDescent="0.15">
      <c r="A5132" s="8">
        <v>3299</v>
      </c>
      <c r="B5132" s="8" t="s">
        <v>3401</v>
      </c>
      <c r="C5132" s="7" t="s">
        <v>4</v>
      </c>
      <c r="D5132" s="39">
        <v>42960.930694444447</v>
      </c>
      <c r="E5132" s="7">
        <v>47.88</v>
      </c>
      <c r="F5132" s="7" t="s">
        <v>87</v>
      </c>
      <c r="G5132" s="7">
        <f t="shared" si="240"/>
        <v>2017</v>
      </c>
      <c r="H5132" s="7">
        <f t="shared" si="241"/>
        <v>8</v>
      </c>
      <c r="I5132" s="7" t="str">
        <f t="shared" si="242"/>
        <v>Q3</v>
      </c>
      <c r="J5132" s="7">
        <f>VLOOKUP(A5132,'Job Catalog'!A:C,3,FALSE)</f>
        <v>23</v>
      </c>
    </row>
    <row r="5133" spans="1:10" x14ac:dyDescent="0.15">
      <c r="A5133" s="8">
        <v>3300</v>
      </c>
      <c r="B5133" s="8" t="s">
        <v>3402</v>
      </c>
      <c r="C5133" s="7" t="s">
        <v>4</v>
      </c>
      <c r="D5133" s="39">
        <v>41663.319768518515</v>
      </c>
      <c r="E5133" s="7">
        <v>0.67</v>
      </c>
      <c r="F5133" s="7" t="s">
        <v>13</v>
      </c>
      <c r="G5133" s="7">
        <f t="shared" si="240"/>
        <v>2014</v>
      </c>
      <c r="H5133" s="7">
        <f t="shared" si="241"/>
        <v>1</v>
      </c>
      <c r="I5133" s="7" t="str">
        <f t="shared" si="242"/>
        <v>Q1</v>
      </c>
      <c r="J5133" s="7">
        <f>VLOOKUP(A5133,'Job Catalog'!A:C,3,FALSE)</f>
        <v>24</v>
      </c>
    </row>
    <row r="5134" spans="1:10" x14ac:dyDescent="0.15">
      <c r="A5134" s="8">
        <v>3300</v>
      </c>
      <c r="B5134" s="8" t="s">
        <v>3402</v>
      </c>
      <c r="C5134" s="7" t="s">
        <v>4</v>
      </c>
      <c r="D5134" s="39">
        <v>42151.545659722222</v>
      </c>
      <c r="E5134" s="7">
        <v>107.08</v>
      </c>
      <c r="F5134" s="7" t="s">
        <v>13</v>
      </c>
      <c r="G5134" s="7">
        <f t="shared" si="240"/>
        <v>2015</v>
      </c>
      <c r="H5134" s="7">
        <f t="shared" si="241"/>
        <v>5</v>
      </c>
      <c r="I5134" s="7" t="str">
        <f t="shared" si="242"/>
        <v>Q2</v>
      </c>
      <c r="J5134" s="7">
        <f>VLOOKUP(A5134,'Job Catalog'!A:C,3,FALSE)</f>
        <v>24</v>
      </c>
    </row>
    <row r="5135" spans="1:10" x14ac:dyDescent="0.15">
      <c r="A5135" s="8">
        <v>3300</v>
      </c>
      <c r="B5135" s="8" t="s">
        <v>3402</v>
      </c>
      <c r="C5135" s="7" t="s">
        <v>4</v>
      </c>
      <c r="D5135" s="39">
        <v>42314.559236111112</v>
      </c>
      <c r="E5135" s="7">
        <v>259.88</v>
      </c>
      <c r="F5135" s="7" t="s">
        <v>13</v>
      </c>
      <c r="G5135" s="7">
        <f t="shared" si="240"/>
        <v>2015</v>
      </c>
      <c r="H5135" s="7">
        <f t="shared" si="241"/>
        <v>11</v>
      </c>
      <c r="I5135" s="7" t="str">
        <f t="shared" si="242"/>
        <v>Q4</v>
      </c>
      <c r="J5135" s="7">
        <f>VLOOKUP(A5135,'Job Catalog'!A:C,3,FALSE)</f>
        <v>24</v>
      </c>
    </row>
    <row r="5136" spans="1:10" x14ac:dyDescent="0.15">
      <c r="A5136" s="8">
        <v>3300</v>
      </c>
      <c r="B5136" s="8" t="s">
        <v>3402</v>
      </c>
      <c r="C5136" s="7" t="s">
        <v>4</v>
      </c>
      <c r="D5136" s="39">
        <v>42653.653333333335</v>
      </c>
      <c r="E5136" s="7">
        <v>201.88</v>
      </c>
      <c r="F5136" s="7" t="s">
        <v>48</v>
      </c>
      <c r="G5136" s="7">
        <f t="shared" si="240"/>
        <v>2016</v>
      </c>
      <c r="H5136" s="7">
        <f t="shared" si="241"/>
        <v>10</v>
      </c>
      <c r="I5136" s="7" t="str">
        <f t="shared" si="242"/>
        <v>Q4</v>
      </c>
      <c r="J5136" s="7">
        <f>VLOOKUP(A5136,'Job Catalog'!A:C,3,FALSE)</f>
        <v>24</v>
      </c>
    </row>
    <row r="5137" spans="1:10" x14ac:dyDescent="0.15">
      <c r="A5137" s="8">
        <v>3300</v>
      </c>
      <c r="B5137" s="8" t="s">
        <v>3402</v>
      </c>
      <c r="C5137" s="7" t="s">
        <v>4</v>
      </c>
      <c r="D5137" s="39">
        <v>42506.610115740739</v>
      </c>
      <c r="E5137" s="7">
        <v>45.79</v>
      </c>
      <c r="F5137" s="7" t="s">
        <v>53</v>
      </c>
      <c r="G5137" s="7">
        <f t="shared" si="240"/>
        <v>2016</v>
      </c>
      <c r="H5137" s="7">
        <f t="shared" si="241"/>
        <v>5</v>
      </c>
      <c r="I5137" s="7" t="str">
        <f t="shared" si="242"/>
        <v>Q2</v>
      </c>
      <c r="J5137" s="7">
        <f>VLOOKUP(A5137,'Job Catalog'!A:C,3,FALSE)</f>
        <v>24</v>
      </c>
    </row>
    <row r="5138" spans="1:10" x14ac:dyDescent="0.15">
      <c r="A5138" s="8">
        <v>3300</v>
      </c>
      <c r="B5138" s="8" t="s">
        <v>3402</v>
      </c>
      <c r="C5138" s="7" t="s">
        <v>4</v>
      </c>
      <c r="D5138" s="39">
        <v>42723.638344907406</v>
      </c>
      <c r="E5138" s="7">
        <v>119.67</v>
      </c>
      <c r="F5138" s="7" t="s">
        <v>48</v>
      </c>
      <c r="G5138" s="7">
        <f t="shared" si="240"/>
        <v>2016</v>
      </c>
      <c r="H5138" s="7">
        <f t="shared" si="241"/>
        <v>12</v>
      </c>
      <c r="I5138" s="7" t="str">
        <f t="shared" si="242"/>
        <v>Q4</v>
      </c>
      <c r="J5138" s="7">
        <f>VLOOKUP(A5138,'Job Catalog'!A:C,3,FALSE)</f>
        <v>24</v>
      </c>
    </row>
    <row r="5139" spans="1:10" x14ac:dyDescent="0.15">
      <c r="A5139" s="8">
        <v>3300</v>
      </c>
      <c r="B5139" s="8" t="s">
        <v>3402</v>
      </c>
      <c r="C5139" s="7" t="s">
        <v>4</v>
      </c>
      <c r="D5139" s="39">
        <v>42695.453553240739</v>
      </c>
      <c r="E5139" s="7">
        <v>45.88</v>
      </c>
      <c r="F5139" s="7" t="s">
        <v>48</v>
      </c>
      <c r="G5139" s="7">
        <f t="shared" si="240"/>
        <v>2016</v>
      </c>
      <c r="H5139" s="7">
        <f t="shared" si="241"/>
        <v>11</v>
      </c>
      <c r="I5139" s="7" t="str">
        <f t="shared" si="242"/>
        <v>Q4</v>
      </c>
      <c r="J5139" s="7">
        <f>VLOOKUP(A5139,'Job Catalog'!A:C,3,FALSE)</f>
        <v>24</v>
      </c>
    </row>
    <row r="5140" spans="1:10" x14ac:dyDescent="0.15">
      <c r="A5140" s="8">
        <v>3300</v>
      </c>
      <c r="B5140" s="8" t="s">
        <v>3402</v>
      </c>
      <c r="C5140" s="7" t="s">
        <v>4</v>
      </c>
      <c r="D5140" s="39">
        <v>42929.580833333333</v>
      </c>
      <c r="E5140" s="7">
        <v>87</v>
      </c>
      <c r="F5140" s="7" t="s">
        <v>48</v>
      </c>
      <c r="G5140" s="7">
        <f t="shared" si="240"/>
        <v>2017</v>
      </c>
      <c r="H5140" s="7">
        <f t="shared" si="241"/>
        <v>7</v>
      </c>
      <c r="I5140" s="7" t="str">
        <f t="shared" si="242"/>
        <v>Q3</v>
      </c>
      <c r="J5140" s="7">
        <f>VLOOKUP(A5140,'Job Catalog'!A:C,3,FALSE)</f>
        <v>24</v>
      </c>
    </row>
    <row r="5141" spans="1:10" x14ac:dyDescent="0.15">
      <c r="A5141" s="8">
        <v>3301</v>
      </c>
      <c r="B5141" s="8" t="s">
        <v>3403</v>
      </c>
      <c r="C5141" s="7" t="s">
        <v>5</v>
      </c>
      <c r="D5141" s="39">
        <v>42439.392141203702</v>
      </c>
      <c r="E5141" s="7">
        <v>5.88</v>
      </c>
      <c r="F5141" s="7" t="s">
        <v>20</v>
      </c>
      <c r="G5141" s="7">
        <f t="shared" si="240"/>
        <v>2016</v>
      </c>
      <c r="H5141" s="7">
        <f t="shared" si="241"/>
        <v>3</v>
      </c>
      <c r="I5141" s="7" t="str">
        <f t="shared" si="242"/>
        <v>Q1</v>
      </c>
      <c r="J5141" s="7">
        <f>VLOOKUP(A5141,'Job Catalog'!A:C,3,FALSE)</f>
        <v>21</v>
      </c>
    </row>
    <row r="5142" spans="1:10" x14ac:dyDescent="0.15">
      <c r="A5142" s="8">
        <v>3301</v>
      </c>
      <c r="B5142" s="8" t="s">
        <v>3403</v>
      </c>
      <c r="C5142" s="7" t="s">
        <v>5</v>
      </c>
      <c r="D5142" s="39">
        <v>42521.381863425922</v>
      </c>
      <c r="E5142" s="7">
        <v>68.63</v>
      </c>
      <c r="F5142" s="7" t="s">
        <v>20</v>
      </c>
      <c r="G5142" s="7">
        <f t="shared" si="240"/>
        <v>2016</v>
      </c>
      <c r="H5142" s="7">
        <f t="shared" si="241"/>
        <v>5</v>
      </c>
      <c r="I5142" s="7" t="str">
        <f t="shared" si="242"/>
        <v>Q2</v>
      </c>
      <c r="J5142" s="7">
        <f>VLOOKUP(A5142,'Job Catalog'!A:C,3,FALSE)</f>
        <v>21</v>
      </c>
    </row>
    <row r="5143" spans="1:10" x14ac:dyDescent="0.15">
      <c r="A5143" s="8">
        <v>3305</v>
      </c>
      <c r="B5143" s="8" t="s">
        <v>3407</v>
      </c>
      <c r="C5143" s="7" t="s">
        <v>5</v>
      </c>
      <c r="D5143" s="39">
        <v>41696.543113425927</v>
      </c>
      <c r="E5143" s="7">
        <v>1.88</v>
      </c>
      <c r="F5143" s="7" t="s">
        <v>13</v>
      </c>
      <c r="G5143" s="7">
        <f t="shared" si="240"/>
        <v>2014</v>
      </c>
      <c r="H5143" s="7">
        <f t="shared" si="241"/>
        <v>2</v>
      </c>
      <c r="I5143" s="7" t="str">
        <f t="shared" si="242"/>
        <v>Q1</v>
      </c>
      <c r="J5143" s="7">
        <f>VLOOKUP(A5143,'Job Catalog'!A:C,3,FALSE)</f>
        <v>20</v>
      </c>
    </row>
    <row r="5144" spans="1:10" x14ac:dyDescent="0.15">
      <c r="A5144" s="8">
        <v>3305</v>
      </c>
      <c r="B5144" s="8" t="s">
        <v>3407</v>
      </c>
      <c r="C5144" s="7" t="s">
        <v>4</v>
      </c>
      <c r="D5144" s="39">
        <v>41765.351736111108</v>
      </c>
      <c r="E5144" s="7">
        <v>42.88</v>
      </c>
      <c r="F5144" s="7" t="s">
        <v>13</v>
      </c>
      <c r="G5144" s="7">
        <f t="shared" si="240"/>
        <v>2014</v>
      </c>
      <c r="H5144" s="7">
        <f t="shared" si="241"/>
        <v>5</v>
      </c>
      <c r="I5144" s="7" t="str">
        <f t="shared" si="242"/>
        <v>Q2</v>
      </c>
      <c r="J5144" s="7">
        <f>VLOOKUP(A5144,'Job Catalog'!A:C,3,FALSE)</f>
        <v>20</v>
      </c>
    </row>
    <row r="5145" spans="1:10" x14ac:dyDescent="0.15">
      <c r="A5145" s="8">
        <v>3305</v>
      </c>
      <c r="B5145" s="8" t="s">
        <v>3407</v>
      </c>
      <c r="C5145" s="7" t="s">
        <v>5</v>
      </c>
      <c r="D5145" s="39">
        <v>41995.640034722222</v>
      </c>
      <c r="E5145" s="7">
        <v>20</v>
      </c>
      <c r="F5145" s="7" t="s">
        <v>13</v>
      </c>
      <c r="G5145" s="7">
        <f t="shared" si="240"/>
        <v>2014</v>
      </c>
      <c r="H5145" s="7">
        <f t="shared" si="241"/>
        <v>12</v>
      </c>
      <c r="I5145" s="7" t="str">
        <f t="shared" si="242"/>
        <v>Q4</v>
      </c>
      <c r="J5145" s="7">
        <f>VLOOKUP(A5145,'Job Catalog'!A:C,3,FALSE)</f>
        <v>20</v>
      </c>
    </row>
    <row r="5146" spans="1:10" x14ac:dyDescent="0.15">
      <c r="A5146" s="8">
        <v>3305</v>
      </c>
      <c r="B5146" s="8" t="s">
        <v>3407</v>
      </c>
      <c r="C5146" s="7" t="s">
        <v>5</v>
      </c>
      <c r="D5146" s="39">
        <v>42010.573206018518</v>
      </c>
      <c r="E5146" s="7">
        <v>0.83</v>
      </c>
      <c r="F5146" s="7" t="s">
        <v>64</v>
      </c>
      <c r="G5146" s="7">
        <f t="shared" si="240"/>
        <v>2015</v>
      </c>
      <c r="H5146" s="7">
        <f t="shared" si="241"/>
        <v>1</v>
      </c>
      <c r="I5146" s="7" t="str">
        <f t="shared" si="242"/>
        <v>Q1</v>
      </c>
      <c r="J5146" s="7">
        <f>VLOOKUP(A5146,'Job Catalog'!A:C,3,FALSE)</f>
        <v>20</v>
      </c>
    </row>
    <row r="5147" spans="1:10" x14ac:dyDescent="0.15">
      <c r="A5147" s="8">
        <v>3306</v>
      </c>
      <c r="B5147" s="8" t="s">
        <v>3408</v>
      </c>
      <c r="C5147" s="7" t="s">
        <v>5</v>
      </c>
      <c r="D5147" s="39">
        <v>41905.223483796297</v>
      </c>
      <c r="E5147" s="7">
        <v>48.67</v>
      </c>
      <c r="F5147" s="7" t="s">
        <v>87</v>
      </c>
      <c r="G5147" s="7">
        <f t="shared" si="240"/>
        <v>2014</v>
      </c>
      <c r="H5147" s="7">
        <f t="shared" si="241"/>
        <v>9</v>
      </c>
      <c r="I5147" s="7" t="str">
        <f t="shared" si="242"/>
        <v>Q3</v>
      </c>
      <c r="J5147" s="7">
        <f>VLOOKUP(A5147,'Job Catalog'!A:C,3,FALSE)</f>
        <v>24</v>
      </c>
    </row>
    <row r="5148" spans="1:10" x14ac:dyDescent="0.15">
      <c r="A5148" s="8">
        <v>3309</v>
      </c>
      <c r="B5148" s="8" t="s">
        <v>3411</v>
      </c>
      <c r="C5148" s="7" t="s">
        <v>4</v>
      </c>
      <c r="D5148" s="39">
        <v>42121.40283564815</v>
      </c>
      <c r="E5148" s="7">
        <v>2.75</v>
      </c>
      <c r="F5148" s="7" t="s">
        <v>64</v>
      </c>
      <c r="G5148" s="7">
        <f t="shared" si="240"/>
        <v>2015</v>
      </c>
      <c r="H5148" s="7">
        <f t="shared" si="241"/>
        <v>4</v>
      </c>
      <c r="I5148" s="7" t="str">
        <f t="shared" si="242"/>
        <v>Q2</v>
      </c>
      <c r="J5148" s="7">
        <f>VLOOKUP(A5148,'Job Catalog'!A:C,3,FALSE)</f>
        <v>24</v>
      </c>
    </row>
    <row r="5149" spans="1:10" x14ac:dyDescent="0.15">
      <c r="A5149" s="8">
        <v>3311</v>
      </c>
      <c r="B5149" s="8" t="s">
        <v>3413</v>
      </c>
      <c r="C5149" s="7" t="s">
        <v>4</v>
      </c>
      <c r="D5149" s="39">
        <v>41936.202245370368</v>
      </c>
      <c r="E5149" s="7">
        <v>230.71</v>
      </c>
      <c r="F5149" s="7" t="s">
        <v>80</v>
      </c>
      <c r="G5149" s="7">
        <f t="shared" si="240"/>
        <v>2014</v>
      </c>
      <c r="H5149" s="7">
        <f t="shared" si="241"/>
        <v>10</v>
      </c>
      <c r="I5149" s="7" t="str">
        <f t="shared" si="242"/>
        <v>Q4</v>
      </c>
      <c r="J5149" s="7">
        <f>VLOOKUP(A5149,'Job Catalog'!A:C,3,FALSE)</f>
        <v>20</v>
      </c>
    </row>
    <row r="5150" spans="1:10" x14ac:dyDescent="0.15">
      <c r="A5150" s="8">
        <v>3311</v>
      </c>
      <c r="B5150" s="8" t="s">
        <v>3413</v>
      </c>
      <c r="C5150" s="7" t="s">
        <v>5</v>
      </c>
      <c r="D5150" s="39">
        <v>42515.17496527778</v>
      </c>
      <c r="E5150" s="7">
        <v>81.67</v>
      </c>
      <c r="F5150" s="7" t="s">
        <v>28</v>
      </c>
      <c r="G5150" s="7">
        <f t="shared" si="240"/>
        <v>2016</v>
      </c>
      <c r="H5150" s="7">
        <f t="shared" si="241"/>
        <v>5</v>
      </c>
      <c r="I5150" s="7" t="str">
        <f t="shared" si="242"/>
        <v>Q2</v>
      </c>
      <c r="J5150" s="7">
        <f>VLOOKUP(A5150,'Job Catalog'!A:C,3,FALSE)</f>
        <v>20</v>
      </c>
    </row>
    <row r="5151" spans="1:10" x14ac:dyDescent="0.15">
      <c r="A5151" s="8">
        <v>3311</v>
      </c>
      <c r="B5151" s="8" t="s">
        <v>3413</v>
      </c>
      <c r="C5151" s="7" t="s">
        <v>5</v>
      </c>
      <c r="D5151" s="39">
        <v>42773.500231481485</v>
      </c>
      <c r="E5151" s="7">
        <v>20.96</v>
      </c>
      <c r="F5151" s="7" t="s">
        <v>39</v>
      </c>
      <c r="G5151" s="7">
        <f t="shared" si="240"/>
        <v>2017</v>
      </c>
      <c r="H5151" s="7">
        <f t="shared" si="241"/>
        <v>2</v>
      </c>
      <c r="I5151" s="7" t="str">
        <f t="shared" si="242"/>
        <v>Q1</v>
      </c>
      <c r="J5151" s="7">
        <f>VLOOKUP(A5151,'Job Catalog'!A:C,3,FALSE)</f>
        <v>20</v>
      </c>
    </row>
    <row r="5152" spans="1:10" x14ac:dyDescent="0.15">
      <c r="A5152" s="8">
        <v>3313</v>
      </c>
      <c r="B5152" s="8" t="s">
        <v>3415</v>
      </c>
      <c r="C5152" s="7" t="s">
        <v>4</v>
      </c>
      <c r="D5152" s="39">
        <v>41934.701365740744</v>
      </c>
      <c r="E5152" s="7">
        <v>146.96</v>
      </c>
      <c r="F5152" s="7" t="s">
        <v>13</v>
      </c>
      <c r="G5152" s="7">
        <f t="shared" si="240"/>
        <v>2014</v>
      </c>
      <c r="H5152" s="7">
        <f t="shared" si="241"/>
        <v>10</v>
      </c>
      <c r="I5152" s="7" t="str">
        <f t="shared" si="242"/>
        <v>Q4</v>
      </c>
      <c r="J5152" s="7">
        <f>VLOOKUP(A5152,'Job Catalog'!A:C,3,FALSE)</f>
        <v>18</v>
      </c>
    </row>
    <row r="5153" spans="1:10" x14ac:dyDescent="0.15">
      <c r="A5153" s="8">
        <v>3315</v>
      </c>
      <c r="B5153" s="8" t="s">
        <v>3417</v>
      </c>
      <c r="C5153" s="7" t="s">
        <v>4</v>
      </c>
      <c r="D5153" s="39">
        <v>42131.415717592594</v>
      </c>
      <c r="E5153" s="7">
        <v>267.83</v>
      </c>
      <c r="F5153" s="7" t="s">
        <v>34</v>
      </c>
      <c r="G5153" s="7">
        <f t="shared" si="240"/>
        <v>2015</v>
      </c>
      <c r="H5153" s="7">
        <f t="shared" si="241"/>
        <v>5</v>
      </c>
      <c r="I5153" s="7" t="str">
        <f t="shared" si="242"/>
        <v>Q2</v>
      </c>
      <c r="J5153" s="7">
        <f>VLOOKUP(A5153,'Job Catalog'!A:C,3,FALSE)</f>
        <v>15</v>
      </c>
    </row>
    <row r="5154" spans="1:10" x14ac:dyDescent="0.15">
      <c r="A5154" s="8">
        <v>3316</v>
      </c>
      <c r="B5154" s="8" t="s">
        <v>3418</v>
      </c>
      <c r="C5154" s="7" t="s">
        <v>4</v>
      </c>
      <c r="D5154" s="39">
        <v>42151.584953703707</v>
      </c>
      <c r="E5154" s="7">
        <v>30.08</v>
      </c>
      <c r="F5154" s="7" t="s">
        <v>58</v>
      </c>
      <c r="G5154" s="7">
        <f t="shared" si="240"/>
        <v>2015</v>
      </c>
      <c r="H5154" s="7">
        <f t="shared" si="241"/>
        <v>5</v>
      </c>
      <c r="I5154" s="7" t="str">
        <f t="shared" si="242"/>
        <v>Q2</v>
      </c>
      <c r="J5154" s="7">
        <f>VLOOKUP(A5154,'Job Catalog'!A:C,3,FALSE)</f>
        <v>17</v>
      </c>
    </row>
    <row r="5155" spans="1:10" x14ac:dyDescent="0.15">
      <c r="A5155" s="8">
        <v>3316</v>
      </c>
      <c r="B5155" s="8" t="s">
        <v>3418</v>
      </c>
      <c r="C5155" s="7" t="s">
        <v>4</v>
      </c>
      <c r="D5155" s="39">
        <v>42158.551770833335</v>
      </c>
      <c r="E5155" s="7">
        <v>34.04</v>
      </c>
      <c r="F5155" s="7" t="s">
        <v>32</v>
      </c>
      <c r="G5155" s="7">
        <f t="shared" si="240"/>
        <v>2015</v>
      </c>
      <c r="H5155" s="7">
        <f t="shared" si="241"/>
        <v>6</v>
      </c>
      <c r="I5155" s="7" t="str">
        <f t="shared" si="242"/>
        <v>Q2</v>
      </c>
      <c r="J5155" s="7">
        <f>VLOOKUP(A5155,'Job Catalog'!A:C,3,FALSE)</f>
        <v>17</v>
      </c>
    </row>
    <row r="5156" spans="1:10" x14ac:dyDescent="0.15">
      <c r="A5156" s="8">
        <v>3316</v>
      </c>
      <c r="B5156" s="8" t="s">
        <v>3418</v>
      </c>
      <c r="C5156" s="7" t="s">
        <v>4</v>
      </c>
      <c r="D5156" s="39">
        <v>42151.583796296298</v>
      </c>
      <c r="E5156" s="7">
        <v>27.08</v>
      </c>
      <c r="F5156" s="7" t="s">
        <v>32</v>
      </c>
      <c r="G5156" s="7">
        <f t="shared" si="240"/>
        <v>2015</v>
      </c>
      <c r="H5156" s="7">
        <f t="shared" si="241"/>
        <v>5</v>
      </c>
      <c r="I5156" s="7" t="str">
        <f t="shared" si="242"/>
        <v>Q2</v>
      </c>
      <c r="J5156" s="7">
        <f>VLOOKUP(A5156,'Job Catalog'!A:C,3,FALSE)</f>
        <v>17</v>
      </c>
    </row>
    <row r="5157" spans="1:10" x14ac:dyDescent="0.15">
      <c r="A5157" s="8">
        <v>3321</v>
      </c>
      <c r="B5157" s="8" t="s">
        <v>3423</v>
      </c>
      <c r="C5157" s="7" t="s">
        <v>5</v>
      </c>
      <c r="D5157" s="39">
        <v>41690.871296296296</v>
      </c>
      <c r="E5157" s="7">
        <v>13.83</v>
      </c>
      <c r="F5157" s="7" t="s">
        <v>59</v>
      </c>
      <c r="G5157" s="7">
        <f t="shared" si="240"/>
        <v>2014</v>
      </c>
      <c r="H5157" s="7">
        <f t="shared" si="241"/>
        <v>2</v>
      </c>
      <c r="I5157" s="7" t="str">
        <f t="shared" si="242"/>
        <v>Q1</v>
      </c>
      <c r="J5157" s="7">
        <f>VLOOKUP(A5157,'Job Catalog'!A:C,3,FALSE)</f>
        <v>19</v>
      </c>
    </row>
    <row r="5158" spans="1:10" x14ac:dyDescent="0.15">
      <c r="A5158" s="8">
        <v>3324</v>
      </c>
      <c r="B5158" s="8" t="s">
        <v>3426</v>
      </c>
      <c r="C5158" s="7" t="s">
        <v>5</v>
      </c>
      <c r="D5158" s="39">
        <v>41799.71675925926</v>
      </c>
      <c r="E5158" s="7">
        <v>40.21</v>
      </c>
      <c r="F5158" s="7" t="s">
        <v>10</v>
      </c>
      <c r="G5158" s="7">
        <f t="shared" si="240"/>
        <v>2014</v>
      </c>
      <c r="H5158" s="7">
        <f t="shared" si="241"/>
        <v>6</v>
      </c>
      <c r="I5158" s="7" t="str">
        <f t="shared" si="242"/>
        <v>Q2</v>
      </c>
      <c r="J5158" s="7">
        <f>VLOOKUP(A5158,'Job Catalog'!A:C,3,FALSE)</f>
        <v>18</v>
      </c>
    </row>
    <row r="5159" spans="1:10" x14ac:dyDescent="0.15">
      <c r="A5159" s="8">
        <v>3324</v>
      </c>
      <c r="B5159" s="8" t="s">
        <v>3426</v>
      </c>
      <c r="C5159" s="7" t="s">
        <v>5</v>
      </c>
      <c r="D5159" s="39">
        <v>42055.543726851851</v>
      </c>
      <c r="E5159" s="7">
        <v>16.04</v>
      </c>
      <c r="F5159" s="7" t="s">
        <v>65</v>
      </c>
      <c r="G5159" s="7">
        <f t="shared" si="240"/>
        <v>2015</v>
      </c>
      <c r="H5159" s="7">
        <f t="shared" si="241"/>
        <v>2</v>
      </c>
      <c r="I5159" s="7" t="str">
        <f t="shared" si="242"/>
        <v>Q1</v>
      </c>
      <c r="J5159" s="7">
        <f>VLOOKUP(A5159,'Job Catalog'!A:C,3,FALSE)</f>
        <v>18</v>
      </c>
    </row>
    <row r="5160" spans="1:10" x14ac:dyDescent="0.15">
      <c r="A5160" s="8">
        <v>3324</v>
      </c>
      <c r="B5160" s="8" t="s">
        <v>3426</v>
      </c>
      <c r="C5160" s="7" t="s">
        <v>5</v>
      </c>
      <c r="D5160" s="39">
        <v>42307.55232638889</v>
      </c>
      <c r="E5160" s="7">
        <v>38.58</v>
      </c>
      <c r="F5160" s="7" t="s">
        <v>25</v>
      </c>
      <c r="G5160" s="7">
        <f t="shared" si="240"/>
        <v>2015</v>
      </c>
      <c r="H5160" s="7">
        <f t="shared" si="241"/>
        <v>10</v>
      </c>
      <c r="I5160" s="7" t="str">
        <f t="shared" si="242"/>
        <v>Q4</v>
      </c>
      <c r="J5160" s="7">
        <f>VLOOKUP(A5160,'Job Catalog'!A:C,3,FALSE)</f>
        <v>18</v>
      </c>
    </row>
    <row r="5161" spans="1:10" x14ac:dyDescent="0.15">
      <c r="A5161" s="8">
        <v>3324</v>
      </c>
      <c r="B5161" s="8" t="s">
        <v>3426</v>
      </c>
      <c r="C5161" s="7" t="s">
        <v>5</v>
      </c>
      <c r="D5161" s="39">
        <v>42325.432916666665</v>
      </c>
      <c r="E5161" s="7">
        <v>56.46</v>
      </c>
      <c r="F5161" s="7" t="s">
        <v>25</v>
      </c>
      <c r="G5161" s="7">
        <f t="shared" si="240"/>
        <v>2015</v>
      </c>
      <c r="H5161" s="7">
        <f t="shared" si="241"/>
        <v>11</v>
      </c>
      <c r="I5161" s="7" t="str">
        <f t="shared" si="242"/>
        <v>Q4</v>
      </c>
      <c r="J5161" s="7">
        <f>VLOOKUP(A5161,'Job Catalog'!A:C,3,FALSE)</f>
        <v>18</v>
      </c>
    </row>
    <row r="5162" spans="1:10" x14ac:dyDescent="0.15">
      <c r="A5162" s="8">
        <v>3324</v>
      </c>
      <c r="B5162" s="8" t="s">
        <v>3426</v>
      </c>
      <c r="C5162" s="7" t="s">
        <v>5</v>
      </c>
      <c r="D5162" s="39">
        <v>42356.700115740743</v>
      </c>
      <c r="E5162" s="7">
        <v>1.17</v>
      </c>
      <c r="F5162" s="7" t="s">
        <v>65</v>
      </c>
      <c r="G5162" s="7">
        <f t="shared" si="240"/>
        <v>2015</v>
      </c>
      <c r="H5162" s="7">
        <f t="shared" si="241"/>
        <v>12</v>
      </c>
      <c r="I5162" s="7" t="str">
        <f t="shared" si="242"/>
        <v>Q4</v>
      </c>
      <c r="J5162" s="7">
        <f>VLOOKUP(A5162,'Job Catalog'!A:C,3,FALSE)</f>
        <v>18</v>
      </c>
    </row>
    <row r="5163" spans="1:10" x14ac:dyDescent="0.15">
      <c r="A5163" s="8">
        <v>3324</v>
      </c>
      <c r="B5163" s="8" t="s">
        <v>3426</v>
      </c>
      <c r="C5163" s="7" t="s">
        <v>4</v>
      </c>
      <c r="D5163" s="39">
        <v>42381.704895833333</v>
      </c>
      <c r="E5163" s="7">
        <v>0.71</v>
      </c>
      <c r="F5163" s="7" t="s">
        <v>60</v>
      </c>
      <c r="G5163" s="7">
        <f t="shared" si="240"/>
        <v>2016</v>
      </c>
      <c r="H5163" s="7">
        <f t="shared" si="241"/>
        <v>1</v>
      </c>
      <c r="I5163" s="7" t="str">
        <f t="shared" si="242"/>
        <v>Q1</v>
      </c>
      <c r="J5163" s="7">
        <f>VLOOKUP(A5163,'Job Catalog'!A:C,3,FALSE)</f>
        <v>18</v>
      </c>
    </row>
    <row r="5164" spans="1:10" x14ac:dyDescent="0.15">
      <c r="A5164" s="8">
        <v>3324</v>
      </c>
      <c r="B5164" s="8" t="s">
        <v>3426</v>
      </c>
      <c r="C5164" s="7" t="s">
        <v>4</v>
      </c>
      <c r="D5164" s="39">
        <v>42465.737280092595</v>
      </c>
      <c r="E5164" s="7">
        <v>46.13</v>
      </c>
      <c r="F5164" s="7" t="s">
        <v>13</v>
      </c>
      <c r="G5164" s="7">
        <f t="shared" si="240"/>
        <v>2016</v>
      </c>
      <c r="H5164" s="7">
        <f t="shared" si="241"/>
        <v>4</v>
      </c>
      <c r="I5164" s="7" t="str">
        <f t="shared" si="242"/>
        <v>Q2</v>
      </c>
      <c r="J5164" s="7">
        <f>VLOOKUP(A5164,'Job Catalog'!A:C,3,FALSE)</f>
        <v>18</v>
      </c>
    </row>
    <row r="5165" spans="1:10" x14ac:dyDescent="0.15">
      <c r="A5165" s="8">
        <v>3324</v>
      </c>
      <c r="B5165" s="8" t="s">
        <v>3426</v>
      </c>
      <c r="C5165" s="7" t="s">
        <v>5</v>
      </c>
      <c r="D5165" s="39">
        <v>42507.409560185188</v>
      </c>
      <c r="E5165" s="7">
        <v>35.880000000000003</v>
      </c>
      <c r="F5165" s="7" t="s">
        <v>65</v>
      </c>
      <c r="G5165" s="7">
        <f t="shared" si="240"/>
        <v>2016</v>
      </c>
      <c r="H5165" s="7">
        <f t="shared" si="241"/>
        <v>5</v>
      </c>
      <c r="I5165" s="7" t="str">
        <f t="shared" si="242"/>
        <v>Q2</v>
      </c>
      <c r="J5165" s="7">
        <f>VLOOKUP(A5165,'Job Catalog'!A:C,3,FALSE)</f>
        <v>18</v>
      </c>
    </row>
    <row r="5166" spans="1:10" x14ac:dyDescent="0.15">
      <c r="A5166" s="8">
        <v>3324</v>
      </c>
      <c r="B5166" s="8" t="s">
        <v>3426</v>
      </c>
      <c r="C5166" s="7" t="s">
        <v>4</v>
      </c>
      <c r="D5166" s="39">
        <v>42695.433946759258</v>
      </c>
      <c r="E5166" s="7">
        <v>116.17</v>
      </c>
      <c r="F5166" s="7" t="s">
        <v>13</v>
      </c>
      <c r="G5166" s="7">
        <f t="shared" si="240"/>
        <v>2016</v>
      </c>
      <c r="H5166" s="7">
        <f t="shared" si="241"/>
        <v>11</v>
      </c>
      <c r="I5166" s="7" t="str">
        <f t="shared" si="242"/>
        <v>Q4</v>
      </c>
      <c r="J5166" s="7">
        <f>VLOOKUP(A5166,'Job Catalog'!A:C,3,FALSE)</f>
        <v>18</v>
      </c>
    </row>
    <row r="5167" spans="1:10" x14ac:dyDescent="0.15">
      <c r="A5167" s="8">
        <v>3324</v>
      </c>
      <c r="B5167" s="8" t="s">
        <v>3426</v>
      </c>
      <c r="C5167" s="7" t="s">
        <v>5</v>
      </c>
      <c r="D5167" s="39">
        <v>42653.4378125</v>
      </c>
      <c r="E5167" s="7">
        <v>39.79</v>
      </c>
      <c r="F5167" s="7" t="s">
        <v>20</v>
      </c>
      <c r="G5167" s="7">
        <f t="shared" si="240"/>
        <v>2016</v>
      </c>
      <c r="H5167" s="7">
        <f t="shared" si="241"/>
        <v>10</v>
      </c>
      <c r="I5167" s="7" t="str">
        <f t="shared" si="242"/>
        <v>Q4</v>
      </c>
      <c r="J5167" s="7">
        <f>VLOOKUP(A5167,'Job Catalog'!A:C,3,FALSE)</f>
        <v>18</v>
      </c>
    </row>
    <row r="5168" spans="1:10" x14ac:dyDescent="0.15">
      <c r="A5168" s="8">
        <v>3324</v>
      </c>
      <c r="B5168" s="8" t="s">
        <v>3426</v>
      </c>
      <c r="C5168" s="7" t="s">
        <v>5</v>
      </c>
      <c r="D5168" s="39">
        <v>42957.398159722223</v>
      </c>
      <c r="E5168" s="7">
        <v>61.92</v>
      </c>
      <c r="F5168" s="7" t="s">
        <v>13</v>
      </c>
      <c r="G5168" s="7">
        <f t="shared" si="240"/>
        <v>2017</v>
      </c>
      <c r="H5168" s="7">
        <f t="shared" si="241"/>
        <v>8</v>
      </c>
      <c r="I5168" s="7" t="str">
        <f t="shared" si="242"/>
        <v>Q3</v>
      </c>
      <c r="J5168" s="7">
        <f>VLOOKUP(A5168,'Job Catalog'!A:C,3,FALSE)</f>
        <v>18</v>
      </c>
    </row>
    <row r="5169" spans="1:10" x14ac:dyDescent="0.15">
      <c r="A5169" s="8">
        <v>3324</v>
      </c>
      <c r="B5169" s="8" t="s">
        <v>3426</v>
      </c>
      <c r="C5169" s="7" t="s">
        <v>5</v>
      </c>
      <c r="D5169" s="39">
        <v>42959.821736111109</v>
      </c>
      <c r="E5169" s="7">
        <v>47.21</v>
      </c>
      <c r="F5169" s="7" t="s">
        <v>19</v>
      </c>
      <c r="G5169" s="7">
        <f t="shared" si="240"/>
        <v>2017</v>
      </c>
      <c r="H5169" s="7">
        <f t="shared" si="241"/>
        <v>8</v>
      </c>
      <c r="I5169" s="7" t="str">
        <f t="shared" si="242"/>
        <v>Q3</v>
      </c>
      <c r="J5169" s="7">
        <f>VLOOKUP(A5169,'Job Catalog'!A:C,3,FALSE)</f>
        <v>18</v>
      </c>
    </row>
    <row r="5170" spans="1:10" x14ac:dyDescent="0.15">
      <c r="A5170" s="8">
        <v>3330</v>
      </c>
      <c r="B5170" s="8" t="s">
        <v>3432</v>
      </c>
      <c r="C5170" s="7" t="s">
        <v>4</v>
      </c>
      <c r="D5170" s="39">
        <v>41906.391504629632</v>
      </c>
      <c r="E5170" s="7">
        <v>54.83</v>
      </c>
      <c r="F5170" s="7" t="s">
        <v>30</v>
      </c>
      <c r="G5170" s="7">
        <f t="shared" si="240"/>
        <v>2014</v>
      </c>
      <c r="H5170" s="7">
        <f t="shared" si="241"/>
        <v>9</v>
      </c>
      <c r="I5170" s="7" t="str">
        <f t="shared" si="242"/>
        <v>Q3</v>
      </c>
      <c r="J5170" s="7">
        <f>VLOOKUP(A5170,'Job Catalog'!A:C,3,FALSE)</f>
        <v>20</v>
      </c>
    </row>
    <row r="5171" spans="1:10" x14ac:dyDescent="0.15">
      <c r="A5171" s="8">
        <v>3331</v>
      </c>
      <c r="B5171" s="8" t="s">
        <v>3433</v>
      </c>
      <c r="C5171" s="7" t="s">
        <v>4</v>
      </c>
      <c r="D5171" s="39">
        <v>41949.422685185185</v>
      </c>
      <c r="E5171" s="7">
        <v>64.63</v>
      </c>
      <c r="F5171" s="7" t="s">
        <v>30</v>
      </c>
      <c r="G5171" s="7">
        <f t="shared" si="240"/>
        <v>2014</v>
      </c>
      <c r="H5171" s="7">
        <f t="shared" si="241"/>
        <v>11</v>
      </c>
      <c r="I5171" s="7" t="str">
        <f t="shared" si="242"/>
        <v>Q4</v>
      </c>
      <c r="J5171" s="7">
        <f>VLOOKUP(A5171,'Job Catalog'!A:C,3,FALSE)</f>
        <v>16</v>
      </c>
    </row>
    <row r="5172" spans="1:10" x14ac:dyDescent="0.15">
      <c r="A5172" s="8">
        <v>3331</v>
      </c>
      <c r="B5172" s="8" t="s">
        <v>3433</v>
      </c>
      <c r="C5172" s="7" t="s">
        <v>4</v>
      </c>
      <c r="D5172" s="39">
        <v>41974.41165509259</v>
      </c>
      <c r="E5172" s="7">
        <v>12.92</v>
      </c>
      <c r="F5172" s="7" t="s">
        <v>30</v>
      </c>
      <c r="G5172" s="7">
        <f t="shared" si="240"/>
        <v>2014</v>
      </c>
      <c r="H5172" s="7">
        <f t="shared" si="241"/>
        <v>12</v>
      </c>
      <c r="I5172" s="7" t="str">
        <f t="shared" si="242"/>
        <v>Q4</v>
      </c>
      <c r="J5172" s="7">
        <f>VLOOKUP(A5172,'Job Catalog'!A:C,3,FALSE)</f>
        <v>16</v>
      </c>
    </row>
    <row r="5173" spans="1:10" x14ac:dyDescent="0.15">
      <c r="A5173" s="8">
        <v>3331</v>
      </c>
      <c r="B5173" s="8" t="s">
        <v>3433</v>
      </c>
      <c r="C5173" s="7" t="s">
        <v>4</v>
      </c>
      <c r="D5173" s="39">
        <v>42404.460057870368</v>
      </c>
      <c r="E5173" s="7">
        <v>82.88</v>
      </c>
      <c r="F5173" s="7" t="s">
        <v>20</v>
      </c>
      <c r="G5173" s="7">
        <f t="shared" si="240"/>
        <v>2016</v>
      </c>
      <c r="H5173" s="7">
        <f t="shared" si="241"/>
        <v>2</v>
      </c>
      <c r="I5173" s="7" t="str">
        <f t="shared" si="242"/>
        <v>Q1</v>
      </c>
      <c r="J5173" s="7">
        <f>VLOOKUP(A5173,'Job Catalog'!A:C,3,FALSE)</f>
        <v>16</v>
      </c>
    </row>
    <row r="5174" spans="1:10" x14ac:dyDescent="0.15">
      <c r="A5174" s="8">
        <v>3331</v>
      </c>
      <c r="B5174" s="8" t="s">
        <v>3433</v>
      </c>
      <c r="C5174" s="7" t="s">
        <v>4</v>
      </c>
      <c r="D5174" s="39">
        <v>42975.456747685188</v>
      </c>
      <c r="E5174" s="7">
        <v>39.630000000000003</v>
      </c>
      <c r="F5174" s="7" t="s">
        <v>14</v>
      </c>
      <c r="G5174" s="7">
        <f t="shared" si="240"/>
        <v>2017</v>
      </c>
      <c r="H5174" s="7">
        <f t="shared" si="241"/>
        <v>8</v>
      </c>
      <c r="I5174" s="7" t="str">
        <f t="shared" si="242"/>
        <v>Q3</v>
      </c>
      <c r="J5174" s="7">
        <f>VLOOKUP(A5174,'Job Catalog'!A:C,3,FALSE)</f>
        <v>16</v>
      </c>
    </row>
    <row r="5175" spans="1:10" x14ac:dyDescent="0.15">
      <c r="A5175" s="8">
        <v>3336</v>
      </c>
      <c r="B5175" s="8" t="s">
        <v>3438</v>
      </c>
      <c r="C5175" s="7" t="s">
        <v>5</v>
      </c>
      <c r="D5175" s="39">
        <v>42465.221701388888</v>
      </c>
      <c r="E5175" s="7">
        <v>3.71</v>
      </c>
      <c r="F5175" s="7" t="s">
        <v>41</v>
      </c>
      <c r="G5175" s="7">
        <f t="shared" si="240"/>
        <v>2016</v>
      </c>
      <c r="H5175" s="7">
        <f t="shared" si="241"/>
        <v>4</v>
      </c>
      <c r="I5175" s="7" t="str">
        <f t="shared" si="242"/>
        <v>Q2</v>
      </c>
      <c r="J5175" s="7">
        <f>VLOOKUP(A5175,'Job Catalog'!A:C,3,FALSE)</f>
        <v>21</v>
      </c>
    </row>
    <row r="5176" spans="1:10" x14ac:dyDescent="0.15">
      <c r="A5176" s="8">
        <v>3337</v>
      </c>
      <c r="B5176" s="8" t="s">
        <v>3439</v>
      </c>
      <c r="C5176" s="7" t="s">
        <v>5</v>
      </c>
      <c r="D5176" s="39">
        <v>42216.383761574078</v>
      </c>
      <c r="E5176" s="7">
        <v>19.329999999999998</v>
      </c>
      <c r="F5176" s="7" t="s">
        <v>72</v>
      </c>
      <c r="G5176" s="7">
        <f t="shared" si="240"/>
        <v>2015</v>
      </c>
      <c r="H5176" s="7">
        <f t="shared" si="241"/>
        <v>7</v>
      </c>
      <c r="I5176" s="7" t="str">
        <f t="shared" si="242"/>
        <v>Q3</v>
      </c>
      <c r="J5176" s="7">
        <f>VLOOKUP(A5176,'Job Catalog'!A:C,3,FALSE)</f>
        <v>23</v>
      </c>
    </row>
    <row r="5177" spans="1:10" x14ac:dyDescent="0.15">
      <c r="A5177" s="8">
        <v>3339</v>
      </c>
      <c r="B5177" s="8" t="s">
        <v>3441</v>
      </c>
      <c r="C5177" s="7" t="s">
        <v>4</v>
      </c>
      <c r="D5177" s="39">
        <v>42144.239050925928</v>
      </c>
      <c r="E5177" s="7">
        <v>105.67</v>
      </c>
      <c r="F5177" s="7" t="s">
        <v>34</v>
      </c>
      <c r="G5177" s="7">
        <f t="shared" si="240"/>
        <v>2015</v>
      </c>
      <c r="H5177" s="7">
        <f t="shared" si="241"/>
        <v>5</v>
      </c>
      <c r="I5177" s="7" t="str">
        <f t="shared" si="242"/>
        <v>Q2</v>
      </c>
      <c r="J5177" s="7">
        <f>VLOOKUP(A5177,'Job Catalog'!A:C,3,FALSE)</f>
        <v>22</v>
      </c>
    </row>
    <row r="5178" spans="1:10" x14ac:dyDescent="0.15">
      <c r="A5178" s="8">
        <v>3340</v>
      </c>
      <c r="B5178" s="8" t="s">
        <v>3442</v>
      </c>
      <c r="C5178" s="7" t="s">
        <v>5</v>
      </c>
      <c r="D5178" s="39">
        <v>41754.446388888886</v>
      </c>
      <c r="E5178" s="7">
        <v>8.8800000000000008</v>
      </c>
      <c r="F5178" s="7" t="s">
        <v>10</v>
      </c>
      <c r="G5178" s="7">
        <f t="shared" si="240"/>
        <v>2014</v>
      </c>
      <c r="H5178" s="7">
        <f t="shared" si="241"/>
        <v>4</v>
      </c>
      <c r="I5178" s="7" t="str">
        <f t="shared" si="242"/>
        <v>Q2</v>
      </c>
      <c r="J5178" s="7">
        <f>VLOOKUP(A5178,'Job Catalog'!A:C,3,FALSE)</f>
        <v>21</v>
      </c>
    </row>
    <row r="5179" spans="1:10" x14ac:dyDescent="0.15">
      <c r="A5179" s="8">
        <v>3342</v>
      </c>
      <c r="B5179" s="8" t="s">
        <v>3444</v>
      </c>
      <c r="C5179" s="7" t="s">
        <v>4</v>
      </c>
      <c r="D5179" s="39">
        <v>41926.381643518522</v>
      </c>
      <c r="E5179" s="7">
        <v>33.96</v>
      </c>
      <c r="F5179" s="7" t="s">
        <v>92</v>
      </c>
      <c r="G5179" s="7">
        <f t="shared" si="240"/>
        <v>2014</v>
      </c>
      <c r="H5179" s="7">
        <f t="shared" si="241"/>
        <v>10</v>
      </c>
      <c r="I5179" s="7" t="str">
        <f t="shared" si="242"/>
        <v>Q4</v>
      </c>
      <c r="J5179" s="7">
        <f>VLOOKUP(A5179,'Job Catalog'!A:C,3,FALSE)</f>
        <v>14</v>
      </c>
    </row>
    <row r="5180" spans="1:10" x14ac:dyDescent="0.15">
      <c r="A5180" s="8">
        <v>3342</v>
      </c>
      <c r="B5180" s="8" t="s">
        <v>3444</v>
      </c>
      <c r="C5180" s="7" t="s">
        <v>4</v>
      </c>
      <c r="D5180" s="39">
        <v>41919.203032407408</v>
      </c>
      <c r="E5180" s="7">
        <v>17.829999999999998</v>
      </c>
      <c r="F5180" s="7" t="s">
        <v>92</v>
      </c>
      <c r="G5180" s="7">
        <f t="shared" si="240"/>
        <v>2014</v>
      </c>
      <c r="H5180" s="7">
        <f t="shared" si="241"/>
        <v>10</v>
      </c>
      <c r="I5180" s="7" t="str">
        <f t="shared" si="242"/>
        <v>Q4</v>
      </c>
      <c r="J5180" s="7">
        <f>VLOOKUP(A5180,'Job Catalog'!A:C,3,FALSE)</f>
        <v>14</v>
      </c>
    </row>
    <row r="5181" spans="1:10" x14ac:dyDescent="0.15">
      <c r="A5181" s="8">
        <v>3345</v>
      </c>
      <c r="B5181" s="8" t="s">
        <v>3447</v>
      </c>
      <c r="C5181" s="7" t="s">
        <v>4</v>
      </c>
      <c r="D5181" s="39">
        <v>42237.662939814814</v>
      </c>
      <c r="E5181" s="7">
        <v>36</v>
      </c>
      <c r="F5181" s="7" t="s">
        <v>14</v>
      </c>
      <c r="G5181" s="7">
        <f t="shared" si="240"/>
        <v>2015</v>
      </c>
      <c r="H5181" s="7">
        <f t="shared" si="241"/>
        <v>8</v>
      </c>
      <c r="I5181" s="7" t="str">
        <f t="shared" si="242"/>
        <v>Q3</v>
      </c>
      <c r="J5181" s="7">
        <f>VLOOKUP(A5181,'Job Catalog'!A:C,3,FALSE)</f>
        <v>13</v>
      </c>
    </row>
    <row r="5182" spans="1:10" x14ac:dyDescent="0.15">
      <c r="A5182" s="8">
        <v>3347</v>
      </c>
      <c r="B5182" s="8" t="s">
        <v>3449</v>
      </c>
      <c r="C5182" s="7" t="s">
        <v>5</v>
      </c>
      <c r="D5182" s="39">
        <v>42282.238229166665</v>
      </c>
      <c r="E5182" s="7">
        <v>61.92</v>
      </c>
      <c r="F5182" s="7" t="s">
        <v>72</v>
      </c>
      <c r="G5182" s="7">
        <f t="shared" si="240"/>
        <v>2015</v>
      </c>
      <c r="H5182" s="7">
        <f t="shared" si="241"/>
        <v>10</v>
      </c>
      <c r="I5182" s="7" t="str">
        <f t="shared" si="242"/>
        <v>Q4</v>
      </c>
      <c r="J5182" s="7">
        <f>VLOOKUP(A5182,'Job Catalog'!A:C,3,FALSE)</f>
        <v>8</v>
      </c>
    </row>
    <row r="5183" spans="1:10" x14ac:dyDescent="0.15">
      <c r="A5183" s="8">
        <v>3347</v>
      </c>
      <c r="B5183" s="8" t="s">
        <v>3449</v>
      </c>
      <c r="C5183" s="7" t="s">
        <v>5</v>
      </c>
      <c r="D5183" s="39">
        <v>42283.47859953704</v>
      </c>
      <c r="E5183" s="7">
        <v>63.17</v>
      </c>
      <c r="F5183" s="7" t="s">
        <v>72</v>
      </c>
      <c r="G5183" s="7">
        <f t="shared" si="240"/>
        <v>2015</v>
      </c>
      <c r="H5183" s="7">
        <f t="shared" si="241"/>
        <v>10</v>
      </c>
      <c r="I5183" s="7" t="str">
        <f t="shared" si="242"/>
        <v>Q4</v>
      </c>
      <c r="J5183" s="7">
        <f>VLOOKUP(A5183,'Job Catalog'!A:C,3,FALSE)</f>
        <v>8</v>
      </c>
    </row>
    <row r="5184" spans="1:10" x14ac:dyDescent="0.15">
      <c r="A5184" s="8">
        <v>3348</v>
      </c>
      <c r="B5184" s="8" t="s">
        <v>3450</v>
      </c>
      <c r="C5184" s="7" t="s">
        <v>4</v>
      </c>
      <c r="D5184" s="39">
        <v>42858.241261574076</v>
      </c>
      <c r="E5184" s="7">
        <v>29.79</v>
      </c>
      <c r="F5184" s="7" t="s">
        <v>92</v>
      </c>
      <c r="G5184" s="7">
        <f t="shared" si="240"/>
        <v>2017</v>
      </c>
      <c r="H5184" s="7">
        <f t="shared" si="241"/>
        <v>5</v>
      </c>
      <c r="I5184" s="7" t="str">
        <f t="shared" si="242"/>
        <v>Q2</v>
      </c>
      <c r="J5184" s="7">
        <f>VLOOKUP(A5184,'Job Catalog'!A:C,3,FALSE)</f>
        <v>3</v>
      </c>
    </row>
    <row r="5185" spans="1:10" x14ac:dyDescent="0.15">
      <c r="A5185" s="8">
        <v>3348</v>
      </c>
      <c r="B5185" s="8" t="s">
        <v>3450</v>
      </c>
      <c r="C5185" s="7" t="s">
        <v>4</v>
      </c>
      <c r="D5185" s="39">
        <v>42864.406840277778</v>
      </c>
      <c r="E5185" s="7">
        <v>35.96</v>
      </c>
      <c r="F5185" s="7" t="s">
        <v>92</v>
      </c>
      <c r="G5185" s="7">
        <f t="shared" si="240"/>
        <v>2017</v>
      </c>
      <c r="H5185" s="7">
        <f t="shared" si="241"/>
        <v>5</v>
      </c>
      <c r="I5185" s="7" t="str">
        <f t="shared" si="242"/>
        <v>Q2</v>
      </c>
      <c r="J5185" s="7">
        <f>VLOOKUP(A5185,'Job Catalog'!A:C,3,FALSE)</f>
        <v>3</v>
      </c>
    </row>
    <row r="5186" spans="1:10" x14ac:dyDescent="0.15">
      <c r="A5186" s="8">
        <v>3348</v>
      </c>
      <c r="B5186" s="8" t="s">
        <v>3450</v>
      </c>
      <c r="C5186" s="7" t="s">
        <v>5</v>
      </c>
      <c r="D5186" s="39">
        <v>42878.447337962964</v>
      </c>
      <c r="E5186" s="7">
        <v>17.920000000000002</v>
      </c>
      <c r="F5186" s="7" t="s">
        <v>92</v>
      </c>
      <c r="G5186" s="7">
        <f t="shared" ref="G5186:G5249" si="243">YEAR(D5186)</f>
        <v>2017</v>
      </c>
      <c r="H5186" s="7">
        <f t="shared" ref="H5186:H5249" si="244">MONTH(D5186)</f>
        <v>5</v>
      </c>
      <c r="I5186" s="7" t="str">
        <f t="shared" ref="I5186:I5249" si="245">IF(H5186&lt;=3,"Q1",IF(H5186&lt;=6,"Q2",IF(H5186&lt;=9,"Q3","Q4")))</f>
        <v>Q2</v>
      </c>
      <c r="J5186" s="7">
        <f>VLOOKUP(A5186,'Job Catalog'!A:C,3,FALSE)</f>
        <v>3</v>
      </c>
    </row>
    <row r="5187" spans="1:10" x14ac:dyDescent="0.15">
      <c r="A5187" s="8">
        <v>3348</v>
      </c>
      <c r="B5187" s="8" t="s">
        <v>3450</v>
      </c>
      <c r="C5187" s="7" t="s">
        <v>4</v>
      </c>
      <c r="D5187" s="39">
        <v>42893.146249999998</v>
      </c>
      <c r="E5187" s="7">
        <v>32.630000000000003</v>
      </c>
      <c r="F5187" s="7" t="s">
        <v>92</v>
      </c>
      <c r="G5187" s="7">
        <f t="shared" si="243"/>
        <v>2017</v>
      </c>
      <c r="H5187" s="7">
        <f t="shared" si="244"/>
        <v>6</v>
      </c>
      <c r="I5187" s="7" t="str">
        <f t="shared" si="245"/>
        <v>Q2</v>
      </c>
      <c r="J5187" s="7">
        <f>VLOOKUP(A5187,'Job Catalog'!A:C,3,FALSE)</f>
        <v>3</v>
      </c>
    </row>
    <row r="5188" spans="1:10" x14ac:dyDescent="0.15">
      <c r="A5188" s="8">
        <v>3350</v>
      </c>
      <c r="B5188" s="8" t="s">
        <v>3452</v>
      </c>
      <c r="C5188" s="7" t="s">
        <v>4</v>
      </c>
      <c r="D5188" s="39">
        <v>41709.313900462963</v>
      </c>
      <c r="E5188" s="7">
        <v>0.92</v>
      </c>
      <c r="F5188" s="7" t="s">
        <v>72</v>
      </c>
      <c r="G5188" s="7">
        <f t="shared" si="243"/>
        <v>2014</v>
      </c>
      <c r="H5188" s="7">
        <f t="shared" si="244"/>
        <v>3</v>
      </c>
      <c r="I5188" s="7" t="str">
        <f t="shared" si="245"/>
        <v>Q1</v>
      </c>
      <c r="J5188" s="7">
        <f>VLOOKUP(A5188,'Job Catalog'!A:C,3,FALSE)</f>
        <v>12</v>
      </c>
    </row>
    <row r="5189" spans="1:10" x14ac:dyDescent="0.15">
      <c r="A5189" s="8">
        <v>3350</v>
      </c>
      <c r="B5189" s="8" t="s">
        <v>3452</v>
      </c>
      <c r="C5189" s="7" t="s">
        <v>5</v>
      </c>
      <c r="D5189" s="39">
        <v>41852.45584490741</v>
      </c>
      <c r="E5189" s="7">
        <v>120.96</v>
      </c>
      <c r="F5189" s="7" t="s">
        <v>72</v>
      </c>
      <c r="G5189" s="7">
        <f t="shared" si="243"/>
        <v>2014</v>
      </c>
      <c r="H5189" s="7">
        <f t="shared" si="244"/>
        <v>8</v>
      </c>
      <c r="I5189" s="7" t="str">
        <f t="shared" si="245"/>
        <v>Q3</v>
      </c>
      <c r="J5189" s="7">
        <f>VLOOKUP(A5189,'Job Catalog'!A:C,3,FALSE)</f>
        <v>12</v>
      </c>
    </row>
    <row r="5190" spans="1:10" x14ac:dyDescent="0.15">
      <c r="A5190" s="8">
        <v>3350</v>
      </c>
      <c r="B5190" s="8" t="s">
        <v>3452</v>
      </c>
      <c r="C5190" s="7" t="s">
        <v>5</v>
      </c>
      <c r="D5190" s="39">
        <v>41774.223680555559</v>
      </c>
      <c r="E5190" s="7">
        <v>42.75</v>
      </c>
      <c r="F5190" s="7" t="s">
        <v>72</v>
      </c>
      <c r="G5190" s="7">
        <f t="shared" si="243"/>
        <v>2014</v>
      </c>
      <c r="H5190" s="7">
        <f t="shared" si="244"/>
        <v>5</v>
      </c>
      <c r="I5190" s="7" t="str">
        <f t="shared" si="245"/>
        <v>Q2</v>
      </c>
      <c r="J5190" s="7">
        <f>VLOOKUP(A5190,'Job Catalog'!A:C,3,FALSE)</f>
        <v>12</v>
      </c>
    </row>
    <row r="5191" spans="1:10" x14ac:dyDescent="0.15">
      <c r="A5191" s="8">
        <v>3350</v>
      </c>
      <c r="B5191" s="8" t="s">
        <v>3452</v>
      </c>
      <c r="C5191" s="7" t="s">
        <v>4</v>
      </c>
      <c r="D5191" s="39">
        <v>41813.373460648145</v>
      </c>
      <c r="E5191" s="7">
        <v>16.920000000000002</v>
      </c>
      <c r="F5191" s="7" t="s">
        <v>72</v>
      </c>
      <c r="G5191" s="7">
        <f t="shared" si="243"/>
        <v>2014</v>
      </c>
      <c r="H5191" s="7">
        <f t="shared" si="244"/>
        <v>6</v>
      </c>
      <c r="I5191" s="7" t="str">
        <f t="shared" si="245"/>
        <v>Q2</v>
      </c>
      <c r="J5191" s="7">
        <f>VLOOKUP(A5191,'Job Catalog'!A:C,3,FALSE)</f>
        <v>12</v>
      </c>
    </row>
    <row r="5192" spans="1:10" x14ac:dyDescent="0.15">
      <c r="A5192" s="8">
        <v>3350</v>
      </c>
      <c r="B5192" s="8" t="s">
        <v>3452</v>
      </c>
      <c r="C5192" s="7" t="s">
        <v>5</v>
      </c>
      <c r="D5192" s="39">
        <v>41841.422372685185</v>
      </c>
      <c r="E5192" s="7">
        <v>14.04</v>
      </c>
      <c r="F5192" s="7" t="s">
        <v>72</v>
      </c>
      <c r="G5192" s="7">
        <f t="shared" si="243"/>
        <v>2014</v>
      </c>
      <c r="H5192" s="7">
        <f t="shared" si="244"/>
        <v>7</v>
      </c>
      <c r="I5192" s="7" t="str">
        <f t="shared" si="245"/>
        <v>Q3</v>
      </c>
      <c r="J5192" s="7">
        <f>VLOOKUP(A5192,'Job Catalog'!A:C,3,FALSE)</f>
        <v>12</v>
      </c>
    </row>
    <row r="5193" spans="1:10" x14ac:dyDescent="0.15">
      <c r="A5193" s="8">
        <v>3350</v>
      </c>
      <c r="B5193" s="8" t="s">
        <v>3452</v>
      </c>
      <c r="C5193" s="7" t="s">
        <v>4</v>
      </c>
      <c r="D5193" s="39">
        <v>41858.249745370369</v>
      </c>
      <c r="E5193" s="7">
        <v>0</v>
      </c>
      <c r="F5193" s="7" t="s">
        <v>72</v>
      </c>
      <c r="G5193" s="7">
        <f t="shared" si="243"/>
        <v>2014</v>
      </c>
      <c r="H5193" s="7">
        <f t="shared" si="244"/>
        <v>8</v>
      </c>
      <c r="I5193" s="7" t="str">
        <f t="shared" si="245"/>
        <v>Q3</v>
      </c>
      <c r="J5193" s="7">
        <f>VLOOKUP(A5193,'Job Catalog'!A:C,3,FALSE)</f>
        <v>12</v>
      </c>
    </row>
    <row r="5194" spans="1:10" x14ac:dyDescent="0.15">
      <c r="A5194" s="8">
        <v>3350</v>
      </c>
      <c r="B5194" s="8" t="s">
        <v>3452</v>
      </c>
      <c r="C5194" s="7" t="s">
        <v>4</v>
      </c>
      <c r="D5194" s="39">
        <v>41891.404988425929</v>
      </c>
      <c r="E5194" s="7">
        <v>25.04</v>
      </c>
      <c r="F5194" s="7" t="s">
        <v>77</v>
      </c>
      <c r="G5194" s="7">
        <f t="shared" si="243"/>
        <v>2014</v>
      </c>
      <c r="H5194" s="7">
        <f t="shared" si="244"/>
        <v>9</v>
      </c>
      <c r="I5194" s="7" t="str">
        <f t="shared" si="245"/>
        <v>Q3</v>
      </c>
      <c r="J5194" s="7">
        <f>VLOOKUP(A5194,'Job Catalog'!A:C,3,FALSE)</f>
        <v>12</v>
      </c>
    </row>
    <row r="5195" spans="1:10" x14ac:dyDescent="0.15">
      <c r="A5195" s="8">
        <v>3350</v>
      </c>
      <c r="B5195" s="8" t="s">
        <v>3452</v>
      </c>
      <c r="C5195" s="7" t="s">
        <v>5</v>
      </c>
      <c r="D5195" s="39">
        <v>41870.210451388892</v>
      </c>
      <c r="E5195" s="7">
        <v>0.67</v>
      </c>
      <c r="F5195" s="7" t="s">
        <v>72</v>
      </c>
      <c r="G5195" s="7">
        <f t="shared" si="243"/>
        <v>2014</v>
      </c>
      <c r="H5195" s="7">
        <f t="shared" si="244"/>
        <v>8</v>
      </c>
      <c r="I5195" s="7" t="str">
        <f t="shared" si="245"/>
        <v>Q3</v>
      </c>
      <c r="J5195" s="7">
        <f>VLOOKUP(A5195,'Job Catalog'!A:C,3,FALSE)</f>
        <v>12</v>
      </c>
    </row>
    <row r="5196" spans="1:10" x14ac:dyDescent="0.15">
      <c r="A5196" s="8">
        <v>3350</v>
      </c>
      <c r="B5196" s="8" t="s">
        <v>3452</v>
      </c>
      <c r="C5196" s="7" t="s">
        <v>4</v>
      </c>
      <c r="D5196" s="39">
        <v>41918.325208333335</v>
      </c>
      <c r="E5196" s="7">
        <v>48.75</v>
      </c>
      <c r="F5196" s="7" t="s">
        <v>72</v>
      </c>
      <c r="G5196" s="7">
        <f t="shared" si="243"/>
        <v>2014</v>
      </c>
      <c r="H5196" s="7">
        <f t="shared" si="244"/>
        <v>10</v>
      </c>
      <c r="I5196" s="7" t="str">
        <f t="shared" si="245"/>
        <v>Q4</v>
      </c>
      <c r="J5196" s="7">
        <f>VLOOKUP(A5196,'Job Catalog'!A:C,3,FALSE)</f>
        <v>12</v>
      </c>
    </row>
    <row r="5197" spans="1:10" x14ac:dyDescent="0.15">
      <c r="A5197" s="8">
        <v>3350</v>
      </c>
      <c r="B5197" s="8" t="s">
        <v>3452</v>
      </c>
      <c r="C5197" s="7" t="s">
        <v>5</v>
      </c>
      <c r="D5197" s="39">
        <v>41900.461539351854</v>
      </c>
      <c r="E5197" s="7">
        <v>16.96</v>
      </c>
      <c r="F5197" s="7" t="s">
        <v>72</v>
      </c>
      <c r="G5197" s="7">
        <f t="shared" si="243"/>
        <v>2014</v>
      </c>
      <c r="H5197" s="7">
        <f t="shared" si="244"/>
        <v>9</v>
      </c>
      <c r="I5197" s="7" t="str">
        <f t="shared" si="245"/>
        <v>Q3</v>
      </c>
      <c r="J5197" s="7">
        <f>VLOOKUP(A5197,'Job Catalog'!A:C,3,FALSE)</f>
        <v>12</v>
      </c>
    </row>
    <row r="5198" spans="1:10" x14ac:dyDescent="0.15">
      <c r="A5198" s="8">
        <v>3350</v>
      </c>
      <c r="B5198" s="8" t="s">
        <v>3452</v>
      </c>
      <c r="C5198" s="7" t="s">
        <v>4</v>
      </c>
      <c r="D5198" s="39">
        <v>41940.210474537038</v>
      </c>
      <c r="E5198" s="7">
        <v>7.71</v>
      </c>
      <c r="F5198" s="7" t="s">
        <v>92</v>
      </c>
      <c r="G5198" s="7">
        <f t="shared" si="243"/>
        <v>2014</v>
      </c>
      <c r="H5198" s="7">
        <f t="shared" si="244"/>
        <v>10</v>
      </c>
      <c r="I5198" s="7" t="str">
        <f t="shared" si="245"/>
        <v>Q4</v>
      </c>
      <c r="J5198" s="7">
        <f>VLOOKUP(A5198,'Job Catalog'!A:C,3,FALSE)</f>
        <v>12</v>
      </c>
    </row>
    <row r="5199" spans="1:10" x14ac:dyDescent="0.15">
      <c r="A5199" s="8">
        <v>3350</v>
      </c>
      <c r="B5199" s="8" t="s">
        <v>3452</v>
      </c>
      <c r="C5199" s="7" t="s">
        <v>4</v>
      </c>
      <c r="D5199" s="39">
        <v>42067.237210648149</v>
      </c>
      <c r="E5199" s="7">
        <v>89.71</v>
      </c>
      <c r="F5199" s="7" t="s">
        <v>92</v>
      </c>
      <c r="G5199" s="7">
        <f t="shared" si="243"/>
        <v>2015</v>
      </c>
      <c r="H5199" s="7">
        <f t="shared" si="244"/>
        <v>3</v>
      </c>
      <c r="I5199" s="7" t="str">
        <f t="shared" si="245"/>
        <v>Q1</v>
      </c>
      <c r="J5199" s="7">
        <f>VLOOKUP(A5199,'Job Catalog'!A:C,3,FALSE)</f>
        <v>12</v>
      </c>
    </row>
    <row r="5200" spans="1:10" x14ac:dyDescent="0.15">
      <c r="A5200" s="8">
        <v>3350</v>
      </c>
      <c r="B5200" s="8" t="s">
        <v>3452</v>
      </c>
      <c r="C5200" s="7" t="s">
        <v>5</v>
      </c>
      <c r="D5200" s="39">
        <v>42075.230300925927</v>
      </c>
      <c r="E5200" s="7">
        <v>65.67</v>
      </c>
      <c r="F5200" s="7" t="s">
        <v>92</v>
      </c>
      <c r="G5200" s="7">
        <f t="shared" si="243"/>
        <v>2015</v>
      </c>
      <c r="H5200" s="7">
        <f t="shared" si="244"/>
        <v>3</v>
      </c>
      <c r="I5200" s="7" t="str">
        <f t="shared" si="245"/>
        <v>Q1</v>
      </c>
      <c r="J5200" s="7">
        <f>VLOOKUP(A5200,'Job Catalog'!A:C,3,FALSE)</f>
        <v>12</v>
      </c>
    </row>
    <row r="5201" spans="1:10" x14ac:dyDescent="0.15">
      <c r="A5201" s="8">
        <v>3350</v>
      </c>
      <c r="B5201" s="8" t="s">
        <v>3452</v>
      </c>
      <c r="C5201" s="7" t="s">
        <v>5</v>
      </c>
      <c r="D5201" s="39">
        <v>42129.281828703701</v>
      </c>
      <c r="E5201" s="7">
        <v>39.96</v>
      </c>
      <c r="F5201" s="7" t="s">
        <v>92</v>
      </c>
      <c r="G5201" s="7">
        <f t="shared" si="243"/>
        <v>2015</v>
      </c>
      <c r="H5201" s="7">
        <f t="shared" si="244"/>
        <v>5</v>
      </c>
      <c r="I5201" s="7" t="str">
        <f t="shared" si="245"/>
        <v>Q2</v>
      </c>
      <c r="J5201" s="7">
        <f>VLOOKUP(A5201,'Job Catalog'!A:C,3,FALSE)</f>
        <v>12</v>
      </c>
    </row>
    <row r="5202" spans="1:10" x14ac:dyDescent="0.15">
      <c r="A5202" s="8">
        <v>3350</v>
      </c>
      <c r="B5202" s="8" t="s">
        <v>3452</v>
      </c>
      <c r="C5202" s="7" t="s">
        <v>4</v>
      </c>
      <c r="D5202" s="39">
        <v>42146.403344907405</v>
      </c>
      <c r="E5202" s="7">
        <v>15.83</v>
      </c>
      <c r="F5202" s="7" t="s">
        <v>92</v>
      </c>
      <c r="G5202" s="7">
        <f t="shared" si="243"/>
        <v>2015</v>
      </c>
      <c r="H5202" s="7">
        <f t="shared" si="244"/>
        <v>5</v>
      </c>
      <c r="I5202" s="7" t="str">
        <f t="shared" si="245"/>
        <v>Q2</v>
      </c>
      <c r="J5202" s="7">
        <f>VLOOKUP(A5202,'Job Catalog'!A:C,3,FALSE)</f>
        <v>12</v>
      </c>
    </row>
    <row r="5203" spans="1:10" x14ac:dyDescent="0.15">
      <c r="A5203" s="8">
        <v>3350</v>
      </c>
      <c r="B5203" s="8" t="s">
        <v>3452</v>
      </c>
      <c r="C5203" s="7" t="s">
        <v>4</v>
      </c>
      <c r="D5203" s="39">
        <v>42289.229375000003</v>
      </c>
      <c r="E5203" s="7">
        <v>20.92</v>
      </c>
      <c r="F5203" s="7" t="s">
        <v>72</v>
      </c>
      <c r="G5203" s="7">
        <f t="shared" si="243"/>
        <v>2015</v>
      </c>
      <c r="H5203" s="7">
        <f t="shared" si="244"/>
        <v>10</v>
      </c>
      <c r="I5203" s="7" t="str">
        <f t="shared" si="245"/>
        <v>Q4</v>
      </c>
      <c r="J5203" s="7">
        <f>VLOOKUP(A5203,'Job Catalog'!A:C,3,FALSE)</f>
        <v>12</v>
      </c>
    </row>
    <row r="5204" spans="1:10" x14ac:dyDescent="0.15">
      <c r="A5204" s="8">
        <v>3350</v>
      </c>
      <c r="B5204" s="8" t="s">
        <v>3452</v>
      </c>
      <c r="C5204" s="7" t="s">
        <v>5</v>
      </c>
      <c r="D5204" s="39">
        <v>42387.1875</v>
      </c>
      <c r="E5204" s="7">
        <v>54.83</v>
      </c>
      <c r="F5204" s="7" t="s">
        <v>72</v>
      </c>
      <c r="G5204" s="7">
        <f t="shared" si="243"/>
        <v>2016</v>
      </c>
      <c r="H5204" s="7">
        <f t="shared" si="244"/>
        <v>1</v>
      </c>
      <c r="I5204" s="7" t="str">
        <f t="shared" si="245"/>
        <v>Q1</v>
      </c>
      <c r="J5204" s="7">
        <f>VLOOKUP(A5204,'Job Catalog'!A:C,3,FALSE)</f>
        <v>12</v>
      </c>
    </row>
    <row r="5205" spans="1:10" x14ac:dyDescent="0.15">
      <c r="A5205" s="8">
        <v>3350</v>
      </c>
      <c r="B5205" s="8" t="s">
        <v>3452</v>
      </c>
      <c r="C5205" s="7" t="s">
        <v>5</v>
      </c>
      <c r="D5205" s="39">
        <v>42387.186006944445</v>
      </c>
      <c r="E5205" s="7">
        <v>54.83</v>
      </c>
      <c r="F5205" s="7" t="s">
        <v>72</v>
      </c>
      <c r="G5205" s="7">
        <f t="shared" si="243"/>
        <v>2016</v>
      </c>
      <c r="H5205" s="7">
        <f t="shared" si="244"/>
        <v>1</v>
      </c>
      <c r="I5205" s="7" t="str">
        <f t="shared" si="245"/>
        <v>Q1</v>
      </c>
      <c r="J5205" s="7">
        <f>VLOOKUP(A5205,'Job Catalog'!A:C,3,FALSE)</f>
        <v>12</v>
      </c>
    </row>
    <row r="5206" spans="1:10" x14ac:dyDescent="0.15">
      <c r="A5206" s="8">
        <v>3350</v>
      </c>
      <c r="B5206" s="8" t="s">
        <v>3452</v>
      </c>
      <c r="C5206" s="7" t="s">
        <v>4</v>
      </c>
      <c r="D5206" s="39">
        <v>42401.454363425924</v>
      </c>
      <c r="E5206" s="7">
        <v>45</v>
      </c>
      <c r="F5206" s="7" t="s">
        <v>72</v>
      </c>
      <c r="G5206" s="7">
        <f t="shared" si="243"/>
        <v>2016</v>
      </c>
      <c r="H5206" s="7">
        <f t="shared" si="244"/>
        <v>2</v>
      </c>
      <c r="I5206" s="7" t="str">
        <f t="shared" si="245"/>
        <v>Q1</v>
      </c>
      <c r="J5206" s="7">
        <f>VLOOKUP(A5206,'Job Catalog'!A:C,3,FALSE)</f>
        <v>12</v>
      </c>
    </row>
    <row r="5207" spans="1:10" x14ac:dyDescent="0.15">
      <c r="A5207" s="8">
        <v>3350</v>
      </c>
      <c r="B5207" s="8" t="s">
        <v>3452</v>
      </c>
      <c r="C5207" s="7" t="s">
        <v>5</v>
      </c>
      <c r="D5207" s="39">
        <v>42408.457002314812</v>
      </c>
      <c r="E5207" s="7">
        <v>21</v>
      </c>
      <c r="F5207" s="7" t="s">
        <v>92</v>
      </c>
      <c r="G5207" s="7">
        <f t="shared" si="243"/>
        <v>2016</v>
      </c>
      <c r="H5207" s="7">
        <f t="shared" si="244"/>
        <v>2</v>
      </c>
      <c r="I5207" s="7" t="str">
        <f t="shared" si="245"/>
        <v>Q1</v>
      </c>
      <c r="J5207" s="7">
        <f>VLOOKUP(A5207,'Job Catalog'!A:C,3,FALSE)</f>
        <v>12</v>
      </c>
    </row>
    <row r="5208" spans="1:10" x14ac:dyDescent="0.15">
      <c r="A5208" s="8">
        <v>3350</v>
      </c>
      <c r="B5208" s="8" t="s">
        <v>3452</v>
      </c>
      <c r="C5208" s="7" t="s">
        <v>5</v>
      </c>
      <c r="D5208" s="39">
        <v>42527.372974537036</v>
      </c>
      <c r="E5208" s="7">
        <v>131.96</v>
      </c>
      <c r="F5208" s="7" t="s">
        <v>72</v>
      </c>
      <c r="G5208" s="7">
        <f t="shared" si="243"/>
        <v>2016</v>
      </c>
      <c r="H5208" s="7">
        <f t="shared" si="244"/>
        <v>6</v>
      </c>
      <c r="I5208" s="7" t="str">
        <f t="shared" si="245"/>
        <v>Q2</v>
      </c>
      <c r="J5208" s="7">
        <f>VLOOKUP(A5208,'Job Catalog'!A:C,3,FALSE)</f>
        <v>12</v>
      </c>
    </row>
    <row r="5209" spans="1:10" x14ac:dyDescent="0.15">
      <c r="A5209" s="8">
        <v>3350</v>
      </c>
      <c r="B5209" s="8" t="s">
        <v>3452</v>
      </c>
      <c r="C5209" s="7" t="s">
        <v>5</v>
      </c>
      <c r="D5209" s="39">
        <v>42415.214039351849</v>
      </c>
      <c r="E5209" s="7">
        <v>3.71</v>
      </c>
      <c r="F5209" s="7" t="s">
        <v>72</v>
      </c>
      <c r="G5209" s="7">
        <f t="shared" si="243"/>
        <v>2016</v>
      </c>
      <c r="H5209" s="7">
        <f t="shared" si="244"/>
        <v>2</v>
      </c>
      <c r="I5209" s="7" t="str">
        <f t="shared" si="245"/>
        <v>Q1</v>
      </c>
      <c r="J5209" s="7">
        <f>VLOOKUP(A5209,'Job Catalog'!A:C,3,FALSE)</f>
        <v>12</v>
      </c>
    </row>
    <row r="5210" spans="1:10" x14ac:dyDescent="0.15">
      <c r="A5210" s="8">
        <v>3350</v>
      </c>
      <c r="B5210" s="8" t="s">
        <v>3452</v>
      </c>
      <c r="C5210" s="7" t="s">
        <v>4</v>
      </c>
      <c r="D5210" s="39">
        <v>42517.43917824074</v>
      </c>
      <c r="E5210" s="7">
        <v>91.88</v>
      </c>
      <c r="F5210" s="7" t="s">
        <v>92</v>
      </c>
      <c r="G5210" s="7">
        <f t="shared" si="243"/>
        <v>2016</v>
      </c>
      <c r="H5210" s="7">
        <f t="shared" si="244"/>
        <v>5</v>
      </c>
      <c r="I5210" s="7" t="str">
        <f t="shared" si="245"/>
        <v>Q2</v>
      </c>
      <c r="J5210" s="7">
        <f>VLOOKUP(A5210,'Job Catalog'!A:C,3,FALSE)</f>
        <v>12</v>
      </c>
    </row>
    <row r="5211" spans="1:10" x14ac:dyDescent="0.15">
      <c r="A5211" s="8">
        <v>3350</v>
      </c>
      <c r="B5211" s="8" t="s">
        <v>3452</v>
      </c>
      <c r="C5211" s="7" t="s">
        <v>5</v>
      </c>
      <c r="D5211" s="39">
        <v>42562.369456018518</v>
      </c>
      <c r="E5211" s="7">
        <v>3.08</v>
      </c>
      <c r="F5211" s="7" t="s">
        <v>72</v>
      </c>
      <c r="G5211" s="7">
        <f t="shared" si="243"/>
        <v>2016</v>
      </c>
      <c r="H5211" s="7">
        <f t="shared" si="244"/>
        <v>7</v>
      </c>
      <c r="I5211" s="7" t="str">
        <f t="shared" si="245"/>
        <v>Q3</v>
      </c>
      <c r="J5211" s="7">
        <f>VLOOKUP(A5211,'Job Catalog'!A:C,3,FALSE)</f>
        <v>12</v>
      </c>
    </row>
    <row r="5212" spans="1:10" x14ac:dyDescent="0.15">
      <c r="A5212" s="8">
        <v>3350</v>
      </c>
      <c r="B5212" s="8" t="s">
        <v>3452</v>
      </c>
      <c r="C5212" s="7" t="s">
        <v>5</v>
      </c>
      <c r="D5212" s="39">
        <v>42664.384351851855</v>
      </c>
      <c r="E5212" s="7">
        <v>58.13</v>
      </c>
      <c r="F5212" s="7" t="s">
        <v>92</v>
      </c>
      <c r="G5212" s="7">
        <f t="shared" si="243"/>
        <v>2016</v>
      </c>
      <c r="H5212" s="7">
        <f t="shared" si="244"/>
        <v>10</v>
      </c>
      <c r="I5212" s="7" t="str">
        <f t="shared" si="245"/>
        <v>Q4</v>
      </c>
      <c r="J5212" s="7">
        <f>VLOOKUP(A5212,'Job Catalog'!A:C,3,FALSE)</f>
        <v>12</v>
      </c>
    </row>
    <row r="5213" spans="1:10" x14ac:dyDescent="0.15">
      <c r="A5213" s="8">
        <v>3350</v>
      </c>
      <c r="B5213" s="8" t="s">
        <v>3452</v>
      </c>
      <c r="C5213" s="7" t="s">
        <v>4</v>
      </c>
      <c r="D5213" s="39">
        <v>42682.139409722222</v>
      </c>
      <c r="E5213" s="7">
        <v>34.75</v>
      </c>
      <c r="F5213" s="7" t="s">
        <v>92</v>
      </c>
      <c r="G5213" s="7">
        <f t="shared" si="243"/>
        <v>2016</v>
      </c>
      <c r="H5213" s="7">
        <f t="shared" si="244"/>
        <v>11</v>
      </c>
      <c r="I5213" s="7" t="str">
        <f t="shared" si="245"/>
        <v>Q4</v>
      </c>
      <c r="J5213" s="7">
        <f>VLOOKUP(A5213,'Job Catalog'!A:C,3,FALSE)</f>
        <v>12</v>
      </c>
    </row>
    <row r="5214" spans="1:10" x14ac:dyDescent="0.15">
      <c r="A5214" s="8">
        <v>3350</v>
      </c>
      <c r="B5214" s="8" t="s">
        <v>3452</v>
      </c>
      <c r="C5214" s="7" t="s">
        <v>4</v>
      </c>
      <c r="D5214" s="39">
        <v>42692.169374999998</v>
      </c>
      <c r="E5214" s="7">
        <v>34.75</v>
      </c>
      <c r="F5214" s="7" t="s">
        <v>92</v>
      </c>
      <c r="G5214" s="7">
        <f t="shared" si="243"/>
        <v>2016</v>
      </c>
      <c r="H5214" s="7">
        <f t="shared" si="244"/>
        <v>11</v>
      </c>
      <c r="I5214" s="7" t="str">
        <f t="shared" si="245"/>
        <v>Q4</v>
      </c>
      <c r="J5214" s="7">
        <f>VLOOKUP(A5214,'Job Catalog'!A:C,3,FALSE)</f>
        <v>12</v>
      </c>
    </row>
    <row r="5215" spans="1:10" x14ac:dyDescent="0.15">
      <c r="A5215" s="8">
        <v>3350</v>
      </c>
      <c r="B5215" s="8" t="s">
        <v>3452</v>
      </c>
      <c r="C5215" s="7" t="s">
        <v>4</v>
      </c>
      <c r="D5215" s="39">
        <v>42786.151747685188</v>
      </c>
      <c r="E5215" s="7">
        <v>63.71</v>
      </c>
      <c r="F5215" s="7" t="s">
        <v>92</v>
      </c>
      <c r="G5215" s="7">
        <f t="shared" si="243"/>
        <v>2017</v>
      </c>
      <c r="H5215" s="7">
        <f t="shared" si="244"/>
        <v>2</v>
      </c>
      <c r="I5215" s="7" t="str">
        <f t="shared" si="245"/>
        <v>Q1</v>
      </c>
      <c r="J5215" s="7">
        <f>VLOOKUP(A5215,'Job Catalog'!A:C,3,FALSE)</f>
        <v>12</v>
      </c>
    </row>
    <row r="5216" spans="1:10" x14ac:dyDescent="0.15">
      <c r="A5216" s="8">
        <v>3350</v>
      </c>
      <c r="B5216" s="8" t="s">
        <v>3452</v>
      </c>
      <c r="C5216" s="7" t="s">
        <v>5</v>
      </c>
      <c r="D5216" s="39">
        <v>42912.448379629626</v>
      </c>
      <c r="E5216" s="7">
        <v>38</v>
      </c>
      <c r="F5216" s="7" t="s">
        <v>92</v>
      </c>
      <c r="G5216" s="7">
        <f t="shared" si="243"/>
        <v>2017</v>
      </c>
      <c r="H5216" s="7">
        <f t="shared" si="244"/>
        <v>6</v>
      </c>
      <c r="I5216" s="7" t="str">
        <f t="shared" si="245"/>
        <v>Q2</v>
      </c>
      <c r="J5216" s="7">
        <f>VLOOKUP(A5216,'Job Catalog'!A:C,3,FALSE)</f>
        <v>12</v>
      </c>
    </row>
    <row r="5217" spans="1:10" x14ac:dyDescent="0.15">
      <c r="A5217" s="8">
        <v>3350</v>
      </c>
      <c r="B5217" s="8" t="s">
        <v>3452</v>
      </c>
      <c r="C5217" s="7" t="s">
        <v>5</v>
      </c>
      <c r="D5217" s="39">
        <v>42912.44730324074</v>
      </c>
      <c r="E5217" s="7">
        <v>3.92</v>
      </c>
      <c r="F5217" s="7" t="s">
        <v>92</v>
      </c>
      <c r="G5217" s="7">
        <f t="shared" si="243"/>
        <v>2017</v>
      </c>
      <c r="H5217" s="7">
        <f t="shared" si="244"/>
        <v>6</v>
      </c>
      <c r="I5217" s="7" t="str">
        <f t="shared" si="245"/>
        <v>Q2</v>
      </c>
      <c r="J5217" s="7">
        <f>VLOOKUP(A5217,'Job Catalog'!A:C,3,FALSE)</f>
        <v>12</v>
      </c>
    </row>
    <row r="5218" spans="1:10" x14ac:dyDescent="0.15">
      <c r="A5218" s="8">
        <v>3352</v>
      </c>
      <c r="B5218" s="8" t="s">
        <v>3454</v>
      </c>
      <c r="C5218" s="7" t="s">
        <v>4</v>
      </c>
      <c r="D5218" s="39">
        <v>41641.450416666667</v>
      </c>
      <c r="E5218" s="7">
        <v>0</v>
      </c>
      <c r="F5218" s="7" t="s">
        <v>52</v>
      </c>
      <c r="G5218" s="7">
        <f t="shared" si="243"/>
        <v>2014</v>
      </c>
      <c r="H5218" s="7">
        <f t="shared" si="244"/>
        <v>1</v>
      </c>
      <c r="I5218" s="7" t="str">
        <f t="shared" si="245"/>
        <v>Q1</v>
      </c>
      <c r="J5218" s="7">
        <f>VLOOKUP(A5218,'Job Catalog'!A:C,3,FALSE)</f>
        <v>7</v>
      </c>
    </row>
    <row r="5219" spans="1:10" x14ac:dyDescent="0.15">
      <c r="A5219" s="8">
        <v>3352</v>
      </c>
      <c r="B5219" s="8" t="s">
        <v>3454</v>
      </c>
      <c r="C5219" s="7" t="s">
        <v>5</v>
      </c>
      <c r="D5219" s="39">
        <v>41781.227569444447</v>
      </c>
      <c r="E5219" s="7">
        <v>20.96</v>
      </c>
      <c r="F5219" s="7" t="s">
        <v>52</v>
      </c>
      <c r="G5219" s="7">
        <f t="shared" si="243"/>
        <v>2014</v>
      </c>
      <c r="H5219" s="7">
        <f t="shared" si="244"/>
        <v>5</v>
      </c>
      <c r="I5219" s="7" t="str">
        <f t="shared" si="245"/>
        <v>Q2</v>
      </c>
      <c r="J5219" s="7">
        <f>VLOOKUP(A5219,'Job Catalog'!A:C,3,FALSE)</f>
        <v>7</v>
      </c>
    </row>
    <row r="5220" spans="1:10" x14ac:dyDescent="0.15">
      <c r="A5220" s="8">
        <v>3352</v>
      </c>
      <c r="B5220" s="8" t="s">
        <v>3454</v>
      </c>
      <c r="C5220" s="7" t="s">
        <v>4</v>
      </c>
      <c r="D5220" s="39">
        <v>41802.489803240744</v>
      </c>
      <c r="E5220" s="7">
        <v>16.170000000000002</v>
      </c>
      <c r="F5220" s="7" t="s">
        <v>52</v>
      </c>
      <c r="G5220" s="7">
        <f t="shared" si="243"/>
        <v>2014</v>
      </c>
      <c r="H5220" s="7">
        <f t="shared" si="244"/>
        <v>6</v>
      </c>
      <c r="I5220" s="7" t="str">
        <f t="shared" si="245"/>
        <v>Q2</v>
      </c>
      <c r="J5220" s="7">
        <f>VLOOKUP(A5220,'Job Catalog'!A:C,3,FALSE)</f>
        <v>7</v>
      </c>
    </row>
    <row r="5221" spans="1:10" x14ac:dyDescent="0.15">
      <c r="A5221" s="8">
        <v>3352</v>
      </c>
      <c r="B5221" s="8" t="s">
        <v>3454</v>
      </c>
      <c r="C5221" s="7" t="s">
        <v>4</v>
      </c>
      <c r="D5221" s="39">
        <v>41827.455104166664</v>
      </c>
      <c r="E5221" s="7">
        <v>3.08</v>
      </c>
      <c r="F5221" s="7" t="s">
        <v>52</v>
      </c>
      <c r="G5221" s="7">
        <f t="shared" si="243"/>
        <v>2014</v>
      </c>
      <c r="H5221" s="7">
        <f t="shared" si="244"/>
        <v>7</v>
      </c>
      <c r="I5221" s="7" t="str">
        <f t="shared" si="245"/>
        <v>Q3</v>
      </c>
      <c r="J5221" s="7">
        <f>VLOOKUP(A5221,'Job Catalog'!A:C,3,FALSE)</f>
        <v>7</v>
      </c>
    </row>
    <row r="5222" spans="1:10" x14ac:dyDescent="0.15">
      <c r="A5222" s="8">
        <v>3352</v>
      </c>
      <c r="B5222" s="8" t="s">
        <v>3454</v>
      </c>
      <c r="C5222" s="7" t="s">
        <v>5</v>
      </c>
      <c r="D5222" s="39">
        <v>41891.192858796298</v>
      </c>
      <c r="E5222" s="7">
        <v>32.96</v>
      </c>
      <c r="F5222" s="7" t="s">
        <v>52</v>
      </c>
      <c r="G5222" s="7">
        <f t="shared" si="243"/>
        <v>2014</v>
      </c>
      <c r="H5222" s="7">
        <f t="shared" si="244"/>
        <v>9</v>
      </c>
      <c r="I5222" s="7" t="str">
        <f t="shared" si="245"/>
        <v>Q3</v>
      </c>
      <c r="J5222" s="7">
        <f>VLOOKUP(A5222,'Job Catalog'!A:C,3,FALSE)</f>
        <v>7</v>
      </c>
    </row>
    <row r="5223" spans="1:10" x14ac:dyDescent="0.15">
      <c r="A5223" s="8">
        <v>3352</v>
      </c>
      <c r="B5223" s="8" t="s">
        <v>3454</v>
      </c>
      <c r="C5223" s="7" t="s">
        <v>5</v>
      </c>
      <c r="D5223" s="39">
        <v>41891.144074074073</v>
      </c>
      <c r="E5223" s="7">
        <v>24.79</v>
      </c>
      <c r="F5223" s="7" t="s">
        <v>52</v>
      </c>
      <c r="G5223" s="7">
        <f t="shared" si="243"/>
        <v>2014</v>
      </c>
      <c r="H5223" s="7">
        <f t="shared" si="244"/>
        <v>9</v>
      </c>
      <c r="I5223" s="7" t="str">
        <f t="shared" si="245"/>
        <v>Q3</v>
      </c>
      <c r="J5223" s="7">
        <f>VLOOKUP(A5223,'Job Catalog'!A:C,3,FALSE)</f>
        <v>7</v>
      </c>
    </row>
    <row r="5224" spans="1:10" x14ac:dyDescent="0.15">
      <c r="A5224" s="8">
        <v>3352</v>
      </c>
      <c r="B5224" s="8" t="s">
        <v>3454</v>
      </c>
      <c r="C5224" s="7" t="s">
        <v>4</v>
      </c>
      <c r="D5224" s="39">
        <v>41936.150335648148</v>
      </c>
      <c r="E5224" s="7">
        <v>52.63</v>
      </c>
      <c r="F5224" s="7" t="s">
        <v>92</v>
      </c>
      <c r="G5224" s="7">
        <f t="shared" si="243"/>
        <v>2014</v>
      </c>
      <c r="H5224" s="7">
        <f t="shared" si="244"/>
        <v>10</v>
      </c>
      <c r="I5224" s="7" t="str">
        <f t="shared" si="245"/>
        <v>Q4</v>
      </c>
      <c r="J5224" s="7">
        <f>VLOOKUP(A5224,'Job Catalog'!A:C,3,FALSE)</f>
        <v>7</v>
      </c>
    </row>
    <row r="5225" spans="1:10" x14ac:dyDescent="0.15">
      <c r="A5225" s="8">
        <v>3352</v>
      </c>
      <c r="B5225" s="8" t="s">
        <v>3454</v>
      </c>
      <c r="C5225" s="7" t="s">
        <v>4</v>
      </c>
      <c r="D5225" s="39">
        <v>41921.169247685182</v>
      </c>
      <c r="E5225" s="7">
        <v>37.67</v>
      </c>
      <c r="F5225" s="7" t="s">
        <v>92</v>
      </c>
      <c r="G5225" s="7">
        <f t="shared" si="243"/>
        <v>2014</v>
      </c>
      <c r="H5225" s="7">
        <f t="shared" si="244"/>
        <v>10</v>
      </c>
      <c r="I5225" s="7" t="str">
        <f t="shared" si="245"/>
        <v>Q4</v>
      </c>
      <c r="J5225" s="7">
        <f>VLOOKUP(A5225,'Job Catalog'!A:C,3,FALSE)</f>
        <v>7</v>
      </c>
    </row>
    <row r="5226" spans="1:10" x14ac:dyDescent="0.15">
      <c r="A5226" s="8">
        <v>3352</v>
      </c>
      <c r="B5226" s="8" t="s">
        <v>3454</v>
      </c>
      <c r="C5226" s="7" t="s">
        <v>5</v>
      </c>
      <c r="D5226" s="39">
        <v>41912.343518518515</v>
      </c>
      <c r="E5226" s="7">
        <v>20.079999999999998</v>
      </c>
      <c r="F5226" s="7" t="s">
        <v>92</v>
      </c>
      <c r="G5226" s="7">
        <f t="shared" si="243"/>
        <v>2014</v>
      </c>
      <c r="H5226" s="7">
        <f t="shared" si="244"/>
        <v>9</v>
      </c>
      <c r="I5226" s="7" t="str">
        <f t="shared" si="245"/>
        <v>Q3</v>
      </c>
      <c r="J5226" s="7">
        <f>VLOOKUP(A5226,'Job Catalog'!A:C,3,FALSE)</f>
        <v>7</v>
      </c>
    </row>
    <row r="5227" spans="1:10" x14ac:dyDescent="0.15">
      <c r="A5227" s="8">
        <v>3352</v>
      </c>
      <c r="B5227" s="8" t="s">
        <v>3454</v>
      </c>
      <c r="C5227" s="7" t="s">
        <v>4</v>
      </c>
      <c r="D5227" s="39">
        <v>41962.316006944442</v>
      </c>
      <c r="E5227" s="7">
        <v>13.88</v>
      </c>
      <c r="F5227" s="7" t="s">
        <v>92</v>
      </c>
      <c r="G5227" s="7">
        <f t="shared" si="243"/>
        <v>2014</v>
      </c>
      <c r="H5227" s="7">
        <f t="shared" si="244"/>
        <v>11</v>
      </c>
      <c r="I5227" s="7" t="str">
        <f t="shared" si="245"/>
        <v>Q4</v>
      </c>
      <c r="J5227" s="7">
        <f>VLOOKUP(A5227,'Job Catalog'!A:C,3,FALSE)</f>
        <v>7</v>
      </c>
    </row>
    <row r="5228" spans="1:10" x14ac:dyDescent="0.15">
      <c r="A5228" s="8">
        <v>3352</v>
      </c>
      <c r="B5228" s="8" t="s">
        <v>3454</v>
      </c>
      <c r="C5228" s="7" t="s">
        <v>4</v>
      </c>
      <c r="D5228" s="39">
        <v>42094.405717592592</v>
      </c>
      <c r="E5228" s="7">
        <v>47.92</v>
      </c>
      <c r="F5228" s="7" t="s">
        <v>92</v>
      </c>
      <c r="G5228" s="7">
        <f t="shared" si="243"/>
        <v>2015</v>
      </c>
      <c r="H5228" s="7">
        <f t="shared" si="244"/>
        <v>3</v>
      </c>
      <c r="I5228" s="7" t="str">
        <f t="shared" si="245"/>
        <v>Q1</v>
      </c>
      <c r="J5228" s="7">
        <f>VLOOKUP(A5228,'Job Catalog'!A:C,3,FALSE)</f>
        <v>7</v>
      </c>
    </row>
    <row r="5229" spans="1:10" x14ac:dyDescent="0.15">
      <c r="A5229" s="8">
        <v>3352</v>
      </c>
      <c r="B5229" s="8" t="s">
        <v>3454</v>
      </c>
      <c r="C5229" s="7" t="s">
        <v>5</v>
      </c>
      <c r="D5229" s="39">
        <v>42066.321238425924</v>
      </c>
      <c r="E5229" s="7">
        <v>19.829999999999998</v>
      </c>
      <c r="F5229" s="7" t="s">
        <v>92</v>
      </c>
      <c r="G5229" s="7">
        <f t="shared" si="243"/>
        <v>2015</v>
      </c>
      <c r="H5229" s="7">
        <f t="shared" si="244"/>
        <v>3</v>
      </c>
      <c r="I5229" s="7" t="str">
        <f t="shared" si="245"/>
        <v>Q1</v>
      </c>
      <c r="J5229" s="7">
        <f>VLOOKUP(A5229,'Job Catalog'!A:C,3,FALSE)</f>
        <v>7</v>
      </c>
    </row>
    <row r="5230" spans="1:10" x14ac:dyDescent="0.15">
      <c r="A5230" s="8">
        <v>3352</v>
      </c>
      <c r="B5230" s="8" t="s">
        <v>3454</v>
      </c>
      <c r="C5230" s="7" t="s">
        <v>4</v>
      </c>
      <c r="D5230" s="39">
        <v>42122.231307870374</v>
      </c>
      <c r="E5230" s="7">
        <v>42.83</v>
      </c>
      <c r="F5230" s="7" t="s">
        <v>92</v>
      </c>
      <c r="G5230" s="7">
        <f t="shared" si="243"/>
        <v>2015</v>
      </c>
      <c r="H5230" s="7">
        <f t="shared" si="244"/>
        <v>4</v>
      </c>
      <c r="I5230" s="7" t="str">
        <f t="shared" si="245"/>
        <v>Q2</v>
      </c>
      <c r="J5230" s="7">
        <f>VLOOKUP(A5230,'Job Catalog'!A:C,3,FALSE)</f>
        <v>7</v>
      </c>
    </row>
    <row r="5231" spans="1:10" x14ac:dyDescent="0.15">
      <c r="A5231" s="8">
        <v>3352</v>
      </c>
      <c r="B5231" s="8" t="s">
        <v>3454</v>
      </c>
      <c r="C5231" s="7" t="s">
        <v>4</v>
      </c>
      <c r="D5231" s="39">
        <v>42158.163043981483</v>
      </c>
      <c r="E5231" s="7">
        <v>78.5</v>
      </c>
      <c r="F5231" s="7" t="s">
        <v>92</v>
      </c>
      <c r="G5231" s="7">
        <f t="shared" si="243"/>
        <v>2015</v>
      </c>
      <c r="H5231" s="7">
        <f t="shared" si="244"/>
        <v>6</v>
      </c>
      <c r="I5231" s="7" t="str">
        <f t="shared" si="245"/>
        <v>Q2</v>
      </c>
      <c r="J5231" s="7">
        <f>VLOOKUP(A5231,'Job Catalog'!A:C,3,FALSE)</f>
        <v>7</v>
      </c>
    </row>
    <row r="5232" spans="1:10" x14ac:dyDescent="0.15">
      <c r="A5232" s="8">
        <v>3352</v>
      </c>
      <c r="B5232" s="8" t="s">
        <v>3454</v>
      </c>
      <c r="C5232" s="7" t="s">
        <v>5</v>
      </c>
      <c r="D5232" s="39">
        <v>42094.191863425927</v>
      </c>
      <c r="E5232" s="7">
        <v>0.57999999999999996</v>
      </c>
      <c r="F5232" s="7" t="s">
        <v>86</v>
      </c>
      <c r="G5232" s="7">
        <f t="shared" si="243"/>
        <v>2015</v>
      </c>
      <c r="H5232" s="7">
        <f t="shared" si="244"/>
        <v>3</v>
      </c>
      <c r="I5232" s="7" t="str">
        <f t="shared" si="245"/>
        <v>Q1</v>
      </c>
      <c r="J5232" s="7">
        <f>VLOOKUP(A5232,'Job Catalog'!A:C,3,FALSE)</f>
        <v>7</v>
      </c>
    </row>
    <row r="5233" spans="1:10" x14ac:dyDescent="0.15">
      <c r="A5233" s="8">
        <v>3352</v>
      </c>
      <c r="B5233" s="8" t="s">
        <v>3454</v>
      </c>
      <c r="C5233" s="7" t="s">
        <v>5</v>
      </c>
      <c r="D5233" s="39">
        <v>42157.369675925926</v>
      </c>
      <c r="E5233" s="7">
        <v>33</v>
      </c>
      <c r="F5233" s="7" t="s">
        <v>92</v>
      </c>
      <c r="G5233" s="7">
        <f t="shared" si="243"/>
        <v>2015</v>
      </c>
      <c r="H5233" s="7">
        <f t="shared" si="244"/>
        <v>6</v>
      </c>
      <c r="I5233" s="7" t="str">
        <f t="shared" si="245"/>
        <v>Q2</v>
      </c>
      <c r="J5233" s="7">
        <f>VLOOKUP(A5233,'Job Catalog'!A:C,3,FALSE)</f>
        <v>7</v>
      </c>
    </row>
    <row r="5234" spans="1:10" x14ac:dyDescent="0.15">
      <c r="A5234" s="8">
        <v>3352</v>
      </c>
      <c r="B5234" s="8" t="s">
        <v>3454</v>
      </c>
      <c r="C5234" s="7" t="s">
        <v>4</v>
      </c>
      <c r="D5234" s="39">
        <v>42181.366469907407</v>
      </c>
      <c r="E5234" s="7">
        <v>51.79</v>
      </c>
      <c r="F5234" s="7" t="s">
        <v>92</v>
      </c>
      <c r="G5234" s="7">
        <f t="shared" si="243"/>
        <v>2015</v>
      </c>
      <c r="H5234" s="7">
        <f t="shared" si="244"/>
        <v>6</v>
      </c>
      <c r="I5234" s="7" t="str">
        <f t="shared" si="245"/>
        <v>Q2</v>
      </c>
      <c r="J5234" s="7">
        <f>VLOOKUP(A5234,'Job Catalog'!A:C,3,FALSE)</f>
        <v>7</v>
      </c>
    </row>
    <row r="5235" spans="1:10" x14ac:dyDescent="0.15">
      <c r="A5235" s="8">
        <v>3352</v>
      </c>
      <c r="B5235" s="8" t="s">
        <v>3454</v>
      </c>
      <c r="C5235" s="7" t="s">
        <v>4</v>
      </c>
      <c r="D5235" s="39">
        <v>42173.390833333331</v>
      </c>
      <c r="E5235" s="7">
        <v>43.83</v>
      </c>
      <c r="F5235" s="7" t="s">
        <v>92</v>
      </c>
      <c r="G5235" s="7">
        <f t="shared" si="243"/>
        <v>2015</v>
      </c>
      <c r="H5235" s="7">
        <f t="shared" si="244"/>
        <v>6</v>
      </c>
      <c r="I5235" s="7" t="str">
        <f t="shared" si="245"/>
        <v>Q2</v>
      </c>
      <c r="J5235" s="7">
        <f>VLOOKUP(A5235,'Job Catalog'!A:C,3,FALSE)</f>
        <v>7</v>
      </c>
    </row>
    <row r="5236" spans="1:10" x14ac:dyDescent="0.15">
      <c r="A5236" s="8">
        <v>3352</v>
      </c>
      <c r="B5236" s="8" t="s">
        <v>3454</v>
      </c>
      <c r="C5236" s="7" t="s">
        <v>5</v>
      </c>
      <c r="D5236" s="39">
        <v>42311.542048611111</v>
      </c>
      <c r="E5236" s="7">
        <v>6.21</v>
      </c>
      <c r="F5236" s="7" t="s">
        <v>72</v>
      </c>
      <c r="G5236" s="7">
        <f t="shared" si="243"/>
        <v>2015</v>
      </c>
      <c r="H5236" s="7">
        <f t="shared" si="244"/>
        <v>11</v>
      </c>
      <c r="I5236" s="7" t="str">
        <f t="shared" si="245"/>
        <v>Q4</v>
      </c>
      <c r="J5236" s="7">
        <f>VLOOKUP(A5236,'Job Catalog'!A:C,3,FALSE)</f>
        <v>7</v>
      </c>
    </row>
    <row r="5237" spans="1:10" x14ac:dyDescent="0.15">
      <c r="A5237" s="8">
        <v>3352</v>
      </c>
      <c r="B5237" s="8" t="s">
        <v>3454</v>
      </c>
      <c r="C5237" s="7" t="s">
        <v>5</v>
      </c>
      <c r="D5237" s="39">
        <v>42436.451331018521</v>
      </c>
      <c r="E5237" s="7">
        <v>41.04</v>
      </c>
      <c r="F5237" s="7" t="s">
        <v>92</v>
      </c>
      <c r="G5237" s="7">
        <f t="shared" si="243"/>
        <v>2016</v>
      </c>
      <c r="H5237" s="7">
        <f t="shared" si="244"/>
        <v>3</v>
      </c>
      <c r="I5237" s="7" t="str">
        <f t="shared" si="245"/>
        <v>Q1</v>
      </c>
      <c r="J5237" s="7">
        <f>VLOOKUP(A5237,'Job Catalog'!A:C,3,FALSE)</f>
        <v>7</v>
      </c>
    </row>
    <row r="5238" spans="1:10" x14ac:dyDescent="0.15">
      <c r="A5238" s="8">
        <v>3352</v>
      </c>
      <c r="B5238" s="8" t="s">
        <v>3454</v>
      </c>
      <c r="C5238" s="7" t="s">
        <v>5</v>
      </c>
      <c r="D5238" s="39">
        <v>42443.422129629631</v>
      </c>
      <c r="E5238" s="7">
        <v>6.92</v>
      </c>
      <c r="F5238" s="7" t="s">
        <v>92</v>
      </c>
      <c r="G5238" s="7">
        <f t="shared" si="243"/>
        <v>2016</v>
      </c>
      <c r="H5238" s="7">
        <f t="shared" si="244"/>
        <v>3</v>
      </c>
      <c r="I5238" s="7" t="str">
        <f t="shared" si="245"/>
        <v>Q1</v>
      </c>
      <c r="J5238" s="7">
        <f>VLOOKUP(A5238,'Job Catalog'!A:C,3,FALSE)</f>
        <v>7</v>
      </c>
    </row>
    <row r="5239" spans="1:10" x14ac:dyDescent="0.15">
      <c r="A5239" s="8">
        <v>3352</v>
      </c>
      <c r="B5239" s="8" t="s">
        <v>3454</v>
      </c>
      <c r="C5239" s="7" t="s">
        <v>4</v>
      </c>
      <c r="D5239" s="39">
        <v>42507.394733796296</v>
      </c>
      <c r="E5239" s="7">
        <v>26.83</v>
      </c>
      <c r="F5239" s="7" t="s">
        <v>92</v>
      </c>
      <c r="G5239" s="7">
        <f t="shared" si="243"/>
        <v>2016</v>
      </c>
      <c r="H5239" s="7">
        <f t="shared" si="244"/>
        <v>5</v>
      </c>
      <c r="I5239" s="7" t="str">
        <f t="shared" si="245"/>
        <v>Q2</v>
      </c>
      <c r="J5239" s="7">
        <f>VLOOKUP(A5239,'Job Catalog'!A:C,3,FALSE)</f>
        <v>7</v>
      </c>
    </row>
    <row r="5240" spans="1:10" x14ac:dyDescent="0.15">
      <c r="A5240" s="8">
        <v>3352</v>
      </c>
      <c r="B5240" s="8" t="s">
        <v>3454</v>
      </c>
      <c r="C5240" s="7" t="s">
        <v>5</v>
      </c>
      <c r="D5240" s="39">
        <v>42494.172511574077</v>
      </c>
      <c r="E5240" s="7">
        <v>13.63</v>
      </c>
      <c r="F5240" s="7" t="s">
        <v>92</v>
      </c>
      <c r="G5240" s="7">
        <f t="shared" si="243"/>
        <v>2016</v>
      </c>
      <c r="H5240" s="7">
        <f t="shared" si="244"/>
        <v>5</v>
      </c>
      <c r="I5240" s="7" t="str">
        <f t="shared" si="245"/>
        <v>Q2</v>
      </c>
      <c r="J5240" s="7">
        <f>VLOOKUP(A5240,'Job Catalog'!A:C,3,FALSE)</f>
        <v>7</v>
      </c>
    </row>
    <row r="5241" spans="1:10" x14ac:dyDescent="0.15">
      <c r="A5241" s="8">
        <v>3352</v>
      </c>
      <c r="B5241" s="8" t="s">
        <v>3454</v>
      </c>
      <c r="C5241" s="7" t="s">
        <v>5</v>
      </c>
      <c r="D5241" s="39">
        <v>42591.146168981482</v>
      </c>
      <c r="E5241" s="7">
        <v>32.880000000000003</v>
      </c>
      <c r="F5241" s="7" t="s">
        <v>92</v>
      </c>
      <c r="G5241" s="7">
        <f t="shared" si="243"/>
        <v>2016</v>
      </c>
      <c r="H5241" s="7">
        <f t="shared" si="244"/>
        <v>8</v>
      </c>
      <c r="I5241" s="7" t="str">
        <f t="shared" si="245"/>
        <v>Q3</v>
      </c>
      <c r="J5241" s="7">
        <f>VLOOKUP(A5241,'Job Catalog'!A:C,3,FALSE)</f>
        <v>7</v>
      </c>
    </row>
    <row r="5242" spans="1:10" x14ac:dyDescent="0.15">
      <c r="A5242" s="8">
        <v>3352</v>
      </c>
      <c r="B5242" s="8" t="s">
        <v>3454</v>
      </c>
      <c r="C5242" s="7" t="s">
        <v>5</v>
      </c>
      <c r="D5242" s="39">
        <v>42685.466944444444</v>
      </c>
      <c r="E5242" s="7">
        <v>23.88</v>
      </c>
      <c r="F5242" s="7" t="s">
        <v>92</v>
      </c>
      <c r="G5242" s="7">
        <f t="shared" si="243"/>
        <v>2016</v>
      </c>
      <c r="H5242" s="7">
        <f t="shared" si="244"/>
        <v>11</v>
      </c>
      <c r="I5242" s="7" t="str">
        <f t="shared" si="245"/>
        <v>Q4</v>
      </c>
      <c r="J5242" s="7">
        <f>VLOOKUP(A5242,'Job Catalog'!A:C,3,FALSE)</f>
        <v>7</v>
      </c>
    </row>
    <row r="5243" spans="1:10" x14ac:dyDescent="0.15">
      <c r="A5243" s="8">
        <v>3352</v>
      </c>
      <c r="B5243" s="8" t="s">
        <v>3454</v>
      </c>
      <c r="C5243" s="7" t="s">
        <v>5</v>
      </c>
      <c r="D5243" s="39">
        <v>42941.196793981479</v>
      </c>
      <c r="E5243" s="7">
        <v>38.83</v>
      </c>
      <c r="F5243" s="7" t="s">
        <v>92</v>
      </c>
      <c r="G5243" s="7">
        <f t="shared" si="243"/>
        <v>2017</v>
      </c>
      <c r="H5243" s="7">
        <f t="shared" si="244"/>
        <v>7</v>
      </c>
      <c r="I5243" s="7" t="str">
        <f t="shared" si="245"/>
        <v>Q3</v>
      </c>
      <c r="J5243" s="7">
        <f>VLOOKUP(A5243,'Job Catalog'!A:C,3,FALSE)</f>
        <v>7</v>
      </c>
    </row>
    <row r="5244" spans="1:10" x14ac:dyDescent="0.15">
      <c r="A5244" s="8">
        <v>3352</v>
      </c>
      <c r="B5244" s="8" t="s">
        <v>3454</v>
      </c>
      <c r="C5244" s="7" t="s">
        <v>5</v>
      </c>
      <c r="D5244" s="39">
        <v>42947.141689814816</v>
      </c>
      <c r="E5244" s="7">
        <v>24.75</v>
      </c>
      <c r="F5244" s="7" t="s">
        <v>92</v>
      </c>
      <c r="G5244" s="7">
        <f t="shared" si="243"/>
        <v>2017</v>
      </c>
      <c r="H5244" s="7">
        <f t="shared" si="244"/>
        <v>7</v>
      </c>
      <c r="I5244" s="7" t="str">
        <f t="shared" si="245"/>
        <v>Q3</v>
      </c>
      <c r="J5244" s="7">
        <f>VLOOKUP(A5244,'Job Catalog'!A:C,3,FALSE)</f>
        <v>7</v>
      </c>
    </row>
    <row r="5245" spans="1:10" x14ac:dyDescent="0.15">
      <c r="A5245" s="8">
        <v>3353</v>
      </c>
      <c r="B5245" s="8" t="s">
        <v>3455</v>
      </c>
      <c r="C5245" s="7" t="s">
        <v>4</v>
      </c>
      <c r="D5245" s="39">
        <v>41841.358240740738</v>
      </c>
      <c r="E5245" s="7">
        <v>11.38</v>
      </c>
      <c r="F5245" s="7" t="s">
        <v>94</v>
      </c>
      <c r="G5245" s="7">
        <f t="shared" si="243"/>
        <v>2014</v>
      </c>
      <c r="H5245" s="7">
        <f t="shared" si="244"/>
        <v>7</v>
      </c>
      <c r="I5245" s="7" t="str">
        <f t="shared" si="245"/>
        <v>Q3</v>
      </c>
      <c r="J5245" s="7">
        <f>VLOOKUP(A5245,'Job Catalog'!A:C,3,FALSE)</f>
        <v>10</v>
      </c>
    </row>
    <row r="5246" spans="1:10" x14ac:dyDescent="0.15">
      <c r="A5246" s="8">
        <v>3353</v>
      </c>
      <c r="B5246" s="8" t="s">
        <v>3455</v>
      </c>
      <c r="C5246" s="7" t="s">
        <v>4</v>
      </c>
      <c r="D5246" s="39">
        <v>41841.234768518516</v>
      </c>
      <c r="E5246" s="7">
        <v>11.25</v>
      </c>
      <c r="F5246" s="7" t="s">
        <v>94</v>
      </c>
      <c r="G5246" s="7">
        <f t="shared" si="243"/>
        <v>2014</v>
      </c>
      <c r="H5246" s="7">
        <f t="shared" si="244"/>
        <v>7</v>
      </c>
      <c r="I5246" s="7" t="str">
        <f t="shared" si="245"/>
        <v>Q3</v>
      </c>
      <c r="J5246" s="7">
        <f>VLOOKUP(A5246,'Job Catalog'!A:C,3,FALSE)</f>
        <v>10</v>
      </c>
    </row>
    <row r="5247" spans="1:10" x14ac:dyDescent="0.15">
      <c r="A5247" s="8">
        <v>3353</v>
      </c>
      <c r="B5247" s="8" t="s">
        <v>3455</v>
      </c>
      <c r="C5247" s="7" t="s">
        <v>5</v>
      </c>
      <c r="D5247" s="39">
        <v>42382.112974537034</v>
      </c>
      <c r="E5247" s="7">
        <v>110.21</v>
      </c>
      <c r="F5247" s="7" t="s">
        <v>41</v>
      </c>
      <c r="G5247" s="7">
        <f t="shared" si="243"/>
        <v>2016</v>
      </c>
      <c r="H5247" s="7">
        <f t="shared" si="244"/>
        <v>1</v>
      </c>
      <c r="I5247" s="7" t="str">
        <f t="shared" si="245"/>
        <v>Q1</v>
      </c>
      <c r="J5247" s="7">
        <f>VLOOKUP(A5247,'Job Catalog'!A:C,3,FALSE)</f>
        <v>10</v>
      </c>
    </row>
    <row r="5248" spans="1:10" x14ac:dyDescent="0.15">
      <c r="A5248" s="8">
        <v>3354</v>
      </c>
      <c r="B5248" s="8" t="s">
        <v>3456</v>
      </c>
      <c r="C5248" s="7" t="s">
        <v>5</v>
      </c>
      <c r="D5248" s="39">
        <v>42675.743495370371</v>
      </c>
      <c r="E5248" s="7">
        <v>4.71</v>
      </c>
      <c r="F5248" s="7" t="s">
        <v>87</v>
      </c>
      <c r="G5248" s="7">
        <f t="shared" si="243"/>
        <v>2016</v>
      </c>
      <c r="H5248" s="7">
        <f t="shared" si="244"/>
        <v>11</v>
      </c>
      <c r="I5248" s="7" t="str">
        <f t="shared" si="245"/>
        <v>Q4</v>
      </c>
      <c r="J5248" s="7">
        <f>VLOOKUP(A5248,'Job Catalog'!A:C,3,FALSE)</f>
        <v>15</v>
      </c>
    </row>
    <row r="5249" spans="1:10" x14ac:dyDescent="0.15">
      <c r="A5249" s="8">
        <v>3355</v>
      </c>
      <c r="B5249" s="8" t="s">
        <v>3457</v>
      </c>
      <c r="C5249" s="7" t="s">
        <v>4</v>
      </c>
      <c r="D5249" s="39">
        <v>41801.371527777781</v>
      </c>
      <c r="E5249" s="7">
        <v>41.08</v>
      </c>
      <c r="F5249" s="7" t="s">
        <v>72</v>
      </c>
      <c r="G5249" s="7">
        <f t="shared" si="243"/>
        <v>2014</v>
      </c>
      <c r="H5249" s="7">
        <f t="shared" si="244"/>
        <v>6</v>
      </c>
      <c r="I5249" s="7" t="str">
        <f t="shared" si="245"/>
        <v>Q2</v>
      </c>
      <c r="J5249" s="7">
        <f>VLOOKUP(A5249,'Job Catalog'!A:C,3,FALSE)</f>
        <v>14</v>
      </c>
    </row>
    <row r="5250" spans="1:10" x14ac:dyDescent="0.15">
      <c r="A5250" s="8">
        <v>3355</v>
      </c>
      <c r="B5250" s="8" t="s">
        <v>3457</v>
      </c>
      <c r="C5250" s="7" t="s">
        <v>4</v>
      </c>
      <c r="D5250" s="39">
        <v>41779.425891203704</v>
      </c>
      <c r="E5250" s="7">
        <v>6.92</v>
      </c>
      <c r="F5250" s="7" t="s">
        <v>72</v>
      </c>
      <c r="G5250" s="7">
        <f t="shared" ref="G5250:G5313" si="246">YEAR(D5250)</f>
        <v>2014</v>
      </c>
      <c r="H5250" s="7">
        <f t="shared" ref="H5250:H5313" si="247">MONTH(D5250)</f>
        <v>5</v>
      </c>
      <c r="I5250" s="7" t="str">
        <f t="shared" ref="I5250:I5313" si="248">IF(H5250&lt;=3,"Q1",IF(H5250&lt;=6,"Q2",IF(H5250&lt;=9,"Q3","Q4")))</f>
        <v>Q2</v>
      </c>
      <c r="J5250" s="7">
        <f>VLOOKUP(A5250,'Job Catalog'!A:C,3,FALSE)</f>
        <v>14</v>
      </c>
    </row>
    <row r="5251" spans="1:10" x14ac:dyDescent="0.15">
      <c r="A5251" s="8">
        <v>3355</v>
      </c>
      <c r="B5251" s="8" t="s">
        <v>3457</v>
      </c>
      <c r="C5251" s="7" t="s">
        <v>5</v>
      </c>
      <c r="D5251" s="39">
        <v>41984.451678240737</v>
      </c>
      <c r="E5251" s="7">
        <v>6.92</v>
      </c>
      <c r="F5251" s="7" t="s">
        <v>92</v>
      </c>
      <c r="G5251" s="7">
        <f t="shared" si="246"/>
        <v>2014</v>
      </c>
      <c r="H5251" s="7">
        <f t="shared" si="247"/>
        <v>12</v>
      </c>
      <c r="I5251" s="7" t="str">
        <f t="shared" si="248"/>
        <v>Q4</v>
      </c>
      <c r="J5251" s="7">
        <f>VLOOKUP(A5251,'Job Catalog'!A:C,3,FALSE)</f>
        <v>14</v>
      </c>
    </row>
    <row r="5252" spans="1:10" x14ac:dyDescent="0.15">
      <c r="A5252" s="8">
        <v>3355</v>
      </c>
      <c r="B5252" s="8" t="s">
        <v>3457</v>
      </c>
      <c r="C5252" s="7" t="s">
        <v>5</v>
      </c>
      <c r="D5252" s="39">
        <v>42068.517048611109</v>
      </c>
      <c r="E5252" s="7">
        <v>31.25</v>
      </c>
      <c r="F5252" s="7" t="s">
        <v>72</v>
      </c>
      <c r="G5252" s="7">
        <f t="shared" si="246"/>
        <v>2015</v>
      </c>
      <c r="H5252" s="7">
        <f t="shared" si="247"/>
        <v>3</v>
      </c>
      <c r="I5252" s="7" t="str">
        <f t="shared" si="248"/>
        <v>Q1</v>
      </c>
      <c r="J5252" s="7">
        <f>VLOOKUP(A5252,'Job Catalog'!A:C,3,FALSE)</f>
        <v>14</v>
      </c>
    </row>
    <row r="5253" spans="1:10" x14ac:dyDescent="0.15">
      <c r="A5253" s="8">
        <v>3355</v>
      </c>
      <c r="B5253" s="8" t="s">
        <v>3457</v>
      </c>
      <c r="C5253" s="7" t="s">
        <v>5</v>
      </c>
      <c r="D5253" s="39">
        <v>42129.278425925928</v>
      </c>
      <c r="E5253" s="7">
        <v>55.67</v>
      </c>
      <c r="F5253" s="7" t="s">
        <v>72</v>
      </c>
      <c r="G5253" s="7">
        <f t="shared" si="246"/>
        <v>2015</v>
      </c>
      <c r="H5253" s="7">
        <f t="shared" si="247"/>
        <v>5</v>
      </c>
      <c r="I5253" s="7" t="str">
        <f t="shared" si="248"/>
        <v>Q2</v>
      </c>
      <c r="J5253" s="7">
        <f>VLOOKUP(A5253,'Job Catalog'!A:C,3,FALSE)</f>
        <v>14</v>
      </c>
    </row>
    <row r="5254" spans="1:10" x14ac:dyDescent="0.15">
      <c r="A5254" s="8">
        <v>3355</v>
      </c>
      <c r="B5254" s="8" t="s">
        <v>3457</v>
      </c>
      <c r="C5254" s="7" t="s">
        <v>5</v>
      </c>
      <c r="D5254" s="39">
        <v>42129.279895833337</v>
      </c>
      <c r="E5254" s="7">
        <v>55.67</v>
      </c>
      <c r="F5254" s="7" t="s">
        <v>72</v>
      </c>
      <c r="G5254" s="7">
        <f t="shared" si="246"/>
        <v>2015</v>
      </c>
      <c r="H5254" s="7">
        <f t="shared" si="247"/>
        <v>5</v>
      </c>
      <c r="I5254" s="7" t="str">
        <f t="shared" si="248"/>
        <v>Q2</v>
      </c>
      <c r="J5254" s="7">
        <f>VLOOKUP(A5254,'Job Catalog'!A:C,3,FALSE)</f>
        <v>14</v>
      </c>
    </row>
    <row r="5255" spans="1:10" x14ac:dyDescent="0.15">
      <c r="A5255" s="8">
        <v>3355</v>
      </c>
      <c r="B5255" s="8" t="s">
        <v>3457</v>
      </c>
      <c r="C5255" s="7" t="s">
        <v>4</v>
      </c>
      <c r="D5255" s="39">
        <v>42523.174733796295</v>
      </c>
      <c r="E5255" s="7">
        <v>71.88</v>
      </c>
      <c r="F5255" s="7" t="s">
        <v>72</v>
      </c>
      <c r="G5255" s="7">
        <f t="shared" si="246"/>
        <v>2016</v>
      </c>
      <c r="H5255" s="7">
        <f t="shared" si="247"/>
        <v>6</v>
      </c>
      <c r="I5255" s="7" t="str">
        <f t="shared" si="248"/>
        <v>Q2</v>
      </c>
      <c r="J5255" s="7">
        <f>VLOOKUP(A5255,'Job Catalog'!A:C,3,FALSE)</f>
        <v>14</v>
      </c>
    </row>
    <row r="5256" spans="1:10" x14ac:dyDescent="0.15">
      <c r="A5256" s="8">
        <v>3355</v>
      </c>
      <c r="B5256" s="8" t="s">
        <v>3457</v>
      </c>
      <c r="C5256" s="7" t="s">
        <v>4</v>
      </c>
      <c r="D5256" s="39">
        <v>42509.493935185186</v>
      </c>
      <c r="E5256" s="7">
        <v>9</v>
      </c>
      <c r="F5256" s="7" t="s">
        <v>72</v>
      </c>
      <c r="G5256" s="7">
        <f t="shared" si="246"/>
        <v>2016</v>
      </c>
      <c r="H5256" s="7">
        <f t="shared" si="247"/>
        <v>5</v>
      </c>
      <c r="I5256" s="7" t="str">
        <f t="shared" si="248"/>
        <v>Q2</v>
      </c>
      <c r="J5256" s="7">
        <f>VLOOKUP(A5256,'Job Catalog'!A:C,3,FALSE)</f>
        <v>14</v>
      </c>
    </row>
    <row r="5257" spans="1:10" x14ac:dyDescent="0.15">
      <c r="A5257" s="8">
        <v>3355</v>
      </c>
      <c r="B5257" s="8" t="s">
        <v>3457</v>
      </c>
      <c r="C5257" s="7" t="s">
        <v>4</v>
      </c>
      <c r="D5257" s="39">
        <v>42636.250717592593</v>
      </c>
      <c r="E5257" s="7">
        <v>50.71</v>
      </c>
      <c r="F5257" s="7" t="s">
        <v>92</v>
      </c>
      <c r="G5257" s="7">
        <f t="shared" si="246"/>
        <v>2016</v>
      </c>
      <c r="H5257" s="7">
        <f t="shared" si="247"/>
        <v>9</v>
      </c>
      <c r="I5257" s="7" t="str">
        <f t="shared" si="248"/>
        <v>Q3</v>
      </c>
      <c r="J5257" s="7">
        <f>VLOOKUP(A5257,'Job Catalog'!A:C,3,FALSE)</f>
        <v>14</v>
      </c>
    </row>
    <row r="5258" spans="1:10" x14ac:dyDescent="0.15">
      <c r="A5258" s="8">
        <v>3355</v>
      </c>
      <c r="B5258" s="8" t="s">
        <v>3457</v>
      </c>
      <c r="C5258" s="7" t="s">
        <v>5</v>
      </c>
      <c r="D5258" s="39">
        <v>42648.209803240738</v>
      </c>
      <c r="E5258" s="7">
        <v>19.96</v>
      </c>
      <c r="F5258" s="7" t="s">
        <v>92</v>
      </c>
      <c r="G5258" s="7">
        <f t="shared" si="246"/>
        <v>2016</v>
      </c>
      <c r="H5258" s="7">
        <f t="shared" si="247"/>
        <v>10</v>
      </c>
      <c r="I5258" s="7" t="str">
        <f t="shared" si="248"/>
        <v>Q4</v>
      </c>
      <c r="J5258" s="7">
        <f>VLOOKUP(A5258,'Job Catalog'!A:C,3,FALSE)</f>
        <v>14</v>
      </c>
    </row>
    <row r="5259" spans="1:10" x14ac:dyDescent="0.15">
      <c r="A5259" s="8">
        <v>3355</v>
      </c>
      <c r="B5259" s="8" t="s">
        <v>3457</v>
      </c>
      <c r="C5259" s="7" t="s">
        <v>5</v>
      </c>
      <c r="D5259" s="39">
        <v>42928.432129629633</v>
      </c>
      <c r="E5259" s="7">
        <v>56.83</v>
      </c>
      <c r="F5259" s="7" t="s">
        <v>92</v>
      </c>
      <c r="G5259" s="7">
        <f t="shared" si="246"/>
        <v>2017</v>
      </c>
      <c r="H5259" s="7">
        <f t="shared" si="247"/>
        <v>7</v>
      </c>
      <c r="I5259" s="7" t="str">
        <f t="shared" si="248"/>
        <v>Q3</v>
      </c>
      <c r="J5259" s="7">
        <f>VLOOKUP(A5259,'Job Catalog'!A:C,3,FALSE)</f>
        <v>14</v>
      </c>
    </row>
    <row r="5260" spans="1:10" x14ac:dyDescent="0.15">
      <c r="A5260" s="8">
        <v>3355</v>
      </c>
      <c r="B5260" s="8" t="s">
        <v>3457</v>
      </c>
      <c r="C5260" s="7" t="s">
        <v>5</v>
      </c>
      <c r="D5260" s="39">
        <v>42928.435810185183</v>
      </c>
      <c r="E5260" s="7">
        <v>21.04</v>
      </c>
      <c r="F5260" s="7" t="s">
        <v>92</v>
      </c>
      <c r="G5260" s="7">
        <f t="shared" si="246"/>
        <v>2017</v>
      </c>
      <c r="H5260" s="7">
        <f t="shared" si="247"/>
        <v>7</v>
      </c>
      <c r="I5260" s="7" t="str">
        <f t="shared" si="248"/>
        <v>Q3</v>
      </c>
      <c r="J5260" s="7">
        <f>VLOOKUP(A5260,'Job Catalog'!A:C,3,FALSE)</f>
        <v>14</v>
      </c>
    </row>
    <row r="5261" spans="1:10" x14ac:dyDescent="0.15">
      <c r="A5261" s="8">
        <v>3355</v>
      </c>
      <c r="B5261" s="8" t="s">
        <v>3457</v>
      </c>
      <c r="C5261" s="7" t="s">
        <v>5</v>
      </c>
      <c r="D5261" s="39">
        <v>42928.433935185189</v>
      </c>
      <c r="E5261" s="7">
        <v>21.04</v>
      </c>
      <c r="F5261" s="7" t="s">
        <v>92</v>
      </c>
      <c r="G5261" s="7">
        <f t="shared" si="246"/>
        <v>2017</v>
      </c>
      <c r="H5261" s="7">
        <f t="shared" si="247"/>
        <v>7</v>
      </c>
      <c r="I5261" s="7" t="str">
        <f t="shared" si="248"/>
        <v>Q3</v>
      </c>
      <c r="J5261" s="7">
        <f>VLOOKUP(A5261,'Job Catalog'!A:C,3,FALSE)</f>
        <v>14</v>
      </c>
    </row>
    <row r="5262" spans="1:10" x14ac:dyDescent="0.15">
      <c r="A5262" s="8">
        <v>3356</v>
      </c>
      <c r="B5262" s="8" t="s">
        <v>3458</v>
      </c>
      <c r="C5262" s="7" t="s">
        <v>5</v>
      </c>
      <c r="D5262" s="39">
        <v>42118.168252314812</v>
      </c>
      <c r="E5262" s="7">
        <v>23.63</v>
      </c>
      <c r="F5262" s="7" t="s">
        <v>92</v>
      </c>
      <c r="G5262" s="7">
        <f t="shared" si="246"/>
        <v>2015</v>
      </c>
      <c r="H5262" s="7">
        <f t="shared" si="247"/>
        <v>4</v>
      </c>
      <c r="I5262" s="7" t="str">
        <f t="shared" si="248"/>
        <v>Q2</v>
      </c>
      <c r="J5262" s="7">
        <f>VLOOKUP(A5262,'Job Catalog'!A:C,3,FALSE)</f>
        <v>12</v>
      </c>
    </row>
    <row r="5263" spans="1:10" x14ac:dyDescent="0.15">
      <c r="A5263" s="8">
        <v>3357</v>
      </c>
      <c r="B5263" s="8" t="s">
        <v>3459</v>
      </c>
      <c r="C5263" s="7" t="s">
        <v>5</v>
      </c>
      <c r="D5263" s="39">
        <v>41787.162106481483</v>
      </c>
      <c r="E5263" s="7">
        <v>26.88</v>
      </c>
      <c r="F5263" s="7" t="s">
        <v>92</v>
      </c>
      <c r="G5263" s="7">
        <f t="shared" si="246"/>
        <v>2014</v>
      </c>
      <c r="H5263" s="7">
        <f t="shared" si="247"/>
        <v>5</v>
      </c>
      <c r="I5263" s="7" t="str">
        <f t="shared" si="248"/>
        <v>Q2</v>
      </c>
      <c r="J5263" s="7">
        <f>VLOOKUP(A5263,'Job Catalog'!A:C,3,FALSE)</f>
        <v>9</v>
      </c>
    </row>
    <row r="5264" spans="1:10" x14ac:dyDescent="0.15">
      <c r="A5264" s="8">
        <v>3357</v>
      </c>
      <c r="B5264" s="8" t="s">
        <v>3459</v>
      </c>
      <c r="C5264" s="7" t="s">
        <v>5</v>
      </c>
      <c r="D5264" s="39">
        <v>42037.263368055559</v>
      </c>
      <c r="E5264" s="7">
        <v>24.71</v>
      </c>
      <c r="F5264" s="7" t="s">
        <v>92</v>
      </c>
      <c r="G5264" s="7">
        <f t="shared" si="246"/>
        <v>2015</v>
      </c>
      <c r="H5264" s="7">
        <f t="shared" si="247"/>
        <v>2</v>
      </c>
      <c r="I5264" s="7" t="str">
        <f t="shared" si="248"/>
        <v>Q1</v>
      </c>
      <c r="J5264" s="7">
        <f>VLOOKUP(A5264,'Job Catalog'!A:C,3,FALSE)</f>
        <v>9</v>
      </c>
    </row>
    <row r="5265" spans="1:10" x14ac:dyDescent="0.15">
      <c r="A5265" s="8">
        <v>3357</v>
      </c>
      <c r="B5265" s="8" t="s">
        <v>3459</v>
      </c>
      <c r="C5265" s="7" t="s">
        <v>5</v>
      </c>
      <c r="D5265" s="39">
        <v>42118.162858796299</v>
      </c>
      <c r="E5265" s="7">
        <v>71.67</v>
      </c>
      <c r="F5265" s="7" t="s">
        <v>92</v>
      </c>
      <c r="G5265" s="7">
        <f t="shared" si="246"/>
        <v>2015</v>
      </c>
      <c r="H5265" s="7">
        <f t="shared" si="247"/>
        <v>4</v>
      </c>
      <c r="I5265" s="7" t="str">
        <f t="shared" si="248"/>
        <v>Q2</v>
      </c>
      <c r="J5265" s="7">
        <f>VLOOKUP(A5265,'Job Catalog'!A:C,3,FALSE)</f>
        <v>9</v>
      </c>
    </row>
    <row r="5266" spans="1:10" x14ac:dyDescent="0.15">
      <c r="A5266" s="8">
        <v>3357</v>
      </c>
      <c r="B5266" s="8" t="s">
        <v>3459</v>
      </c>
      <c r="C5266" s="7" t="s">
        <v>5</v>
      </c>
      <c r="D5266" s="39">
        <v>42118.171932870369</v>
      </c>
      <c r="E5266" s="7">
        <v>38.79</v>
      </c>
      <c r="F5266" s="7" t="s">
        <v>92</v>
      </c>
      <c r="G5266" s="7">
        <f t="shared" si="246"/>
        <v>2015</v>
      </c>
      <c r="H5266" s="7">
        <f t="shared" si="247"/>
        <v>4</v>
      </c>
      <c r="I5266" s="7" t="str">
        <f t="shared" si="248"/>
        <v>Q2</v>
      </c>
      <c r="J5266" s="7">
        <f>VLOOKUP(A5266,'Job Catalog'!A:C,3,FALSE)</f>
        <v>9</v>
      </c>
    </row>
    <row r="5267" spans="1:10" x14ac:dyDescent="0.15">
      <c r="A5267" s="8">
        <v>3357</v>
      </c>
      <c r="B5267" s="8" t="s">
        <v>3459</v>
      </c>
      <c r="C5267" s="7" t="s">
        <v>5</v>
      </c>
      <c r="D5267" s="39">
        <v>42177.175902777781</v>
      </c>
      <c r="E5267" s="7">
        <v>47.63</v>
      </c>
      <c r="F5267" s="7" t="s">
        <v>92</v>
      </c>
      <c r="G5267" s="7">
        <f t="shared" si="246"/>
        <v>2015</v>
      </c>
      <c r="H5267" s="7">
        <f t="shared" si="247"/>
        <v>6</v>
      </c>
      <c r="I5267" s="7" t="str">
        <f t="shared" si="248"/>
        <v>Q2</v>
      </c>
      <c r="J5267" s="7">
        <f>VLOOKUP(A5267,'Job Catalog'!A:C,3,FALSE)</f>
        <v>9</v>
      </c>
    </row>
    <row r="5268" spans="1:10" x14ac:dyDescent="0.15">
      <c r="A5268" s="8">
        <v>3357</v>
      </c>
      <c r="B5268" s="8" t="s">
        <v>3459</v>
      </c>
      <c r="C5268" s="7" t="s">
        <v>5</v>
      </c>
      <c r="D5268" s="39">
        <v>42418.247013888889</v>
      </c>
      <c r="E5268" s="7">
        <v>30.79</v>
      </c>
      <c r="F5268" s="7" t="s">
        <v>92</v>
      </c>
      <c r="G5268" s="7">
        <f t="shared" si="246"/>
        <v>2016</v>
      </c>
      <c r="H5268" s="7">
        <f t="shared" si="247"/>
        <v>2</v>
      </c>
      <c r="I5268" s="7" t="str">
        <f t="shared" si="248"/>
        <v>Q1</v>
      </c>
      <c r="J5268" s="7">
        <f>VLOOKUP(A5268,'Job Catalog'!A:C,3,FALSE)</f>
        <v>9</v>
      </c>
    </row>
    <row r="5269" spans="1:10" x14ac:dyDescent="0.15">
      <c r="A5269" s="8">
        <v>3357</v>
      </c>
      <c r="B5269" s="8" t="s">
        <v>3459</v>
      </c>
      <c r="C5269" s="7" t="s">
        <v>5</v>
      </c>
      <c r="D5269" s="39">
        <v>42432.25677083333</v>
      </c>
      <c r="E5269" s="7">
        <v>6.71</v>
      </c>
      <c r="F5269" s="7" t="s">
        <v>92</v>
      </c>
      <c r="G5269" s="7">
        <f t="shared" si="246"/>
        <v>2016</v>
      </c>
      <c r="H5269" s="7">
        <f t="shared" si="247"/>
        <v>3</v>
      </c>
      <c r="I5269" s="7" t="str">
        <f t="shared" si="248"/>
        <v>Q1</v>
      </c>
      <c r="J5269" s="7">
        <f>VLOOKUP(A5269,'Job Catalog'!A:C,3,FALSE)</f>
        <v>9</v>
      </c>
    </row>
    <row r="5270" spans="1:10" x14ac:dyDescent="0.15">
      <c r="A5270" s="8">
        <v>3357</v>
      </c>
      <c r="B5270" s="8" t="s">
        <v>3459</v>
      </c>
      <c r="C5270" s="7" t="s">
        <v>5</v>
      </c>
      <c r="D5270" s="39">
        <v>42577.466481481482</v>
      </c>
      <c r="E5270" s="7">
        <v>19.21</v>
      </c>
      <c r="F5270" s="7" t="s">
        <v>92</v>
      </c>
      <c r="G5270" s="7">
        <f t="shared" si="246"/>
        <v>2016</v>
      </c>
      <c r="H5270" s="7">
        <f t="shared" si="247"/>
        <v>7</v>
      </c>
      <c r="I5270" s="7" t="str">
        <f t="shared" si="248"/>
        <v>Q3</v>
      </c>
      <c r="J5270" s="7">
        <f>VLOOKUP(A5270,'Job Catalog'!A:C,3,FALSE)</f>
        <v>9</v>
      </c>
    </row>
    <row r="5271" spans="1:10" x14ac:dyDescent="0.15">
      <c r="A5271" s="8">
        <v>3357</v>
      </c>
      <c r="B5271" s="8" t="s">
        <v>3459</v>
      </c>
      <c r="C5271" s="7" t="s">
        <v>5</v>
      </c>
      <c r="D5271" s="39">
        <v>42724.360185185185</v>
      </c>
      <c r="E5271" s="7">
        <v>8.7899999999999991</v>
      </c>
      <c r="F5271" s="7" t="s">
        <v>92</v>
      </c>
      <c r="G5271" s="7">
        <f t="shared" si="246"/>
        <v>2016</v>
      </c>
      <c r="H5271" s="7">
        <f t="shared" si="247"/>
        <v>12</v>
      </c>
      <c r="I5271" s="7" t="str">
        <f t="shared" si="248"/>
        <v>Q4</v>
      </c>
      <c r="J5271" s="7">
        <f>VLOOKUP(A5271,'Job Catalog'!A:C,3,FALSE)</f>
        <v>9</v>
      </c>
    </row>
    <row r="5272" spans="1:10" x14ac:dyDescent="0.15">
      <c r="A5272" s="8">
        <v>3357</v>
      </c>
      <c r="B5272" s="8" t="s">
        <v>3459</v>
      </c>
      <c r="C5272" s="7" t="s">
        <v>5</v>
      </c>
      <c r="D5272" s="39">
        <v>42879.308252314811</v>
      </c>
      <c r="E5272" s="7">
        <v>19.79</v>
      </c>
      <c r="F5272" s="7" t="s">
        <v>92</v>
      </c>
      <c r="G5272" s="7">
        <f t="shared" si="246"/>
        <v>2017</v>
      </c>
      <c r="H5272" s="7">
        <f t="shared" si="247"/>
        <v>5</v>
      </c>
      <c r="I5272" s="7" t="str">
        <f t="shared" si="248"/>
        <v>Q2</v>
      </c>
      <c r="J5272" s="7">
        <f>VLOOKUP(A5272,'Job Catalog'!A:C,3,FALSE)</f>
        <v>9</v>
      </c>
    </row>
    <row r="5273" spans="1:10" x14ac:dyDescent="0.15">
      <c r="A5273" s="8">
        <v>3358</v>
      </c>
      <c r="B5273" s="8" t="s">
        <v>3460</v>
      </c>
      <c r="C5273" s="7" t="s">
        <v>5</v>
      </c>
      <c r="D5273" s="39">
        <v>41772.410543981481</v>
      </c>
      <c r="E5273" s="7">
        <v>126.08</v>
      </c>
      <c r="F5273" s="7" t="s">
        <v>94</v>
      </c>
      <c r="G5273" s="7">
        <f t="shared" si="246"/>
        <v>2014</v>
      </c>
      <c r="H5273" s="7">
        <f t="shared" si="247"/>
        <v>5</v>
      </c>
      <c r="I5273" s="7" t="str">
        <f t="shared" si="248"/>
        <v>Q2</v>
      </c>
      <c r="J5273" s="7">
        <f>VLOOKUP(A5273,'Job Catalog'!A:C,3,FALSE)</f>
        <v>12</v>
      </c>
    </row>
    <row r="5274" spans="1:10" x14ac:dyDescent="0.15">
      <c r="A5274" s="8">
        <v>3358</v>
      </c>
      <c r="B5274" s="8" t="s">
        <v>3460</v>
      </c>
      <c r="C5274" s="7" t="s">
        <v>5</v>
      </c>
      <c r="D5274" s="39">
        <v>41788.383194444446</v>
      </c>
      <c r="E5274" s="7">
        <v>8</v>
      </c>
      <c r="F5274" s="7" t="s">
        <v>94</v>
      </c>
      <c r="G5274" s="7">
        <f t="shared" si="246"/>
        <v>2014</v>
      </c>
      <c r="H5274" s="7">
        <f t="shared" si="247"/>
        <v>5</v>
      </c>
      <c r="I5274" s="7" t="str">
        <f t="shared" si="248"/>
        <v>Q2</v>
      </c>
      <c r="J5274" s="7">
        <f>VLOOKUP(A5274,'Job Catalog'!A:C,3,FALSE)</f>
        <v>12</v>
      </c>
    </row>
    <row r="5275" spans="1:10" x14ac:dyDescent="0.15">
      <c r="A5275" s="8">
        <v>3358</v>
      </c>
      <c r="B5275" s="8" t="s">
        <v>3460</v>
      </c>
      <c r="C5275" s="7" t="s">
        <v>4</v>
      </c>
      <c r="D5275" s="39">
        <v>42321.176747685182</v>
      </c>
      <c r="E5275" s="7">
        <v>44.38</v>
      </c>
      <c r="F5275" s="7" t="s">
        <v>41</v>
      </c>
      <c r="G5275" s="7">
        <f t="shared" si="246"/>
        <v>2015</v>
      </c>
      <c r="H5275" s="7">
        <f t="shared" si="247"/>
        <v>11</v>
      </c>
      <c r="I5275" s="7" t="str">
        <f t="shared" si="248"/>
        <v>Q4</v>
      </c>
      <c r="J5275" s="7">
        <f>VLOOKUP(A5275,'Job Catalog'!A:C,3,FALSE)</f>
        <v>12</v>
      </c>
    </row>
    <row r="5276" spans="1:10" x14ac:dyDescent="0.15">
      <c r="A5276" s="8">
        <v>3360</v>
      </c>
      <c r="B5276" s="8" t="s">
        <v>3462</v>
      </c>
      <c r="C5276" s="7" t="s">
        <v>4</v>
      </c>
      <c r="D5276" s="39">
        <v>41830.255810185183</v>
      </c>
      <c r="E5276" s="7">
        <v>127.88</v>
      </c>
      <c r="F5276" s="7" t="s">
        <v>72</v>
      </c>
      <c r="G5276" s="7">
        <f t="shared" si="246"/>
        <v>2014</v>
      </c>
      <c r="H5276" s="7">
        <f t="shared" si="247"/>
        <v>7</v>
      </c>
      <c r="I5276" s="7" t="str">
        <f t="shared" si="248"/>
        <v>Q3</v>
      </c>
      <c r="J5276" s="7">
        <f>VLOOKUP(A5276,'Job Catalog'!A:C,3,FALSE)</f>
        <v>16</v>
      </c>
    </row>
    <row r="5277" spans="1:10" x14ac:dyDescent="0.15">
      <c r="A5277" s="8">
        <v>3360</v>
      </c>
      <c r="B5277" s="8" t="s">
        <v>3462</v>
      </c>
      <c r="C5277" s="7" t="s">
        <v>4</v>
      </c>
      <c r="D5277" s="39">
        <v>41753.463043981479</v>
      </c>
      <c r="E5277" s="7">
        <v>51.08</v>
      </c>
      <c r="F5277" s="7" t="s">
        <v>72</v>
      </c>
      <c r="G5277" s="7">
        <f t="shared" si="246"/>
        <v>2014</v>
      </c>
      <c r="H5277" s="7">
        <f t="shared" si="247"/>
        <v>4</v>
      </c>
      <c r="I5277" s="7" t="str">
        <f t="shared" si="248"/>
        <v>Q2</v>
      </c>
      <c r="J5277" s="7">
        <f>VLOOKUP(A5277,'Job Catalog'!A:C,3,FALSE)</f>
        <v>16</v>
      </c>
    </row>
    <row r="5278" spans="1:10" x14ac:dyDescent="0.15">
      <c r="A5278" s="8">
        <v>3360</v>
      </c>
      <c r="B5278" s="8" t="s">
        <v>3462</v>
      </c>
      <c r="C5278" s="7" t="s">
        <v>4</v>
      </c>
      <c r="D5278" s="39">
        <v>41828.242442129631</v>
      </c>
      <c r="E5278" s="7">
        <v>7.75</v>
      </c>
      <c r="F5278" s="7" t="s">
        <v>72</v>
      </c>
      <c r="G5278" s="7">
        <f t="shared" si="246"/>
        <v>2014</v>
      </c>
      <c r="H5278" s="7">
        <f t="shared" si="247"/>
        <v>7</v>
      </c>
      <c r="I5278" s="7" t="str">
        <f t="shared" si="248"/>
        <v>Q3</v>
      </c>
      <c r="J5278" s="7">
        <f>VLOOKUP(A5278,'Job Catalog'!A:C,3,FALSE)</f>
        <v>16</v>
      </c>
    </row>
    <row r="5279" spans="1:10" x14ac:dyDescent="0.15">
      <c r="A5279" s="8">
        <v>3360</v>
      </c>
      <c r="B5279" s="8" t="s">
        <v>3462</v>
      </c>
      <c r="C5279" s="7" t="s">
        <v>4</v>
      </c>
      <c r="D5279" s="39">
        <v>41891.391805555555</v>
      </c>
      <c r="E5279" s="7">
        <v>49.13</v>
      </c>
      <c r="F5279" s="7" t="s">
        <v>72</v>
      </c>
      <c r="G5279" s="7">
        <f t="shared" si="246"/>
        <v>2014</v>
      </c>
      <c r="H5279" s="7">
        <f t="shared" si="247"/>
        <v>9</v>
      </c>
      <c r="I5279" s="7" t="str">
        <f t="shared" si="248"/>
        <v>Q3</v>
      </c>
      <c r="J5279" s="7">
        <f>VLOOKUP(A5279,'Job Catalog'!A:C,3,FALSE)</f>
        <v>16</v>
      </c>
    </row>
    <row r="5280" spans="1:10" x14ac:dyDescent="0.15">
      <c r="A5280" s="8">
        <v>3360</v>
      </c>
      <c r="B5280" s="8" t="s">
        <v>3462</v>
      </c>
      <c r="C5280" s="7" t="s">
        <v>4</v>
      </c>
      <c r="D5280" s="39">
        <v>42032.497974537036</v>
      </c>
      <c r="E5280" s="7">
        <v>190.21</v>
      </c>
      <c r="F5280" s="7" t="s">
        <v>72</v>
      </c>
      <c r="G5280" s="7">
        <f t="shared" si="246"/>
        <v>2015</v>
      </c>
      <c r="H5280" s="7">
        <f t="shared" si="247"/>
        <v>1</v>
      </c>
      <c r="I5280" s="7" t="str">
        <f t="shared" si="248"/>
        <v>Q1</v>
      </c>
      <c r="J5280" s="7">
        <f>VLOOKUP(A5280,'Job Catalog'!A:C,3,FALSE)</f>
        <v>16</v>
      </c>
    </row>
    <row r="5281" spans="1:10" x14ac:dyDescent="0.15">
      <c r="A5281" s="8">
        <v>3360</v>
      </c>
      <c r="B5281" s="8" t="s">
        <v>3462</v>
      </c>
      <c r="C5281" s="7" t="s">
        <v>4</v>
      </c>
      <c r="D5281" s="39">
        <v>42137.412476851852</v>
      </c>
      <c r="E5281" s="7">
        <v>243.04</v>
      </c>
      <c r="F5281" s="7" t="s">
        <v>72</v>
      </c>
      <c r="G5281" s="7">
        <f t="shared" si="246"/>
        <v>2015</v>
      </c>
      <c r="H5281" s="7">
        <f t="shared" si="247"/>
        <v>5</v>
      </c>
      <c r="I5281" s="7" t="str">
        <f t="shared" si="248"/>
        <v>Q2</v>
      </c>
      <c r="J5281" s="7">
        <f>VLOOKUP(A5281,'Job Catalog'!A:C,3,FALSE)</f>
        <v>16</v>
      </c>
    </row>
    <row r="5282" spans="1:10" x14ac:dyDescent="0.15">
      <c r="A5282" s="8">
        <v>3360</v>
      </c>
      <c r="B5282" s="8" t="s">
        <v>3462</v>
      </c>
      <c r="C5282" s="7" t="s">
        <v>4</v>
      </c>
      <c r="D5282" s="39">
        <v>41977.395266203705</v>
      </c>
      <c r="E5282" s="7">
        <v>13.04</v>
      </c>
      <c r="F5282" s="7" t="s">
        <v>77</v>
      </c>
      <c r="G5282" s="7">
        <f t="shared" si="246"/>
        <v>2014</v>
      </c>
      <c r="H5282" s="7">
        <f t="shared" si="247"/>
        <v>12</v>
      </c>
      <c r="I5282" s="7" t="str">
        <f t="shared" si="248"/>
        <v>Q4</v>
      </c>
      <c r="J5282" s="7">
        <f>VLOOKUP(A5282,'Job Catalog'!A:C,3,FALSE)</f>
        <v>16</v>
      </c>
    </row>
    <row r="5283" spans="1:10" x14ac:dyDescent="0.15">
      <c r="A5283" s="8">
        <v>3360</v>
      </c>
      <c r="B5283" s="8" t="s">
        <v>3462</v>
      </c>
      <c r="C5283" s="7" t="s">
        <v>4</v>
      </c>
      <c r="D5283" s="39">
        <v>41977.392083333332</v>
      </c>
      <c r="E5283" s="7">
        <v>1.92</v>
      </c>
      <c r="F5283" s="7" t="s">
        <v>72</v>
      </c>
      <c r="G5283" s="7">
        <f t="shared" si="246"/>
        <v>2014</v>
      </c>
      <c r="H5283" s="7">
        <f t="shared" si="247"/>
        <v>12</v>
      </c>
      <c r="I5283" s="7" t="str">
        <f t="shared" si="248"/>
        <v>Q4</v>
      </c>
      <c r="J5283" s="7">
        <f>VLOOKUP(A5283,'Job Catalog'!A:C,3,FALSE)</f>
        <v>16</v>
      </c>
    </row>
    <row r="5284" spans="1:10" x14ac:dyDescent="0.15">
      <c r="A5284" s="8">
        <v>3360</v>
      </c>
      <c r="B5284" s="8" t="s">
        <v>3462</v>
      </c>
      <c r="C5284" s="7" t="s">
        <v>4</v>
      </c>
      <c r="D5284" s="39">
        <v>42108.165648148148</v>
      </c>
      <c r="E5284" s="7">
        <v>55.92</v>
      </c>
      <c r="F5284" s="7" t="s">
        <v>92</v>
      </c>
      <c r="G5284" s="7">
        <f t="shared" si="246"/>
        <v>2015</v>
      </c>
      <c r="H5284" s="7">
        <f t="shared" si="247"/>
        <v>4</v>
      </c>
      <c r="I5284" s="7" t="str">
        <f t="shared" si="248"/>
        <v>Q2</v>
      </c>
      <c r="J5284" s="7">
        <f>VLOOKUP(A5284,'Job Catalog'!A:C,3,FALSE)</f>
        <v>16</v>
      </c>
    </row>
    <row r="5285" spans="1:10" x14ac:dyDescent="0.15">
      <c r="A5285" s="8">
        <v>3360</v>
      </c>
      <c r="B5285" s="8" t="s">
        <v>3462</v>
      </c>
      <c r="C5285" s="7" t="s">
        <v>4</v>
      </c>
      <c r="D5285" s="39">
        <v>42142.250694444447</v>
      </c>
      <c r="E5285" s="7">
        <v>52.96</v>
      </c>
      <c r="F5285" s="7" t="s">
        <v>72</v>
      </c>
      <c r="G5285" s="7">
        <f t="shared" si="246"/>
        <v>2015</v>
      </c>
      <c r="H5285" s="7">
        <f t="shared" si="247"/>
        <v>5</v>
      </c>
      <c r="I5285" s="7" t="str">
        <f t="shared" si="248"/>
        <v>Q2</v>
      </c>
      <c r="J5285" s="7">
        <f>VLOOKUP(A5285,'Job Catalog'!A:C,3,FALSE)</f>
        <v>16</v>
      </c>
    </row>
    <row r="5286" spans="1:10" x14ac:dyDescent="0.15">
      <c r="A5286" s="8">
        <v>3360</v>
      </c>
      <c r="B5286" s="8" t="s">
        <v>3462</v>
      </c>
      <c r="C5286" s="7" t="s">
        <v>4</v>
      </c>
      <c r="D5286" s="39">
        <v>42129.285405092596</v>
      </c>
      <c r="E5286" s="7">
        <v>34.71</v>
      </c>
      <c r="F5286" s="7" t="s">
        <v>92</v>
      </c>
      <c r="G5286" s="7">
        <f t="shared" si="246"/>
        <v>2015</v>
      </c>
      <c r="H5286" s="7">
        <f t="shared" si="247"/>
        <v>5</v>
      </c>
      <c r="I5286" s="7" t="str">
        <f t="shared" si="248"/>
        <v>Q2</v>
      </c>
      <c r="J5286" s="7">
        <f>VLOOKUP(A5286,'Job Catalog'!A:C,3,FALSE)</f>
        <v>16</v>
      </c>
    </row>
    <row r="5287" spans="1:10" x14ac:dyDescent="0.15">
      <c r="A5287" s="8">
        <v>3360</v>
      </c>
      <c r="B5287" s="8" t="s">
        <v>3462</v>
      </c>
      <c r="C5287" s="7" t="s">
        <v>4</v>
      </c>
      <c r="D5287" s="39">
        <v>42094.528495370374</v>
      </c>
      <c r="E5287" s="7">
        <v>0</v>
      </c>
      <c r="F5287" s="7" t="s">
        <v>72</v>
      </c>
      <c r="G5287" s="7">
        <f t="shared" si="246"/>
        <v>2015</v>
      </c>
      <c r="H5287" s="7">
        <f t="shared" si="247"/>
        <v>3</v>
      </c>
      <c r="I5287" s="7" t="str">
        <f t="shared" si="248"/>
        <v>Q1</v>
      </c>
      <c r="J5287" s="7">
        <f>VLOOKUP(A5287,'Job Catalog'!A:C,3,FALSE)</f>
        <v>16</v>
      </c>
    </row>
    <row r="5288" spans="1:10" x14ac:dyDescent="0.15">
      <c r="A5288" s="8">
        <v>3360</v>
      </c>
      <c r="B5288" s="8" t="s">
        <v>3462</v>
      </c>
      <c r="C5288" s="7" t="s">
        <v>4</v>
      </c>
      <c r="D5288" s="39">
        <v>42153.185231481482</v>
      </c>
      <c r="E5288" s="7">
        <v>29.88</v>
      </c>
      <c r="F5288" s="7" t="s">
        <v>72</v>
      </c>
      <c r="G5288" s="7">
        <f t="shared" si="246"/>
        <v>2015</v>
      </c>
      <c r="H5288" s="7">
        <f t="shared" si="247"/>
        <v>5</v>
      </c>
      <c r="I5288" s="7" t="str">
        <f t="shared" si="248"/>
        <v>Q2</v>
      </c>
      <c r="J5288" s="7">
        <f>VLOOKUP(A5288,'Job Catalog'!A:C,3,FALSE)</f>
        <v>16</v>
      </c>
    </row>
    <row r="5289" spans="1:10" x14ac:dyDescent="0.15">
      <c r="A5289" s="8">
        <v>3360</v>
      </c>
      <c r="B5289" s="8" t="s">
        <v>3462</v>
      </c>
      <c r="C5289" s="7" t="s">
        <v>4</v>
      </c>
      <c r="D5289" s="39">
        <v>42209.400104166663</v>
      </c>
      <c r="E5289" s="7">
        <v>59.17</v>
      </c>
      <c r="F5289" s="7" t="s">
        <v>92</v>
      </c>
      <c r="G5289" s="7">
        <f t="shared" si="246"/>
        <v>2015</v>
      </c>
      <c r="H5289" s="7">
        <f t="shared" si="247"/>
        <v>7</v>
      </c>
      <c r="I5289" s="7" t="str">
        <f t="shared" si="248"/>
        <v>Q3</v>
      </c>
      <c r="J5289" s="7">
        <f>VLOOKUP(A5289,'Job Catalog'!A:C,3,FALSE)</f>
        <v>16</v>
      </c>
    </row>
    <row r="5290" spans="1:10" x14ac:dyDescent="0.15">
      <c r="A5290" s="8">
        <v>3360</v>
      </c>
      <c r="B5290" s="8" t="s">
        <v>3462</v>
      </c>
      <c r="C5290" s="7" t="s">
        <v>4</v>
      </c>
      <c r="D5290" s="39">
        <v>42215.254016203704</v>
      </c>
      <c r="E5290" s="7">
        <v>65.040000000000006</v>
      </c>
      <c r="F5290" s="7" t="s">
        <v>92</v>
      </c>
      <c r="G5290" s="7">
        <f t="shared" si="246"/>
        <v>2015</v>
      </c>
      <c r="H5290" s="7">
        <f t="shared" si="247"/>
        <v>7</v>
      </c>
      <c r="I5290" s="7" t="str">
        <f t="shared" si="248"/>
        <v>Q3</v>
      </c>
      <c r="J5290" s="7">
        <f>VLOOKUP(A5290,'Job Catalog'!A:C,3,FALSE)</f>
        <v>16</v>
      </c>
    </row>
    <row r="5291" spans="1:10" x14ac:dyDescent="0.15">
      <c r="A5291" s="8">
        <v>3360</v>
      </c>
      <c r="B5291" s="8" t="s">
        <v>3462</v>
      </c>
      <c r="C5291" s="7" t="s">
        <v>4</v>
      </c>
      <c r="D5291" s="39">
        <v>42164.414363425924</v>
      </c>
      <c r="E5291" s="7">
        <v>0.88</v>
      </c>
      <c r="F5291" s="7" t="s">
        <v>72</v>
      </c>
      <c r="G5291" s="7">
        <f t="shared" si="246"/>
        <v>2015</v>
      </c>
      <c r="H5291" s="7">
        <f t="shared" si="247"/>
        <v>6</v>
      </c>
      <c r="I5291" s="7" t="str">
        <f t="shared" si="248"/>
        <v>Q2</v>
      </c>
      <c r="J5291" s="7">
        <f>VLOOKUP(A5291,'Job Catalog'!A:C,3,FALSE)</f>
        <v>16</v>
      </c>
    </row>
    <row r="5292" spans="1:10" x14ac:dyDescent="0.15">
      <c r="A5292" s="8">
        <v>3360</v>
      </c>
      <c r="B5292" s="8" t="s">
        <v>3462</v>
      </c>
      <c r="C5292" s="7" t="s">
        <v>4</v>
      </c>
      <c r="D5292" s="39">
        <v>42493.483761574076</v>
      </c>
      <c r="E5292" s="7">
        <v>85.25</v>
      </c>
      <c r="F5292" s="7" t="s">
        <v>72</v>
      </c>
      <c r="G5292" s="7">
        <f t="shared" si="246"/>
        <v>2016</v>
      </c>
      <c r="H5292" s="7">
        <f t="shared" si="247"/>
        <v>5</v>
      </c>
      <c r="I5292" s="7" t="str">
        <f t="shared" si="248"/>
        <v>Q2</v>
      </c>
      <c r="J5292" s="7">
        <f>VLOOKUP(A5292,'Job Catalog'!A:C,3,FALSE)</f>
        <v>16</v>
      </c>
    </row>
    <row r="5293" spans="1:10" x14ac:dyDescent="0.15">
      <c r="A5293" s="8">
        <v>3360</v>
      </c>
      <c r="B5293" s="8" t="s">
        <v>3462</v>
      </c>
      <c r="C5293" s="7" t="s">
        <v>4</v>
      </c>
      <c r="D5293" s="39">
        <v>42500.141655092593</v>
      </c>
      <c r="E5293" s="7">
        <v>77.709999999999994</v>
      </c>
      <c r="F5293" s="7" t="s">
        <v>72</v>
      </c>
      <c r="G5293" s="7">
        <f t="shared" si="246"/>
        <v>2016</v>
      </c>
      <c r="H5293" s="7">
        <f t="shared" si="247"/>
        <v>5</v>
      </c>
      <c r="I5293" s="7" t="str">
        <f t="shared" si="248"/>
        <v>Q2</v>
      </c>
      <c r="J5293" s="7">
        <f>VLOOKUP(A5293,'Job Catalog'!A:C,3,FALSE)</f>
        <v>16</v>
      </c>
    </row>
    <row r="5294" spans="1:10" x14ac:dyDescent="0.15">
      <c r="A5294" s="8">
        <v>3360</v>
      </c>
      <c r="B5294" s="8" t="s">
        <v>3462</v>
      </c>
      <c r="C5294" s="7" t="s">
        <v>5</v>
      </c>
      <c r="D5294" s="39">
        <v>42537.365995370368</v>
      </c>
      <c r="E5294" s="7">
        <v>114.92</v>
      </c>
      <c r="F5294" s="7" t="s">
        <v>90</v>
      </c>
      <c r="G5294" s="7">
        <f t="shared" si="246"/>
        <v>2016</v>
      </c>
      <c r="H5294" s="7">
        <f t="shared" si="247"/>
        <v>6</v>
      </c>
      <c r="I5294" s="7" t="str">
        <f t="shared" si="248"/>
        <v>Q2</v>
      </c>
      <c r="J5294" s="7">
        <f>VLOOKUP(A5294,'Job Catalog'!A:C,3,FALSE)</f>
        <v>16</v>
      </c>
    </row>
    <row r="5295" spans="1:10" x14ac:dyDescent="0.15">
      <c r="A5295" s="8">
        <v>3360</v>
      </c>
      <c r="B5295" s="8" t="s">
        <v>3462</v>
      </c>
      <c r="C5295" s="7" t="s">
        <v>5</v>
      </c>
      <c r="D5295" s="39">
        <v>42562.370810185188</v>
      </c>
      <c r="E5295" s="7">
        <v>61.88</v>
      </c>
      <c r="F5295" s="7" t="s">
        <v>72</v>
      </c>
      <c r="G5295" s="7">
        <f t="shared" si="246"/>
        <v>2016</v>
      </c>
      <c r="H5295" s="7">
        <f t="shared" si="247"/>
        <v>7</v>
      </c>
      <c r="I5295" s="7" t="str">
        <f t="shared" si="248"/>
        <v>Q3</v>
      </c>
      <c r="J5295" s="7">
        <f>VLOOKUP(A5295,'Job Catalog'!A:C,3,FALSE)</f>
        <v>16</v>
      </c>
    </row>
    <row r="5296" spans="1:10" x14ac:dyDescent="0.15">
      <c r="A5296" s="8">
        <v>3360</v>
      </c>
      <c r="B5296" s="8" t="s">
        <v>3462</v>
      </c>
      <c r="C5296" s="7" t="s">
        <v>4</v>
      </c>
      <c r="D5296" s="39">
        <v>42613.320405092592</v>
      </c>
      <c r="E5296" s="7">
        <v>62</v>
      </c>
      <c r="F5296" s="7" t="s">
        <v>40</v>
      </c>
      <c r="G5296" s="7">
        <f t="shared" si="246"/>
        <v>2016</v>
      </c>
      <c r="H5296" s="7">
        <f t="shared" si="247"/>
        <v>8</v>
      </c>
      <c r="I5296" s="7" t="str">
        <f t="shared" si="248"/>
        <v>Q3</v>
      </c>
      <c r="J5296" s="7">
        <f>VLOOKUP(A5296,'Job Catalog'!A:C,3,FALSE)</f>
        <v>16</v>
      </c>
    </row>
    <row r="5297" spans="1:10" x14ac:dyDescent="0.15">
      <c r="A5297" s="8">
        <v>3360</v>
      </c>
      <c r="B5297" s="8" t="s">
        <v>3462</v>
      </c>
      <c r="C5297" s="7" t="s">
        <v>5</v>
      </c>
      <c r="D5297" s="39">
        <v>42607.268900462965</v>
      </c>
      <c r="E5297" s="7">
        <v>55</v>
      </c>
      <c r="F5297" s="7" t="s">
        <v>72</v>
      </c>
      <c r="G5297" s="7">
        <f t="shared" si="246"/>
        <v>2016</v>
      </c>
      <c r="H5297" s="7">
        <f t="shared" si="247"/>
        <v>8</v>
      </c>
      <c r="I5297" s="7" t="str">
        <f t="shared" si="248"/>
        <v>Q3</v>
      </c>
      <c r="J5297" s="7">
        <f>VLOOKUP(A5297,'Job Catalog'!A:C,3,FALSE)</f>
        <v>16</v>
      </c>
    </row>
    <row r="5298" spans="1:10" x14ac:dyDescent="0.15">
      <c r="A5298" s="8">
        <v>3360</v>
      </c>
      <c r="B5298" s="8" t="s">
        <v>3462</v>
      </c>
      <c r="C5298" s="7" t="s">
        <v>4</v>
      </c>
      <c r="D5298" s="39">
        <v>42635.419479166667</v>
      </c>
      <c r="E5298" s="7">
        <v>77.17</v>
      </c>
      <c r="F5298" s="7" t="s">
        <v>40</v>
      </c>
      <c r="G5298" s="7">
        <f t="shared" si="246"/>
        <v>2016</v>
      </c>
      <c r="H5298" s="7">
        <f t="shared" si="247"/>
        <v>9</v>
      </c>
      <c r="I5298" s="7" t="str">
        <f t="shared" si="248"/>
        <v>Q3</v>
      </c>
      <c r="J5298" s="7">
        <f>VLOOKUP(A5298,'Job Catalog'!A:C,3,FALSE)</f>
        <v>16</v>
      </c>
    </row>
    <row r="5299" spans="1:10" x14ac:dyDescent="0.15">
      <c r="A5299" s="8">
        <v>3360</v>
      </c>
      <c r="B5299" s="8" t="s">
        <v>3462</v>
      </c>
      <c r="C5299" s="7" t="s">
        <v>5</v>
      </c>
      <c r="D5299" s="39">
        <v>42612.387708333335</v>
      </c>
      <c r="E5299" s="7">
        <v>21.79</v>
      </c>
      <c r="F5299" s="7" t="s">
        <v>86</v>
      </c>
      <c r="G5299" s="7">
        <f t="shared" si="246"/>
        <v>2016</v>
      </c>
      <c r="H5299" s="7">
        <f t="shared" si="247"/>
        <v>8</v>
      </c>
      <c r="I5299" s="7" t="str">
        <f t="shared" si="248"/>
        <v>Q3</v>
      </c>
      <c r="J5299" s="7">
        <f>VLOOKUP(A5299,'Job Catalog'!A:C,3,FALSE)</f>
        <v>16</v>
      </c>
    </row>
    <row r="5300" spans="1:10" x14ac:dyDescent="0.15">
      <c r="A5300" s="8">
        <v>3360</v>
      </c>
      <c r="B5300" s="8" t="s">
        <v>3462</v>
      </c>
      <c r="C5300" s="7" t="s">
        <v>5</v>
      </c>
      <c r="D5300" s="39">
        <v>42688.312592592592</v>
      </c>
      <c r="E5300" s="7">
        <v>40.92</v>
      </c>
      <c r="F5300" s="7" t="s">
        <v>92</v>
      </c>
      <c r="G5300" s="7">
        <f t="shared" si="246"/>
        <v>2016</v>
      </c>
      <c r="H5300" s="7">
        <f t="shared" si="247"/>
        <v>11</v>
      </c>
      <c r="I5300" s="7" t="str">
        <f t="shared" si="248"/>
        <v>Q4</v>
      </c>
      <c r="J5300" s="7">
        <f>VLOOKUP(A5300,'Job Catalog'!A:C,3,FALSE)</f>
        <v>16</v>
      </c>
    </row>
    <row r="5301" spans="1:10" x14ac:dyDescent="0.15">
      <c r="A5301" s="8">
        <v>3360</v>
      </c>
      <c r="B5301" s="8" t="s">
        <v>3462</v>
      </c>
      <c r="C5301" s="7" t="s">
        <v>4</v>
      </c>
      <c r="D5301" s="39">
        <v>42782.46130787037</v>
      </c>
      <c r="E5301" s="7">
        <v>19.96</v>
      </c>
      <c r="F5301" s="7" t="s">
        <v>52</v>
      </c>
      <c r="G5301" s="7">
        <f t="shared" si="246"/>
        <v>2017</v>
      </c>
      <c r="H5301" s="7">
        <f t="shared" si="247"/>
        <v>2</v>
      </c>
      <c r="I5301" s="7" t="str">
        <f t="shared" si="248"/>
        <v>Q1</v>
      </c>
      <c r="J5301" s="7">
        <f>VLOOKUP(A5301,'Job Catalog'!A:C,3,FALSE)</f>
        <v>16</v>
      </c>
    </row>
    <row r="5302" spans="1:10" x14ac:dyDescent="0.15">
      <c r="A5302" s="8">
        <v>3360</v>
      </c>
      <c r="B5302" s="8" t="s">
        <v>3462</v>
      </c>
      <c r="C5302" s="7" t="s">
        <v>4</v>
      </c>
      <c r="D5302" s="39">
        <v>42836.42</v>
      </c>
      <c r="E5302" s="7">
        <v>49.83</v>
      </c>
      <c r="F5302" s="7" t="s">
        <v>52</v>
      </c>
      <c r="G5302" s="7">
        <f t="shared" si="246"/>
        <v>2017</v>
      </c>
      <c r="H5302" s="7">
        <f t="shared" si="247"/>
        <v>4</v>
      </c>
      <c r="I5302" s="7" t="str">
        <f t="shared" si="248"/>
        <v>Q2</v>
      </c>
      <c r="J5302" s="7">
        <f>VLOOKUP(A5302,'Job Catalog'!A:C,3,FALSE)</f>
        <v>16</v>
      </c>
    </row>
    <row r="5303" spans="1:10" x14ac:dyDescent="0.15">
      <c r="A5303" s="8">
        <v>3360</v>
      </c>
      <c r="B5303" s="8" t="s">
        <v>3462</v>
      </c>
      <c r="C5303" s="7" t="s">
        <v>4</v>
      </c>
      <c r="D5303" s="39">
        <v>42916.389930555553</v>
      </c>
      <c r="E5303" s="7">
        <v>28.79</v>
      </c>
      <c r="F5303" s="7" t="s">
        <v>52</v>
      </c>
      <c r="G5303" s="7">
        <f t="shared" si="246"/>
        <v>2017</v>
      </c>
      <c r="H5303" s="7">
        <f t="shared" si="247"/>
        <v>6</v>
      </c>
      <c r="I5303" s="7" t="str">
        <f t="shared" si="248"/>
        <v>Q2</v>
      </c>
      <c r="J5303" s="7">
        <f>VLOOKUP(A5303,'Job Catalog'!A:C,3,FALSE)</f>
        <v>16</v>
      </c>
    </row>
    <row r="5304" spans="1:10" x14ac:dyDescent="0.15">
      <c r="A5304" s="8">
        <v>3360</v>
      </c>
      <c r="B5304" s="8" t="s">
        <v>3462</v>
      </c>
      <c r="C5304" s="7" t="s">
        <v>5</v>
      </c>
      <c r="D5304" s="39">
        <v>42912.390879629631</v>
      </c>
      <c r="E5304" s="7">
        <v>23.92</v>
      </c>
      <c r="F5304" s="7" t="s">
        <v>52</v>
      </c>
      <c r="G5304" s="7">
        <f t="shared" si="246"/>
        <v>2017</v>
      </c>
      <c r="H5304" s="7">
        <f t="shared" si="247"/>
        <v>6</v>
      </c>
      <c r="I5304" s="7" t="str">
        <f t="shared" si="248"/>
        <v>Q2</v>
      </c>
      <c r="J5304" s="7">
        <f>VLOOKUP(A5304,'Job Catalog'!A:C,3,FALSE)</f>
        <v>16</v>
      </c>
    </row>
    <row r="5305" spans="1:10" x14ac:dyDescent="0.15">
      <c r="A5305" s="8">
        <v>3360</v>
      </c>
      <c r="B5305" s="8" t="s">
        <v>3462</v>
      </c>
      <c r="C5305" s="7" t="s">
        <v>5</v>
      </c>
      <c r="D5305" s="39">
        <v>42928.437569444446</v>
      </c>
      <c r="E5305" s="7">
        <v>19.920000000000002</v>
      </c>
      <c r="F5305" s="7" t="s">
        <v>92</v>
      </c>
      <c r="G5305" s="7">
        <f t="shared" si="246"/>
        <v>2017</v>
      </c>
      <c r="H5305" s="7">
        <f t="shared" si="247"/>
        <v>7</v>
      </c>
      <c r="I5305" s="7" t="str">
        <f t="shared" si="248"/>
        <v>Q3</v>
      </c>
      <c r="J5305" s="7">
        <f>VLOOKUP(A5305,'Job Catalog'!A:C,3,FALSE)</f>
        <v>16</v>
      </c>
    </row>
    <row r="5306" spans="1:10" x14ac:dyDescent="0.15">
      <c r="A5306" s="8">
        <v>3360</v>
      </c>
      <c r="B5306" s="8" t="s">
        <v>3462</v>
      </c>
      <c r="C5306" s="7" t="s">
        <v>5</v>
      </c>
      <c r="D5306" s="39">
        <v>42969.200324074074</v>
      </c>
      <c r="E5306" s="7">
        <v>40.75</v>
      </c>
      <c r="F5306" s="7" t="s">
        <v>39</v>
      </c>
      <c r="G5306" s="7">
        <f t="shared" si="246"/>
        <v>2017</v>
      </c>
      <c r="H5306" s="7">
        <f t="shared" si="247"/>
        <v>8</v>
      </c>
      <c r="I5306" s="7" t="str">
        <f t="shared" si="248"/>
        <v>Q3</v>
      </c>
      <c r="J5306" s="7">
        <f>VLOOKUP(A5306,'Job Catalog'!A:C,3,FALSE)</f>
        <v>16</v>
      </c>
    </row>
    <row r="5307" spans="1:10" x14ac:dyDescent="0.15">
      <c r="A5307" s="8">
        <v>3360</v>
      </c>
      <c r="B5307" s="8" t="s">
        <v>3462</v>
      </c>
      <c r="C5307" s="7" t="s">
        <v>5</v>
      </c>
      <c r="D5307" s="39">
        <v>42963.560185185182</v>
      </c>
      <c r="E5307" s="7">
        <v>8</v>
      </c>
      <c r="F5307" s="7" t="s">
        <v>52</v>
      </c>
      <c r="G5307" s="7">
        <f t="shared" si="246"/>
        <v>2017</v>
      </c>
      <c r="H5307" s="7">
        <f t="shared" si="247"/>
        <v>8</v>
      </c>
      <c r="I5307" s="7" t="str">
        <f t="shared" si="248"/>
        <v>Q3</v>
      </c>
      <c r="J5307" s="7">
        <f>VLOOKUP(A5307,'Job Catalog'!A:C,3,FALSE)</f>
        <v>16</v>
      </c>
    </row>
    <row r="5308" spans="1:10" x14ac:dyDescent="0.15">
      <c r="A5308" s="8">
        <v>3361</v>
      </c>
      <c r="B5308" s="8" t="s">
        <v>3463</v>
      </c>
      <c r="C5308" s="7" t="s">
        <v>4</v>
      </c>
      <c r="D5308" s="39">
        <v>41751.323425925926</v>
      </c>
      <c r="E5308" s="7">
        <v>70.75</v>
      </c>
      <c r="F5308" s="7" t="s">
        <v>92</v>
      </c>
      <c r="G5308" s="7">
        <f t="shared" si="246"/>
        <v>2014</v>
      </c>
      <c r="H5308" s="7">
        <f t="shared" si="247"/>
        <v>4</v>
      </c>
      <c r="I5308" s="7" t="str">
        <f t="shared" si="248"/>
        <v>Q2</v>
      </c>
      <c r="J5308" s="7">
        <f>VLOOKUP(A5308,'Job Catalog'!A:C,3,FALSE)</f>
        <v>11</v>
      </c>
    </row>
    <row r="5309" spans="1:10" x14ac:dyDescent="0.15">
      <c r="A5309" s="8">
        <v>3361</v>
      </c>
      <c r="B5309" s="8" t="s">
        <v>3463</v>
      </c>
      <c r="C5309" s="7" t="s">
        <v>5</v>
      </c>
      <c r="D5309" s="39">
        <v>41838.250914351855</v>
      </c>
      <c r="E5309" s="7">
        <v>52</v>
      </c>
      <c r="F5309" s="7" t="s">
        <v>52</v>
      </c>
      <c r="G5309" s="7">
        <f t="shared" si="246"/>
        <v>2014</v>
      </c>
      <c r="H5309" s="7">
        <f t="shared" si="247"/>
        <v>7</v>
      </c>
      <c r="I5309" s="7" t="str">
        <f t="shared" si="248"/>
        <v>Q3</v>
      </c>
      <c r="J5309" s="7">
        <f>VLOOKUP(A5309,'Job Catalog'!A:C,3,FALSE)</f>
        <v>11</v>
      </c>
    </row>
    <row r="5310" spans="1:10" x14ac:dyDescent="0.15">
      <c r="A5310" s="8">
        <v>3361</v>
      </c>
      <c r="B5310" s="8" t="s">
        <v>3463</v>
      </c>
      <c r="C5310" s="7" t="s">
        <v>5</v>
      </c>
      <c r="D5310" s="39">
        <v>41885.337511574071</v>
      </c>
      <c r="E5310" s="7">
        <v>43.75</v>
      </c>
      <c r="F5310" s="7" t="s">
        <v>52</v>
      </c>
      <c r="G5310" s="7">
        <f t="shared" si="246"/>
        <v>2014</v>
      </c>
      <c r="H5310" s="7">
        <f t="shared" si="247"/>
        <v>9</v>
      </c>
      <c r="I5310" s="7" t="str">
        <f t="shared" si="248"/>
        <v>Q3</v>
      </c>
      <c r="J5310" s="7">
        <f>VLOOKUP(A5310,'Job Catalog'!A:C,3,FALSE)</f>
        <v>11</v>
      </c>
    </row>
    <row r="5311" spans="1:10" x14ac:dyDescent="0.15">
      <c r="A5311" s="8">
        <v>3361</v>
      </c>
      <c r="B5311" s="8" t="s">
        <v>3463</v>
      </c>
      <c r="C5311" s="7" t="s">
        <v>4</v>
      </c>
      <c r="D5311" s="39">
        <v>41936.366736111115</v>
      </c>
      <c r="E5311" s="7">
        <v>73.959999999999994</v>
      </c>
      <c r="F5311" s="7" t="s">
        <v>92</v>
      </c>
      <c r="G5311" s="7">
        <f t="shared" si="246"/>
        <v>2014</v>
      </c>
      <c r="H5311" s="7">
        <f t="shared" si="247"/>
        <v>10</v>
      </c>
      <c r="I5311" s="7" t="str">
        <f t="shared" si="248"/>
        <v>Q4</v>
      </c>
      <c r="J5311" s="7">
        <f>VLOOKUP(A5311,'Job Catalog'!A:C,3,FALSE)</f>
        <v>11</v>
      </c>
    </row>
    <row r="5312" spans="1:10" x14ac:dyDescent="0.15">
      <c r="A5312" s="8">
        <v>3361</v>
      </c>
      <c r="B5312" s="8" t="s">
        <v>3463</v>
      </c>
      <c r="C5312" s="7" t="s">
        <v>5</v>
      </c>
      <c r="D5312" s="39">
        <v>42389.183240740742</v>
      </c>
      <c r="E5312" s="7">
        <v>0.92</v>
      </c>
      <c r="F5312" s="7" t="s">
        <v>92</v>
      </c>
      <c r="G5312" s="7">
        <f t="shared" si="246"/>
        <v>2016</v>
      </c>
      <c r="H5312" s="7">
        <f t="shared" si="247"/>
        <v>1</v>
      </c>
      <c r="I5312" s="7" t="str">
        <f t="shared" si="248"/>
        <v>Q1</v>
      </c>
      <c r="J5312" s="7">
        <f>VLOOKUP(A5312,'Job Catalog'!A:C,3,FALSE)</f>
        <v>11</v>
      </c>
    </row>
    <row r="5313" spans="1:10" x14ac:dyDescent="0.15">
      <c r="A5313" s="8">
        <v>3361</v>
      </c>
      <c r="B5313" s="8" t="s">
        <v>3463</v>
      </c>
      <c r="C5313" s="7" t="s">
        <v>5</v>
      </c>
      <c r="D5313" s="39">
        <v>42425.508194444446</v>
      </c>
      <c r="E5313" s="7">
        <v>0</v>
      </c>
      <c r="F5313" s="7" t="s">
        <v>92</v>
      </c>
      <c r="G5313" s="7">
        <f t="shared" si="246"/>
        <v>2016</v>
      </c>
      <c r="H5313" s="7">
        <f t="shared" si="247"/>
        <v>2</v>
      </c>
      <c r="I5313" s="7" t="str">
        <f t="shared" si="248"/>
        <v>Q1</v>
      </c>
      <c r="J5313" s="7">
        <f>VLOOKUP(A5313,'Job Catalog'!A:C,3,FALSE)</f>
        <v>11</v>
      </c>
    </row>
    <row r="5314" spans="1:10" x14ac:dyDescent="0.15">
      <c r="A5314" s="8">
        <v>3361</v>
      </c>
      <c r="B5314" s="8" t="s">
        <v>3463</v>
      </c>
      <c r="C5314" s="7" t="s">
        <v>5</v>
      </c>
      <c r="D5314" s="39">
        <v>42479.207789351851</v>
      </c>
      <c r="E5314" s="7">
        <v>27.88</v>
      </c>
      <c r="F5314" s="7" t="s">
        <v>92</v>
      </c>
      <c r="G5314" s="7">
        <f t="shared" ref="G5314:G5377" si="249">YEAR(D5314)</f>
        <v>2016</v>
      </c>
      <c r="H5314" s="7">
        <f t="shared" ref="H5314:H5377" si="250">MONTH(D5314)</f>
        <v>4</v>
      </c>
      <c r="I5314" s="7" t="str">
        <f t="shared" ref="I5314:I5377" si="251">IF(H5314&lt;=3,"Q1",IF(H5314&lt;=6,"Q2",IF(H5314&lt;=9,"Q3","Q4")))</f>
        <v>Q2</v>
      </c>
      <c r="J5314" s="7">
        <f>VLOOKUP(A5314,'Job Catalog'!A:C,3,FALSE)</f>
        <v>11</v>
      </c>
    </row>
    <row r="5315" spans="1:10" x14ac:dyDescent="0.15">
      <c r="A5315" s="8">
        <v>3361</v>
      </c>
      <c r="B5315" s="8" t="s">
        <v>3463</v>
      </c>
      <c r="C5315" s="7" t="s">
        <v>5</v>
      </c>
      <c r="D5315" s="39">
        <v>42968.220983796295</v>
      </c>
      <c r="E5315" s="7">
        <v>23.71</v>
      </c>
      <c r="F5315" s="7" t="s">
        <v>92</v>
      </c>
      <c r="G5315" s="7">
        <f t="shared" si="249"/>
        <v>2017</v>
      </c>
      <c r="H5315" s="7">
        <f t="shared" si="250"/>
        <v>8</v>
      </c>
      <c r="I5315" s="7" t="str">
        <f t="shared" si="251"/>
        <v>Q3</v>
      </c>
      <c r="J5315" s="7">
        <f>VLOOKUP(A5315,'Job Catalog'!A:C,3,FALSE)</f>
        <v>11</v>
      </c>
    </row>
    <row r="5316" spans="1:10" x14ac:dyDescent="0.15">
      <c r="A5316" s="8">
        <v>3363</v>
      </c>
      <c r="B5316" s="8" t="s">
        <v>3465</v>
      </c>
      <c r="C5316" s="7" t="s">
        <v>4</v>
      </c>
      <c r="D5316" s="39">
        <v>42461.66978009259</v>
      </c>
      <c r="E5316" s="7">
        <v>51.75</v>
      </c>
      <c r="F5316" s="7" t="s">
        <v>82</v>
      </c>
      <c r="G5316" s="7">
        <f t="shared" si="249"/>
        <v>2016</v>
      </c>
      <c r="H5316" s="7">
        <f t="shared" si="250"/>
        <v>4</v>
      </c>
      <c r="I5316" s="7" t="str">
        <f t="shared" si="251"/>
        <v>Q2</v>
      </c>
      <c r="J5316" s="7">
        <f>VLOOKUP(A5316,'Job Catalog'!A:C,3,FALSE)</f>
        <v>13</v>
      </c>
    </row>
    <row r="5317" spans="1:10" x14ac:dyDescent="0.15">
      <c r="A5317" s="8">
        <v>3365</v>
      </c>
      <c r="B5317" s="8" t="s">
        <v>3467</v>
      </c>
      <c r="C5317" s="7" t="s">
        <v>5</v>
      </c>
      <c r="D5317" s="39">
        <v>42424.162210648145</v>
      </c>
      <c r="E5317" s="7">
        <v>36.58</v>
      </c>
      <c r="F5317" s="7" t="s">
        <v>92</v>
      </c>
      <c r="G5317" s="7">
        <f t="shared" si="249"/>
        <v>2016</v>
      </c>
      <c r="H5317" s="7">
        <f t="shared" si="250"/>
        <v>2</v>
      </c>
      <c r="I5317" s="7" t="str">
        <f t="shared" si="251"/>
        <v>Q1</v>
      </c>
      <c r="J5317" s="7">
        <f>VLOOKUP(A5317,'Job Catalog'!A:C,3,FALSE)</f>
        <v>13</v>
      </c>
    </row>
    <row r="5318" spans="1:10" x14ac:dyDescent="0.15">
      <c r="A5318" s="8">
        <v>3365</v>
      </c>
      <c r="B5318" s="8" t="s">
        <v>3467</v>
      </c>
      <c r="C5318" s="7" t="s">
        <v>5</v>
      </c>
      <c r="D5318" s="39">
        <v>42475.400347222225</v>
      </c>
      <c r="E5318" s="7">
        <v>42.13</v>
      </c>
      <c r="F5318" s="7" t="s">
        <v>92</v>
      </c>
      <c r="G5318" s="7">
        <f t="shared" si="249"/>
        <v>2016</v>
      </c>
      <c r="H5318" s="7">
        <f t="shared" si="250"/>
        <v>4</v>
      </c>
      <c r="I5318" s="7" t="str">
        <f t="shared" si="251"/>
        <v>Q2</v>
      </c>
      <c r="J5318" s="7">
        <f>VLOOKUP(A5318,'Job Catalog'!A:C,3,FALSE)</f>
        <v>13</v>
      </c>
    </row>
    <row r="5319" spans="1:10" x14ac:dyDescent="0.15">
      <c r="A5319" s="8">
        <v>3365</v>
      </c>
      <c r="B5319" s="8" t="s">
        <v>3467</v>
      </c>
      <c r="C5319" s="7" t="s">
        <v>5</v>
      </c>
      <c r="D5319" s="39">
        <v>42690.323391203703</v>
      </c>
      <c r="E5319" s="7">
        <v>28.71</v>
      </c>
      <c r="F5319" s="7" t="s">
        <v>92</v>
      </c>
      <c r="G5319" s="7">
        <f t="shared" si="249"/>
        <v>2016</v>
      </c>
      <c r="H5319" s="7">
        <f t="shared" si="250"/>
        <v>11</v>
      </c>
      <c r="I5319" s="7" t="str">
        <f t="shared" si="251"/>
        <v>Q4</v>
      </c>
      <c r="J5319" s="7">
        <f>VLOOKUP(A5319,'Job Catalog'!A:C,3,FALSE)</f>
        <v>13</v>
      </c>
    </row>
    <row r="5320" spans="1:10" x14ac:dyDescent="0.15">
      <c r="A5320" s="8">
        <v>3365</v>
      </c>
      <c r="B5320" s="8" t="s">
        <v>3467</v>
      </c>
      <c r="C5320" s="7" t="s">
        <v>4</v>
      </c>
      <c r="D5320" s="39">
        <v>42776.276562500003</v>
      </c>
      <c r="E5320" s="7">
        <v>53.83</v>
      </c>
      <c r="F5320" s="7" t="s">
        <v>72</v>
      </c>
      <c r="G5320" s="7">
        <f t="shared" si="249"/>
        <v>2017</v>
      </c>
      <c r="H5320" s="7">
        <f t="shared" si="250"/>
        <v>2</v>
      </c>
      <c r="I5320" s="7" t="str">
        <f t="shared" si="251"/>
        <v>Q1</v>
      </c>
      <c r="J5320" s="7">
        <f>VLOOKUP(A5320,'Job Catalog'!A:C,3,FALSE)</f>
        <v>13</v>
      </c>
    </row>
    <row r="5321" spans="1:10" x14ac:dyDescent="0.15">
      <c r="A5321" s="8">
        <v>3365</v>
      </c>
      <c r="B5321" s="8" t="s">
        <v>3467</v>
      </c>
      <c r="C5321" s="7" t="s">
        <v>5</v>
      </c>
      <c r="D5321" s="39">
        <v>42878.136840277781</v>
      </c>
      <c r="E5321" s="7">
        <v>42.58</v>
      </c>
      <c r="F5321" s="7" t="s">
        <v>52</v>
      </c>
      <c r="G5321" s="7">
        <f t="shared" si="249"/>
        <v>2017</v>
      </c>
      <c r="H5321" s="7">
        <f t="shared" si="250"/>
        <v>5</v>
      </c>
      <c r="I5321" s="7" t="str">
        <f t="shared" si="251"/>
        <v>Q2</v>
      </c>
      <c r="J5321" s="7">
        <f>VLOOKUP(A5321,'Job Catalog'!A:C,3,FALSE)</f>
        <v>13</v>
      </c>
    </row>
    <row r="5322" spans="1:10" x14ac:dyDescent="0.15">
      <c r="A5322" s="8">
        <v>3365</v>
      </c>
      <c r="B5322" s="8" t="s">
        <v>3467</v>
      </c>
      <c r="C5322" s="7" t="s">
        <v>5</v>
      </c>
      <c r="D5322" s="39">
        <v>42969.499293981484</v>
      </c>
      <c r="E5322" s="7">
        <v>7.08</v>
      </c>
      <c r="F5322" s="7" t="s">
        <v>92</v>
      </c>
      <c r="G5322" s="7">
        <f t="shared" si="249"/>
        <v>2017</v>
      </c>
      <c r="H5322" s="7">
        <f t="shared" si="250"/>
        <v>8</v>
      </c>
      <c r="I5322" s="7" t="str">
        <f t="shared" si="251"/>
        <v>Q3</v>
      </c>
      <c r="J5322" s="7">
        <f>VLOOKUP(A5322,'Job Catalog'!A:C,3,FALSE)</f>
        <v>13</v>
      </c>
    </row>
    <row r="5323" spans="1:10" x14ac:dyDescent="0.15">
      <c r="A5323" s="8">
        <v>3368</v>
      </c>
      <c r="B5323" s="8" t="s">
        <v>3470</v>
      </c>
      <c r="C5323" s="7" t="s">
        <v>5</v>
      </c>
      <c r="D5323" s="39">
        <v>42928.430023148147</v>
      </c>
      <c r="E5323" s="7">
        <v>0.13</v>
      </c>
      <c r="F5323" s="7" t="s">
        <v>92</v>
      </c>
      <c r="G5323" s="7">
        <f t="shared" si="249"/>
        <v>2017</v>
      </c>
      <c r="H5323" s="7">
        <f t="shared" si="250"/>
        <v>7</v>
      </c>
      <c r="I5323" s="7" t="str">
        <f t="shared" si="251"/>
        <v>Q3</v>
      </c>
      <c r="J5323" s="7">
        <f>VLOOKUP(A5323,'Job Catalog'!A:C,3,FALSE)</f>
        <v>11</v>
      </c>
    </row>
    <row r="5324" spans="1:10" x14ac:dyDescent="0.15">
      <c r="A5324" s="8">
        <v>3370</v>
      </c>
      <c r="B5324" s="8" t="s">
        <v>3472</v>
      </c>
      <c r="C5324" s="7" t="s">
        <v>4</v>
      </c>
      <c r="D5324" s="39">
        <v>42088.930914351855</v>
      </c>
      <c r="E5324" s="7">
        <v>20.71</v>
      </c>
      <c r="F5324" s="7" t="s">
        <v>47</v>
      </c>
      <c r="G5324" s="7">
        <f t="shared" si="249"/>
        <v>2015</v>
      </c>
      <c r="H5324" s="7">
        <f t="shared" si="250"/>
        <v>3</v>
      </c>
      <c r="I5324" s="7" t="str">
        <f t="shared" si="251"/>
        <v>Q1</v>
      </c>
      <c r="J5324" s="7">
        <f>VLOOKUP(A5324,'Job Catalog'!A:C,3,FALSE)</f>
        <v>10</v>
      </c>
    </row>
    <row r="5325" spans="1:10" x14ac:dyDescent="0.15">
      <c r="A5325" s="8">
        <v>3374</v>
      </c>
      <c r="B5325" s="8" t="s">
        <v>3476</v>
      </c>
      <c r="C5325" s="7" t="s">
        <v>5</v>
      </c>
      <c r="D5325" s="39">
        <v>42956.616886574076</v>
      </c>
      <c r="E5325" s="7">
        <v>43.21</v>
      </c>
      <c r="F5325" s="7" t="s">
        <v>39</v>
      </c>
      <c r="G5325" s="7">
        <f t="shared" si="249"/>
        <v>2017</v>
      </c>
      <c r="H5325" s="7">
        <f t="shared" si="250"/>
        <v>8</v>
      </c>
      <c r="I5325" s="7" t="str">
        <f t="shared" si="251"/>
        <v>Q3</v>
      </c>
      <c r="J5325" s="7">
        <f>VLOOKUP(A5325,'Job Catalog'!A:C,3,FALSE)</f>
        <v>17</v>
      </c>
    </row>
    <row r="5326" spans="1:10" x14ac:dyDescent="0.15">
      <c r="A5326" s="8">
        <v>3375</v>
      </c>
      <c r="B5326" s="8" t="s">
        <v>3477</v>
      </c>
      <c r="C5326" s="7" t="s">
        <v>5</v>
      </c>
      <c r="D5326" s="39">
        <v>41969.156817129631</v>
      </c>
      <c r="E5326" s="7">
        <v>27.67</v>
      </c>
      <c r="F5326" s="7" t="s">
        <v>92</v>
      </c>
      <c r="G5326" s="7">
        <f t="shared" si="249"/>
        <v>2014</v>
      </c>
      <c r="H5326" s="7">
        <f t="shared" si="250"/>
        <v>11</v>
      </c>
      <c r="I5326" s="7" t="str">
        <f t="shared" si="251"/>
        <v>Q4</v>
      </c>
      <c r="J5326" s="7">
        <f>VLOOKUP(A5326,'Job Catalog'!A:C,3,FALSE)</f>
        <v>13</v>
      </c>
    </row>
    <row r="5327" spans="1:10" x14ac:dyDescent="0.15">
      <c r="A5327" s="8">
        <v>3375</v>
      </c>
      <c r="B5327" s="8" t="s">
        <v>3477</v>
      </c>
      <c r="C5327" s="7" t="s">
        <v>5</v>
      </c>
      <c r="D5327" s="39">
        <v>42032.130428240744</v>
      </c>
      <c r="E5327" s="7">
        <v>19.579999999999998</v>
      </c>
      <c r="F5327" s="7" t="s">
        <v>92</v>
      </c>
      <c r="G5327" s="7">
        <f t="shared" si="249"/>
        <v>2015</v>
      </c>
      <c r="H5327" s="7">
        <f t="shared" si="250"/>
        <v>1</v>
      </c>
      <c r="I5327" s="7" t="str">
        <f t="shared" si="251"/>
        <v>Q1</v>
      </c>
      <c r="J5327" s="7">
        <f>VLOOKUP(A5327,'Job Catalog'!A:C,3,FALSE)</f>
        <v>13</v>
      </c>
    </row>
    <row r="5328" spans="1:10" x14ac:dyDescent="0.15">
      <c r="A5328" s="8">
        <v>3375</v>
      </c>
      <c r="B5328" s="8" t="s">
        <v>3477</v>
      </c>
      <c r="C5328" s="7" t="s">
        <v>5</v>
      </c>
      <c r="D5328" s="39">
        <v>42157.352222222224</v>
      </c>
      <c r="E5328" s="7">
        <v>110.88</v>
      </c>
      <c r="F5328" s="7" t="s">
        <v>92</v>
      </c>
      <c r="G5328" s="7">
        <f t="shared" si="249"/>
        <v>2015</v>
      </c>
      <c r="H5328" s="7">
        <f t="shared" si="250"/>
        <v>6</v>
      </c>
      <c r="I5328" s="7" t="str">
        <f t="shared" si="251"/>
        <v>Q2</v>
      </c>
      <c r="J5328" s="7">
        <f>VLOOKUP(A5328,'Job Catalog'!A:C,3,FALSE)</f>
        <v>13</v>
      </c>
    </row>
    <row r="5329" spans="1:10" x14ac:dyDescent="0.15">
      <c r="A5329" s="8">
        <v>3375</v>
      </c>
      <c r="B5329" s="8" t="s">
        <v>3477</v>
      </c>
      <c r="C5329" s="7" t="s">
        <v>5</v>
      </c>
      <c r="D5329" s="39">
        <v>42205.19976851852</v>
      </c>
      <c r="E5329" s="7">
        <v>54.96</v>
      </c>
      <c r="F5329" s="7" t="s">
        <v>92</v>
      </c>
      <c r="G5329" s="7">
        <f t="shared" si="249"/>
        <v>2015</v>
      </c>
      <c r="H5329" s="7">
        <f t="shared" si="250"/>
        <v>7</v>
      </c>
      <c r="I5329" s="7" t="str">
        <f t="shared" si="251"/>
        <v>Q3</v>
      </c>
      <c r="J5329" s="7">
        <f>VLOOKUP(A5329,'Job Catalog'!A:C,3,FALSE)</f>
        <v>13</v>
      </c>
    </row>
    <row r="5330" spans="1:10" x14ac:dyDescent="0.15">
      <c r="A5330" s="8">
        <v>3375</v>
      </c>
      <c r="B5330" s="8" t="s">
        <v>3477</v>
      </c>
      <c r="C5330" s="7" t="s">
        <v>4</v>
      </c>
      <c r="D5330" s="39">
        <v>42481.226620370369</v>
      </c>
      <c r="E5330" s="7">
        <v>29.92</v>
      </c>
      <c r="F5330" s="7" t="s">
        <v>92</v>
      </c>
      <c r="G5330" s="7">
        <f t="shared" si="249"/>
        <v>2016</v>
      </c>
      <c r="H5330" s="7">
        <f t="shared" si="250"/>
        <v>4</v>
      </c>
      <c r="I5330" s="7" t="str">
        <f t="shared" si="251"/>
        <v>Q2</v>
      </c>
      <c r="J5330" s="7">
        <f>VLOOKUP(A5330,'Job Catalog'!A:C,3,FALSE)</f>
        <v>13</v>
      </c>
    </row>
    <row r="5331" spans="1:10" x14ac:dyDescent="0.15">
      <c r="A5331" s="8">
        <v>3375</v>
      </c>
      <c r="B5331" s="8" t="s">
        <v>3477</v>
      </c>
      <c r="C5331" s="7" t="s">
        <v>4</v>
      </c>
      <c r="D5331" s="39">
        <v>42529.176631944443</v>
      </c>
      <c r="E5331" s="7">
        <v>77.88</v>
      </c>
      <c r="F5331" s="7" t="s">
        <v>92</v>
      </c>
      <c r="G5331" s="7">
        <f t="shared" si="249"/>
        <v>2016</v>
      </c>
      <c r="H5331" s="7">
        <f t="shared" si="250"/>
        <v>6</v>
      </c>
      <c r="I5331" s="7" t="str">
        <f t="shared" si="251"/>
        <v>Q2</v>
      </c>
      <c r="J5331" s="7">
        <f>VLOOKUP(A5331,'Job Catalog'!A:C,3,FALSE)</f>
        <v>13</v>
      </c>
    </row>
    <row r="5332" spans="1:10" x14ac:dyDescent="0.15">
      <c r="A5332" s="8">
        <v>3375</v>
      </c>
      <c r="B5332" s="8" t="s">
        <v>3477</v>
      </c>
      <c r="C5332" s="7" t="s">
        <v>4</v>
      </c>
      <c r="D5332" s="39">
        <v>42545.444374999999</v>
      </c>
      <c r="E5332" s="7">
        <v>29.88</v>
      </c>
      <c r="F5332" s="7" t="s">
        <v>92</v>
      </c>
      <c r="G5332" s="7">
        <f t="shared" si="249"/>
        <v>2016</v>
      </c>
      <c r="H5332" s="7">
        <f t="shared" si="250"/>
        <v>6</v>
      </c>
      <c r="I5332" s="7" t="str">
        <f t="shared" si="251"/>
        <v>Q2</v>
      </c>
      <c r="J5332" s="7">
        <f>VLOOKUP(A5332,'Job Catalog'!A:C,3,FALSE)</f>
        <v>13</v>
      </c>
    </row>
    <row r="5333" spans="1:10" x14ac:dyDescent="0.15">
      <c r="A5333" s="8">
        <v>3377</v>
      </c>
      <c r="B5333" s="8" t="s">
        <v>3479</v>
      </c>
      <c r="C5333" s="7" t="s">
        <v>4</v>
      </c>
      <c r="D5333" s="39">
        <v>42975.432766203703</v>
      </c>
      <c r="E5333" s="7">
        <v>52.71</v>
      </c>
      <c r="F5333" s="7" t="s">
        <v>14</v>
      </c>
      <c r="G5333" s="7">
        <f t="shared" si="249"/>
        <v>2017</v>
      </c>
      <c r="H5333" s="7">
        <f t="shared" si="250"/>
        <v>8</v>
      </c>
      <c r="I5333" s="7" t="str">
        <f t="shared" si="251"/>
        <v>Q3</v>
      </c>
      <c r="J5333" s="7">
        <f>VLOOKUP(A5333,'Job Catalog'!A:C,3,FALSE)</f>
        <v>16</v>
      </c>
    </row>
    <row r="5334" spans="1:10" x14ac:dyDescent="0.15">
      <c r="A5334" s="8">
        <v>3379</v>
      </c>
      <c r="B5334" s="8" t="s">
        <v>3481</v>
      </c>
      <c r="C5334" s="7" t="s">
        <v>5</v>
      </c>
      <c r="D5334" s="39">
        <v>42956.618622685186</v>
      </c>
      <c r="E5334" s="7">
        <v>12.08</v>
      </c>
      <c r="F5334" s="7" t="s">
        <v>39</v>
      </c>
      <c r="G5334" s="7">
        <f t="shared" si="249"/>
        <v>2017</v>
      </c>
      <c r="H5334" s="7">
        <f t="shared" si="250"/>
        <v>8</v>
      </c>
      <c r="I5334" s="7" t="str">
        <f t="shared" si="251"/>
        <v>Q3</v>
      </c>
      <c r="J5334" s="7">
        <f>VLOOKUP(A5334,'Job Catalog'!A:C,3,FALSE)</f>
        <v>15</v>
      </c>
    </row>
    <row r="5335" spans="1:10" x14ac:dyDescent="0.15">
      <c r="A5335" s="8">
        <v>3380</v>
      </c>
      <c r="B5335" s="8" t="s">
        <v>3482</v>
      </c>
      <c r="C5335" s="7" t="s">
        <v>5</v>
      </c>
      <c r="D5335" s="39">
        <v>41781.409571759257</v>
      </c>
      <c r="E5335" s="7">
        <v>57.08</v>
      </c>
      <c r="F5335" s="7" t="s">
        <v>52</v>
      </c>
      <c r="G5335" s="7">
        <f t="shared" si="249"/>
        <v>2014</v>
      </c>
      <c r="H5335" s="7">
        <f t="shared" si="250"/>
        <v>5</v>
      </c>
      <c r="I5335" s="7" t="str">
        <f t="shared" si="251"/>
        <v>Q2</v>
      </c>
      <c r="J5335" s="7">
        <f>VLOOKUP(A5335,'Job Catalog'!A:C,3,FALSE)</f>
        <v>12</v>
      </c>
    </row>
    <row r="5336" spans="1:10" x14ac:dyDescent="0.15">
      <c r="A5336" s="8">
        <v>3382</v>
      </c>
      <c r="B5336" s="8" t="s">
        <v>3484</v>
      </c>
      <c r="C5336" s="7" t="s">
        <v>5</v>
      </c>
      <c r="D5336" s="39">
        <v>42496.317002314812</v>
      </c>
      <c r="E5336" s="7">
        <v>121.42</v>
      </c>
      <c r="F5336" s="7" t="s">
        <v>90</v>
      </c>
      <c r="G5336" s="7">
        <f t="shared" si="249"/>
        <v>2016</v>
      </c>
      <c r="H5336" s="7">
        <f t="shared" si="250"/>
        <v>5</v>
      </c>
      <c r="I5336" s="7" t="str">
        <f t="shared" si="251"/>
        <v>Q2</v>
      </c>
      <c r="J5336" s="7">
        <f>VLOOKUP(A5336,'Job Catalog'!A:C,3,FALSE)</f>
        <v>19</v>
      </c>
    </row>
    <row r="5337" spans="1:10" x14ac:dyDescent="0.15">
      <c r="A5337" s="8">
        <v>3392</v>
      </c>
      <c r="B5337" s="8" t="s">
        <v>3494</v>
      </c>
      <c r="C5337" s="7" t="s">
        <v>4</v>
      </c>
      <c r="D5337" s="39">
        <v>41897.609016203707</v>
      </c>
      <c r="E5337" s="7">
        <v>24.08</v>
      </c>
      <c r="F5337" s="7" t="s">
        <v>30</v>
      </c>
      <c r="G5337" s="7">
        <f t="shared" si="249"/>
        <v>2014</v>
      </c>
      <c r="H5337" s="7">
        <f t="shared" si="250"/>
        <v>9</v>
      </c>
      <c r="I5337" s="7" t="str">
        <f t="shared" si="251"/>
        <v>Q3</v>
      </c>
      <c r="J5337" s="7">
        <f>VLOOKUP(A5337,'Job Catalog'!A:C,3,FALSE)</f>
        <v>9</v>
      </c>
    </row>
    <row r="5338" spans="1:10" x14ac:dyDescent="0.15">
      <c r="A5338" s="8">
        <v>3398</v>
      </c>
      <c r="B5338" s="8" t="s">
        <v>3500</v>
      </c>
      <c r="C5338" s="7" t="s">
        <v>4</v>
      </c>
      <c r="D5338" s="39">
        <v>41772.255833333336</v>
      </c>
      <c r="E5338" s="7">
        <v>40.08</v>
      </c>
      <c r="F5338" s="7" t="s">
        <v>92</v>
      </c>
      <c r="G5338" s="7">
        <f t="shared" si="249"/>
        <v>2014</v>
      </c>
      <c r="H5338" s="7">
        <f t="shared" si="250"/>
        <v>5</v>
      </c>
      <c r="I5338" s="7" t="str">
        <f t="shared" si="251"/>
        <v>Q2</v>
      </c>
      <c r="J5338" s="7">
        <f>VLOOKUP(A5338,'Job Catalog'!A:C,3,FALSE)</f>
        <v>5</v>
      </c>
    </row>
    <row r="5339" spans="1:10" x14ac:dyDescent="0.15">
      <c r="A5339" s="8">
        <v>3398</v>
      </c>
      <c r="B5339" s="8" t="s">
        <v>3500</v>
      </c>
      <c r="C5339" s="7" t="s">
        <v>4</v>
      </c>
      <c r="D5339" s="39">
        <v>41807.403310185182</v>
      </c>
      <c r="E5339" s="7">
        <v>19.829999999999998</v>
      </c>
      <c r="F5339" s="7" t="s">
        <v>92</v>
      </c>
      <c r="G5339" s="7">
        <f t="shared" si="249"/>
        <v>2014</v>
      </c>
      <c r="H5339" s="7">
        <f t="shared" si="250"/>
        <v>6</v>
      </c>
      <c r="I5339" s="7" t="str">
        <f t="shared" si="251"/>
        <v>Q2</v>
      </c>
      <c r="J5339" s="7">
        <f>VLOOKUP(A5339,'Job Catalog'!A:C,3,FALSE)</f>
        <v>5</v>
      </c>
    </row>
    <row r="5340" spans="1:10" x14ac:dyDescent="0.15">
      <c r="A5340" s="8">
        <v>3398</v>
      </c>
      <c r="B5340" s="8" t="s">
        <v>3500</v>
      </c>
      <c r="C5340" s="7" t="s">
        <v>4</v>
      </c>
      <c r="D5340" s="39">
        <v>41890.172500000001</v>
      </c>
      <c r="E5340" s="7">
        <v>32.71</v>
      </c>
      <c r="F5340" s="7" t="s">
        <v>92</v>
      </c>
      <c r="G5340" s="7">
        <f t="shared" si="249"/>
        <v>2014</v>
      </c>
      <c r="H5340" s="7">
        <f t="shared" si="250"/>
        <v>9</v>
      </c>
      <c r="I5340" s="7" t="str">
        <f t="shared" si="251"/>
        <v>Q3</v>
      </c>
      <c r="J5340" s="7">
        <f>VLOOKUP(A5340,'Job Catalog'!A:C,3,FALSE)</f>
        <v>5</v>
      </c>
    </row>
    <row r="5341" spans="1:10" x14ac:dyDescent="0.15">
      <c r="A5341" s="8">
        <v>3398</v>
      </c>
      <c r="B5341" s="8" t="s">
        <v>3500</v>
      </c>
      <c r="C5341" s="7" t="s">
        <v>4</v>
      </c>
      <c r="D5341" s="39">
        <v>42307.461759259262</v>
      </c>
      <c r="E5341" s="7">
        <v>29.96</v>
      </c>
      <c r="F5341" s="7" t="s">
        <v>92</v>
      </c>
      <c r="G5341" s="7">
        <f t="shared" si="249"/>
        <v>2015</v>
      </c>
      <c r="H5341" s="7">
        <f t="shared" si="250"/>
        <v>10</v>
      </c>
      <c r="I5341" s="7" t="str">
        <f t="shared" si="251"/>
        <v>Q4</v>
      </c>
      <c r="J5341" s="7">
        <f>VLOOKUP(A5341,'Job Catalog'!A:C,3,FALSE)</f>
        <v>5</v>
      </c>
    </row>
    <row r="5342" spans="1:10" x14ac:dyDescent="0.15">
      <c r="A5342" s="8">
        <v>3398</v>
      </c>
      <c r="B5342" s="8" t="s">
        <v>3500</v>
      </c>
      <c r="C5342" s="7" t="s">
        <v>4</v>
      </c>
      <c r="D5342" s="39">
        <v>42408.150821759256</v>
      </c>
      <c r="E5342" s="7">
        <v>67.88</v>
      </c>
      <c r="F5342" s="7" t="s">
        <v>92</v>
      </c>
      <c r="G5342" s="7">
        <f t="shared" si="249"/>
        <v>2016</v>
      </c>
      <c r="H5342" s="7">
        <f t="shared" si="250"/>
        <v>2</v>
      </c>
      <c r="I5342" s="7" t="str">
        <f t="shared" si="251"/>
        <v>Q1</v>
      </c>
      <c r="J5342" s="7">
        <f>VLOOKUP(A5342,'Job Catalog'!A:C,3,FALSE)</f>
        <v>5</v>
      </c>
    </row>
    <row r="5343" spans="1:10" x14ac:dyDescent="0.15">
      <c r="A5343" s="8">
        <v>3398</v>
      </c>
      <c r="B5343" s="8" t="s">
        <v>3500</v>
      </c>
      <c r="C5343" s="7" t="s">
        <v>4</v>
      </c>
      <c r="D5343" s="39">
        <v>42348.232870370368</v>
      </c>
      <c r="E5343" s="7">
        <v>6.67</v>
      </c>
      <c r="F5343" s="7" t="s">
        <v>92</v>
      </c>
      <c r="G5343" s="7">
        <f t="shared" si="249"/>
        <v>2015</v>
      </c>
      <c r="H5343" s="7">
        <f t="shared" si="250"/>
        <v>12</v>
      </c>
      <c r="I5343" s="7" t="str">
        <f t="shared" si="251"/>
        <v>Q4</v>
      </c>
      <c r="J5343" s="7">
        <f>VLOOKUP(A5343,'Job Catalog'!A:C,3,FALSE)</f>
        <v>5</v>
      </c>
    </row>
    <row r="5344" spans="1:10" x14ac:dyDescent="0.15">
      <c r="A5344" s="8">
        <v>3401</v>
      </c>
      <c r="B5344" s="8" t="s">
        <v>3503</v>
      </c>
      <c r="C5344" s="7" t="s">
        <v>4</v>
      </c>
      <c r="D5344" s="39">
        <v>41747.498703703706</v>
      </c>
      <c r="E5344" s="7">
        <v>13.96</v>
      </c>
      <c r="F5344" s="7" t="s">
        <v>63</v>
      </c>
      <c r="G5344" s="7">
        <f t="shared" si="249"/>
        <v>2014</v>
      </c>
      <c r="H5344" s="7">
        <f t="shared" si="250"/>
        <v>4</v>
      </c>
      <c r="I5344" s="7" t="str">
        <f t="shared" si="251"/>
        <v>Q2</v>
      </c>
      <c r="J5344" s="7">
        <f>VLOOKUP(A5344,'Job Catalog'!A:C,3,FALSE)</f>
        <v>11</v>
      </c>
    </row>
    <row r="5345" spans="1:10" x14ac:dyDescent="0.15">
      <c r="A5345" s="8">
        <v>3401</v>
      </c>
      <c r="B5345" s="8" t="s">
        <v>3503</v>
      </c>
      <c r="C5345" s="7" t="s">
        <v>4</v>
      </c>
      <c r="D5345" s="39">
        <v>41877.846030092594</v>
      </c>
      <c r="E5345" s="7">
        <v>49.04</v>
      </c>
      <c r="F5345" s="7" t="s">
        <v>30</v>
      </c>
      <c r="G5345" s="7">
        <f t="shared" si="249"/>
        <v>2014</v>
      </c>
      <c r="H5345" s="7">
        <f t="shared" si="250"/>
        <v>8</v>
      </c>
      <c r="I5345" s="7" t="str">
        <f t="shared" si="251"/>
        <v>Q3</v>
      </c>
      <c r="J5345" s="7">
        <f>VLOOKUP(A5345,'Job Catalog'!A:C,3,FALSE)</f>
        <v>11</v>
      </c>
    </row>
    <row r="5346" spans="1:10" x14ac:dyDescent="0.15">
      <c r="A5346" s="8">
        <v>3402</v>
      </c>
      <c r="B5346" s="8" t="s">
        <v>3504</v>
      </c>
      <c r="C5346" s="7" t="s">
        <v>4</v>
      </c>
      <c r="D5346" s="39">
        <v>41943.630706018521</v>
      </c>
      <c r="E5346" s="7">
        <v>37.92</v>
      </c>
      <c r="F5346" s="7" t="s">
        <v>30</v>
      </c>
      <c r="G5346" s="7">
        <f t="shared" si="249"/>
        <v>2014</v>
      </c>
      <c r="H5346" s="7">
        <f t="shared" si="250"/>
        <v>10</v>
      </c>
      <c r="I5346" s="7" t="str">
        <f t="shared" si="251"/>
        <v>Q4</v>
      </c>
      <c r="J5346" s="7">
        <f>VLOOKUP(A5346,'Job Catalog'!A:C,3,FALSE)</f>
        <v>9</v>
      </c>
    </row>
    <row r="5347" spans="1:10" x14ac:dyDescent="0.15">
      <c r="A5347" s="8">
        <v>3404</v>
      </c>
      <c r="B5347" s="8" t="s">
        <v>3506</v>
      </c>
      <c r="C5347" s="7" t="s">
        <v>4</v>
      </c>
      <c r="D5347" s="39">
        <v>42206.610555555555</v>
      </c>
      <c r="E5347" s="7">
        <v>70.63</v>
      </c>
      <c r="F5347" s="7" t="s">
        <v>30</v>
      </c>
      <c r="G5347" s="7">
        <f t="shared" si="249"/>
        <v>2015</v>
      </c>
      <c r="H5347" s="7">
        <f t="shared" si="250"/>
        <v>7</v>
      </c>
      <c r="I5347" s="7" t="str">
        <f t="shared" si="251"/>
        <v>Q3</v>
      </c>
      <c r="J5347" s="7">
        <f>VLOOKUP(A5347,'Job Catalog'!A:C,3,FALSE)</f>
        <v>11</v>
      </c>
    </row>
    <row r="5348" spans="1:10" x14ac:dyDescent="0.15">
      <c r="A5348" s="8">
        <v>3404</v>
      </c>
      <c r="B5348" s="8" t="s">
        <v>3506</v>
      </c>
      <c r="C5348" s="7" t="s">
        <v>4</v>
      </c>
      <c r="D5348" s="39">
        <v>42233.517291666663</v>
      </c>
      <c r="E5348" s="7">
        <v>97.54</v>
      </c>
      <c r="F5348" s="7" t="s">
        <v>30</v>
      </c>
      <c r="G5348" s="7">
        <f t="shared" si="249"/>
        <v>2015</v>
      </c>
      <c r="H5348" s="7">
        <f t="shared" si="250"/>
        <v>8</v>
      </c>
      <c r="I5348" s="7" t="str">
        <f t="shared" si="251"/>
        <v>Q3</v>
      </c>
      <c r="J5348" s="7">
        <f>VLOOKUP(A5348,'Job Catalog'!A:C,3,FALSE)</f>
        <v>11</v>
      </c>
    </row>
    <row r="5349" spans="1:10" x14ac:dyDescent="0.15">
      <c r="A5349" s="8">
        <v>3404</v>
      </c>
      <c r="B5349" s="8" t="s">
        <v>3506</v>
      </c>
      <c r="C5349" s="7" t="s">
        <v>4</v>
      </c>
      <c r="D5349" s="39">
        <v>42500.543865740743</v>
      </c>
      <c r="E5349" s="7">
        <v>40.04</v>
      </c>
      <c r="F5349" s="7" t="s">
        <v>63</v>
      </c>
      <c r="G5349" s="7">
        <f t="shared" si="249"/>
        <v>2016</v>
      </c>
      <c r="H5349" s="7">
        <f t="shared" si="250"/>
        <v>5</v>
      </c>
      <c r="I5349" s="7" t="str">
        <f t="shared" si="251"/>
        <v>Q2</v>
      </c>
      <c r="J5349" s="7">
        <f>VLOOKUP(A5349,'Job Catalog'!A:C,3,FALSE)</f>
        <v>11</v>
      </c>
    </row>
    <row r="5350" spans="1:10" x14ac:dyDescent="0.15">
      <c r="A5350" s="8">
        <v>3404</v>
      </c>
      <c r="B5350" s="8" t="s">
        <v>3506</v>
      </c>
      <c r="C5350" s="7" t="s">
        <v>4</v>
      </c>
      <c r="D5350" s="39">
        <v>42816.511157407411</v>
      </c>
      <c r="E5350" s="7">
        <v>43.92</v>
      </c>
      <c r="F5350" s="7" t="s">
        <v>63</v>
      </c>
      <c r="G5350" s="7">
        <f t="shared" si="249"/>
        <v>2017</v>
      </c>
      <c r="H5350" s="7">
        <f t="shared" si="250"/>
        <v>3</v>
      </c>
      <c r="I5350" s="7" t="str">
        <f t="shared" si="251"/>
        <v>Q1</v>
      </c>
      <c r="J5350" s="7">
        <f>VLOOKUP(A5350,'Job Catalog'!A:C,3,FALSE)</f>
        <v>11</v>
      </c>
    </row>
    <row r="5351" spans="1:10" x14ac:dyDescent="0.15">
      <c r="A5351" s="8">
        <v>3408</v>
      </c>
      <c r="B5351" s="8" t="s">
        <v>3510</v>
      </c>
      <c r="C5351" s="7" t="s">
        <v>4</v>
      </c>
      <c r="D5351" s="39">
        <v>42899.376631944448</v>
      </c>
      <c r="E5351" s="7">
        <v>39.880000000000003</v>
      </c>
      <c r="F5351" s="7" t="s">
        <v>92</v>
      </c>
      <c r="G5351" s="7">
        <f t="shared" si="249"/>
        <v>2017</v>
      </c>
      <c r="H5351" s="7">
        <f t="shared" si="250"/>
        <v>6</v>
      </c>
      <c r="I5351" s="7" t="str">
        <f t="shared" si="251"/>
        <v>Q2</v>
      </c>
      <c r="J5351" s="7">
        <f>VLOOKUP(A5351,'Job Catalog'!A:C,3,FALSE)</f>
        <v>15</v>
      </c>
    </row>
    <row r="5352" spans="1:10" x14ac:dyDescent="0.15">
      <c r="A5352" s="8">
        <v>3408</v>
      </c>
      <c r="B5352" s="8" t="s">
        <v>3510</v>
      </c>
      <c r="C5352" s="7" t="s">
        <v>4</v>
      </c>
      <c r="D5352" s="39">
        <v>42949.422743055555</v>
      </c>
      <c r="E5352" s="7">
        <v>1.08</v>
      </c>
      <c r="F5352" s="7" t="s">
        <v>92</v>
      </c>
      <c r="G5352" s="7">
        <f t="shared" si="249"/>
        <v>2017</v>
      </c>
      <c r="H5352" s="7">
        <f t="shared" si="250"/>
        <v>8</v>
      </c>
      <c r="I5352" s="7" t="str">
        <f t="shared" si="251"/>
        <v>Q3</v>
      </c>
      <c r="J5352" s="7">
        <f>VLOOKUP(A5352,'Job Catalog'!A:C,3,FALSE)</f>
        <v>15</v>
      </c>
    </row>
    <row r="5353" spans="1:10" x14ac:dyDescent="0.15">
      <c r="A5353" s="8">
        <v>3415</v>
      </c>
      <c r="B5353" s="8" t="s">
        <v>3517</v>
      </c>
      <c r="C5353" s="7" t="s">
        <v>5</v>
      </c>
      <c r="D5353" s="39">
        <v>41759.334108796298</v>
      </c>
      <c r="E5353" s="7">
        <v>43.08</v>
      </c>
      <c r="F5353" s="7" t="s">
        <v>72</v>
      </c>
      <c r="G5353" s="7">
        <f t="shared" si="249"/>
        <v>2014</v>
      </c>
      <c r="H5353" s="7">
        <f t="shared" si="250"/>
        <v>4</v>
      </c>
      <c r="I5353" s="7" t="str">
        <f t="shared" si="251"/>
        <v>Q2</v>
      </c>
      <c r="J5353" s="7">
        <f>VLOOKUP(A5353,'Job Catalog'!A:C,3,FALSE)</f>
        <v>18</v>
      </c>
    </row>
    <row r="5354" spans="1:10" x14ac:dyDescent="0.15">
      <c r="A5354" s="8">
        <v>3418</v>
      </c>
      <c r="B5354" s="8" t="s">
        <v>3520</v>
      </c>
      <c r="C5354" s="7" t="s">
        <v>5</v>
      </c>
      <c r="D5354" s="39">
        <v>41858.60491898148</v>
      </c>
      <c r="E5354" s="7">
        <v>61.71</v>
      </c>
      <c r="F5354" s="7" t="s">
        <v>65</v>
      </c>
      <c r="G5354" s="7">
        <f t="shared" si="249"/>
        <v>2014</v>
      </c>
      <c r="H5354" s="7">
        <f t="shared" si="250"/>
        <v>8</v>
      </c>
      <c r="I5354" s="7" t="str">
        <f t="shared" si="251"/>
        <v>Q3</v>
      </c>
      <c r="J5354" s="7">
        <f>VLOOKUP(A5354,'Job Catalog'!A:C,3,FALSE)</f>
        <v>10</v>
      </c>
    </row>
    <row r="5355" spans="1:10" x14ac:dyDescent="0.15">
      <c r="A5355" s="8">
        <v>3421</v>
      </c>
      <c r="B5355" s="8" t="s">
        <v>3523</v>
      </c>
      <c r="C5355" s="7" t="s">
        <v>4</v>
      </c>
      <c r="D5355" s="39">
        <v>41901.469282407408</v>
      </c>
      <c r="E5355" s="7">
        <v>100.92</v>
      </c>
      <c r="F5355" s="7" t="s">
        <v>85</v>
      </c>
      <c r="G5355" s="7">
        <f t="shared" si="249"/>
        <v>2014</v>
      </c>
      <c r="H5355" s="7">
        <f t="shared" si="250"/>
        <v>9</v>
      </c>
      <c r="I5355" s="7" t="str">
        <f t="shared" si="251"/>
        <v>Q3</v>
      </c>
      <c r="J5355" s="7">
        <f>VLOOKUP(A5355,'Job Catalog'!A:C,3,FALSE)</f>
        <v>21</v>
      </c>
    </row>
    <row r="5356" spans="1:10" x14ac:dyDescent="0.15">
      <c r="A5356" s="8">
        <v>3421</v>
      </c>
      <c r="B5356" s="8" t="s">
        <v>3523</v>
      </c>
      <c r="C5356" s="7" t="s">
        <v>4</v>
      </c>
      <c r="D5356" s="39">
        <v>42101.363726851851</v>
      </c>
      <c r="E5356" s="7">
        <v>19.71</v>
      </c>
      <c r="F5356" s="7" t="s">
        <v>95</v>
      </c>
      <c r="G5356" s="7">
        <f t="shared" si="249"/>
        <v>2015</v>
      </c>
      <c r="H5356" s="7">
        <f t="shared" si="250"/>
        <v>4</v>
      </c>
      <c r="I5356" s="7" t="str">
        <f t="shared" si="251"/>
        <v>Q2</v>
      </c>
      <c r="J5356" s="7">
        <f>VLOOKUP(A5356,'Job Catalog'!A:C,3,FALSE)</f>
        <v>21</v>
      </c>
    </row>
    <row r="5357" spans="1:10" x14ac:dyDescent="0.15">
      <c r="A5357" s="8">
        <v>3429</v>
      </c>
      <c r="B5357" s="8" t="s">
        <v>3531</v>
      </c>
      <c r="C5357" s="7" t="s">
        <v>4</v>
      </c>
      <c r="D5357" s="39">
        <v>42202.442928240744</v>
      </c>
      <c r="E5357" s="7">
        <v>14.46</v>
      </c>
      <c r="F5357" s="7" t="s">
        <v>22</v>
      </c>
      <c r="G5357" s="7">
        <f t="shared" si="249"/>
        <v>2015</v>
      </c>
      <c r="H5357" s="7">
        <f t="shared" si="250"/>
        <v>7</v>
      </c>
      <c r="I5357" s="7" t="str">
        <f t="shared" si="251"/>
        <v>Q3</v>
      </c>
      <c r="J5357" s="7">
        <f>VLOOKUP(A5357,'Job Catalog'!A:C,3,FALSE)</f>
        <v>16</v>
      </c>
    </row>
    <row r="5358" spans="1:10" x14ac:dyDescent="0.15">
      <c r="A5358" s="8">
        <v>3433</v>
      </c>
      <c r="B5358" s="8" t="s">
        <v>3535</v>
      </c>
      <c r="C5358" s="7" t="s">
        <v>5</v>
      </c>
      <c r="D5358" s="39">
        <v>42277.726504629631</v>
      </c>
      <c r="E5358" s="7">
        <v>189.08</v>
      </c>
      <c r="F5358" s="7" t="s">
        <v>65</v>
      </c>
      <c r="G5358" s="7">
        <f t="shared" si="249"/>
        <v>2015</v>
      </c>
      <c r="H5358" s="7">
        <f t="shared" si="250"/>
        <v>9</v>
      </c>
      <c r="I5358" s="7" t="str">
        <f t="shared" si="251"/>
        <v>Q3</v>
      </c>
      <c r="J5358" s="7">
        <f>VLOOKUP(A5358,'Job Catalog'!A:C,3,FALSE)</f>
        <v>17</v>
      </c>
    </row>
    <row r="5359" spans="1:10" x14ac:dyDescent="0.15">
      <c r="A5359" s="8">
        <v>3433</v>
      </c>
      <c r="B5359" s="8" t="s">
        <v>3535</v>
      </c>
      <c r="C5359" s="7" t="s">
        <v>4</v>
      </c>
      <c r="D5359" s="39">
        <v>42583.662708333337</v>
      </c>
      <c r="E5359" s="7">
        <v>49.08</v>
      </c>
      <c r="F5359" s="7" t="s">
        <v>78</v>
      </c>
      <c r="G5359" s="7">
        <f t="shared" si="249"/>
        <v>2016</v>
      </c>
      <c r="H5359" s="7">
        <f t="shared" si="250"/>
        <v>8</v>
      </c>
      <c r="I5359" s="7" t="str">
        <f t="shared" si="251"/>
        <v>Q3</v>
      </c>
      <c r="J5359" s="7">
        <f>VLOOKUP(A5359,'Job Catalog'!A:C,3,FALSE)</f>
        <v>17</v>
      </c>
    </row>
    <row r="5360" spans="1:10" x14ac:dyDescent="0.15">
      <c r="A5360" s="8">
        <v>3434</v>
      </c>
      <c r="B5360" s="8" t="s">
        <v>3536</v>
      </c>
      <c r="C5360" s="7" t="s">
        <v>4</v>
      </c>
      <c r="D5360" s="39">
        <v>42744.40252314815</v>
      </c>
      <c r="E5360" s="7">
        <v>112</v>
      </c>
      <c r="F5360" s="7" t="s">
        <v>11</v>
      </c>
      <c r="G5360" s="7">
        <f t="shared" si="249"/>
        <v>2017</v>
      </c>
      <c r="H5360" s="7">
        <f t="shared" si="250"/>
        <v>1</v>
      </c>
      <c r="I5360" s="7" t="str">
        <f t="shared" si="251"/>
        <v>Q1</v>
      </c>
      <c r="J5360" s="7">
        <f>VLOOKUP(A5360,'Job Catalog'!A:C,3,FALSE)</f>
        <v>15</v>
      </c>
    </row>
    <row r="5361" spans="1:10" x14ac:dyDescent="0.15">
      <c r="A5361" s="8">
        <v>3434</v>
      </c>
      <c r="B5361" s="8" t="s">
        <v>3536</v>
      </c>
      <c r="C5361" s="7" t="s">
        <v>4</v>
      </c>
      <c r="D5361" s="39">
        <v>42720.175740740742</v>
      </c>
      <c r="E5361" s="7">
        <v>87.79</v>
      </c>
      <c r="F5361" s="7" t="s">
        <v>17</v>
      </c>
      <c r="G5361" s="7">
        <f t="shared" si="249"/>
        <v>2016</v>
      </c>
      <c r="H5361" s="7">
        <f t="shared" si="250"/>
        <v>12</v>
      </c>
      <c r="I5361" s="7" t="str">
        <f t="shared" si="251"/>
        <v>Q4</v>
      </c>
      <c r="J5361" s="7">
        <f>VLOOKUP(A5361,'Job Catalog'!A:C,3,FALSE)</f>
        <v>15</v>
      </c>
    </row>
    <row r="5362" spans="1:10" x14ac:dyDescent="0.15">
      <c r="A5362" s="8">
        <v>3435</v>
      </c>
      <c r="B5362" s="8" t="s">
        <v>3537</v>
      </c>
      <c r="C5362" s="7" t="s">
        <v>4</v>
      </c>
      <c r="D5362" s="39">
        <v>42523.601354166669</v>
      </c>
      <c r="E5362" s="7">
        <v>40.83</v>
      </c>
      <c r="F5362" s="7" t="s">
        <v>78</v>
      </c>
      <c r="G5362" s="7">
        <f t="shared" si="249"/>
        <v>2016</v>
      </c>
      <c r="H5362" s="7">
        <f t="shared" si="250"/>
        <v>6</v>
      </c>
      <c r="I5362" s="7" t="str">
        <f t="shared" si="251"/>
        <v>Q2</v>
      </c>
      <c r="J5362" s="7">
        <f>VLOOKUP(A5362,'Job Catalog'!A:C,3,FALSE)</f>
        <v>15</v>
      </c>
    </row>
    <row r="5363" spans="1:10" x14ac:dyDescent="0.15">
      <c r="A5363" s="8">
        <v>3435</v>
      </c>
      <c r="B5363" s="8" t="s">
        <v>3537</v>
      </c>
      <c r="C5363" s="7" t="s">
        <v>4</v>
      </c>
      <c r="D5363" s="39">
        <v>42669.632048611114</v>
      </c>
      <c r="E5363" s="7">
        <v>29.13</v>
      </c>
      <c r="F5363" s="7" t="s">
        <v>78</v>
      </c>
      <c r="G5363" s="7">
        <f t="shared" si="249"/>
        <v>2016</v>
      </c>
      <c r="H5363" s="7">
        <f t="shared" si="250"/>
        <v>10</v>
      </c>
      <c r="I5363" s="7" t="str">
        <f t="shared" si="251"/>
        <v>Q4</v>
      </c>
      <c r="J5363" s="7">
        <f>VLOOKUP(A5363,'Job Catalog'!A:C,3,FALSE)</f>
        <v>15</v>
      </c>
    </row>
    <row r="5364" spans="1:10" x14ac:dyDescent="0.15">
      <c r="A5364" s="8">
        <v>3441</v>
      </c>
      <c r="B5364" s="8" t="s">
        <v>3543</v>
      </c>
      <c r="C5364" s="7" t="s">
        <v>5</v>
      </c>
      <c r="D5364" s="39">
        <v>41803.647731481484</v>
      </c>
      <c r="E5364" s="7">
        <v>49.92</v>
      </c>
      <c r="F5364" s="7" t="s">
        <v>64</v>
      </c>
      <c r="G5364" s="7">
        <f t="shared" si="249"/>
        <v>2014</v>
      </c>
      <c r="H5364" s="7">
        <f t="shared" si="250"/>
        <v>6</v>
      </c>
      <c r="I5364" s="7" t="str">
        <f t="shared" si="251"/>
        <v>Q2</v>
      </c>
      <c r="J5364" s="7">
        <f>VLOOKUP(A5364,'Job Catalog'!A:C,3,FALSE)</f>
        <v>18</v>
      </c>
    </row>
    <row r="5365" spans="1:10" x14ac:dyDescent="0.15">
      <c r="A5365" s="8">
        <v>3442</v>
      </c>
      <c r="B5365" s="8" t="s">
        <v>3544</v>
      </c>
      <c r="C5365" s="7" t="s">
        <v>4</v>
      </c>
      <c r="D5365" s="39">
        <v>41816.471354166664</v>
      </c>
      <c r="E5365" s="7">
        <v>2</v>
      </c>
      <c r="F5365" s="7" t="s">
        <v>94</v>
      </c>
      <c r="G5365" s="7">
        <f t="shared" si="249"/>
        <v>2014</v>
      </c>
      <c r="H5365" s="7">
        <f t="shared" si="250"/>
        <v>6</v>
      </c>
      <c r="I5365" s="7" t="str">
        <f t="shared" si="251"/>
        <v>Q2</v>
      </c>
      <c r="J5365" s="7">
        <f>VLOOKUP(A5365,'Job Catalog'!A:C,3,FALSE)</f>
        <v>12</v>
      </c>
    </row>
    <row r="5366" spans="1:10" x14ac:dyDescent="0.15">
      <c r="A5366" s="8">
        <v>3442</v>
      </c>
      <c r="B5366" s="8" t="s">
        <v>3544</v>
      </c>
      <c r="C5366" s="7" t="s">
        <v>4</v>
      </c>
      <c r="D5366" s="39">
        <v>42727.306481481479</v>
      </c>
      <c r="E5366" s="7">
        <v>121</v>
      </c>
      <c r="F5366" s="7" t="s">
        <v>29</v>
      </c>
      <c r="G5366" s="7">
        <f t="shared" si="249"/>
        <v>2016</v>
      </c>
      <c r="H5366" s="7">
        <f t="shared" si="250"/>
        <v>12</v>
      </c>
      <c r="I5366" s="7" t="str">
        <f t="shared" si="251"/>
        <v>Q4</v>
      </c>
      <c r="J5366" s="7">
        <f>VLOOKUP(A5366,'Job Catalog'!A:C,3,FALSE)</f>
        <v>12</v>
      </c>
    </row>
    <row r="5367" spans="1:10" x14ac:dyDescent="0.15">
      <c r="A5367" s="8">
        <v>3444</v>
      </c>
      <c r="B5367" s="8" t="s">
        <v>3546</v>
      </c>
      <c r="C5367" s="7" t="s">
        <v>4</v>
      </c>
      <c r="D5367" s="39">
        <v>42727.294351851851</v>
      </c>
      <c r="E5367" s="7">
        <v>121</v>
      </c>
      <c r="F5367" s="7" t="s">
        <v>29</v>
      </c>
      <c r="G5367" s="7">
        <f t="shared" si="249"/>
        <v>2016</v>
      </c>
      <c r="H5367" s="7">
        <f t="shared" si="250"/>
        <v>12</v>
      </c>
      <c r="I5367" s="7" t="str">
        <f t="shared" si="251"/>
        <v>Q4</v>
      </c>
      <c r="J5367" s="7">
        <f>VLOOKUP(A5367,'Job Catalog'!A:C,3,FALSE)</f>
        <v>16</v>
      </c>
    </row>
    <row r="5368" spans="1:10" x14ac:dyDescent="0.15">
      <c r="A5368" s="8">
        <v>3446</v>
      </c>
      <c r="B5368" s="8" t="s">
        <v>3548</v>
      </c>
      <c r="C5368" s="7" t="s">
        <v>4</v>
      </c>
      <c r="D5368" s="39">
        <v>41820.208321759259</v>
      </c>
      <c r="E5368" s="7">
        <v>62.79</v>
      </c>
      <c r="F5368" s="7" t="s">
        <v>92</v>
      </c>
      <c r="G5368" s="7">
        <f t="shared" si="249"/>
        <v>2014</v>
      </c>
      <c r="H5368" s="7">
        <f t="shared" si="250"/>
        <v>6</v>
      </c>
      <c r="I5368" s="7" t="str">
        <f t="shared" si="251"/>
        <v>Q2</v>
      </c>
      <c r="J5368" s="7">
        <f>VLOOKUP(A5368,'Job Catalog'!A:C,3,FALSE)</f>
        <v>18</v>
      </c>
    </row>
    <row r="5369" spans="1:10" x14ac:dyDescent="0.15">
      <c r="A5369" s="8">
        <v>3446</v>
      </c>
      <c r="B5369" s="8" t="s">
        <v>3548</v>
      </c>
      <c r="C5369" s="7" t="s">
        <v>4</v>
      </c>
      <c r="D5369" s="39">
        <v>41816.177233796298</v>
      </c>
      <c r="E5369" s="7">
        <v>12.88</v>
      </c>
      <c r="F5369" s="7" t="s">
        <v>92</v>
      </c>
      <c r="G5369" s="7">
        <f t="shared" si="249"/>
        <v>2014</v>
      </c>
      <c r="H5369" s="7">
        <f t="shared" si="250"/>
        <v>6</v>
      </c>
      <c r="I5369" s="7" t="str">
        <f t="shared" si="251"/>
        <v>Q2</v>
      </c>
      <c r="J5369" s="7">
        <f>VLOOKUP(A5369,'Job Catalog'!A:C,3,FALSE)</f>
        <v>18</v>
      </c>
    </row>
    <row r="5370" spans="1:10" x14ac:dyDescent="0.15">
      <c r="A5370" s="8">
        <v>3446</v>
      </c>
      <c r="B5370" s="8" t="s">
        <v>3548</v>
      </c>
      <c r="C5370" s="7" t="s">
        <v>4</v>
      </c>
      <c r="D5370" s="39">
        <v>41836.39261574074</v>
      </c>
      <c r="E5370" s="7">
        <v>33.08</v>
      </c>
      <c r="F5370" s="7" t="s">
        <v>92</v>
      </c>
      <c r="G5370" s="7">
        <f t="shared" si="249"/>
        <v>2014</v>
      </c>
      <c r="H5370" s="7">
        <f t="shared" si="250"/>
        <v>7</v>
      </c>
      <c r="I5370" s="7" t="str">
        <f t="shared" si="251"/>
        <v>Q3</v>
      </c>
      <c r="J5370" s="7">
        <f>VLOOKUP(A5370,'Job Catalog'!A:C,3,FALSE)</f>
        <v>18</v>
      </c>
    </row>
    <row r="5371" spans="1:10" x14ac:dyDescent="0.15">
      <c r="A5371" s="8">
        <v>3446</v>
      </c>
      <c r="B5371" s="8" t="s">
        <v>3548</v>
      </c>
      <c r="C5371" s="7" t="s">
        <v>4</v>
      </c>
      <c r="D5371" s="39">
        <v>41841.206967592596</v>
      </c>
      <c r="E5371" s="7">
        <v>37.880000000000003</v>
      </c>
      <c r="F5371" s="7" t="s">
        <v>92</v>
      </c>
      <c r="G5371" s="7">
        <f t="shared" si="249"/>
        <v>2014</v>
      </c>
      <c r="H5371" s="7">
        <f t="shared" si="250"/>
        <v>7</v>
      </c>
      <c r="I5371" s="7" t="str">
        <f t="shared" si="251"/>
        <v>Q3</v>
      </c>
      <c r="J5371" s="7">
        <f>VLOOKUP(A5371,'Job Catalog'!A:C,3,FALSE)</f>
        <v>18</v>
      </c>
    </row>
    <row r="5372" spans="1:10" x14ac:dyDescent="0.15">
      <c r="A5372" s="8">
        <v>3446</v>
      </c>
      <c r="B5372" s="8" t="s">
        <v>3548</v>
      </c>
      <c r="C5372" s="7" t="s">
        <v>4</v>
      </c>
      <c r="D5372" s="39">
        <v>41890.391597222224</v>
      </c>
      <c r="E5372" s="7">
        <v>87.08</v>
      </c>
      <c r="F5372" s="7" t="s">
        <v>92</v>
      </c>
      <c r="G5372" s="7">
        <f t="shared" si="249"/>
        <v>2014</v>
      </c>
      <c r="H5372" s="7">
        <f t="shared" si="250"/>
        <v>9</v>
      </c>
      <c r="I5372" s="7" t="str">
        <f t="shared" si="251"/>
        <v>Q3</v>
      </c>
      <c r="J5372" s="7">
        <f>VLOOKUP(A5372,'Job Catalog'!A:C,3,FALSE)</f>
        <v>18</v>
      </c>
    </row>
    <row r="5373" spans="1:10" x14ac:dyDescent="0.15">
      <c r="A5373" s="8">
        <v>3446</v>
      </c>
      <c r="B5373" s="8" t="s">
        <v>3548</v>
      </c>
      <c r="C5373" s="7" t="s">
        <v>4</v>
      </c>
      <c r="D5373" s="39">
        <v>41890.462430555555</v>
      </c>
      <c r="E5373" s="7">
        <v>67.13</v>
      </c>
      <c r="F5373" s="7" t="s">
        <v>92</v>
      </c>
      <c r="G5373" s="7">
        <f t="shared" si="249"/>
        <v>2014</v>
      </c>
      <c r="H5373" s="7">
        <f t="shared" si="250"/>
        <v>9</v>
      </c>
      <c r="I5373" s="7" t="str">
        <f t="shared" si="251"/>
        <v>Q3</v>
      </c>
      <c r="J5373" s="7">
        <f>VLOOKUP(A5373,'Job Catalog'!A:C,3,FALSE)</f>
        <v>18</v>
      </c>
    </row>
    <row r="5374" spans="1:10" x14ac:dyDescent="0.15">
      <c r="A5374" s="8">
        <v>3446</v>
      </c>
      <c r="B5374" s="8" t="s">
        <v>3548</v>
      </c>
      <c r="C5374" s="7" t="s">
        <v>5</v>
      </c>
      <c r="D5374" s="39">
        <v>41894.17324074074</v>
      </c>
      <c r="E5374" s="7">
        <v>70.83</v>
      </c>
      <c r="F5374" s="7" t="s">
        <v>94</v>
      </c>
      <c r="G5374" s="7">
        <f t="shared" si="249"/>
        <v>2014</v>
      </c>
      <c r="H5374" s="7">
        <f t="shared" si="250"/>
        <v>9</v>
      </c>
      <c r="I5374" s="7" t="str">
        <f t="shared" si="251"/>
        <v>Q3</v>
      </c>
      <c r="J5374" s="7">
        <f>VLOOKUP(A5374,'Job Catalog'!A:C,3,FALSE)</f>
        <v>18</v>
      </c>
    </row>
    <row r="5375" spans="1:10" x14ac:dyDescent="0.15">
      <c r="A5375" s="8">
        <v>3446</v>
      </c>
      <c r="B5375" s="8" t="s">
        <v>3548</v>
      </c>
      <c r="C5375" s="7" t="s">
        <v>5</v>
      </c>
      <c r="D5375" s="39">
        <v>41908.374143518522</v>
      </c>
      <c r="E5375" s="7">
        <v>0.88</v>
      </c>
      <c r="F5375" s="7" t="s">
        <v>94</v>
      </c>
      <c r="G5375" s="7">
        <f t="shared" si="249"/>
        <v>2014</v>
      </c>
      <c r="H5375" s="7">
        <f t="shared" si="250"/>
        <v>9</v>
      </c>
      <c r="I5375" s="7" t="str">
        <f t="shared" si="251"/>
        <v>Q3</v>
      </c>
      <c r="J5375" s="7">
        <f>VLOOKUP(A5375,'Job Catalog'!A:C,3,FALSE)</f>
        <v>18</v>
      </c>
    </row>
    <row r="5376" spans="1:10" x14ac:dyDescent="0.15">
      <c r="A5376" s="8">
        <v>3446</v>
      </c>
      <c r="B5376" s="8" t="s">
        <v>3548</v>
      </c>
      <c r="C5376" s="7" t="s">
        <v>5</v>
      </c>
      <c r="D5376" s="39">
        <v>41953.469907407409</v>
      </c>
      <c r="E5376" s="7">
        <v>45.92</v>
      </c>
      <c r="F5376" s="7" t="s">
        <v>94</v>
      </c>
      <c r="G5376" s="7">
        <f t="shared" si="249"/>
        <v>2014</v>
      </c>
      <c r="H5376" s="7">
        <f t="shared" si="250"/>
        <v>11</v>
      </c>
      <c r="I5376" s="7" t="str">
        <f t="shared" si="251"/>
        <v>Q4</v>
      </c>
      <c r="J5376" s="7">
        <f>VLOOKUP(A5376,'Job Catalog'!A:C,3,FALSE)</f>
        <v>18</v>
      </c>
    </row>
    <row r="5377" spans="1:10" x14ac:dyDescent="0.15">
      <c r="A5377" s="8">
        <v>3446</v>
      </c>
      <c r="B5377" s="8" t="s">
        <v>3548</v>
      </c>
      <c r="C5377" s="7" t="s">
        <v>4</v>
      </c>
      <c r="D5377" s="39">
        <v>42150.256168981483</v>
      </c>
      <c r="E5377" s="7">
        <v>20.71</v>
      </c>
      <c r="F5377" s="7" t="s">
        <v>94</v>
      </c>
      <c r="G5377" s="7">
        <f t="shared" si="249"/>
        <v>2015</v>
      </c>
      <c r="H5377" s="7">
        <f t="shared" si="250"/>
        <v>5</v>
      </c>
      <c r="I5377" s="7" t="str">
        <f t="shared" si="251"/>
        <v>Q2</v>
      </c>
      <c r="J5377" s="7">
        <f>VLOOKUP(A5377,'Job Catalog'!A:C,3,FALSE)</f>
        <v>18</v>
      </c>
    </row>
    <row r="5378" spans="1:10" x14ac:dyDescent="0.15">
      <c r="A5378" s="8">
        <v>3447</v>
      </c>
      <c r="B5378" s="8" t="s">
        <v>3549</v>
      </c>
      <c r="C5378" s="7" t="s">
        <v>5</v>
      </c>
      <c r="D5378" s="39">
        <v>41858.34171296296</v>
      </c>
      <c r="E5378" s="7">
        <v>28.04</v>
      </c>
      <c r="F5378" s="7" t="s">
        <v>92</v>
      </c>
      <c r="G5378" s="7">
        <f t="shared" ref="G5378:G5441" si="252">YEAR(D5378)</f>
        <v>2014</v>
      </c>
      <c r="H5378" s="7">
        <f t="shared" ref="H5378:H5441" si="253">MONTH(D5378)</f>
        <v>8</v>
      </c>
      <c r="I5378" s="7" t="str">
        <f t="shared" ref="I5378:I5441" si="254">IF(H5378&lt;=3,"Q1",IF(H5378&lt;=6,"Q2",IF(H5378&lt;=9,"Q3","Q4")))</f>
        <v>Q3</v>
      </c>
      <c r="J5378" s="7">
        <f>VLOOKUP(A5378,'Job Catalog'!A:C,3,FALSE)</f>
        <v>15</v>
      </c>
    </row>
    <row r="5379" spans="1:10" x14ac:dyDescent="0.15">
      <c r="A5379" s="8">
        <v>3447</v>
      </c>
      <c r="B5379" s="8" t="s">
        <v>3549</v>
      </c>
      <c r="C5379" s="7" t="s">
        <v>5</v>
      </c>
      <c r="D5379" s="39">
        <v>41870.457951388889</v>
      </c>
      <c r="E5379" s="7">
        <v>4.08</v>
      </c>
      <c r="F5379" s="7" t="s">
        <v>92</v>
      </c>
      <c r="G5379" s="7">
        <f t="shared" si="252"/>
        <v>2014</v>
      </c>
      <c r="H5379" s="7">
        <f t="shared" si="253"/>
        <v>8</v>
      </c>
      <c r="I5379" s="7" t="str">
        <f t="shared" si="254"/>
        <v>Q3</v>
      </c>
      <c r="J5379" s="7">
        <f>VLOOKUP(A5379,'Job Catalog'!A:C,3,FALSE)</f>
        <v>15</v>
      </c>
    </row>
    <row r="5380" spans="1:10" x14ac:dyDescent="0.15">
      <c r="A5380" s="8">
        <v>3447</v>
      </c>
      <c r="B5380" s="8" t="s">
        <v>3549</v>
      </c>
      <c r="C5380" s="7" t="s">
        <v>5</v>
      </c>
      <c r="D5380" s="39">
        <v>41912.164942129632</v>
      </c>
      <c r="E5380" s="7">
        <v>4.67</v>
      </c>
      <c r="F5380" s="7" t="s">
        <v>94</v>
      </c>
      <c r="G5380" s="7">
        <f t="shared" si="252"/>
        <v>2014</v>
      </c>
      <c r="H5380" s="7">
        <f t="shared" si="253"/>
        <v>9</v>
      </c>
      <c r="I5380" s="7" t="str">
        <f t="shared" si="254"/>
        <v>Q3</v>
      </c>
      <c r="J5380" s="7">
        <f>VLOOKUP(A5380,'Job Catalog'!A:C,3,FALSE)</f>
        <v>15</v>
      </c>
    </row>
    <row r="5381" spans="1:10" x14ac:dyDescent="0.15">
      <c r="A5381" s="8">
        <v>3447</v>
      </c>
      <c r="B5381" s="8" t="s">
        <v>3549</v>
      </c>
      <c r="C5381" s="7" t="s">
        <v>5</v>
      </c>
      <c r="D5381" s="39">
        <v>41912.164363425924</v>
      </c>
      <c r="E5381" s="7">
        <v>4.67</v>
      </c>
      <c r="F5381" s="7" t="s">
        <v>94</v>
      </c>
      <c r="G5381" s="7">
        <f t="shared" si="252"/>
        <v>2014</v>
      </c>
      <c r="H5381" s="7">
        <f t="shared" si="253"/>
        <v>9</v>
      </c>
      <c r="I5381" s="7" t="str">
        <f t="shared" si="254"/>
        <v>Q3</v>
      </c>
      <c r="J5381" s="7">
        <f>VLOOKUP(A5381,'Job Catalog'!A:C,3,FALSE)</f>
        <v>15</v>
      </c>
    </row>
    <row r="5382" spans="1:10" x14ac:dyDescent="0.15">
      <c r="A5382" s="8">
        <v>3447</v>
      </c>
      <c r="B5382" s="8" t="s">
        <v>3549</v>
      </c>
      <c r="C5382" s="7" t="s">
        <v>5</v>
      </c>
      <c r="D5382" s="39">
        <v>41912.163888888892</v>
      </c>
      <c r="E5382" s="7">
        <v>4.67</v>
      </c>
      <c r="F5382" s="7" t="s">
        <v>94</v>
      </c>
      <c r="G5382" s="7">
        <f t="shared" si="252"/>
        <v>2014</v>
      </c>
      <c r="H5382" s="7">
        <f t="shared" si="253"/>
        <v>9</v>
      </c>
      <c r="I5382" s="7" t="str">
        <f t="shared" si="254"/>
        <v>Q3</v>
      </c>
      <c r="J5382" s="7">
        <f>VLOOKUP(A5382,'Job Catalog'!A:C,3,FALSE)</f>
        <v>15</v>
      </c>
    </row>
    <row r="5383" spans="1:10" x14ac:dyDescent="0.15">
      <c r="A5383" s="8">
        <v>3447</v>
      </c>
      <c r="B5383" s="8" t="s">
        <v>3549</v>
      </c>
      <c r="C5383" s="7" t="s">
        <v>5</v>
      </c>
      <c r="D5383" s="39">
        <v>41912.162997685184</v>
      </c>
      <c r="E5383" s="7">
        <v>4.67</v>
      </c>
      <c r="F5383" s="7" t="s">
        <v>94</v>
      </c>
      <c r="G5383" s="7">
        <f t="shared" si="252"/>
        <v>2014</v>
      </c>
      <c r="H5383" s="7">
        <f t="shared" si="253"/>
        <v>9</v>
      </c>
      <c r="I5383" s="7" t="str">
        <f t="shared" si="254"/>
        <v>Q3</v>
      </c>
      <c r="J5383" s="7">
        <f>VLOOKUP(A5383,'Job Catalog'!A:C,3,FALSE)</f>
        <v>15</v>
      </c>
    </row>
    <row r="5384" spans="1:10" x14ac:dyDescent="0.15">
      <c r="A5384" s="8">
        <v>3447</v>
      </c>
      <c r="B5384" s="8" t="s">
        <v>3549</v>
      </c>
      <c r="C5384" s="7" t="s">
        <v>5</v>
      </c>
      <c r="D5384" s="39">
        <v>41912.158125000002</v>
      </c>
      <c r="E5384" s="7">
        <v>4.67</v>
      </c>
      <c r="F5384" s="7" t="s">
        <v>94</v>
      </c>
      <c r="G5384" s="7">
        <f t="shared" si="252"/>
        <v>2014</v>
      </c>
      <c r="H5384" s="7">
        <f t="shared" si="253"/>
        <v>9</v>
      </c>
      <c r="I5384" s="7" t="str">
        <f t="shared" si="254"/>
        <v>Q3</v>
      </c>
      <c r="J5384" s="7">
        <f>VLOOKUP(A5384,'Job Catalog'!A:C,3,FALSE)</f>
        <v>15</v>
      </c>
    </row>
    <row r="5385" spans="1:10" x14ac:dyDescent="0.15">
      <c r="A5385" s="8">
        <v>3448</v>
      </c>
      <c r="B5385" s="8" t="s">
        <v>3550</v>
      </c>
      <c r="C5385" s="7" t="s">
        <v>5</v>
      </c>
      <c r="D5385" s="39">
        <v>41766.225034722222</v>
      </c>
      <c r="E5385" s="7">
        <v>0</v>
      </c>
      <c r="F5385" s="7" t="s">
        <v>92</v>
      </c>
      <c r="G5385" s="7">
        <f t="shared" si="252"/>
        <v>2014</v>
      </c>
      <c r="H5385" s="7">
        <f t="shared" si="253"/>
        <v>5</v>
      </c>
      <c r="I5385" s="7" t="str">
        <f t="shared" si="254"/>
        <v>Q2</v>
      </c>
      <c r="J5385" s="7">
        <f>VLOOKUP(A5385,'Job Catalog'!A:C,3,FALSE)</f>
        <v>12</v>
      </c>
    </row>
    <row r="5386" spans="1:10" x14ac:dyDescent="0.15">
      <c r="A5386" s="8">
        <v>3448</v>
      </c>
      <c r="B5386" s="8" t="s">
        <v>3550</v>
      </c>
      <c r="C5386" s="7" t="s">
        <v>5</v>
      </c>
      <c r="D5386" s="39">
        <v>41766.226770833331</v>
      </c>
      <c r="E5386" s="7">
        <v>0</v>
      </c>
      <c r="F5386" s="7" t="s">
        <v>92</v>
      </c>
      <c r="G5386" s="7">
        <f t="shared" si="252"/>
        <v>2014</v>
      </c>
      <c r="H5386" s="7">
        <f t="shared" si="253"/>
        <v>5</v>
      </c>
      <c r="I5386" s="7" t="str">
        <f t="shared" si="254"/>
        <v>Q2</v>
      </c>
      <c r="J5386" s="7">
        <f>VLOOKUP(A5386,'Job Catalog'!A:C,3,FALSE)</f>
        <v>12</v>
      </c>
    </row>
    <row r="5387" spans="1:10" x14ac:dyDescent="0.15">
      <c r="A5387" s="8">
        <v>3449</v>
      </c>
      <c r="B5387" s="8" t="s">
        <v>3551</v>
      </c>
      <c r="C5387" s="7" t="s">
        <v>5</v>
      </c>
      <c r="D5387" s="39">
        <v>41654.46601851852</v>
      </c>
      <c r="E5387" s="7">
        <v>6.83</v>
      </c>
      <c r="F5387" s="7" t="s">
        <v>15</v>
      </c>
      <c r="G5387" s="7">
        <f t="shared" si="252"/>
        <v>2014</v>
      </c>
      <c r="H5387" s="7">
        <f t="shared" si="253"/>
        <v>1</v>
      </c>
      <c r="I5387" s="7" t="str">
        <f t="shared" si="254"/>
        <v>Q1</v>
      </c>
      <c r="J5387" s="7">
        <f>VLOOKUP(A5387,'Job Catalog'!A:C,3,FALSE)</f>
        <v>22</v>
      </c>
    </row>
    <row r="5388" spans="1:10" x14ac:dyDescent="0.15">
      <c r="A5388" s="8">
        <v>3451</v>
      </c>
      <c r="B5388" s="8" t="s">
        <v>3553</v>
      </c>
      <c r="C5388" s="7" t="s">
        <v>5</v>
      </c>
      <c r="D5388" s="39">
        <v>41863.314467592594</v>
      </c>
      <c r="E5388" s="7">
        <v>14.04</v>
      </c>
      <c r="F5388" s="7" t="s">
        <v>92</v>
      </c>
      <c r="G5388" s="7">
        <f t="shared" si="252"/>
        <v>2014</v>
      </c>
      <c r="H5388" s="7">
        <f t="shared" si="253"/>
        <v>8</v>
      </c>
      <c r="I5388" s="7" t="str">
        <f t="shared" si="254"/>
        <v>Q3</v>
      </c>
      <c r="J5388" s="7">
        <f>VLOOKUP(A5388,'Job Catalog'!A:C,3,FALSE)</f>
        <v>17</v>
      </c>
    </row>
    <row r="5389" spans="1:10" x14ac:dyDescent="0.15">
      <c r="A5389" s="8">
        <v>3451</v>
      </c>
      <c r="B5389" s="8" t="s">
        <v>3553</v>
      </c>
      <c r="C5389" s="7" t="s">
        <v>4</v>
      </c>
      <c r="D5389" s="39">
        <v>41871.250625000001</v>
      </c>
      <c r="E5389" s="7">
        <v>6.67</v>
      </c>
      <c r="F5389" s="7" t="s">
        <v>92</v>
      </c>
      <c r="G5389" s="7">
        <f t="shared" si="252"/>
        <v>2014</v>
      </c>
      <c r="H5389" s="7">
        <f t="shared" si="253"/>
        <v>8</v>
      </c>
      <c r="I5389" s="7" t="str">
        <f t="shared" si="254"/>
        <v>Q3</v>
      </c>
      <c r="J5389" s="7">
        <f>VLOOKUP(A5389,'Job Catalog'!A:C,3,FALSE)</f>
        <v>17</v>
      </c>
    </row>
    <row r="5390" spans="1:10" x14ac:dyDescent="0.15">
      <c r="A5390" s="8">
        <v>3451</v>
      </c>
      <c r="B5390" s="8" t="s">
        <v>3553</v>
      </c>
      <c r="C5390" s="7" t="s">
        <v>5</v>
      </c>
      <c r="D5390" s="39">
        <v>42101.157824074071</v>
      </c>
      <c r="E5390" s="7">
        <v>24.75</v>
      </c>
      <c r="F5390" s="7" t="s">
        <v>94</v>
      </c>
      <c r="G5390" s="7">
        <f t="shared" si="252"/>
        <v>2015</v>
      </c>
      <c r="H5390" s="7">
        <f t="shared" si="253"/>
        <v>4</v>
      </c>
      <c r="I5390" s="7" t="str">
        <f t="shared" si="254"/>
        <v>Q2</v>
      </c>
      <c r="J5390" s="7">
        <f>VLOOKUP(A5390,'Job Catalog'!A:C,3,FALSE)</f>
        <v>17</v>
      </c>
    </row>
    <row r="5391" spans="1:10" x14ac:dyDescent="0.15">
      <c r="A5391" s="8">
        <v>3451</v>
      </c>
      <c r="B5391" s="8" t="s">
        <v>3553</v>
      </c>
      <c r="C5391" s="7" t="s">
        <v>5</v>
      </c>
      <c r="D5391" s="39">
        <v>42384.405590277776</v>
      </c>
      <c r="E5391" s="7">
        <v>39.08</v>
      </c>
      <c r="F5391" s="7" t="s">
        <v>29</v>
      </c>
      <c r="G5391" s="7">
        <f t="shared" si="252"/>
        <v>2016</v>
      </c>
      <c r="H5391" s="7">
        <f t="shared" si="253"/>
        <v>1</v>
      </c>
      <c r="I5391" s="7" t="str">
        <f t="shared" si="254"/>
        <v>Q1</v>
      </c>
      <c r="J5391" s="7">
        <f>VLOOKUP(A5391,'Job Catalog'!A:C,3,FALSE)</f>
        <v>17</v>
      </c>
    </row>
    <row r="5392" spans="1:10" x14ac:dyDescent="0.15">
      <c r="A5392" s="8">
        <v>3451</v>
      </c>
      <c r="B5392" s="8" t="s">
        <v>3553</v>
      </c>
      <c r="C5392" s="7" t="s">
        <v>4</v>
      </c>
      <c r="D5392" s="39">
        <v>42502.355011574073</v>
      </c>
      <c r="E5392" s="7">
        <v>2.83</v>
      </c>
      <c r="F5392" s="7" t="s">
        <v>29</v>
      </c>
      <c r="G5392" s="7">
        <f t="shared" si="252"/>
        <v>2016</v>
      </c>
      <c r="H5392" s="7">
        <f t="shared" si="253"/>
        <v>5</v>
      </c>
      <c r="I5392" s="7" t="str">
        <f t="shared" si="254"/>
        <v>Q2</v>
      </c>
      <c r="J5392" s="7">
        <f>VLOOKUP(A5392,'Job Catalog'!A:C,3,FALSE)</f>
        <v>17</v>
      </c>
    </row>
    <row r="5393" spans="1:10" x14ac:dyDescent="0.15">
      <c r="A5393" s="8">
        <v>3451</v>
      </c>
      <c r="B5393" s="8" t="s">
        <v>3553</v>
      </c>
      <c r="C5393" s="7" t="s">
        <v>4</v>
      </c>
      <c r="D5393" s="39">
        <v>42710.383819444447</v>
      </c>
      <c r="E5393" s="7">
        <v>7.88</v>
      </c>
      <c r="F5393" s="7" t="s">
        <v>29</v>
      </c>
      <c r="G5393" s="7">
        <f t="shared" si="252"/>
        <v>2016</v>
      </c>
      <c r="H5393" s="7">
        <f t="shared" si="253"/>
        <v>12</v>
      </c>
      <c r="I5393" s="7" t="str">
        <f t="shared" si="254"/>
        <v>Q4</v>
      </c>
      <c r="J5393" s="7">
        <f>VLOOKUP(A5393,'Job Catalog'!A:C,3,FALSE)</f>
        <v>17</v>
      </c>
    </row>
    <row r="5394" spans="1:10" x14ac:dyDescent="0.15">
      <c r="A5394" s="8">
        <v>3454</v>
      </c>
      <c r="B5394" s="8" t="s">
        <v>3556</v>
      </c>
      <c r="C5394" s="7" t="s">
        <v>4</v>
      </c>
      <c r="D5394" s="39">
        <v>42388.415208333332</v>
      </c>
      <c r="E5394" s="7">
        <v>76.790000000000006</v>
      </c>
      <c r="F5394" s="7" t="s">
        <v>92</v>
      </c>
      <c r="G5394" s="7">
        <f t="shared" si="252"/>
        <v>2016</v>
      </c>
      <c r="H5394" s="7">
        <f t="shared" si="253"/>
        <v>1</v>
      </c>
      <c r="I5394" s="7" t="str">
        <f t="shared" si="254"/>
        <v>Q1</v>
      </c>
      <c r="J5394" s="7">
        <f>VLOOKUP(A5394,'Job Catalog'!A:C,3,FALSE)</f>
        <v>14</v>
      </c>
    </row>
    <row r="5395" spans="1:10" x14ac:dyDescent="0.15">
      <c r="A5395" s="8">
        <v>3454</v>
      </c>
      <c r="B5395" s="8" t="s">
        <v>3556</v>
      </c>
      <c r="C5395" s="7" t="s">
        <v>4</v>
      </c>
      <c r="D5395" s="39">
        <v>42807.555185185185</v>
      </c>
      <c r="E5395" s="7">
        <v>52.29</v>
      </c>
      <c r="F5395" s="7" t="s">
        <v>72</v>
      </c>
      <c r="G5395" s="7">
        <f t="shared" si="252"/>
        <v>2017</v>
      </c>
      <c r="H5395" s="7">
        <f t="shared" si="253"/>
        <v>3</v>
      </c>
      <c r="I5395" s="7" t="str">
        <f t="shared" si="254"/>
        <v>Q1</v>
      </c>
      <c r="J5395" s="7">
        <f>VLOOKUP(A5395,'Job Catalog'!A:C,3,FALSE)</f>
        <v>14</v>
      </c>
    </row>
    <row r="5396" spans="1:10" x14ac:dyDescent="0.15">
      <c r="A5396" s="8">
        <v>3454</v>
      </c>
      <c r="B5396" s="8" t="s">
        <v>3556</v>
      </c>
      <c r="C5396" s="7" t="s">
        <v>4</v>
      </c>
      <c r="D5396" s="39">
        <v>42916.243958333333</v>
      </c>
      <c r="E5396" s="7">
        <v>0.92</v>
      </c>
      <c r="F5396" s="7" t="s">
        <v>92</v>
      </c>
      <c r="G5396" s="7">
        <f t="shared" si="252"/>
        <v>2017</v>
      </c>
      <c r="H5396" s="7">
        <f t="shared" si="253"/>
        <v>6</v>
      </c>
      <c r="I5396" s="7" t="str">
        <f t="shared" si="254"/>
        <v>Q2</v>
      </c>
      <c r="J5396" s="7">
        <f>VLOOKUP(A5396,'Job Catalog'!A:C,3,FALSE)</f>
        <v>14</v>
      </c>
    </row>
    <row r="5397" spans="1:10" x14ac:dyDescent="0.15">
      <c r="A5397" s="8">
        <v>3455</v>
      </c>
      <c r="B5397" s="8" t="s">
        <v>3557</v>
      </c>
      <c r="C5397" s="7" t="s">
        <v>5</v>
      </c>
      <c r="D5397" s="39">
        <v>41779.606446759259</v>
      </c>
      <c r="E5397" s="7">
        <v>56.88</v>
      </c>
      <c r="F5397" s="7" t="s">
        <v>15</v>
      </c>
      <c r="G5397" s="7">
        <f t="shared" si="252"/>
        <v>2014</v>
      </c>
      <c r="H5397" s="7">
        <f t="shared" si="253"/>
        <v>5</v>
      </c>
      <c r="I5397" s="7" t="str">
        <f t="shared" si="254"/>
        <v>Q2</v>
      </c>
      <c r="J5397" s="7">
        <f>VLOOKUP(A5397,'Job Catalog'!A:C,3,FALSE)</f>
        <v>17</v>
      </c>
    </row>
    <row r="5398" spans="1:10" x14ac:dyDescent="0.15">
      <c r="A5398" s="8">
        <v>3455</v>
      </c>
      <c r="B5398" s="8" t="s">
        <v>3557</v>
      </c>
      <c r="C5398" s="7" t="s">
        <v>5</v>
      </c>
      <c r="D5398" s="39">
        <v>41743.676585648151</v>
      </c>
      <c r="E5398" s="7">
        <v>20.96</v>
      </c>
      <c r="F5398" s="7" t="s">
        <v>15</v>
      </c>
      <c r="G5398" s="7">
        <f t="shared" si="252"/>
        <v>2014</v>
      </c>
      <c r="H5398" s="7">
        <f t="shared" si="253"/>
        <v>4</v>
      </c>
      <c r="I5398" s="7" t="str">
        <f t="shared" si="254"/>
        <v>Q2</v>
      </c>
      <c r="J5398" s="7">
        <f>VLOOKUP(A5398,'Job Catalog'!A:C,3,FALSE)</f>
        <v>17</v>
      </c>
    </row>
    <row r="5399" spans="1:10" x14ac:dyDescent="0.15">
      <c r="A5399" s="8">
        <v>3458</v>
      </c>
      <c r="B5399" s="8" t="s">
        <v>3560</v>
      </c>
      <c r="C5399" s="7" t="s">
        <v>5</v>
      </c>
      <c r="D5399" s="39">
        <v>42082.34851851852</v>
      </c>
      <c r="E5399" s="7">
        <v>43.63</v>
      </c>
      <c r="F5399" s="7" t="s">
        <v>65</v>
      </c>
      <c r="G5399" s="7">
        <f t="shared" si="252"/>
        <v>2015</v>
      </c>
      <c r="H5399" s="7">
        <f t="shared" si="253"/>
        <v>3</v>
      </c>
      <c r="I5399" s="7" t="str">
        <f t="shared" si="254"/>
        <v>Q1</v>
      </c>
      <c r="J5399" s="7">
        <f>VLOOKUP(A5399,'Job Catalog'!A:C,3,FALSE)</f>
        <v>12</v>
      </c>
    </row>
    <row r="5400" spans="1:10" x14ac:dyDescent="0.15">
      <c r="A5400" s="8">
        <v>3459</v>
      </c>
      <c r="B5400" s="8" t="s">
        <v>3561</v>
      </c>
      <c r="C5400" s="7" t="s">
        <v>5</v>
      </c>
      <c r="D5400" s="39">
        <v>42899.656192129631</v>
      </c>
      <c r="E5400" s="7">
        <v>18.75</v>
      </c>
      <c r="F5400" s="7" t="s">
        <v>48</v>
      </c>
      <c r="G5400" s="7">
        <f t="shared" si="252"/>
        <v>2017</v>
      </c>
      <c r="H5400" s="7">
        <f t="shared" si="253"/>
        <v>6</v>
      </c>
      <c r="I5400" s="7" t="str">
        <f t="shared" si="254"/>
        <v>Q2</v>
      </c>
      <c r="J5400" s="7">
        <f>VLOOKUP(A5400,'Job Catalog'!A:C,3,FALSE)</f>
        <v>23</v>
      </c>
    </row>
    <row r="5401" spans="1:10" x14ac:dyDescent="0.15">
      <c r="A5401" s="8">
        <v>3471</v>
      </c>
      <c r="B5401" s="8" t="s">
        <v>3573</v>
      </c>
      <c r="C5401" s="7" t="s">
        <v>4</v>
      </c>
      <c r="D5401" s="39">
        <v>42171.717245370368</v>
      </c>
      <c r="E5401" s="7">
        <v>139</v>
      </c>
      <c r="F5401" s="7" t="s">
        <v>59</v>
      </c>
      <c r="G5401" s="7">
        <f t="shared" si="252"/>
        <v>2015</v>
      </c>
      <c r="H5401" s="7">
        <f t="shared" si="253"/>
        <v>6</v>
      </c>
      <c r="I5401" s="7" t="str">
        <f t="shared" si="254"/>
        <v>Q2</v>
      </c>
      <c r="J5401" s="7">
        <f>VLOOKUP(A5401,'Job Catalog'!A:C,3,FALSE)</f>
        <v>16</v>
      </c>
    </row>
    <row r="5402" spans="1:10" x14ac:dyDescent="0.15">
      <c r="A5402" s="8">
        <v>3473</v>
      </c>
      <c r="B5402" s="8" t="s">
        <v>3575</v>
      </c>
      <c r="C5402" s="7" t="s">
        <v>4</v>
      </c>
      <c r="D5402" s="39">
        <v>41681.419675925928</v>
      </c>
      <c r="E5402" s="7">
        <v>4.88</v>
      </c>
      <c r="F5402" s="7" t="s">
        <v>27</v>
      </c>
      <c r="G5402" s="7">
        <f t="shared" si="252"/>
        <v>2014</v>
      </c>
      <c r="H5402" s="7">
        <f t="shared" si="253"/>
        <v>2</v>
      </c>
      <c r="I5402" s="7" t="str">
        <f t="shared" si="254"/>
        <v>Q1</v>
      </c>
      <c r="J5402" s="7">
        <f>VLOOKUP(A5402,'Job Catalog'!A:C,3,FALSE)</f>
        <v>19</v>
      </c>
    </row>
    <row r="5403" spans="1:10" x14ac:dyDescent="0.15">
      <c r="A5403" s="8">
        <v>3473</v>
      </c>
      <c r="B5403" s="8" t="s">
        <v>3575</v>
      </c>
      <c r="C5403" s="7" t="s">
        <v>4</v>
      </c>
      <c r="D5403" s="39">
        <v>41729.196111111109</v>
      </c>
      <c r="E5403" s="7">
        <v>18.46</v>
      </c>
      <c r="F5403" s="7" t="s">
        <v>27</v>
      </c>
      <c r="G5403" s="7">
        <f t="shared" si="252"/>
        <v>2014</v>
      </c>
      <c r="H5403" s="7">
        <f t="shared" si="253"/>
        <v>3</v>
      </c>
      <c r="I5403" s="7" t="str">
        <f t="shared" si="254"/>
        <v>Q1</v>
      </c>
      <c r="J5403" s="7">
        <f>VLOOKUP(A5403,'Job Catalog'!A:C,3,FALSE)</f>
        <v>19</v>
      </c>
    </row>
    <row r="5404" spans="1:10" x14ac:dyDescent="0.15">
      <c r="A5404" s="8">
        <v>3473</v>
      </c>
      <c r="B5404" s="8" t="s">
        <v>3575</v>
      </c>
      <c r="C5404" s="7" t="s">
        <v>4</v>
      </c>
      <c r="D5404" s="39">
        <v>41849.2033912037</v>
      </c>
      <c r="E5404" s="7">
        <v>38.5</v>
      </c>
      <c r="F5404" s="7" t="s">
        <v>94</v>
      </c>
      <c r="G5404" s="7">
        <f t="shared" si="252"/>
        <v>2014</v>
      </c>
      <c r="H5404" s="7">
        <f t="shared" si="253"/>
        <v>7</v>
      </c>
      <c r="I5404" s="7" t="str">
        <f t="shared" si="254"/>
        <v>Q3</v>
      </c>
      <c r="J5404" s="7">
        <f>VLOOKUP(A5404,'Job Catalog'!A:C,3,FALSE)</f>
        <v>19</v>
      </c>
    </row>
    <row r="5405" spans="1:10" x14ac:dyDescent="0.15">
      <c r="A5405" s="8">
        <v>3478</v>
      </c>
      <c r="B5405" s="8" t="s">
        <v>3580</v>
      </c>
      <c r="C5405" s="7" t="s">
        <v>4</v>
      </c>
      <c r="D5405" s="39">
        <v>41695.348252314812</v>
      </c>
      <c r="E5405" s="7">
        <v>0.88</v>
      </c>
      <c r="F5405" s="7" t="s">
        <v>72</v>
      </c>
      <c r="G5405" s="7">
        <f t="shared" si="252"/>
        <v>2014</v>
      </c>
      <c r="H5405" s="7">
        <f t="shared" si="253"/>
        <v>2</v>
      </c>
      <c r="I5405" s="7" t="str">
        <f t="shared" si="254"/>
        <v>Q1</v>
      </c>
      <c r="J5405" s="7">
        <f>VLOOKUP(A5405,'Job Catalog'!A:C,3,FALSE)</f>
        <v>19</v>
      </c>
    </row>
    <row r="5406" spans="1:10" x14ac:dyDescent="0.15">
      <c r="A5406" s="8">
        <v>3478</v>
      </c>
      <c r="B5406" s="8" t="s">
        <v>3580</v>
      </c>
      <c r="C5406" s="7" t="s">
        <v>4</v>
      </c>
      <c r="D5406" s="39">
        <v>41695.343182870369</v>
      </c>
      <c r="E5406" s="7">
        <v>0.88</v>
      </c>
      <c r="F5406" s="7" t="s">
        <v>72</v>
      </c>
      <c r="G5406" s="7">
        <f t="shared" si="252"/>
        <v>2014</v>
      </c>
      <c r="H5406" s="7">
        <f t="shared" si="253"/>
        <v>2</v>
      </c>
      <c r="I5406" s="7" t="str">
        <f t="shared" si="254"/>
        <v>Q1</v>
      </c>
      <c r="J5406" s="7">
        <f>VLOOKUP(A5406,'Job Catalog'!A:C,3,FALSE)</f>
        <v>19</v>
      </c>
    </row>
    <row r="5407" spans="1:10" x14ac:dyDescent="0.15">
      <c r="A5407" s="8">
        <v>3483</v>
      </c>
      <c r="B5407" s="8" t="s">
        <v>3585</v>
      </c>
      <c r="C5407" s="7" t="s">
        <v>5</v>
      </c>
      <c r="D5407" s="39">
        <v>41761.597048611111</v>
      </c>
      <c r="E5407" s="7">
        <v>112.83</v>
      </c>
      <c r="F5407" s="7" t="s">
        <v>59</v>
      </c>
      <c r="G5407" s="7">
        <f t="shared" si="252"/>
        <v>2014</v>
      </c>
      <c r="H5407" s="7">
        <f t="shared" si="253"/>
        <v>5</v>
      </c>
      <c r="I5407" s="7" t="str">
        <f t="shared" si="254"/>
        <v>Q2</v>
      </c>
      <c r="J5407" s="7">
        <f>VLOOKUP(A5407,'Job Catalog'!A:C,3,FALSE)</f>
        <v>19</v>
      </c>
    </row>
    <row r="5408" spans="1:10" x14ac:dyDescent="0.15">
      <c r="A5408" s="8">
        <v>3483</v>
      </c>
      <c r="B5408" s="8" t="s">
        <v>3585</v>
      </c>
      <c r="C5408" s="7" t="s">
        <v>4</v>
      </c>
      <c r="D5408" s="39">
        <v>41767.451423611114</v>
      </c>
      <c r="E5408" s="7">
        <v>72.58</v>
      </c>
      <c r="F5408" s="7" t="s">
        <v>78</v>
      </c>
      <c r="G5408" s="7">
        <f t="shared" si="252"/>
        <v>2014</v>
      </c>
      <c r="H5408" s="7">
        <f t="shared" si="253"/>
        <v>5</v>
      </c>
      <c r="I5408" s="7" t="str">
        <f t="shared" si="254"/>
        <v>Q2</v>
      </c>
      <c r="J5408" s="7">
        <f>VLOOKUP(A5408,'Job Catalog'!A:C,3,FALSE)</f>
        <v>19</v>
      </c>
    </row>
    <row r="5409" spans="1:10" x14ac:dyDescent="0.15">
      <c r="A5409" s="8">
        <v>3483</v>
      </c>
      <c r="B5409" s="8" t="s">
        <v>3585</v>
      </c>
      <c r="C5409" s="7" t="s">
        <v>4</v>
      </c>
      <c r="D5409" s="39">
        <v>41781.400810185187</v>
      </c>
      <c r="E5409" s="7">
        <v>72.959999999999994</v>
      </c>
      <c r="F5409" s="7" t="s">
        <v>46</v>
      </c>
      <c r="G5409" s="7">
        <f t="shared" si="252"/>
        <v>2014</v>
      </c>
      <c r="H5409" s="7">
        <f t="shared" si="253"/>
        <v>5</v>
      </c>
      <c r="I5409" s="7" t="str">
        <f t="shared" si="254"/>
        <v>Q2</v>
      </c>
      <c r="J5409" s="7">
        <f>VLOOKUP(A5409,'Job Catalog'!A:C,3,FALSE)</f>
        <v>19</v>
      </c>
    </row>
    <row r="5410" spans="1:10" x14ac:dyDescent="0.15">
      <c r="A5410" s="8">
        <v>3483</v>
      </c>
      <c r="B5410" s="8" t="s">
        <v>3585</v>
      </c>
      <c r="C5410" s="7" t="s">
        <v>5</v>
      </c>
      <c r="D5410" s="39">
        <v>42061.561238425929</v>
      </c>
      <c r="E5410" s="7">
        <v>351.75</v>
      </c>
      <c r="F5410" s="7" t="s">
        <v>48</v>
      </c>
      <c r="G5410" s="7">
        <f t="shared" si="252"/>
        <v>2015</v>
      </c>
      <c r="H5410" s="7">
        <f t="shared" si="253"/>
        <v>2</v>
      </c>
      <c r="I5410" s="7" t="str">
        <f t="shared" si="254"/>
        <v>Q1</v>
      </c>
      <c r="J5410" s="7">
        <f>VLOOKUP(A5410,'Job Catalog'!A:C,3,FALSE)</f>
        <v>19</v>
      </c>
    </row>
    <row r="5411" spans="1:10" x14ac:dyDescent="0.15">
      <c r="A5411" s="8">
        <v>3483</v>
      </c>
      <c r="B5411" s="8" t="s">
        <v>3585</v>
      </c>
      <c r="C5411" s="7" t="s">
        <v>4</v>
      </c>
      <c r="D5411" s="39">
        <v>41729.657025462962</v>
      </c>
      <c r="E5411" s="7">
        <v>18.670000000000002</v>
      </c>
      <c r="F5411" s="7" t="s">
        <v>78</v>
      </c>
      <c r="G5411" s="7">
        <f t="shared" si="252"/>
        <v>2014</v>
      </c>
      <c r="H5411" s="7">
        <f t="shared" si="253"/>
        <v>3</v>
      </c>
      <c r="I5411" s="7" t="str">
        <f t="shared" si="254"/>
        <v>Q1</v>
      </c>
      <c r="J5411" s="7">
        <f>VLOOKUP(A5411,'Job Catalog'!A:C,3,FALSE)</f>
        <v>19</v>
      </c>
    </row>
    <row r="5412" spans="1:10" x14ac:dyDescent="0.15">
      <c r="A5412" s="8">
        <v>3483</v>
      </c>
      <c r="B5412" s="8" t="s">
        <v>3585</v>
      </c>
      <c r="C5412" s="7" t="s">
        <v>4</v>
      </c>
      <c r="D5412" s="39">
        <v>41880.635706018518</v>
      </c>
      <c r="E5412" s="7">
        <v>136.13</v>
      </c>
      <c r="F5412" s="7" t="s">
        <v>48</v>
      </c>
      <c r="G5412" s="7">
        <f t="shared" si="252"/>
        <v>2014</v>
      </c>
      <c r="H5412" s="7">
        <f t="shared" si="253"/>
        <v>8</v>
      </c>
      <c r="I5412" s="7" t="str">
        <f t="shared" si="254"/>
        <v>Q3</v>
      </c>
      <c r="J5412" s="7">
        <f>VLOOKUP(A5412,'Job Catalog'!A:C,3,FALSE)</f>
        <v>19</v>
      </c>
    </row>
    <row r="5413" spans="1:10" x14ac:dyDescent="0.15">
      <c r="A5413" s="8">
        <v>3483</v>
      </c>
      <c r="B5413" s="8" t="s">
        <v>3585</v>
      </c>
      <c r="C5413" s="7" t="s">
        <v>4</v>
      </c>
      <c r="D5413" s="39">
        <v>41821.601215277777</v>
      </c>
      <c r="E5413" s="7">
        <v>77.08</v>
      </c>
      <c r="F5413" s="7" t="s">
        <v>48</v>
      </c>
      <c r="G5413" s="7">
        <f t="shared" si="252"/>
        <v>2014</v>
      </c>
      <c r="H5413" s="7">
        <f t="shared" si="253"/>
        <v>7</v>
      </c>
      <c r="I5413" s="7" t="str">
        <f t="shared" si="254"/>
        <v>Q3</v>
      </c>
      <c r="J5413" s="7">
        <f>VLOOKUP(A5413,'Job Catalog'!A:C,3,FALSE)</f>
        <v>19</v>
      </c>
    </row>
    <row r="5414" spans="1:10" x14ac:dyDescent="0.15">
      <c r="A5414" s="8">
        <v>3483</v>
      </c>
      <c r="B5414" s="8" t="s">
        <v>3585</v>
      </c>
      <c r="C5414" s="7" t="s">
        <v>4</v>
      </c>
      <c r="D5414" s="39">
        <v>41858.339282407411</v>
      </c>
      <c r="E5414" s="7">
        <v>112.79</v>
      </c>
      <c r="F5414" s="7" t="s">
        <v>59</v>
      </c>
      <c r="G5414" s="7">
        <f t="shared" si="252"/>
        <v>2014</v>
      </c>
      <c r="H5414" s="7">
        <f t="shared" si="253"/>
        <v>8</v>
      </c>
      <c r="I5414" s="7" t="str">
        <f t="shared" si="254"/>
        <v>Q3</v>
      </c>
      <c r="J5414" s="7">
        <f>VLOOKUP(A5414,'Job Catalog'!A:C,3,FALSE)</f>
        <v>19</v>
      </c>
    </row>
    <row r="5415" spans="1:10" x14ac:dyDescent="0.15">
      <c r="A5415" s="8">
        <v>3483</v>
      </c>
      <c r="B5415" s="8" t="s">
        <v>3585</v>
      </c>
      <c r="C5415" s="7" t="s">
        <v>5</v>
      </c>
      <c r="D5415" s="39">
        <v>41835.742222222223</v>
      </c>
      <c r="E5415" s="7">
        <v>78.67</v>
      </c>
      <c r="F5415" s="7" t="s">
        <v>59</v>
      </c>
      <c r="G5415" s="7">
        <f t="shared" si="252"/>
        <v>2014</v>
      </c>
      <c r="H5415" s="7">
        <f t="shared" si="253"/>
        <v>7</v>
      </c>
      <c r="I5415" s="7" t="str">
        <f t="shared" si="254"/>
        <v>Q3</v>
      </c>
      <c r="J5415" s="7">
        <f>VLOOKUP(A5415,'Job Catalog'!A:C,3,FALSE)</f>
        <v>19</v>
      </c>
    </row>
    <row r="5416" spans="1:10" x14ac:dyDescent="0.15">
      <c r="A5416" s="8">
        <v>3483</v>
      </c>
      <c r="B5416" s="8" t="s">
        <v>3585</v>
      </c>
      <c r="C5416" s="7" t="s">
        <v>4</v>
      </c>
      <c r="D5416" s="39">
        <v>41858.353784722225</v>
      </c>
      <c r="E5416" s="7">
        <v>100.67</v>
      </c>
      <c r="F5416" s="7" t="s">
        <v>78</v>
      </c>
      <c r="G5416" s="7">
        <f t="shared" si="252"/>
        <v>2014</v>
      </c>
      <c r="H5416" s="7">
        <f t="shared" si="253"/>
        <v>8</v>
      </c>
      <c r="I5416" s="7" t="str">
        <f t="shared" si="254"/>
        <v>Q3</v>
      </c>
      <c r="J5416" s="7">
        <f>VLOOKUP(A5416,'Job Catalog'!A:C,3,FALSE)</f>
        <v>19</v>
      </c>
    </row>
    <row r="5417" spans="1:10" x14ac:dyDescent="0.15">
      <c r="A5417" s="8">
        <v>3483</v>
      </c>
      <c r="B5417" s="8" t="s">
        <v>3585</v>
      </c>
      <c r="C5417" s="7" t="s">
        <v>4</v>
      </c>
      <c r="D5417" s="39">
        <v>41830.654166666667</v>
      </c>
      <c r="E5417" s="7">
        <v>58</v>
      </c>
      <c r="F5417" s="7" t="s">
        <v>70</v>
      </c>
      <c r="G5417" s="7">
        <f t="shared" si="252"/>
        <v>2014</v>
      </c>
      <c r="H5417" s="7">
        <f t="shared" si="253"/>
        <v>7</v>
      </c>
      <c r="I5417" s="7" t="str">
        <f t="shared" si="254"/>
        <v>Q3</v>
      </c>
      <c r="J5417" s="7">
        <f>VLOOKUP(A5417,'Job Catalog'!A:C,3,FALSE)</f>
        <v>19</v>
      </c>
    </row>
    <row r="5418" spans="1:10" x14ac:dyDescent="0.15">
      <c r="A5418" s="8">
        <v>3483</v>
      </c>
      <c r="B5418" s="8" t="s">
        <v>3585</v>
      </c>
      <c r="C5418" s="7" t="s">
        <v>4</v>
      </c>
      <c r="D5418" s="39">
        <v>41799.722627314812</v>
      </c>
      <c r="E5418" s="7">
        <v>6.58</v>
      </c>
      <c r="F5418" s="7" t="s">
        <v>46</v>
      </c>
      <c r="G5418" s="7">
        <f t="shared" si="252"/>
        <v>2014</v>
      </c>
      <c r="H5418" s="7">
        <f t="shared" si="253"/>
        <v>6</v>
      </c>
      <c r="I5418" s="7" t="str">
        <f t="shared" si="254"/>
        <v>Q2</v>
      </c>
      <c r="J5418" s="7">
        <f>VLOOKUP(A5418,'Job Catalog'!A:C,3,FALSE)</f>
        <v>19</v>
      </c>
    </row>
    <row r="5419" spans="1:10" x14ac:dyDescent="0.15">
      <c r="A5419" s="8">
        <v>3483</v>
      </c>
      <c r="B5419" s="8" t="s">
        <v>3585</v>
      </c>
      <c r="C5419" s="7" t="s">
        <v>4</v>
      </c>
      <c r="D5419" s="39">
        <v>41851.330277777779</v>
      </c>
      <c r="E5419" s="7">
        <v>58.17</v>
      </c>
      <c r="F5419" s="7" t="s">
        <v>46</v>
      </c>
      <c r="G5419" s="7">
        <f t="shared" si="252"/>
        <v>2014</v>
      </c>
      <c r="H5419" s="7">
        <f t="shared" si="253"/>
        <v>7</v>
      </c>
      <c r="I5419" s="7" t="str">
        <f t="shared" si="254"/>
        <v>Q3</v>
      </c>
      <c r="J5419" s="7">
        <f>VLOOKUP(A5419,'Job Catalog'!A:C,3,FALSE)</f>
        <v>19</v>
      </c>
    </row>
    <row r="5420" spans="1:10" x14ac:dyDescent="0.15">
      <c r="A5420" s="8">
        <v>3483</v>
      </c>
      <c r="B5420" s="8" t="s">
        <v>3585</v>
      </c>
      <c r="C5420" s="7" t="s">
        <v>5</v>
      </c>
      <c r="D5420" s="39">
        <v>41841.010439814818</v>
      </c>
      <c r="E5420" s="7">
        <v>45.42</v>
      </c>
      <c r="F5420" s="7" t="s">
        <v>26</v>
      </c>
      <c r="G5420" s="7">
        <f t="shared" si="252"/>
        <v>2014</v>
      </c>
      <c r="H5420" s="7">
        <f t="shared" si="253"/>
        <v>7</v>
      </c>
      <c r="I5420" s="7" t="str">
        <f t="shared" si="254"/>
        <v>Q3</v>
      </c>
      <c r="J5420" s="7">
        <f>VLOOKUP(A5420,'Job Catalog'!A:C,3,FALSE)</f>
        <v>19</v>
      </c>
    </row>
    <row r="5421" spans="1:10" x14ac:dyDescent="0.15">
      <c r="A5421" s="8">
        <v>3483</v>
      </c>
      <c r="B5421" s="8" t="s">
        <v>3585</v>
      </c>
      <c r="C5421" s="7" t="s">
        <v>4</v>
      </c>
      <c r="D5421" s="39">
        <v>42058.675844907404</v>
      </c>
      <c r="E5421" s="7">
        <v>256.92</v>
      </c>
      <c r="F5421" s="7" t="s">
        <v>33</v>
      </c>
      <c r="G5421" s="7">
        <f t="shared" si="252"/>
        <v>2015</v>
      </c>
      <c r="H5421" s="7">
        <f t="shared" si="253"/>
        <v>2</v>
      </c>
      <c r="I5421" s="7" t="str">
        <f t="shared" si="254"/>
        <v>Q1</v>
      </c>
      <c r="J5421" s="7">
        <f>VLOOKUP(A5421,'Job Catalog'!A:C,3,FALSE)</f>
        <v>19</v>
      </c>
    </row>
    <row r="5422" spans="1:10" x14ac:dyDescent="0.15">
      <c r="A5422" s="8">
        <v>3483</v>
      </c>
      <c r="B5422" s="8" t="s">
        <v>3585</v>
      </c>
      <c r="C5422" s="7" t="s">
        <v>5</v>
      </c>
      <c r="D5422" s="39">
        <v>41963.530347222222</v>
      </c>
      <c r="E5422" s="7">
        <v>160.83000000000001</v>
      </c>
      <c r="F5422" s="7" t="s">
        <v>48</v>
      </c>
      <c r="G5422" s="7">
        <f t="shared" si="252"/>
        <v>2014</v>
      </c>
      <c r="H5422" s="7">
        <f t="shared" si="253"/>
        <v>11</v>
      </c>
      <c r="I5422" s="7" t="str">
        <f t="shared" si="254"/>
        <v>Q4</v>
      </c>
      <c r="J5422" s="7">
        <f>VLOOKUP(A5422,'Job Catalog'!A:C,3,FALSE)</f>
        <v>19</v>
      </c>
    </row>
    <row r="5423" spans="1:10" x14ac:dyDescent="0.15">
      <c r="A5423" s="8">
        <v>3483</v>
      </c>
      <c r="B5423" s="8" t="s">
        <v>3585</v>
      </c>
      <c r="C5423" s="7" t="s">
        <v>5</v>
      </c>
      <c r="D5423" s="39">
        <v>41856.368368055555</v>
      </c>
      <c r="E5423" s="7">
        <v>24.58</v>
      </c>
      <c r="F5423" s="7" t="s">
        <v>10</v>
      </c>
      <c r="G5423" s="7">
        <f t="shared" si="252"/>
        <v>2014</v>
      </c>
      <c r="H5423" s="7">
        <f t="shared" si="253"/>
        <v>8</v>
      </c>
      <c r="I5423" s="7" t="str">
        <f t="shared" si="254"/>
        <v>Q3</v>
      </c>
      <c r="J5423" s="7">
        <f>VLOOKUP(A5423,'Job Catalog'!A:C,3,FALSE)</f>
        <v>19</v>
      </c>
    </row>
    <row r="5424" spans="1:10" x14ac:dyDescent="0.15">
      <c r="A5424" s="8">
        <v>3483</v>
      </c>
      <c r="B5424" s="8" t="s">
        <v>3585</v>
      </c>
      <c r="C5424" s="7" t="s">
        <v>5</v>
      </c>
      <c r="D5424" s="39">
        <v>41863.518622685187</v>
      </c>
      <c r="E5424" s="7">
        <v>31.75</v>
      </c>
      <c r="F5424" s="7" t="s">
        <v>10</v>
      </c>
      <c r="G5424" s="7">
        <f t="shared" si="252"/>
        <v>2014</v>
      </c>
      <c r="H5424" s="7">
        <f t="shared" si="253"/>
        <v>8</v>
      </c>
      <c r="I5424" s="7" t="str">
        <f t="shared" si="254"/>
        <v>Q3</v>
      </c>
      <c r="J5424" s="7">
        <f>VLOOKUP(A5424,'Job Catalog'!A:C,3,FALSE)</f>
        <v>19</v>
      </c>
    </row>
    <row r="5425" spans="1:10" x14ac:dyDescent="0.15">
      <c r="A5425" s="8">
        <v>3483</v>
      </c>
      <c r="B5425" s="8" t="s">
        <v>3585</v>
      </c>
      <c r="C5425" s="7" t="s">
        <v>5</v>
      </c>
      <c r="D5425" s="39">
        <v>41871.664490740739</v>
      </c>
      <c r="E5425" s="7">
        <v>21.67</v>
      </c>
      <c r="F5425" s="7" t="s">
        <v>26</v>
      </c>
      <c r="G5425" s="7">
        <f t="shared" si="252"/>
        <v>2014</v>
      </c>
      <c r="H5425" s="7">
        <f t="shared" si="253"/>
        <v>8</v>
      </c>
      <c r="I5425" s="7" t="str">
        <f t="shared" si="254"/>
        <v>Q3</v>
      </c>
      <c r="J5425" s="7">
        <f>VLOOKUP(A5425,'Job Catalog'!A:C,3,FALSE)</f>
        <v>19</v>
      </c>
    </row>
    <row r="5426" spans="1:10" x14ac:dyDescent="0.15">
      <c r="A5426" s="8">
        <v>3483</v>
      </c>
      <c r="B5426" s="8" t="s">
        <v>3585</v>
      </c>
      <c r="C5426" s="7" t="s">
        <v>4</v>
      </c>
      <c r="D5426" s="39">
        <v>41953.737303240741</v>
      </c>
      <c r="E5426" s="7">
        <v>80.959999999999994</v>
      </c>
      <c r="F5426" s="7" t="s">
        <v>59</v>
      </c>
      <c r="G5426" s="7">
        <f t="shared" si="252"/>
        <v>2014</v>
      </c>
      <c r="H5426" s="7">
        <f t="shared" si="253"/>
        <v>11</v>
      </c>
      <c r="I5426" s="7" t="str">
        <f t="shared" si="254"/>
        <v>Q4</v>
      </c>
      <c r="J5426" s="7">
        <f>VLOOKUP(A5426,'Job Catalog'!A:C,3,FALSE)</f>
        <v>19</v>
      </c>
    </row>
    <row r="5427" spans="1:10" x14ac:dyDescent="0.15">
      <c r="A5427" s="8">
        <v>3483</v>
      </c>
      <c r="B5427" s="8" t="s">
        <v>3585</v>
      </c>
      <c r="C5427" s="7" t="s">
        <v>4</v>
      </c>
      <c r="D5427" s="39">
        <v>41990.636736111112</v>
      </c>
      <c r="E5427" s="7">
        <v>79</v>
      </c>
      <c r="F5427" s="7" t="s">
        <v>48</v>
      </c>
      <c r="G5427" s="7">
        <f t="shared" si="252"/>
        <v>2014</v>
      </c>
      <c r="H5427" s="7">
        <f t="shared" si="253"/>
        <v>12</v>
      </c>
      <c r="I5427" s="7" t="str">
        <f t="shared" si="254"/>
        <v>Q4</v>
      </c>
      <c r="J5427" s="7">
        <f>VLOOKUP(A5427,'Job Catalog'!A:C,3,FALSE)</f>
        <v>19</v>
      </c>
    </row>
    <row r="5428" spans="1:10" x14ac:dyDescent="0.15">
      <c r="A5428" s="8">
        <v>3483</v>
      </c>
      <c r="B5428" s="8" t="s">
        <v>3585</v>
      </c>
      <c r="C5428" s="7" t="s">
        <v>4</v>
      </c>
      <c r="D5428" s="39">
        <v>41943.446944444448</v>
      </c>
      <c r="E5428" s="7">
        <v>16.75</v>
      </c>
      <c r="F5428" s="7" t="s">
        <v>48</v>
      </c>
      <c r="G5428" s="7">
        <f t="shared" si="252"/>
        <v>2014</v>
      </c>
      <c r="H5428" s="7">
        <f t="shared" si="253"/>
        <v>10</v>
      </c>
      <c r="I5428" s="7" t="str">
        <f t="shared" si="254"/>
        <v>Q4</v>
      </c>
      <c r="J5428" s="7">
        <f>VLOOKUP(A5428,'Job Catalog'!A:C,3,FALSE)</f>
        <v>19</v>
      </c>
    </row>
    <row r="5429" spans="1:10" x14ac:dyDescent="0.15">
      <c r="A5429" s="8">
        <v>3483</v>
      </c>
      <c r="B5429" s="8" t="s">
        <v>3585</v>
      </c>
      <c r="C5429" s="7" t="s">
        <v>4</v>
      </c>
      <c r="D5429" s="39">
        <v>42248.463703703703</v>
      </c>
      <c r="E5429" s="7">
        <v>313.92</v>
      </c>
      <c r="F5429" s="7" t="s">
        <v>63</v>
      </c>
      <c r="G5429" s="7">
        <f t="shared" si="252"/>
        <v>2015</v>
      </c>
      <c r="H5429" s="7">
        <f t="shared" si="253"/>
        <v>9</v>
      </c>
      <c r="I5429" s="7" t="str">
        <f t="shared" si="254"/>
        <v>Q3</v>
      </c>
      <c r="J5429" s="7">
        <f>VLOOKUP(A5429,'Job Catalog'!A:C,3,FALSE)</f>
        <v>19</v>
      </c>
    </row>
    <row r="5430" spans="1:10" x14ac:dyDescent="0.15">
      <c r="A5430" s="8">
        <v>3483</v>
      </c>
      <c r="B5430" s="8" t="s">
        <v>3585</v>
      </c>
      <c r="C5430" s="7" t="s">
        <v>4</v>
      </c>
      <c r="D5430" s="39">
        <v>42171.887164351851</v>
      </c>
      <c r="E5430" s="7">
        <v>237.33</v>
      </c>
      <c r="F5430" s="7" t="s">
        <v>63</v>
      </c>
      <c r="G5430" s="7">
        <f t="shared" si="252"/>
        <v>2015</v>
      </c>
      <c r="H5430" s="7">
        <f t="shared" si="253"/>
        <v>6</v>
      </c>
      <c r="I5430" s="7" t="str">
        <f t="shared" si="254"/>
        <v>Q2</v>
      </c>
      <c r="J5430" s="7">
        <f>VLOOKUP(A5430,'Job Catalog'!A:C,3,FALSE)</f>
        <v>19</v>
      </c>
    </row>
    <row r="5431" spans="1:10" x14ac:dyDescent="0.15">
      <c r="A5431" s="8">
        <v>3483</v>
      </c>
      <c r="B5431" s="8" t="s">
        <v>3585</v>
      </c>
      <c r="C5431" s="7" t="s">
        <v>4</v>
      </c>
      <c r="D5431" s="39">
        <v>42030.544490740744</v>
      </c>
      <c r="E5431" s="7">
        <v>75.540000000000006</v>
      </c>
      <c r="F5431" s="7" t="s">
        <v>33</v>
      </c>
      <c r="G5431" s="7">
        <f t="shared" si="252"/>
        <v>2015</v>
      </c>
      <c r="H5431" s="7">
        <f t="shared" si="253"/>
        <v>1</v>
      </c>
      <c r="I5431" s="7" t="str">
        <f t="shared" si="254"/>
        <v>Q1</v>
      </c>
      <c r="J5431" s="7">
        <f>VLOOKUP(A5431,'Job Catalog'!A:C,3,FALSE)</f>
        <v>19</v>
      </c>
    </row>
    <row r="5432" spans="1:10" x14ac:dyDescent="0.15">
      <c r="A5432" s="8">
        <v>3483</v>
      </c>
      <c r="B5432" s="8" t="s">
        <v>3585</v>
      </c>
      <c r="C5432" s="7" t="s">
        <v>4</v>
      </c>
      <c r="D5432" s="39">
        <v>42062.70853009259</v>
      </c>
      <c r="E5432" s="7">
        <v>85.21</v>
      </c>
      <c r="F5432" s="7" t="s">
        <v>26</v>
      </c>
      <c r="G5432" s="7">
        <f t="shared" si="252"/>
        <v>2015</v>
      </c>
      <c r="H5432" s="7">
        <f t="shared" si="253"/>
        <v>2</v>
      </c>
      <c r="I5432" s="7" t="str">
        <f t="shared" si="254"/>
        <v>Q1</v>
      </c>
      <c r="J5432" s="7">
        <f>VLOOKUP(A5432,'Job Catalog'!A:C,3,FALSE)</f>
        <v>19</v>
      </c>
    </row>
    <row r="5433" spans="1:10" x14ac:dyDescent="0.15">
      <c r="A5433" s="8">
        <v>3483</v>
      </c>
      <c r="B5433" s="8" t="s">
        <v>3585</v>
      </c>
      <c r="C5433" s="7" t="s">
        <v>4</v>
      </c>
      <c r="D5433" s="39">
        <v>41991.435335648152</v>
      </c>
      <c r="E5433" s="7">
        <v>2.96</v>
      </c>
      <c r="F5433" s="7" t="s">
        <v>48</v>
      </c>
      <c r="G5433" s="7">
        <f t="shared" si="252"/>
        <v>2014</v>
      </c>
      <c r="H5433" s="7">
        <f t="shared" si="253"/>
        <v>12</v>
      </c>
      <c r="I5433" s="7" t="str">
        <f t="shared" si="254"/>
        <v>Q4</v>
      </c>
      <c r="J5433" s="7">
        <f>VLOOKUP(A5433,'Job Catalog'!A:C,3,FALSE)</f>
        <v>19</v>
      </c>
    </row>
    <row r="5434" spans="1:10" x14ac:dyDescent="0.15">
      <c r="A5434" s="8">
        <v>3483</v>
      </c>
      <c r="B5434" s="8" t="s">
        <v>3585</v>
      </c>
      <c r="C5434" s="7" t="s">
        <v>4</v>
      </c>
      <c r="D5434" s="39">
        <v>42109.638321759259</v>
      </c>
      <c r="E5434" s="7">
        <v>119.17</v>
      </c>
      <c r="F5434" s="7" t="s">
        <v>48</v>
      </c>
      <c r="G5434" s="7">
        <f t="shared" si="252"/>
        <v>2015</v>
      </c>
      <c r="H5434" s="7">
        <f t="shared" si="253"/>
        <v>4</v>
      </c>
      <c r="I5434" s="7" t="str">
        <f t="shared" si="254"/>
        <v>Q2</v>
      </c>
      <c r="J5434" s="7">
        <f>VLOOKUP(A5434,'Job Catalog'!A:C,3,FALSE)</f>
        <v>19</v>
      </c>
    </row>
    <row r="5435" spans="1:10" x14ac:dyDescent="0.15">
      <c r="A5435" s="8">
        <v>3483</v>
      </c>
      <c r="B5435" s="8" t="s">
        <v>3585</v>
      </c>
      <c r="C5435" s="7" t="s">
        <v>4</v>
      </c>
      <c r="D5435" s="39">
        <v>42061.578657407408</v>
      </c>
      <c r="E5435" s="7">
        <v>70.92</v>
      </c>
      <c r="F5435" s="7" t="s">
        <v>48</v>
      </c>
      <c r="G5435" s="7">
        <f t="shared" si="252"/>
        <v>2015</v>
      </c>
      <c r="H5435" s="7">
        <f t="shared" si="253"/>
        <v>2</v>
      </c>
      <c r="I5435" s="7" t="str">
        <f t="shared" si="254"/>
        <v>Q1</v>
      </c>
      <c r="J5435" s="7">
        <f>VLOOKUP(A5435,'Job Catalog'!A:C,3,FALSE)</f>
        <v>19</v>
      </c>
    </row>
    <row r="5436" spans="1:10" x14ac:dyDescent="0.15">
      <c r="A5436" s="8">
        <v>3483</v>
      </c>
      <c r="B5436" s="8" t="s">
        <v>3585</v>
      </c>
      <c r="C5436" s="7" t="s">
        <v>4</v>
      </c>
      <c r="D5436" s="39">
        <v>42061.578472222223</v>
      </c>
      <c r="E5436" s="7">
        <v>64.92</v>
      </c>
      <c r="F5436" s="7" t="s">
        <v>48</v>
      </c>
      <c r="G5436" s="7">
        <f t="shared" si="252"/>
        <v>2015</v>
      </c>
      <c r="H5436" s="7">
        <f t="shared" si="253"/>
        <v>2</v>
      </c>
      <c r="I5436" s="7" t="str">
        <f t="shared" si="254"/>
        <v>Q1</v>
      </c>
      <c r="J5436" s="7">
        <f>VLOOKUP(A5436,'Job Catalog'!A:C,3,FALSE)</f>
        <v>19</v>
      </c>
    </row>
    <row r="5437" spans="1:10" x14ac:dyDescent="0.15">
      <c r="A5437" s="8">
        <v>3483</v>
      </c>
      <c r="B5437" s="8" t="s">
        <v>3585</v>
      </c>
      <c r="C5437" s="7" t="s">
        <v>5</v>
      </c>
      <c r="D5437" s="39">
        <v>42058.65084490741</v>
      </c>
      <c r="E5437" s="7">
        <v>41.88</v>
      </c>
      <c r="F5437" s="7" t="s">
        <v>65</v>
      </c>
      <c r="G5437" s="7">
        <f t="shared" si="252"/>
        <v>2015</v>
      </c>
      <c r="H5437" s="7">
        <f t="shared" si="253"/>
        <v>2</v>
      </c>
      <c r="I5437" s="7" t="str">
        <f t="shared" si="254"/>
        <v>Q1</v>
      </c>
      <c r="J5437" s="7">
        <f>VLOOKUP(A5437,'Job Catalog'!A:C,3,FALSE)</f>
        <v>19</v>
      </c>
    </row>
    <row r="5438" spans="1:10" x14ac:dyDescent="0.15">
      <c r="A5438" s="8">
        <v>3483</v>
      </c>
      <c r="B5438" s="8" t="s">
        <v>3585</v>
      </c>
      <c r="C5438" s="7" t="s">
        <v>5</v>
      </c>
      <c r="D5438" s="39">
        <v>42025.605555555558</v>
      </c>
      <c r="E5438" s="7">
        <v>5.88</v>
      </c>
      <c r="F5438" s="7" t="s">
        <v>59</v>
      </c>
      <c r="G5438" s="7">
        <f t="shared" si="252"/>
        <v>2015</v>
      </c>
      <c r="H5438" s="7">
        <f t="shared" si="253"/>
        <v>1</v>
      </c>
      <c r="I5438" s="7" t="str">
        <f t="shared" si="254"/>
        <v>Q1</v>
      </c>
      <c r="J5438" s="7">
        <f>VLOOKUP(A5438,'Job Catalog'!A:C,3,FALSE)</f>
        <v>19</v>
      </c>
    </row>
    <row r="5439" spans="1:10" x14ac:dyDescent="0.15">
      <c r="A5439" s="8">
        <v>3483</v>
      </c>
      <c r="B5439" s="8" t="s">
        <v>3585</v>
      </c>
      <c r="C5439" s="7" t="s">
        <v>5</v>
      </c>
      <c r="D5439" s="39">
        <v>42066.784895833334</v>
      </c>
      <c r="E5439" s="7">
        <v>47.04</v>
      </c>
      <c r="F5439" s="7" t="s">
        <v>59</v>
      </c>
      <c r="G5439" s="7">
        <f t="shared" si="252"/>
        <v>2015</v>
      </c>
      <c r="H5439" s="7">
        <f t="shared" si="253"/>
        <v>3</v>
      </c>
      <c r="I5439" s="7" t="str">
        <f t="shared" si="254"/>
        <v>Q1</v>
      </c>
      <c r="J5439" s="7">
        <f>VLOOKUP(A5439,'Job Catalog'!A:C,3,FALSE)</f>
        <v>19</v>
      </c>
    </row>
    <row r="5440" spans="1:10" x14ac:dyDescent="0.15">
      <c r="A5440" s="8">
        <v>3483</v>
      </c>
      <c r="B5440" s="8" t="s">
        <v>3585</v>
      </c>
      <c r="C5440" s="7" t="s">
        <v>4</v>
      </c>
      <c r="D5440" s="39">
        <v>42129.510092592594</v>
      </c>
      <c r="E5440" s="7">
        <v>99.63</v>
      </c>
      <c r="F5440" s="7" t="s">
        <v>26</v>
      </c>
      <c r="G5440" s="7">
        <f t="shared" si="252"/>
        <v>2015</v>
      </c>
      <c r="H5440" s="7">
        <f t="shared" si="253"/>
        <v>5</v>
      </c>
      <c r="I5440" s="7" t="str">
        <f t="shared" si="254"/>
        <v>Q2</v>
      </c>
      <c r="J5440" s="7">
        <f>VLOOKUP(A5440,'Job Catalog'!A:C,3,FALSE)</f>
        <v>19</v>
      </c>
    </row>
    <row r="5441" spans="1:10" x14ac:dyDescent="0.15">
      <c r="A5441" s="8">
        <v>3483</v>
      </c>
      <c r="B5441" s="8" t="s">
        <v>3585</v>
      </c>
      <c r="C5441" s="7" t="s">
        <v>5</v>
      </c>
      <c r="D5441" s="39">
        <v>42083.690613425926</v>
      </c>
      <c r="E5441" s="7">
        <v>50.96</v>
      </c>
      <c r="F5441" s="7" t="s">
        <v>78</v>
      </c>
      <c r="G5441" s="7">
        <f t="shared" si="252"/>
        <v>2015</v>
      </c>
      <c r="H5441" s="7">
        <f t="shared" si="253"/>
        <v>3</v>
      </c>
      <c r="I5441" s="7" t="str">
        <f t="shared" si="254"/>
        <v>Q1</v>
      </c>
      <c r="J5441" s="7">
        <f>VLOOKUP(A5441,'Job Catalog'!A:C,3,FALSE)</f>
        <v>19</v>
      </c>
    </row>
    <row r="5442" spans="1:10" x14ac:dyDescent="0.15">
      <c r="A5442" s="8">
        <v>3483</v>
      </c>
      <c r="B5442" s="8" t="s">
        <v>3585</v>
      </c>
      <c r="C5442" s="7" t="s">
        <v>4</v>
      </c>
      <c r="D5442" s="39">
        <v>42124.692650462966</v>
      </c>
      <c r="E5442" s="7">
        <v>91.17</v>
      </c>
      <c r="F5442" s="7" t="s">
        <v>48</v>
      </c>
      <c r="G5442" s="7">
        <f t="shared" ref="G5442:G5505" si="255">YEAR(D5442)</f>
        <v>2015</v>
      </c>
      <c r="H5442" s="7">
        <f t="shared" ref="H5442:H5505" si="256">MONTH(D5442)</f>
        <v>4</v>
      </c>
      <c r="I5442" s="7" t="str">
        <f t="shared" ref="I5442:I5505" si="257">IF(H5442&lt;=3,"Q1",IF(H5442&lt;=6,"Q2",IF(H5442&lt;=9,"Q3","Q4")))</f>
        <v>Q2</v>
      </c>
      <c r="J5442" s="7">
        <f>VLOOKUP(A5442,'Job Catalog'!A:C,3,FALSE)</f>
        <v>19</v>
      </c>
    </row>
    <row r="5443" spans="1:10" x14ac:dyDescent="0.15">
      <c r="A5443" s="8">
        <v>3483</v>
      </c>
      <c r="B5443" s="8" t="s">
        <v>3585</v>
      </c>
      <c r="C5443" s="7" t="s">
        <v>4</v>
      </c>
      <c r="D5443" s="39">
        <v>42041.395810185182</v>
      </c>
      <c r="E5443" s="7">
        <v>7.71</v>
      </c>
      <c r="F5443" s="7" t="s">
        <v>26</v>
      </c>
      <c r="G5443" s="7">
        <f t="shared" si="255"/>
        <v>2015</v>
      </c>
      <c r="H5443" s="7">
        <f t="shared" si="256"/>
        <v>2</v>
      </c>
      <c r="I5443" s="7" t="str">
        <f t="shared" si="257"/>
        <v>Q1</v>
      </c>
      <c r="J5443" s="7">
        <f>VLOOKUP(A5443,'Job Catalog'!A:C,3,FALSE)</f>
        <v>19</v>
      </c>
    </row>
    <row r="5444" spans="1:10" x14ac:dyDescent="0.15">
      <c r="A5444" s="8">
        <v>3483</v>
      </c>
      <c r="B5444" s="8" t="s">
        <v>3585</v>
      </c>
      <c r="C5444" s="7" t="s">
        <v>5</v>
      </c>
      <c r="D5444" s="39">
        <v>42093.703333333331</v>
      </c>
      <c r="E5444" s="7">
        <v>54.17</v>
      </c>
      <c r="F5444" s="7" t="s">
        <v>33</v>
      </c>
      <c r="G5444" s="7">
        <f t="shared" si="255"/>
        <v>2015</v>
      </c>
      <c r="H5444" s="7">
        <f t="shared" si="256"/>
        <v>3</v>
      </c>
      <c r="I5444" s="7" t="str">
        <f t="shared" si="257"/>
        <v>Q1</v>
      </c>
      <c r="J5444" s="7">
        <f>VLOOKUP(A5444,'Job Catalog'!A:C,3,FALSE)</f>
        <v>19</v>
      </c>
    </row>
    <row r="5445" spans="1:10" x14ac:dyDescent="0.15">
      <c r="A5445" s="8">
        <v>3483</v>
      </c>
      <c r="B5445" s="8" t="s">
        <v>3585</v>
      </c>
      <c r="C5445" s="7" t="s">
        <v>4</v>
      </c>
      <c r="D5445" s="39">
        <v>42137.63958333333</v>
      </c>
      <c r="E5445" s="7">
        <v>85.04</v>
      </c>
      <c r="F5445" s="7" t="s">
        <v>33</v>
      </c>
      <c r="G5445" s="7">
        <f t="shared" si="255"/>
        <v>2015</v>
      </c>
      <c r="H5445" s="7">
        <f t="shared" si="256"/>
        <v>5</v>
      </c>
      <c r="I5445" s="7" t="str">
        <f t="shared" si="257"/>
        <v>Q2</v>
      </c>
      <c r="J5445" s="7">
        <f>VLOOKUP(A5445,'Job Catalog'!A:C,3,FALSE)</f>
        <v>19</v>
      </c>
    </row>
    <row r="5446" spans="1:10" x14ac:dyDescent="0.15">
      <c r="A5446" s="8">
        <v>3483</v>
      </c>
      <c r="B5446" s="8" t="s">
        <v>3585</v>
      </c>
      <c r="C5446" s="7" t="s">
        <v>4</v>
      </c>
      <c r="D5446" s="39">
        <v>42163.584432870368</v>
      </c>
      <c r="E5446" s="7">
        <v>111</v>
      </c>
      <c r="F5446" s="7" t="s">
        <v>33</v>
      </c>
      <c r="G5446" s="7">
        <f t="shared" si="255"/>
        <v>2015</v>
      </c>
      <c r="H5446" s="7">
        <f t="shared" si="256"/>
        <v>6</v>
      </c>
      <c r="I5446" s="7" t="str">
        <f t="shared" si="257"/>
        <v>Q2</v>
      </c>
      <c r="J5446" s="7">
        <f>VLOOKUP(A5446,'Job Catalog'!A:C,3,FALSE)</f>
        <v>19</v>
      </c>
    </row>
    <row r="5447" spans="1:10" x14ac:dyDescent="0.15">
      <c r="A5447" s="8">
        <v>3483</v>
      </c>
      <c r="B5447" s="8" t="s">
        <v>3585</v>
      </c>
      <c r="C5447" s="7" t="s">
        <v>4</v>
      </c>
      <c r="D5447" s="39">
        <v>42096.360451388886</v>
      </c>
      <c r="E5447" s="7">
        <v>41.67</v>
      </c>
      <c r="F5447" s="7" t="s">
        <v>26</v>
      </c>
      <c r="G5447" s="7">
        <f t="shared" si="255"/>
        <v>2015</v>
      </c>
      <c r="H5447" s="7">
        <f t="shared" si="256"/>
        <v>4</v>
      </c>
      <c r="I5447" s="7" t="str">
        <f t="shared" si="257"/>
        <v>Q2</v>
      </c>
      <c r="J5447" s="7">
        <f>VLOOKUP(A5447,'Job Catalog'!A:C,3,FALSE)</f>
        <v>19</v>
      </c>
    </row>
    <row r="5448" spans="1:10" x14ac:dyDescent="0.15">
      <c r="A5448" s="8">
        <v>3483</v>
      </c>
      <c r="B5448" s="8" t="s">
        <v>3585</v>
      </c>
      <c r="C5448" s="7" t="s">
        <v>4</v>
      </c>
      <c r="D5448" s="39">
        <v>42136.975393518522</v>
      </c>
      <c r="E5448" s="7">
        <v>71.25</v>
      </c>
      <c r="F5448" s="7" t="s">
        <v>26</v>
      </c>
      <c r="G5448" s="7">
        <f t="shared" si="255"/>
        <v>2015</v>
      </c>
      <c r="H5448" s="7">
        <f t="shared" si="256"/>
        <v>5</v>
      </c>
      <c r="I5448" s="7" t="str">
        <f t="shared" si="257"/>
        <v>Q2</v>
      </c>
      <c r="J5448" s="7">
        <f>VLOOKUP(A5448,'Job Catalog'!A:C,3,FALSE)</f>
        <v>19</v>
      </c>
    </row>
    <row r="5449" spans="1:10" x14ac:dyDescent="0.15">
      <c r="A5449" s="8">
        <v>3483</v>
      </c>
      <c r="B5449" s="8" t="s">
        <v>3585</v>
      </c>
      <c r="C5449" s="7" t="s">
        <v>5</v>
      </c>
      <c r="D5449" s="39">
        <v>42125.660381944443</v>
      </c>
      <c r="E5449" s="7">
        <v>21.96</v>
      </c>
      <c r="F5449" s="7" t="s">
        <v>65</v>
      </c>
      <c r="G5449" s="7">
        <f t="shared" si="255"/>
        <v>2015</v>
      </c>
      <c r="H5449" s="7">
        <f t="shared" si="256"/>
        <v>5</v>
      </c>
      <c r="I5449" s="7" t="str">
        <f t="shared" si="257"/>
        <v>Q2</v>
      </c>
      <c r="J5449" s="7">
        <f>VLOOKUP(A5449,'Job Catalog'!A:C,3,FALSE)</f>
        <v>19</v>
      </c>
    </row>
    <row r="5450" spans="1:10" x14ac:dyDescent="0.15">
      <c r="A5450" s="8">
        <v>3483</v>
      </c>
      <c r="B5450" s="8" t="s">
        <v>3585</v>
      </c>
      <c r="C5450" s="7" t="s">
        <v>5</v>
      </c>
      <c r="D5450" s="39">
        <v>42152.594965277778</v>
      </c>
      <c r="E5450" s="7">
        <v>43.88</v>
      </c>
      <c r="F5450" s="7" t="s">
        <v>65</v>
      </c>
      <c r="G5450" s="7">
        <f t="shared" si="255"/>
        <v>2015</v>
      </c>
      <c r="H5450" s="7">
        <f t="shared" si="256"/>
        <v>5</v>
      </c>
      <c r="I5450" s="7" t="str">
        <f t="shared" si="257"/>
        <v>Q2</v>
      </c>
      <c r="J5450" s="7">
        <f>VLOOKUP(A5450,'Job Catalog'!A:C,3,FALSE)</f>
        <v>19</v>
      </c>
    </row>
    <row r="5451" spans="1:10" x14ac:dyDescent="0.15">
      <c r="A5451" s="8">
        <v>3483</v>
      </c>
      <c r="B5451" s="8" t="s">
        <v>3585</v>
      </c>
      <c r="C5451" s="7" t="s">
        <v>5</v>
      </c>
      <c r="D5451" s="39">
        <v>42152.591203703705</v>
      </c>
      <c r="E5451" s="7">
        <v>43.88</v>
      </c>
      <c r="F5451" s="7" t="s">
        <v>65</v>
      </c>
      <c r="G5451" s="7">
        <f t="shared" si="255"/>
        <v>2015</v>
      </c>
      <c r="H5451" s="7">
        <f t="shared" si="256"/>
        <v>5</v>
      </c>
      <c r="I5451" s="7" t="str">
        <f t="shared" si="257"/>
        <v>Q2</v>
      </c>
      <c r="J5451" s="7">
        <f>VLOOKUP(A5451,'Job Catalog'!A:C,3,FALSE)</f>
        <v>19</v>
      </c>
    </row>
    <row r="5452" spans="1:10" x14ac:dyDescent="0.15">
      <c r="A5452" s="8">
        <v>3483</v>
      </c>
      <c r="B5452" s="8" t="s">
        <v>3585</v>
      </c>
      <c r="C5452" s="7" t="s">
        <v>5</v>
      </c>
      <c r="D5452" s="39">
        <v>42139.393310185187</v>
      </c>
      <c r="E5452" s="7">
        <v>28.79</v>
      </c>
      <c r="F5452" s="7" t="s">
        <v>65</v>
      </c>
      <c r="G5452" s="7">
        <f t="shared" si="255"/>
        <v>2015</v>
      </c>
      <c r="H5452" s="7">
        <f t="shared" si="256"/>
        <v>5</v>
      </c>
      <c r="I5452" s="7" t="str">
        <f t="shared" si="257"/>
        <v>Q2</v>
      </c>
      <c r="J5452" s="7">
        <f>VLOOKUP(A5452,'Job Catalog'!A:C,3,FALSE)</f>
        <v>19</v>
      </c>
    </row>
    <row r="5453" spans="1:10" x14ac:dyDescent="0.15">
      <c r="A5453" s="8">
        <v>3483</v>
      </c>
      <c r="B5453" s="8" t="s">
        <v>3585</v>
      </c>
      <c r="C5453" s="7" t="s">
        <v>4</v>
      </c>
      <c r="D5453" s="39">
        <v>42121.499409722222</v>
      </c>
      <c r="E5453" s="7">
        <v>10.88</v>
      </c>
      <c r="F5453" s="7" t="s">
        <v>59</v>
      </c>
      <c r="G5453" s="7">
        <f t="shared" si="255"/>
        <v>2015</v>
      </c>
      <c r="H5453" s="7">
        <f t="shared" si="256"/>
        <v>4</v>
      </c>
      <c r="I5453" s="7" t="str">
        <f t="shared" si="257"/>
        <v>Q2</v>
      </c>
      <c r="J5453" s="7">
        <f>VLOOKUP(A5453,'Job Catalog'!A:C,3,FALSE)</f>
        <v>19</v>
      </c>
    </row>
    <row r="5454" spans="1:10" x14ac:dyDescent="0.15">
      <c r="A5454" s="8">
        <v>3483</v>
      </c>
      <c r="B5454" s="8" t="s">
        <v>3585</v>
      </c>
      <c r="C5454" s="7" t="s">
        <v>4</v>
      </c>
      <c r="D5454" s="39">
        <v>42143.702453703707</v>
      </c>
      <c r="E5454" s="7">
        <v>27.04</v>
      </c>
      <c r="F5454" s="7" t="s">
        <v>78</v>
      </c>
      <c r="G5454" s="7">
        <f t="shared" si="255"/>
        <v>2015</v>
      </c>
      <c r="H5454" s="7">
        <f t="shared" si="256"/>
        <v>5</v>
      </c>
      <c r="I5454" s="7" t="str">
        <f t="shared" si="257"/>
        <v>Q2</v>
      </c>
      <c r="J5454" s="7">
        <f>VLOOKUP(A5454,'Job Catalog'!A:C,3,FALSE)</f>
        <v>19</v>
      </c>
    </row>
    <row r="5455" spans="1:10" x14ac:dyDescent="0.15">
      <c r="A5455" s="8">
        <v>3483</v>
      </c>
      <c r="B5455" s="8" t="s">
        <v>3585</v>
      </c>
      <c r="C5455" s="7" t="s">
        <v>4</v>
      </c>
      <c r="D5455" s="39">
        <v>42192.494108796294</v>
      </c>
      <c r="E5455" s="7">
        <v>60</v>
      </c>
      <c r="F5455" s="7" t="s">
        <v>48</v>
      </c>
      <c r="G5455" s="7">
        <f t="shared" si="255"/>
        <v>2015</v>
      </c>
      <c r="H5455" s="7">
        <f t="shared" si="256"/>
        <v>7</v>
      </c>
      <c r="I5455" s="7" t="str">
        <f t="shared" si="257"/>
        <v>Q3</v>
      </c>
      <c r="J5455" s="7">
        <f>VLOOKUP(A5455,'Job Catalog'!A:C,3,FALSE)</f>
        <v>19</v>
      </c>
    </row>
    <row r="5456" spans="1:10" x14ac:dyDescent="0.15">
      <c r="A5456" s="8">
        <v>3483</v>
      </c>
      <c r="B5456" s="8" t="s">
        <v>3585</v>
      </c>
      <c r="C5456" s="7" t="s">
        <v>4</v>
      </c>
      <c r="D5456" s="39">
        <v>42278.498078703706</v>
      </c>
      <c r="E5456" s="7">
        <v>146</v>
      </c>
      <c r="F5456" s="7" t="s">
        <v>101</v>
      </c>
      <c r="G5456" s="7">
        <f t="shared" si="255"/>
        <v>2015</v>
      </c>
      <c r="H5456" s="7">
        <f t="shared" si="256"/>
        <v>10</v>
      </c>
      <c r="I5456" s="7" t="str">
        <f t="shared" si="257"/>
        <v>Q4</v>
      </c>
      <c r="J5456" s="7">
        <f>VLOOKUP(A5456,'Job Catalog'!A:C,3,FALSE)</f>
        <v>19</v>
      </c>
    </row>
    <row r="5457" spans="1:10" x14ac:dyDescent="0.15">
      <c r="A5457" s="8">
        <v>3483</v>
      </c>
      <c r="B5457" s="8" t="s">
        <v>3585</v>
      </c>
      <c r="C5457" s="7" t="s">
        <v>4</v>
      </c>
      <c r="D5457" s="39">
        <v>42136.587789351855</v>
      </c>
      <c r="E5457" s="7">
        <v>0</v>
      </c>
      <c r="F5457" s="7" t="s">
        <v>33</v>
      </c>
      <c r="G5457" s="7">
        <f t="shared" si="255"/>
        <v>2015</v>
      </c>
      <c r="H5457" s="7">
        <f t="shared" si="256"/>
        <v>5</v>
      </c>
      <c r="I5457" s="7" t="str">
        <f t="shared" si="257"/>
        <v>Q2</v>
      </c>
      <c r="J5457" s="7">
        <f>VLOOKUP(A5457,'Job Catalog'!A:C,3,FALSE)</f>
        <v>19</v>
      </c>
    </row>
    <row r="5458" spans="1:10" x14ac:dyDescent="0.15">
      <c r="A5458" s="8">
        <v>3483</v>
      </c>
      <c r="B5458" s="8" t="s">
        <v>3585</v>
      </c>
      <c r="C5458" s="7" t="s">
        <v>5</v>
      </c>
      <c r="D5458" s="39">
        <v>42185.406851851854</v>
      </c>
      <c r="E5458" s="7">
        <v>32.630000000000003</v>
      </c>
      <c r="F5458" s="7" t="s">
        <v>65</v>
      </c>
      <c r="G5458" s="7">
        <f t="shared" si="255"/>
        <v>2015</v>
      </c>
      <c r="H5458" s="7">
        <f t="shared" si="256"/>
        <v>6</v>
      </c>
      <c r="I5458" s="7" t="str">
        <f t="shared" si="257"/>
        <v>Q2</v>
      </c>
      <c r="J5458" s="7">
        <f>VLOOKUP(A5458,'Job Catalog'!A:C,3,FALSE)</f>
        <v>19</v>
      </c>
    </row>
    <row r="5459" spans="1:10" x14ac:dyDescent="0.15">
      <c r="A5459" s="8">
        <v>3483</v>
      </c>
      <c r="B5459" s="8" t="s">
        <v>3585</v>
      </c>
      <c r="C5459" s="7" t="s">
        <v>4</v>
      </c>
      <c r="D5459" s="39">
        <v>42257.459780092591</v>
      </c>
      <c r="E5459" s="7">
        <v>99.88</v>
      </c>
      <c r="F5459" s="7" t="s">
        <v>21</v>
      </c>
      <c r="G5459" s="7">
        <f t="shared" si="255"/>
        <v>2015</v>
      </c>
      <c r="H5459" s="7">
        <f t="shared" si="256"/>
        <v>9</v>
      </c>
      <c r="I5459" s="7" t="str">
        <f t="shared" si="257"/>
        <v>Q3</v>
      </c>
      <c r="J5459" s="7">
        <f>VLOOKUP(A5459,'Job Catalog'!A:C,3,FALSE)</f>
        <v>19</v>
      </c>
    </row>
    <row r="5460" spans="1:10" x14ac:dyDescent="0.15">
      <c r="A5460" s="8">
        <v>3483</v>
      </c>
      <c r="B5460" s="8" t="s">
        <v>3585</v>
      </c>
      <c r="C5460" s="7" t="s">
        <v>4</v>
      </c>
      <c r="D5460" s="39">
        <v>42201.41510416667</v>
      </c>
      <c r="E5460" s="7">
        <v>23.71</v>
      </c>
      <c r="F5460" s="7" t="s">
        <v>48</v>
      </c>
      <c r="G5460" s="7">
        <f t="shared" si="255"/>
        <v>2015</v>
      </c>
      <c r="H5460" s="7">
        <f t="shared" si="256"/>
        <v>7</v>
      </c>
      <c r="I5460" s="7" t="str">
        <f t="shared" si="257"/>
        <v>Q3</v>
      </c>
      <c r="J5460" s="7">
        <f>VLOOKUP(A5460,'Job Catalog'!A:C,3,FALSE)</f>
        <v>19</v>
      </c>
    </row>
    <row r="5461" spans="1:10" x14ac:dyDescent="0.15">
      <c r="A5461" s="8">
        <v>3483</v>
      </c>
      <c r="B5461" s="8" t="s">
        <v>3585</v>
      </c>
      <c r="C5461" s="7" t="s">
        <v>4</v>
      </c>
      <c r="D5461" s="39">
        <v>42303.523414351854</v>
      </c>
      <c r="E5461" s="7">
        <v>93.79</v>
      </c>
      <c r="F5461" s="7" t="s">
        <v>26</v>
      </c>
      <c r="G5461" s="7">
        <f t="shared" si="255"/>
        <v>2015</v>
      </c>
      <c r="H5461" s="7">
        <f t="shared" si="256"/>
        <v>10</v>
      </c>
      <c r="I5461" s="7" t="str">
        <f t="shared" si="257"/>
        <v>Q4</v>
      </c>
      <c r="J5461" s="7">
        <f>VLOOKUP(A5461,'Job Catalog'!A:C,3,FALSE)</f>
        <v>19</v>
      </c>
    </row>
    <row r="5462" spans="1:10" x14ac:dyDescent="0.15">
      <c r="A5462" s="8">
        <v>3483</v>
      </c>
      <c r="B5462" s="8" t="s">
        <v>3585</v>
      </c>
      <c r="C5462" s="7" t="s">
        <v>5</v>
      </c>
      <c r="D5462" s="39">
        <v>42276.570474537039</v>
      </c>
      <c r="E5462" s="7">
        <v>66.83</v>
      </c>
      <c r="F5462" s="7" t="s">
        <v>65</v>
      </c>
      <c r="G5462" s="7">
        <f t="shared" si="255"/>
        <v>2015</v>
      </c>
      <c r="H5462" s="7">
        <f t="shared" si="256"/>
        <v>9</v>
      </c>
      <c r="I5462" s="7" t="str">
        <f t="shared" si="257"/>
        <v>Q3</v>
      </c>
      <c r="J5462" s="7">
        <f>VLOOKUP(A5462,'Job Catalog'!A:C,3,FALSE)</f>
        <v>19</v>
      </c>
    </row>
    <row r="5463" spans="1:10" x14ac:dyDescent="0.15">
      <c r="A5463" s="8">
        <v>3483</v>
      </c>
      <c r="B5463" s="8" t="s">
        <v>3585</v>
      </c>
      <c r="C5463" s="7" t="s">
        <v>4</v>
      </c>
      <c r="D5463" s="39">
        <v>42275.672442129631</v>
      </c>
      <c r="E5463" s="7">
        <v>65.959999999999994</v>
      </c>
      <c r="F5463" s="7" t="s">
        <v>63</v>
      </c>
      <c r="G5463" s="7">
        <f t="shared" si="255"/>
        <v>2015</v>
      </c>
      <c r="H5463" s="7">
        <f t="shared" si="256"/>
        <v>9</v>
      </c>
      <c r="I5463" s="7" t="str">
        <f t="shared" si="257"/>
        <v>Q3</v>
      </c>
      <c r="J5463" s="7">
        <f>VLOOKUP(A5463,'Job Catalog'!A:C,3,FALSE)</f>
        <v>19</v>
      </c>
    </row>
    <row r="5464" spans="1:10" x14ac:dyDescent="0.15">
      <c r="A5464" s="8">
        <v>3483</v>
      </c>
      <c r="B5464" s="8" t="s">
        <v>3585</v>
      </c>
      <c r="C5464" s="7" t="s">
        <v>4</v>
      </c>
      <c r="D5464" s="39">
        <v>42311.65048611111</v>
      </c>
      <c r="E5464" s="7">
        <v>63.13</v>
      </c>
      <c r="F5464" s="7" t="s">
        <v>26</v>
      </c>
      <c r="G5464" s="7">
        <f t="shared" si="255"/>
        <v>2015</v>
      </c>
      <c r="H5464" s="7">
        <f t="shared" si="256"/>
        <v>11</v>
      </c>
      <c r="I5464" s="7" t="str">
        <f t="shared" si="257"/>
        <v>Q4</v>
      </c>
      <c r="J5464" s="7">
        <f>VLOOKUP(A5464,'Job Catalog'!A:C,3,FALSE)</f>
        <v>19</v>
      </c>
    </row>
    <row r="5465" spans="1:10" x14ac:dyDescent="0.15">
      <c r="A5465" s="8">
        <v>3483</v>
      </c>
      <c r="B5465" s="8" t="s">
        <v>3585</v>
      </c>
      <c r="C5465" s="7" t="s">
        <v>4</v>
      </c>
      <c r="D5465" s="39">
        <v>42401.710185185184</v>
      </c>
      <c r="E5465" s="7">
        <v>133.13</v>
      </c>
      <c r="F5465" s="7" t="s">
        <v>26</v>
      </c>
      <c r="G5465" s="7">
        <f t="shared" si="255"/>
        <v>2016</v>
      </c>
      <c r="H5465" s="7">
        <f t="shared" si="256"/>
        <v>2</v>
      </c>
      <c r="I5465" s="7" t="str">
        <f t="shared" si="257"/>
        <v>Q1</v>
      </c>
      <c r="J5465" s="7">
        <f>VLOOKUP(A5465,'Job Catalog'!A:C,3,FALSE)</f>
        <v>19</v>
      </c>
    </row>
    <row r="5466" spans="1:10" x14ac:dyDescent="0.15">
      <c r="A5466" s="8">
        <v>3483</v>
      </c>
      <c r="B5466" s="8" t="s">
        <v>3585</v>
      </c>
      <c r="C5466" s="7" t="s">
        <v>5</v>
      </c>
      <c r="D5466" s="39">
        <v>42436.873124999998</v>
      </c>
      <c r="E5466" s="7">
        <v>165.38</v>
      </c>
      <c r="F5466" s="7" t="s">
        <v>78</v>
      </c>
      <c r="G5466" s="7">
        <f t="shared" si="255"/>
        <v>2016</v>
      </c>
      <c r="H5466" s="7">
        <f t="shared" si="256"/>
        <v>3</v>
      </c>
      <c r="I5466" s="7" t="str">
        <f t="shared" si="257"/>
        <v>Q1</v>
      </c>
      <c r="J5466" s="7">
        <f>VLOOKUP(A5466,'Job Catalog'!A:C,3,FALSE)</f>
        <v>19</v>
      </c>
    </row>
    <row r="5467" spans="1:10" x14ac:dyDescent="0.15">
      <c r="A5467" s="8">
        <v>3483</v>
      </c>
      <c r="B5467" s="8" t="s">
        <v>3585</v>
      </c>
      <c r="C5467" s="7" t="s">
        <v>4</v>
      </c>
      <c r="D5467" s="39">
        <v>42354.596145833333</v>
      </c>
      <c r="E5467" s="7">
        <v>68.790000000000006</v>
      </c>
      <c r="F5467" s="7" t="s">
        <v>26</v>
      </c>
      <c r="G5467" s="7">
        <f t="shared" si="255"/>
        <v>2015</v>
      </c>
      <c r="H5467" s="7">
        <f t="shared" si="256"/>
        <v>12</v>
      </c>
      <c r="I5467" s="7" t="str">
        <f t="shared" si="257"/>
        <v>Q4</v>
      </c>
      <c r="J5467" s="7">
        <f>VLOOKUP(A5467,'Job Catalog'!A:C,3,FALSE)</f>
        <v>19</v>
      </c>
    </row>
    <row r="5468" spans="1:10" x14ac:dyDescent="0.15">
      <c r="A5468" s="8">
        <v>3483</v>
      </c>
      <c r="B5468" s="8" t="s">
        <v>3585</v>
      </c>
      <c r="C5468" s="7" t="s">
        <v>4</v>
      </c>
      <c r="D5468" s="39">
        <v>42354.640983796293</v>
      </c>
      <c r="E5468" s="7">
        <v>2.04</v>
      </c>
      <c r="F5468" s="7" t="s">
        <v>48</v>
      </c>
      <c r="G5468" s="7">
        <f t="shared" si="255"/>
        <v>2015</v>
      </c>
      <c r="H5468" s="7">
        <f t="shared" si="256"/>
        <v>12</v>
      </c>
      <c r="I5468" s="7" t="str">
        <f t="shared" si="257"/>
        <v>Q4</v>
      </c>
      <c r="J5468" s="7">
        <f>VLOOKUP(A5468,'Job Catalog'!A:C,3,FALSE)</f>
        <v>19</v>
      </c>
    </row>
    <row r="5469" spans="1:10" x14ac:dyDescent="0.15">
      <c r="A5469" s="8">
        <v>3483</v>
      </c>
      <c r="B5469" s="8" t="s">
        <v>3585</v>
      </c>
      <c r="C5469" s="7" t="s">
        <v>4</v>
      </c>
      <c r="D5469" s="39">
        <v>42412.704965277779</v>
      </c>
      <c r="E5469" s="7">
        <v>53.29</v>
      </c>
      <c r="F5469" s="7" t="s">
        <v>101</v>
      </c>
      <c r="G5469" s="7">
        <f t="shared" si="255"/>
        <v>2016</v>
      </c>
      <c r="H5469" s="7">
        <f t="shared" si="256"/>
        <v>2</v>
      </c>
      <c r="I5469" s="7" t="str">
        <f t="shared" si="257"/>
        <v>Q1</v>
      </c>
      <c r="J5469" s="7">
        <f>VLOOKUP(A5469,'Job Catalog'!A:C,3,FALSE)</f>
        <v>19</v>
      </c>
    </row>
    <row r="5470" spans="1:10" x14ac:dyDescent="0.15">
      <c r="A5470" s="8">
        <v>3483</v>
      </c>
      <c r="B5470" s="8" t="s">
        <v>3585</v>
      </c>
      <c r="C5470" s="7" t="s">
        <v>4</v>
      </c>
      <c r="D5470" s="39">
        <v>42383.668946759259</v>
      </c>
      <c r="E5470" s="7">
        <v>3.08</v>
      </c>
      <c r="F5470" s="7" t="s">
        <v>63</v>
      </c>
      <c r="G5470" s="7">
        <f t="shared" si="255"/>
        <v>2016</v>
      </c>
      <c r="H5470" s="7">
        <f t="shared" si="256"/>
        <v>1</v>
      </c>
      <c r="I5470" s="7" t="str">
        <f t="shared" si="257"/>
        <v>Q1</v>
      </c>
      <c r="J5470" s="7">
        <f>VLOOKUP(A5470,'Job Catalog'!A:C,3,FALSE)</f>
        <v>19</v>
      </c>
    </row>
    <row r="5471" spans="1:10" x14ac:dyDescent="0.15">
      <c r="A5471" s="8">
        <v>3483</v>
      </c>
      <c r="B5471" s="8" t="s">
        <v>3585</v>
      </c>
      <c r="C5471" s="7" t="s">
        <v>4</v>
      </c>
      <c r="D5471" s="39">
        <v>42444.292638888888</v>
      </c>
      <c r="E5471" s="7">
        <v>63.33</v>
      </c>
      <c r="F5471" s="7" t="s">
        <v>28</v>
      </c>
      <c r="G5471" s="7">
        <f t="shared" si="255"/>
        <v>2016</v>
      </c>
      <c r="H5471" s="7">
        <f t="shared" si="256"/>
        <v>3</v>
      </c>
      <c r="I5471" s="7" t="str">
        <f t="shared" si="257"/>
        <v>Q1</v>
      </c>
      <c r="J5471" s="7">
        <f>VLOOKUP(A5471,'Job Catalog'!A:C,3,FALSE)</f>
        <v>19</v>
      </c>
    </row>
    <row r="5472" spans="1:10" x14ac:dyDescent="0.15">
      <c r="A5472" s="8">
        <v>3483</v>
      </c>
      <c r="B5472" s="8" t="s">
        <v>3585</v>
      </c>
      <c r="C5472" s="7" t="s">
        <v>5</v>
      </c>
      <c r="D5472" s="39">
        <v>42429.536134259259</v>
      </c>
      <c r="E5472" s="7">
        <v>48.54</v>
      </c>
      <c r="F5472" s="7" t="s">
        <v>25</v>
      </c>
      <c r="G5472" s="7">
        <f t="shared" si="255"/>
        <v>2016</v>
      </c>
      <c r="H5472" s="7">
        <f t="shared" si="256"/>
        <v>2</v>
      </c>
      <c r="I5472" s="7" t="str">
        <f t="shared" si="257"/>
        <v>Q1</v>
      </c>
      <c r="J5472" s="7">
        <f>VLOOKUP(A5472,'Job Catalog'!A:C,3,FALSE)</f>
        <v>19</v>
      </c>
    </row>
    <row r="5473" spans="1:10" x14ac:dyDescent="0.15">
      <c r="A5473" s="8">
        <v>3483</v>
      </c>
      <c r="B5473" s="8" t="s">
        <v>3585</v>
      </c>
      <c r="C5473" s="7" t="s">
        <v>4</v>
      </c>
      <c r="D5473" s="39">
        <v>42426.486504629633</v>
      </c>
      <c r="E5473" s="7">
        <v>41.92</v>
      </c>
      <c r="F5473" s="7" t="s">
        <v>63</v>
      </c>
      <c r="G5473" s="7">
        <f t="shared" si="255"/>
        <v>2016</v>
      </c>
      <c r="H5473" s="7">
        <f t="shared" si="256"/>
        <v>2</v>
      </c>
      <c r="I5473" s="7" t="str">
        <f t="shared" si="257"/>
        <v>Q1</v>
      </c>
      <c r="J5473" s="7">
        <f>VLOOKUP(A5473,'Job Catalog'!A:C,3,FALSE)</f>
        <v>19</v>
      </c>
    </row>
    <row r="5474" spans="1:10" x14ac:dyDescent="0.15">
      <c r="A5474" s="8">
        <v>3483</v>
      </c>
      <c r="B5474" s="8" t="s">
        <v>3585</v>
      </c>
      <c r="C5474" s="7" t="s">
        <v>4</v>
      </c>
      <c r="D5474" s="39">
        <v>42395.437824074077</v>
      </c>
      <c r="E5474" s="7">
        <v>0.79</v>
      </c>
      <c r="F5474" s="7" t="s">
        <v>21</v>
      </c>
      <c r="G5474" s="7">
        <f t="shared" si="255"/>
        <v>2016</v>
      </c>
      <c r="H5474" s="7">
        <f t="shared" si="256"/>
        <v>1</v>
      </c>
      <c r="I5474" s="7" t="str">
        <f t="shared" si="257"/>
        <v>Q1</v>
      </c>
      <c r="J5474" s="7">
        <f>VLOOKUP(A5474,'Job Catalog'!A:C,3,FALSE)</f>
        <v>19</v>
      </c>
    </row>
    <row r="5475" spans="1:10" x14ac:dyDescent="0.15">
      <c r="A5475" s="8">
        <v>3483</v>
      </c>
      <c r="B5475" s="8" t="s">
        <v>3585</v>
      </c>
      <c r="C5475" s="7" t="s">
        <v>4</v>
      </c>
      <c r="D5475" s="39">
        <v>42433.470208333332</v>
      </c>
      <c r="E5475" s="7">
        <v>34.83</v>
      </c>
      <c r="F5475" s="7" t="s">
        <v>21</v>
      </c>
      <c r="G5475" s="7">
        <f t="shared" si="255"/>
        <v>2016</v>
      </c>
      <c r="H5475" s="7">
        <f t="shared" si="256"/>
        <v>3</v>
      </c>
      <c r="I5475" s="7" t="str">
        <f t="shared" si="257"/>
        <v>Q1</v>
      </c>
      <c r="J5475" s="7">
        <f>VLOOKUP(A5475,'Job Catalog'!A:C,3,FALSE)</f>
        <v>19</v>
      </c>
    </row>
    <row r="5476" spans="1:10" x14ac:dyDescent="0.15">
      <c r="A5476" s="8">
        <v>3483</v>
      </c>
      <c r="B5476" s="8" t="s">
        <v>3585</v>
      </c>
      <c r="C5476" s="7" t="s">
        <v>5</v>
      </c>
      <c r="D5476" s="39">
        <v>42425.668923611112</v>
      </c>
      <c r="E5476" s="7">
        <v>19.88</v>
      </c>
      <c r="F5476" s="7" t="s">
        <v>65</v>
      </c>
      <c r="G5476" s="7">
        <f t="shared" si="255"/>
        <v>2016</v>
      </c>
      <c r="H5476" s="7">
        <f t="shared" si="256"/>
        <v>2</v>
      </c>
      <c r="I5476" s="7" t="str">
        <f t="shared" si="257"/>
        <v>Q1</v>
      </c>
      <c r="J5476" s="7">
        <f>VLOOKUP(A5476,'Job Catalog'!A:C,3,FALSE)</f>
        <v>19</v>
      </c>
    </row>
    <row r="5477" spans="1:10" x14ac:dyDescent="0.15">
      <c r="A5477" s="8">
        <v>3483</v>
      </c>
      <c r="B5477" s="8" t="s">
        <v>3585</v>
      </c>
      <c r="C5477" s="7" t="s">
        <v>4</v>
      </c>
      <c r="D5477" s="39">
        <v>42499.658576388887</v>
      </c>
      <c r="E5477" s="7">
        <v>90.08</v>
      </c>
      <c r="F5477" s="7" t="s">
        <v>78</v>
      </c>
      <c r="G5477" s="7">
        <f t="shared" si="255"/>
        <v>2016</v>
      </c>
      <c r="H5477" s="7">
        <f t="shared" si="256"/>
        <v>5</v>
      </c>
      <c r="I5477" s="7" t="str">
        <f t="shared" si="257"/>
        <v>Q2</v>
      </c>
      <c r="J5477" s="7">
        <f>VLOOKUP(A5477,'Job Catalog'!A:C,3,FALSE)</f>
        <v>19</v>
      </c>
    </row>
    <row r="5478" spans="1:10" x14ac:dyDescent="0.15">
      <c r="A5478" s="8">
        <v>3483</v>
      </c>
      <c r="B5478" s="8" t="s">
        <v>3585</v>
      </c>
      <c r="C5478" s="7" t="s">
        <v>4</v>
      </c>
      <c r="D5478" s="39">
        <v>42433.588437500002</v>
      </c>
      <c r="E5478" s="7">
        <v>18.079999999999998</v>
      </c>
      <c r="F5478" s="7" t="s">
        <v>63</v>
      </c>
      <c r="G5478" s="7">
        <f t="shared" si="255"/>
        <v>2016</v>
      </c>
      <c r="H5478" s="7">
        <f t="shared" si="256"/>
        <v>3</v>
      </c>
      <c r="I5478" s="7" t="str">
        <f t="shared" si="257"/>
        <v>Q1</v>
      </c>
      <c r="J5478" s="7">
        <f>VLOOKUP(A5478,'Job Catalog'!A:C,3,FALSE)</f>
        <v>19</v>
      </c>
    </row>
    <row r="5479" spans="1:10" x14ac:dyDescent="0.15">
      <c r="A5479" s="8">
        <v>3483</v>
      </c>
      <c r="B5479" s="8" t="s">
        <v>3585</v>
      </c>
      <c r="C5479" s="7" t="s">
        <v>4</v>
      </c>
      <c r="D5479" s="39">
        <v>42429.640405092592</v>
      </c>
      <c r="E5479" s="7">
        <v>11</v>
      </c>
      <c r="F5479" s="7" t="s">
        <v>61</v>
      </c>
      <c r="G5479" s="7">
        <f t="shared" si="255"/>
        <v>2016</v>
      </c>
      <c r="H5479" s="7">
        <f t="shared" si="256"/>
        <v>2</v>
      </c>
      <c r="I5479" s="7" t="str">
        <f t="shared" si="257"/>
        <v>Q1</v>
      </c>
      <c r="J5479" s="7">
        <f>VLOOKUP(A5479,'Job Catalog'!A:C,3,FALSE)</f>
        <v>19</v>
      </c>
    </row>
    <row r="5480" spans="1:10" x14ac:dyDescent="0.15">
      <c r="A5480" s="8">
        <v>3483</v>
      </c>
      <c r="B5480" s="8" t="s">
        <v>3585</v>
      </c>
      <c r="C5480" s="7" t="s">
        <v>4</v>
      </c>
      <c r="D5480" s="39">
        <v>42537.720972222225</v>
      </c>
      <c r="E5480" s="7">
        <v>111.71</v>
      </c>
      <c r="F5480" s="7" t="s">
        <v>98</v>
      </c>
      <c r="G5480" s="7">
        <f t="shared" si="255"/>
        <v>2016</v>
      </c>
      <c r="H5480" s="7">
        <f t="shared" si="256"/>
        <v>6</v>
      </c>
      <c r="I5480" s="7" t="str">
        <f t="shared" si="257"/>
        <v>Q2</v>
      </c>
      <c r="J5480" s="7">
        <f>VLOOKUP(A5480,'Job Catalog'!A:C,3,FALSE)</f>
        <v>19</v>
      </c>
    </row>
    <row r="5481" spans="1:10" x14ac:dyDescent="0.15">
      <c r="A5481" s="8">
        <v>3483</v>
      </c>
      <c r="B5481" s="8" t="s">
        <v>3585</v>
      </c>
      <c r="C5481" s="7" t="s">
        <v>5</v>
      </c>
      <c r="D5481" s="39">
        <v>42535.680995370371</v>
      </c>
      <c r="E5481" s="7">
        <v>28.21</v>
      </c>
      <c r="F5481" s="7" t="s">
        <v>65</v>
      </c>
      <c r="G5481" s="7">
        <f t="shared" si="255"/>
        <v>2016</v>
      </c>
      <c r="H5481" s="7">
        <f t="shared" si="256"/>
        <v>6</v>
      </c>
      <c r="I5481" s="7" t="str">
        <f t="shared" si="257"/>
        <v>Q2</v>
      </c>
      <c r="J5481" s="7">
        <f>VLOOKUP(A5481,'Job Catalog'!A:C,3,FALSE)</f>
        <v>19</v>
      </c>
    </row>
    <row r="5482" spans="1:10" x14ac:dyDescent="0.15">
      <c r="A5482" s="8">
        <v>3483</v>
      </c>
      <c r="B5482" s="8" t="s">
        <v>3585</v>
      </c>
      <c r="C5482" s="7" t="s">
        <v>4</v>
      </c>
      <c r="D5482" s="39">
        <v>42536.634270833332</v>
      </c>
      <c r="E5482" s="7">
        <v>29.17</v>
      </c>
      <c r="F5482" s="7" t="s">
        <v>26</v>
      </c>
      <c r="G5482" s="7">
        <f t="shared" si="255"/>
        <v>2016</v>
      </c>
      <c r="H5482" s="7">
        <f t="shared" si="256"/>
        <v>6</v>
      </c>
      <c r="I5482" s="7" t="str">
        <f t="shared" si="257"/>
        <v>Q2</v>
      </c>
      <c r="J5482" s="7">
        <f>VLOOKUP(A5482,'Job Catalog'!A:C,3,FALSE)</f>
        <v>19</v>
      </c>
    </row>
    <row r="5483" spans="1:10" x14ac:dyDescent="0.15">
      <c r="A5483" s="8">
        <v>3483</v>
      </c>
      <c r="B5483" s="8" t="s">
        <v>3585</v>
      </c>
      <c r="C5483" s="7" t="s">
        <v>4</v>
      </c>
      <c r="D5483" s="39">
        <v>42563.447395833333</v>
      </c>
      <c r="E5483" s="7">
        <v>25.67</v>
      </c>
      <c r="F5483" s="7" t="s">
        <v>48</v>
      </c>
      <c r="G5483" s="7">
        <f t="shared" si="255"/>
        <v>2016</v>
      </c>
      <c r="H5483" s="7">
        <f t="shared" si="256"/>
        <v>7</v>
      </c>
      <c r="I5483" s="7" t="str">
        <f t="shared" si="257"/>
        <v>Q3</v>
      </c>
      <c r="J5483" s="7">
        <f>VLOOKUP(A5483,'Job Catalog'!A:C,3,FALSE)</f>
        <v>19</v>
      </c>
    </row>
    <row r="5484" spans="1:10" x14ac:dyDescent="0.15">
      <c r="A5484" s="8">
        <v>3483</v>
      </c>
      <c r="B5484" s="8" t="s">
        <v>3585</v>
      </c>
      <c r="C5484" s="7" t="s">
        <v>5</v>
      </c>
      <c r="D5484" s="39">
        <v>42619.559490740743</v>
      </c>
      <c r="E5484" s="7">
        <v>50</v>
      </c>
      <c r="F5484" s="7" t="s">
        <v>78</v>
      </c>
      <c r="G5484" s="7">
        <f t="shared" si="255"/>
        <v>2016</v>
      </c>
      <c r="H5484" s="7">
        <f t="shared" si="256"/>
        <v>9</v>
      </c>
      <c r="I5484" s="7" t="str">
        <f t="shared" si="257"/>
        <v>Q3</v>
      </c>
      <c r="J5484" s="7">
        <f>VLOOKUP(A5484,'Job Catalog'!A:C,3,FALSE)</f>
        <v>19</v>
      </c>
    </row>
    <row r="5485" spans="1:10" x14ac:dyDescent="0.15">
      <c r="A5485" s="8">
        <v>3483</v>
      </c>
      <c r="B5485" s="8" t="s">
        <v>3585</v>
      </c>
      <c r="C5485" s="7" t="s">
        <v>5</v>
      </c>
      <c r="D5485" s="39">
        <v>42648.610717592594</v>
      </c>
      <c r="E5485" s="7">
        <v>71.92</v>
      </c>
      <c r="F5485" s="7" t="s">
        <v>26</v>
      </c>
      <c r="G5485" s="7">
        <f t="shared" si="255"/>
        <v>2016</v>
      </c>
      <c r="H5485" s="7">
        <f t="shared" si="256"/>
        <v>10</v>
      </c>
      <c r="I5485" s="7" t="str">
        <f t="shared" si="257"/>
        <v>Q4</v>
      </c>
      <c r="J5485" s="7">
        <f>VLOOKUP(A5485,'Job Catalog'!A:C,3,FALSE)</f>
        <v>19</v>
      </c>
    </row>
    <row r="5486" spans="1:10" x14ac:dyDescent="0.15">
      <c r="A5486" s="8">
        <v>3483</v>
      </c>
      <c r="B5486" s="8" t="s">
        <v>3585</v>
      </c>
      <c r="C5486" s="7" t="s">
        <v>4</v>
      </c>
      <c r="D5486" s="39">
        <v>42605.528252314813</v>
      </c>
      <c r="E5486" s="7">
        <v>21.5</v>
      </c>
      <c r="F5486" s="7" t="s">
        <v>26</v>
      </c>
      <c r="G5486" s="7">
        <f t="shared" si="255"/>
        <v>2016</v>
      </c>
      <c r="H5486" s="7">
        <f t="shared" si="256"/>
        <v>8</v>
      </c>
      <c r="I5486" s="7" t="str">
        <f t="shared" si="257"/>
        <v>Q3</v>
      </c>
      <c r="J5486" s="7">
        <f>VLOOKUP(A5486,'Job Catalog'!A:C,3,FALSE)</f>
        <v>19</v>
      </c>
    </row>
    <row r="5487" spans="1:10" x14ac:dyDescent="0.15">
      <c r="A5487" s="8">
        <v>3483</v>
      </c>
      <c r="B5487" s="8" t="s">
        <v>3585</v>
      </c>
      <c r="C5487" s="7" t="s">
        <v>4</v>
      </c>
      <c r="D5487" s="39">
        <v>42716.544976851852</v>
      </c>
      <c r="E5487" s="7">
        <v>94</v>
      </c>
      <c r="F5487" s="7" t="s">
        <v>26</v>
      </c>
      <c r="G5487" s="7">
        <f t="shared" si="255"/>
        <v>2016</v>
      </c>
      <c r="H5487" s="7">
        <f t="shared" si="256"/>
        <v>12</v>
      </c>
      <c r="I5487" s="7" t="str">
        <f t="shared" si="257"/>
        <v>Q4</v>
      </c>
      <c r="J5487" s="7">
        <f>VLOOKUP(A5487,'Job Catalog'!A:C,3,FALSE)</f>
        <v>19</v>
      </c>
    </row>
    <row r="5488" spans="1:10" x14ac:dyDescent="0.15">
      <c r="A5488" s="8">
        <v>3483</v>
      </c>
      <c r="B5488" s="8" t="s">
        <v>3585</v>
      </c>
      <c r="C5488" s="7" t="s">
        <v>5</v>
      </c>
      <c r="D5488" s="39">
        <v>42681.599953703706</v>
      </c>
      <c r="E5488" s="7">
        <v>49.04</v>
      </c>
      <c r="F5488" s="7" t="s">
        <v>78</v>
      </c>
      <c r="G5488" s="7">
        <f t="shared" si="255"/>
        <v>2016</v>
      </c>
      <c r="H5488" s="7">
        <f t="shared" si="256"/>
        <v>11</v>
      </c>
      <c r="I5488" s="7" t="str">
        <f t="shared" si="257"/>
        <v>Q4</v>
      </c>
      <c r="J5488" s="7">
        <f>VLOOKUP(A5488,'Job Catalog'!A:C,3,FALSE)</f>
        <v>19</v>
      </c>
    </row>
    <row r="5489" spans="1:10" x14ac:dyDescent="0.15">
      <c r="A5489" s="8">
        <v>3483</v>
      </c>
      <c r="B5489" s="8" t="s">
        <v>3585</v>
      </c>
      <c r="C5489" s="7" t="s">
        <v>4</v>
      </c>
      <c r="D5489" s="39">
        <v>42846.725763888891</v>
      </c>
      <c r="E5489" s="7">
        <v>199.04</v>
      </c>
      <c r="F5489" s="7" t="s">
        <v>78</v>
      </c>
      <c r="G5489" s="7">
        <f t="shared" si="255"/>
        <v>2017</v>
      </c>
      <c r="H5489" s="7">
        <f t="shared" si="256"/>
        <v>4</v>
      </c>
      <c r="I5489" s="7" t="str">
        <f t="shared" si="257"/>
        <v>Q2</v>
      </c>
      <c r="J5489" s="7">
        <f>VLOOKUP(A5489,'Job Catalog'!A:C,3,FALSE)</f>
        <v>19</v>
      </c>
    </row>
    <row r="5490" spans="1:10" x14ac:dyDescent="0.15">
      <c r="A5490" s="8">
        <v>3483</v>
      </c>
      <c r="B5490" s="8" t="s">
        <v>3585</v>
      </c>
      <c r="C5490" s="7" t="s">
        <v>5</v>
      </c>
      <c r="D5490" s="39">
        <v>42759.751631944448</v>
      </c>
      <c r="E5490" s="7">
        <v>89.04</v>
      </c>
      <c r="F5490" s="7" t="s">
        <v>78</v>
      </c>
      <c r="G5490" s="7">
        <f t="shared" si="255"/>
        <v>2017</v>
      </c>
      <c r="H5490" s="7">
        <f t="shared" si="256"/>
        <v>1</v>
      </c>
      <c r="I5490" s="7" t="str">
        <f t="shared" si="257"/>
        <v>Q1</v>
      </c>
      <c r="J5490" s="7">
        <f>VLOOKUP(A5490,'Job Catalog'!A:C,3,FALSE)</f>
        <v>19</v>
      </c>
    </row>
    <row r="5491" spans="1:10" x14ac:dyDescent="0.15">
      <c r="A5491" s="8">
        <v>3483</v>
      </c>
      <c r="B5491" s="8" t="s">
        <v>3585</v>
      </c>
      <c r="C5491" s="7" t="s">
        <v>4</v>
      </c>
      <c r="D5491" s="39">
        <v>42696.520439814813</v>
      </c>
      <c r="E5491" s="7">
        <v>20.04</v>
      </c>
      <c r="F5491" s="7" t="s">
        <v>15</v>
      </c>
      <c r="G5491" s="7">
        <f t="shared" si="255"/>
        <v>2016</v>
      </c>
      <c r="H5491" s="7">
        <f t="shared" si="256"/>
        <v>11</v>
      </c>
      <c r="I5491" s="7" t="str">
        <f t="shared" si="257"/>
        <v>Q4</v>
      </c>
      <c r="J5491" s="7">
        <f>VLOOKUP(A5491,'Job Catalog'!A:C,3,FALSE)</f>
        <v>19</v>
      </c>
    </row>
    <row r="5492" spans="1:10" x14ac:dyDescent="0.15">
      <c r="A5492" s="8">
        <v>3483</v>
      </c>
      <c r="B5492" s="8" t="s">
        <v>3585</v>
      </c>
      <c r="C5492" s="7" t="s">
        <v>5</v>
      </c>
      <c r="D5492" s="39">
        <v>42725.235914351855</v>
      </c>
      <c r="E5492" s="7">
        <v>36.5</v>
      </c>
      <c r="F5492" s="7" t="s">
        <v>28</v>
      </c>
      <c r="G5492" s="7">
        <f t="shared" si="255"/>
        <v>2016</v>
      </c>
      <c r="H5492" s="7">
        <f t="shared" si="256"/>
        <v>12</v>
      </c>
      <c r="I5492" s="7" t="str">
        <f t="shared" si="257"/>
        <v>Q4</v>
      </c>
      <c r="J5492" s="7">
        <f>VLOOKUP(A5492,'Job Catalog'!A:C,3,FALSE)</f>
        <v>19</v>
      </c>
    </row>
    <row r="5493" spans="1:10" x14ac:dyDescent="0.15">
      <c r="A5493" s="8">
        <v>3483</v>
      </c>
      <c r="B5493" s="8" t="s">
        <v>3585</v>
      </c>
      <c r="C5493" s="7" t="s">
        <v>5</v>
      </c>
      <c r="D5493" s="39">
        <v>42823.736226851855</v>
      </c>
      <c r="E5493" s="7">
        <v>98.04</v>
      </c>
      <c r="F5493" s="7" t="s">
        <v>61</v>
      </c>
      <c r="G5493" s="7">
        <f t="shared" si="255"/>
        <v>2017</v>
      </c>
      <c r="H5493" s="7">
        <f t="shared" si="256"/>
        <v>3</v>
      </c>
      <c r="I5493" s="7" t="str">
        <f t="shared" si="257"/>
        <v>Q1</v>
      </c>
      <c r="J5493" s="7">
        <f>VLOOKUP(A5493,'Job Catalog'!A:C,3,FALSE)</f>
        <v>19</v>
      </c>
    </row>
    <row r="5494" spans="1:10" x14ac:dyDescent="0.15">
      <c r="A5494" s="8">
        <v>3483</v>
      </c>
      <c r="B5494" s="8" t="s">
        <v>3585</v>
      </c>
      <c r="C5494" s="7" t="s">
        <v>4</v>
      </c>
      <c r="D5494" s="39">
        <v>42895.593854166669</v>
      </c>
      <c r="E5494" s="7">
        <v>147.13</v>
      </c>
      <c r="F5494" s="7" t="s">
        <v>19</v>
      </c>
      <c r="G5494" s="7">
        <f t="shared" si="255"/>
        <v>2017</v>
      </c>
      <c r="H5494" s="7">
        <f t="shared" si="256"/>
        <v>6</v>
      </c>
      <c r="I5494" s="7" t="str">
        <f t="shared" si="257"/>
        <v>Q2</v>
      </c>
      <c r="J5494" s="7">
        <f>VLOOKUP(A5494,'Job Catalog'!A:C,3,FALSE)</f>
        <v>19</v>
      </c>
    </row>
    <row r="5495" spans="1:10" x14ac:dyDescent="0.15">
      <c r="A5495" s="8">
        <v>3483</v>
      </c>
      <c r="B5495" s="8" t="s">
        <v>3585</v>
      </c>
      <c r="C5495" s="7" t="s">
        <v>5</v>
      </c>
      <c r="D5495" s="39">
        <v>42781.489675925928</v>
      </c>
      <c r="E5495" s="7">
        <v>25.75</v>
      </c>
      <c r="F5495" s="7" t="s">
        <v>78</v>
      </c>
      <c r="G5495" s="7">
        <f t="shared" si="255"/>
        <v>2017</v>
      </c>
      <c r="H5495" s="7">
        <f t="shared" si="256"/>
        <v>2</v>
      </c>
      <c r="I5495" s="7" t="str">
        <f t="shared" si="257"/>
        <v>Q1</v>
      </c>
      <c r="J5495" s="7">
        <f>VLOOKUP(A5495,'Job Catalog'!A:C,3,FALSE)</f>
        <v>19</v>
      </c>
    </row>
    <row r="5496" spans="1:10" x14ac:dyDescent="0.15">
      <c r="A5496" s="8">
        <v>3483</v>
      </c>
      <c r="B5496" s="8" t="s">
        <v>3585</v>
      </c>
      <c r="C5496" s="7" t="s">
        <v>4</v>
      </c>
      <c r="D5496" s="39">
        <v>42845.612696759257</v>
      </c>
      <c r="E5496" s="7">
        <v>80.08</v>
      </c>
      <c r="F5496" s="7" t="s">
        <v>63</v>
      </c>
      <c r="G5496" s="7">
        <f t="shared" si="255"/>
        <v>2017</v>
      </c>
      <c r="H5496" s="7">
        <f t="shared" si="256"/>
        <v>4</v>
      </c>
      <c r="I5496" s="7" t="str">
        <f t="shared" si="257"/>
        <v>Q2</v>
      </c>
      <c r="J5496" s="7">
        <f>VLOOKUP(A5496,'Job Catalog'!A:C,3,FALSE)</f>
        <v>19</v>
      </c>
    </row>
    <row r="5497" spans="1:10" x14ac:dyDescent="0.15">
      <c r="A5497" s="8">
        <v>3483</v>
      </c>
      <c r="B5497" s="8" t="s">
        <v>3585</v>
      </c>
      <c r="C5497" s="7" t="s">
        <v>4</v>
      </c>
      <c r="D5497" s="39">
        <v>42801.5784375</v>
      </c>
      <c r="E5497" s="7">
        <v>35.04</v>
      </c>
      <c r="F5497" s="7" t="s">
        <v>63</v>
      </c>
      <c r="G5497" s="7">
        <f t="shared" si="255"/>
        <v>2017</v>
      </c>
      <c r="H5497" s="7">
        <f t="shared" si="256"/>
        <v>3</v>
      </c>
      <c r="I5497" s="7" t="str">
        <f t="shared" si="257"/>
        <v>Q1</v>
      </c>
      <c r="J5497" s="7">
        <f>VLOOKUP(A5497,'Job Catalog'!A:C,3,FALSE)</f>
        <v>19</v>
      </c>
    </row>
    <row r="5498" spans="1:10" x14ac:dyDescent="0.15">
      <c r="A5498" s="8">
        <v>3483</v>
      </c>
      <c r="B5498" s="8" t="s">
        <v>3585</v>
      </c>
      <c r="C5498" s="7" t="s">
        <v>4</v>
      </c>
      <c r="D5498" s="39">
        <v>42788.667037037034</v>
      </c>
      <c r="E5498" s="7">
        <v>22.17</v>
      </c>
      <c r="F5498" s="7" t="s">
        <v>63</v>
      </c>
      <c r="G5498" s="7">
        <f t="shared" si="255"/>
        <v>2017</v>
      </c>
      <c r="H5498" s="7">
        <f t="shared" si="256"/>
        <v>2</v>
      </c>
      <c r="I5498" s="7" t="str">
        <f t="shared" si="257"/>
        <v>Q1</v>
      </c>
      <c r="J5498" s="7">
        <f>VLOOKUP(A5498,'Job Catalog'!A:C,3,FALSE)</f>
        <v>19</v>
      </c>
    </row>
    <row r="5499" spans="1:10" x14ac:dyDescent="0.15">
      <c r="A5499" s="8">
        <v>3483</v>
      </c>
      <c r="B5499" s="8" t="s">
        <v>3585</v>
      </c>
      <c r="C5499" s="7" t="s">
        <v>4</v>
      </c>
      <c r="D5499" s="39">
        <v>42794.52789351852</v>
      </c>
      <c r="E5499" s="7">
        <v>28</v>
      </c>
      <c r="F5499" s="7" t="s">
        <v>63</v>
      </c>
      <c r="G5499" s="7">
        <f t="shared" si="255"/>
        <v>2017</v>
      </c>
      <c r="H5499" s="7">
        <f t="shared" si="256"/>
        <v>2</v>
      </c>
      <c r="I5499" s="7" t="str">
        <f t="shared" si="257"/>
        <v>Q1</v>
      </c>
      <c r="J5499" s="7">
        <f>VLOOKUP(A5499,'Job Catalog'!A:C,3,FALSE)</f>
        <v>19</v>
      </c>
    </row>
    <row r="5500" spans="1:10" x14ac:dyDescent="0.15">
      <c r="A5500" s="8">
        <v>3483</v>
      </c>
      <c r="B5500" s="8" t="s">
        <v>3585</v>
      </c>
      <c r="C5500" s="7" t="s">
        <v>4</v>
      </c>
      <c r="D5500" s="39">
        <v>42822.512488425928</v>
      </c>
      <c r="E5500" s="7">
        <v>55.96</v>
      </c>
      <c r="F5500" s="7" t="s">
        <v>19</v>
      </c>
      <c r="G5500" s="7">
        <f t="shared" si="255"/>
        <v>2017</v>
      </c>
      <c r="H5500" s="7">
        <f t="shared" si="256"/>
        <v>3</v>
      </c>
      <c r="I5500" s="7" t="str">
        <f t="shared" si="257"/>
        <v>Q1</v>
      </c>
      <c r="J5500" s="7">
        <f>VLOOKUP(A5500,'Job Catalog'!A:C,3,FALSE)</f>
        <v>19</v>
      </c>
    </row>
    <row r="5501" spans="1:10" x14ac:dyDescent="0.15">
      <c r="A5501" s="8">
        <v>3483</v>
      </c>
      <c r="B5501" s="8" t="s">
        <v>3585</v>
      </c>
      <c r="C5501" s="7" t="s">
        <v>4</v>
      </c>
      <c r="D5501" s="39">
        <v>42793.464965277781</v>
      </c>
      <c r="E5501" s="7">
        <v>26.92</v>
      </c>
      <c r="F5501" s="7" t="s">
        <v>19</v>
      </c>
      <c r="G5501" s="7">
        <f t="shared" si="255"/>
        <v>2017</v>
      </c>
      <c r="H5501" s="7">
        <f t="shared" si="256"/>
        <v>2</v>
      </c>
      <c r="I5501" s="7" t="str">
        <f t="shared" si="257"/>
        <v>Q1</v>
      </c>
      <c r="J5501" s="7">
        <f>VLOOKUP(A5501,'Job Catalog'!A:C,3,FALSE)</f>
        <v>19</v>
      </c>
    </row>
    <row r="5502" spans="1:10" x14ac:dyDescent="0.15">
      <c r="A5502" s="8">
        <v>3483</v>
      </c>
      <c r="B5502" s="8" t="s">
        <v>3585</v>
      </c>
      <c r="C5502" s="7" t="s">
        <v>4</v>
      </c>
      <c r="D5502" s="39">
        <v>42797.612476851849</v>
      </c>
      <c r="E5502" s="7">
        <v>31.04</v>
      </c>
      <c r="F5502" s="7" t="s">
        <v>61</v>
      </c>
      <c r="G5502" s="7">
        <f t="shared" si="255"/>
        <v>2017</v>
      </c>
      <c r="H5502" s="7">
        <f t="shared" si="256"/>
        <v>3</v>
      </c>
      <c r="I5502" s="7" t="str">
        <f t="shared" si="257"/>
        <v>Q1</v>
      </c>
      <c r="J5502" s="7">
        <f>VLOOKUP(A5502,'Job Catalog'!A:C,3,FALSE)</f>
        <v>19</v>
      </c>
    </row>
    <row r="5503" spans="1:10" x14ac:dyDescent="0.15">
      <c r="A5503" s="8">
        <v>3483</v>
      </c>
      <c r="B5503" s="8" t="s">
        <v>3585</v>
      </c>
      <c r="C5503" s="7" t="s">
        <v>4</v>
      </c>
      <c r="D5503" s="39">
        <v>42788.669918981483</v>
      </c>
      <c r="E5503" s="7">
        <v>16.13</v>
      </c>
      <c r="F5503" s="7" t="s">
        <v>63</v>
      </c>
      <c r="G5503" s="7">
        <f t="shared" si="255"/>
        <v>2017</v>
      </c>
      <c r="H5503" s="7">
        <f t="shared" si="256"/>
        <v>2</v>
      </c>
      <c r="I5503" s="7" t="str">
        <f t="shared" si="257"/>
        <v>Q1</v>
      </c>
      <c r="J5503" s="7">
        <f>VLOOKUP(A5503,'Job Catalog'!A:C,3,FALSE)</f>
        <v>19</v>
      </c>
    </row>
    <row r="5504" spans="1:10" x14ac:dyDescent="0.15">
      <c r="A5504" s="8">
        <v>3483</v>
      </c>
      <c r="B5504" s="8" t="s">
        <v>3585</v>
      </c>
      <c r="C5504" s="7" t="s">
        <v>4</v>
      </c>
      <c r="D5504" s="39">
        <v>42843.960173611114</v>
      </c>
      <c r="E5504" s="7">
        <v>39.17</v>
      </c>
      <c r="F5504" s="7" t="s">
        <v>13</v>
      </c>
      <c r="G5504" s="7">
        <f t="shared" si="255"/>
        <v>2017</v>
      </c>
      <c r="H5504" s="7">
        <f t="shared" si="256"/>
        <v>4</v>
      </c>
      <c r="I5504" s="7" t="str">
        <f t="shared" si="257"/>
        <v>Q2</v>
      </c>
      <c r="J5504" s="7">
        <f>VLOOKUP(A5504,'Job Catalog'!A:C,3,FALSE)</f>
        <v>19</v>
      </c>
    </row>
    <row r="5505" spans="1:10" x14ac:dyDescent="0.15">
      <c r="A5505" s="8">
        <v>3483</v>
      </c>
      <c r="B5505" s="8" t="s">
        <v>3585</v>
      </c>
      <c r="C5505" s="7" t="s">
        <v>4</v>
      </c>
      <c r="D5505" s="39">
        <v>42850.577060185184</v>
      </c>
      <c r="E5505" s="7">
        <v>45.75</v>
      </c>
      <c r="F5505" s="7" t="s">
        <v>13</v>
      </c>
      <c r="G5505" s="7">
        <f t="shared" si="255"/>
        <v>2017</v>
      </c>
      <c r="H5505" s="7">
        <f t="shared" si="256"/>
        <v>4</v>
      </c>
      <c r="I5505" s="7" t="str">
        <f t="shared" si="257"/>
        <v>Q2</v>
      </c>
      <c r="J5505" s="7">
        <f>VLOOKUP(A5505,'Job Catalog'!A:C,3,FALSE)</f>
        <v>19</v>
      </c>
    </row>
    <row r="5506" spans="1:10" x14ac:dyDescent="0.15">
      <c r="A5506" s="8">
        <v>3483</v>
      </c>
      <c r="B5506" s="8" t="s">
        <v>3585</v>
      </c>
      <c r="C5506" s="7" t="s">
        <v>5</v>
      </c>
      <c r="D5506" s="39">
        <v>42925.961909722224</v>
      </c>
      <c r="E5506" s="7">
        <v>61.46</v>
      </c>
      <c r="F5506" s="7" t="s">
        <v>61</v>
      </c>
      <c r="G5506" s="7">
        <f t="shared" ref="G5506:G5569" si="258">YEAR(D5506)</f>
        <v>2017</v>
      </c>
      <c r="H5506" s="7">
        <f t="shared" ref="H5506:H5569" si="259">MONTH(D5506)</f>
        <v>7</v>
      </c>
      <c r="I5506" s="7" t="str">
        <f t="shared" ref="I5506:I5569" si="260">IF(H5506&lt;=3,"Q1",IF(H5506&lt;=6,"Q2",IF(H5506&lt;=9,"Q3","Q4")))</f>
        <v>Q3</v>
      </c>
      <c r="J5506" s="7">
        <f>VLOOKUP(A5506,'Job Catalog'!A:C,3,FALSE)</f>
        <v>19</v>
      </c>
    </row>
    <row r="5507" spans="1:10" x14ac:dyDescent="0.15">
      <c r="A5507" s="8">
        <v>3483</v>
      </c>
      <c r="B5507" s="8" t="s">
        <v>3585</v>
      </c>
      <c r="C5507" s="7" t="s">
        <v>4</v>
      </c>
      <c r="D5507" s="39">
        <v>42943.000405092593</v>
      </c>
      <c r="E5507" s="7">
        <v>78.5</v>
      </c>
      <c r="F5507" s="7" t="s">
        <v>61</v>
      </c>
      <c r="G5507" s="7">
        <f t="shared" si="258"/>
        <v>2017</v>
      </c>
      <c r="H5507" s="7">
        <f t="shared" si="259"/>
        <v>7</v>
      </c>
      <c r="I5507" s="7" t="str">
        <f t="shared" si="260"/>
        <v>Q3</v>
      </c>
      <c r="J5507" s="7">
        <f>VLOOKUP(A5507,'Job Catalog'!A:C,3,FALSE)</f>
        <v>19</v>
      </c>
    </row>
    <row r="5508" spans="1:10" x14ac:dyDescent="0.15">
      <c r="A5508" s="8">
        <v>3483</v>
      </c>
      <c r="B5508" s="8" t="s">
        <v>3585</v>
      </c>
      <c r="C5508" s="7" t="s">
        <v>4</v>
      </c>
      <c r="D5508" s="39">
        <v>42975.958090277774</v>
      </c>
      <c r="E5508" s="7">
        <v>88.33</v>
      </c>
      <c r="F5508" s="7" t="s">
        <v>19</v>
      </c>
      <c r="G5508" s="7">
        <f t="shared" si="258"/>
        <v>2017</v>
      </c>
      <c r="H5508" s="7">
        <f t="shared" si="259"/>
        <v>8</v>
      </c>
      <c r="I5508" s="7" t="str">
        <f t="shared" si="260"/>
        <v>Q3</v>
      </c>
      <c r="J5508" s="7">
        <f>VLOOKUP(A5508,'Job Catalog'!A:C,3,FALSE)</f>
        <v>19</v>
      </c>
    </row>
    <row r="5509" spans="1:10" x14ac:dyDescent="0.15">
      <c r="A5509" s="8">
        <v>3487</v>
      </c>
      <c r="B5509" s="8" t="s">
        <v>3589</v>
      </c>
      <c r="C5509" s="7" t="s">
        <v>4</v>
      </c>
      <c r="D5509" s="39">
        <v>42355.151655092595</v>
      </c>
      <c r="E5509" s="7">
        <v>44.63</v>
      </c>
      <c r="F5509" s="7" t="s">
        <v>52</v>
      </c>
      <c r="G5509" s="7">
        <f t="shared" si="258"/>
        <v>2015</v>
      </c>
      <c r="H5509" s="7">
        <f t="shared" si="259"/>
        <v>12</v>
      </c>
      <c r="I5509" s="7" t="str">
        <f t="shared" si="260"/>
        <v>Q4</v>
      </c>
      <c r="J5509" s="7">
        <f>VLOOKUP(A5509,'Job Catalog'!A:C,3,FALSE)</f>
        <v>16</v>
      </c>
    </row>
    <row r="5510" spans="1:10" x14ac:dyDescent="0.15">
      <c r="A5510" s="8">
        <v>3487</v>
      </c>
      <c r="B5510" s="8" t="s">
        <v>3589</v>
      </c>
      <c r="C5510" s="7" t="s">
        <v>4</v>
      </c>
      <c r="D5510" s="39">
        <v>42388.47457175926</v>
      </c>
      <c r="E5510" s="7">
        <v>74.88</v>
      </c>
      <c r="F5510" s="7" t="s">
        <v>101</v>
      </c>
      <c r="G5510" s="7">
        <f t="shared" si="258"/>
        <v>2016</v>
      </c>
      <c r="H5510" s="7">
        <f t="shared" si="259"/>
        <v>1</v>
      </c>
      <c r="I5510" s="7" t="str">
        <f t="shared" si="260"/>
        <v>Q1</v>
      </c>
      <c r="J5510" s="7">
        <f>VLOOKUP(A5510,'Job Catalog'!A:C,3,FALSE)</f>
        <v>16</v>
      </c>
    </row>
    <row r="5511" spans="1:10" x14ac:dyDescent="0.15">
      <c r="A5511" s="8">
        <v>3488</v>
      </c>
      <c r="B5511" s="8" t="s">
        <v>3590</v>
      </c>
      <c r="C5511" s="7" t="s">
        <v>4</v>
      </c>
      <c r="D5511" s="39">
        <v>41690.597592592596</v>
      </c>
      <c r="E5511" s="7">
        <v>49.08</v>
      </c>
      <c r="F5511" s="7" t="s">
        <v>78</v>
      </c>
      <c r="G5511" s="7">
        <f t="shared" si="258"/>
        <v>2014</v>
      </c>
      <c r="H5511" s="7">
        <f t="shared" si="259"/>
        <v>2</v>
      </c>
      <c r="I5511" s="7" t="str">
        <f t="shared" si="260"/>
        <v>Q1</v>
      </c>
      <c r="J5511" s="7">
        <f>VLOOKUP(A5511,'Job Catalog'!A:C,3,FALSE)</f>
        <v>17</v>
      </c>
    </row>
    <row r="5512" spans="1:10" x14ac:dyDescent="0.15">
      <c r="A5512" s="8">
        <v>3488</v>
      </c>
      <c r="B5512" s="8" t="s">
        <v>3590</v>
      </c>
      <c r="C5512" s="7" t="s">
        <v>5</v>
      </c>
      <c r="D5512" s="39">
        <v>41694.480081018519</v>
      </c>
      <c r="E5512" s="7">
        <v>42.08</v>
      </c>
      <c r="F5512" s="7" t="s">
        <v>26</v>
      </c>
      <c r="G5512" s="7">
        <f t="shared" si="258"/>
        <v>2014</v>
      </c>
      <c r="H5512" s="7">
        <f t="shared" si="259"/>
        <v>2</v>
      </c>
      <c r="I5512" s="7" t="str">
        <f t="shared" si="260"/>
        <v>Q1</v>
      </c>
      <c r="J5512" s="7">
        <f>VLOOKUP(A5512,'Job Catalog'!A:C,3,FALSE)</f>
        <v>17</v>
      </c>
    </row>
    <row r="5513" spans="1:10" x14ac:dyDescent="0.15">
      <c r="A5513" s="8">
        <v>3488</v>
      </c>
      <c r="B5513" s="8" t="s">
        <v>3590</v>
      </c>
      <c r="C5513" s="7" t="s">
        <v>5</v>
      </c>
      <c r="D5513" s="39">
        <v>41716.449340277781</v>
      </c>
      <c r="E5513" s="7">
        <v>61.79</v>
      </c>
      <c r="F5513" s="7" t="s">
        <v>93</v>
      </c>
      <c r="G5513" s="7">
        <f t="shared" si="258"/>
        <v>2014</v>
      </c>
      <c r="H5513" s="7">
        <f t="shared" si="259"/>
        <v>3</v>
      </c>
      <c r="I5513" s="7" t="str">
        <f t="shared" si="260"/>
        <v>Q1</v>
      </c>
      <c r="J5513" s="7">
        <f>VLOOKUP(A5513,'Job Catalog'!A:C,3,FALSE)</f>
        <v>17</v>
      </c>
    </row>
    <row r="5514" spans="1:10" x14ac:dyDescent="0.15">
      <c r="A5514" s="8">
        <v>3488</v>
      </c>
      <c r="B5514" s="8" t="s">
        <v>3590</v>
      </c>
      <c r="C5514" s="7" t="s">
        <v>4</v>
      </c>
      <c r="D5514" s="39">
        <v>41694.378310185188</v>
      </c>
      <c r="E5514" s="7">
        <v>17.670000000000002</v>
      </c>
      <c r="F5514" s="7" t="s">
        <v>78</v>
      </c>
      <c r="G5514" s="7">
        <f t="shared" si="258"/>
        <v>2014</v>
      </c>
      <c r="H5514" s="7">
        <f t="shared" si="259"/>
        <v>2</v>
      </c>
      <c r="I5514" s="7" t="str">
        <f t="shared" si="260"/>
        <v>Q1</v>
      </c>
      <c r="J5514" s="7">
        <f>VLOOKUP(A5514,'Job Catalog'!A:C,3,FALSE)</f>
        <v>17</v>
      </c>
    </row>
    <row r="5515" spans="1:10" x14ac:dyDescent="0.15">
      <c r="A5515" s="8">
        <v>3488</v>
      </c>
      <c r="B5515" s="8" t="s">
        <v>3590</v>
      </c>
      <c r="C5515" s="7" t="s">
        <v>4</v>
      </c>
      <c r="D5515" s="39">
        <v>41758.400960648149</v>
      </c>
      <c r="E5515" s="7">
        <v>67.75</v>
      </c>
      <c r="F5515" s="7" t="s">
        <v>59</v>
      </c>
      <c r="G5515" s="7">
        <f t="shared" si="258"/>
        <v>2014</v>
      </c>
      <c r="H5515" s="7">
        <f t="shared" si="259"/>
        <v>4</v>
      </c>
      <c r="I5515" s="7" t="str">
        <f t="shared" si="260"/>
        <v>Q2</v>
      </c>
      <c r="J5515" s="7">
        <f>VLOOKUP(A5515,'Job Catalog'!A:C,3,FALSE)</f>
        <v>17</v>
      </c>
    </row>
    <row r="5516" spans="1:10" x14ac:dyDescent="0.15">
      <c r="A5516" s="8">
        <v>3488</v>
      </c>
      <c r="B5516" s="8" t="s">
        <v>3590</v>
      </c>
      <c r="C5516" s="7" t="s">
        <v>4</v>
      </c>
      <c r="D5516" s="39">
        <v>41702.463368055556</v>
      </c>
      <c r="E5516" s="7">
        <v>10.71</v>
      </c>
      <c r="F5516" s="7" t="s">
        <v>26</v>
      </c>
      <c r="G5516" s="7">
        <f t="shared" si="258"/>
        <v>2014</v>
      </c>
      <c r="H5516" s="7">
        <f t="shared" si="259"/>
        <v>3</v>
      </c>
      <c r="I5516" s="7" t="str">
        <f t="shared" si="260"/>
        <v>Q1</v>
      </c>
      <c r="J5516" s="7">
        <f>VLOOKUP(A5516,'Job Catalog'!A:C,3,FALSE)</f>
        <v>17</v>
      </c>
    </row>
    <row r="5517" spans="1:10" x14ac:dyDescent="0.15">
      <c r="A5517" s="8">
        <v>3488</v>
      </c>
      <c r="B5517" s="8" t="s">
        <v>3590</v>
      </c>
      <c r="C5517" s="7" t="s">
        <v>4</v>
      </c>
      <c r="D5517" s="39">
        <v>41772.291597222225</v>
      </c>
      <c r="E5517" s="7">
        <v>76.790000000000006</v>
      </c>
      <c r="F5517" s="7" t="s">
        <v>26</v>
      </c>
      <c r="G5517" s="7">
        <f t="shared" si="258"/>
        <v>2014</v>
      </c>
      <c r="H5517" s="7">
        <f t="shared" si="259"/>
        <v>5</v>
      </c>
      <c r="I5517" s="7" t="str">
        <f t="shared" si="260"/>
        <v>Q2</v>
      </c>
      <c r="J5517" s="7">
        <f>VLOOKUP(A5517,'Job Catalog'!A:C,3,FALSE)</f>
        <v>17</v>
      </c>
    </row>
    <row r="5518" spans="1:10" x14ac:dyDescent="0.15">
      <c r="A5518" s="8">
        <v>3488</v>
      </c>
      <c r="B5518" s="8" t="s">
        <v>3590</v>
      </c>
      <c r="C5518" s="7" t="s">
        <v>5</v>
      </c>
      <c r="D5518" s="39">
        <v>41743.559618055559</v>
      </c>
      <c r="E5518" s="7">
        <v>39.92</v>
      </c>
      <c r="F5518" s="7" t="s">
        <v>26</v>
      </c>
      <c r="G5518" s="7">
        <f t="shared" si="258"/>
        <v>2014</v>
      </c>
      <c r="H5518" s="7">
        <f t="shared" si="259"/>
        <v>4</v>
      </c>
      <c r="I5518" s="7" t="str">
        <f t="shared" si="260"/>
        <v>Q2</v>
      </c>
      <c r="J5518" s="7">
        <f>VLOOKUP(A5518,'Job Catalog'!A:C,3,FALSE)</f>
        <v>17</v>
      </c>
    </row>
    <row r="5519" spans="1:10" x14ac:dyDescent="0.15">
      <c r="A5519" s="8">
        <v>3488</v>
      </c>
      <c r="B5519" s="8" t="s">
        <v>3590</v>
      </c>
      <c r="C5519" s="7" t="s">
        <v>5</v>
      </c>
      <c r="D5519" s="39">
        <v>41731.64398148148</v>
      </c>
      <c r="E5519" s="7">
        <v>23.21</v>
      </c>
      <c r="F5519" s="7" t="s">
        <v>10</v>
      </c>
      <c r="G5519" s="7">
        <f t="shared" si="258"/>
        <v>2014</v>
      </c>
      <c r="H5519" s="7">
        <f t="shared" si="259"/>
        <v>4</v>
      </c>
      <c r="I5519" s="7" t="str">
        <f t="shared" si="260"/>
        <v>Q2</v>
      </c>
      <c r="J5519" s="7">
        <f>VLOOKUP(A5519,'Job Catalog'!A:C,3,FALSE)</f>
        <v>17</v>
      </c>
    </row>
    <row r="5520" spans="1:10" x14ac:dyDescent="0.15">
      <c r="A5520" s="8">
        <v>3488</v>
      </c>
      <c r="B5520" s="8" t="s">
        <v>3590</v>
      </c>
      <c r="C5520" s="7" t="s">
        <v>5</v>
      </c>
      <c r="D5520" s="39">
        <v>41730.681400462963</v>
      </c>
      <c r="E5520" s="7">
        <v>21</v>
      </c>
      <c r="F5520" s="7" t="s">
        <v>15</v>
      </c>
      <c r="G5520" s="7">
        <f t="shared" si="258"/>
        <v>2014</v>
      </c>
      <c r="H5520" s="7">
        <f t="shared" si="259"/>
        <v>4</v>
      </c>
      <c r="I5520" s="7" t="str">
        <f t="shared" si="260"/>
        <v>Q2</v>
      </c>
      <c r="J5520" s="7">
        <f>VLOOKUP(A5520,'Job Catalog'!A:C,3,FALSE)</f>
        <v>17</v>
      </c>
    </row>
    <row r="5521" spans="1:10" x14ac:dyDescent="0.15">
      <c r="A5521" s="8">
        <v>3488</v>
      </c>
      <c r="B5521" s="8" t="s">
        <v>3590</v>
      </c>
      <c r="C5521" s="7" t="s">
        <v>4</v>
      </c>
      <c r="D5521" s="39">
        <v>41815.822870370372</v>
      </c>
      <c r="E5521" s="7">
        <v>106</v>
      </c>
      <c r="F5521" s="7" t="s">
        <v>26</v>
      </c>
      <c r="G5521" s="7">
        <f t="shared" si="258"/>
        <v>2014</v>
      </c>
      <c r="H5521" s="7">
        <f t="shared" si="259"/>
        <v>6</v>
      </c>
      <c r="I5521" s="7" t="str">
        <f t="shared" si="260"/>
        <v>Q2</v>
      </c>
      <c r="J5521" s="7">
        <f>VLOOKUP(A5521,'Job Catalog'!A:C,3,FALSE)</f>
        <v>17</v>
      </c>
    </row>
    <row r="5522" spans="1:10" x14ac:dyDescent="0.15">
      <c r="A5522" s="8">
        <v>3488</v>
      </c>
      <c r="B5522" s="8" t="s">
        <v>3590</v>
      </c>
      <c r="C5522" s="7" t="s">
        <v>4</v>
      </c>
      <c r="D5522" s="39">
        <v>41759.796203703707</v>
      </c>
      <c r="E5522" s="7">
        <v>34.04</v>
      </c>
      <c r="F5522" s="7" t="s">
        <v>26</v>
      </c>
      <c r="G5522" s="7">
        <f t="shared" si="258"/>
        <v>2014</v>
      </c>
      <c r="H5522" s="7">
        <f t="shared" si="259"/>
        <v>4</v>
      </c>
      <c r="I5522" s="7" t="str">
        <f t="shared" si="260"/>
        <v>Q2</v>
      </c>
      <c r="J5522" s="7">
        <f>VLOOKUP(A5522,'Job Catalog'!A:C,3,FALSE)</f>
        <v>17</v>
      </c>
    </row>
    <row r="5523" spans="1:10" x14ac:dyDescent="0.15">
      <c r="A5523" s="8">
        <v>3488</v>
      </c>
      <c r="B5523" s="8" t="s">
        <v>3590</v>
      </c>
      <c r="C5523" s="7" t="s">
        <v>4</v>
      </c>
      <c r="D5523" s="39">
        <v>41872.432453703703</v>
      </c>
      <c r="E5523" s="7">
        <v>126.88</v>
      </c>
      <c r="F5523" s="7" t="s">
        <v>78</v>
      </c>
      <c r="G5523" s="7">
        <f t="shared" si="258"/>
        <v>2014</v>
      </c>
      <c r="H5523" s="7">
        <f t="shared" si="259"/>
        <v>8</v>
      </c>
      <c r="I5523" s="7" t="str">
        <f t="shared" si="260"/>
        <v>Q3</v>
      </c>
      <c r="J5523" s="7">
        <f>VLOOKUP(A5523,'Job Catalog'!A:C,3,FALSE)</f>
        <v>17</v>
      </c>
    </row>
    <row r="5524" spans="1:10" x14ac:dyDescent="0.15">
      <c r="A5524" s="8">
        <v>3488</v>
      </c>
      <c r="B5524" s="8" t="s">
        <v>3590</v>
      </c>
      <c r="C5524" s="7" t="s">
        <v>5</v>
      </c>
      <c r="D5524" s="39">
        <v>42032.762037037035</v>
      </c>
      <c r="E5524" s="7">
        <v>287.20999999999998</v>
      </c>
      <c r="F5524" s="7" t="s">
        <v>59</v>
      </c>
      <c r="G5524" s="7">
        <f t="shared" si="258"/>
        <v>2015</v>
      </c>
      <c r="H5524" s="7">
        <f t="shared" si="259"/>
        <v>1</v>
      </c>
      <c r="I5524" s="7" t="str">
        <f t="shared" si="260"/>
        <v>Q1</v>
      </c>
      <c r="J5524" s="7">
        <f>VLOOKUP(A5524,'Job Catalog'!A:C,3,FALSE)</f>
        <v>17</v>
      </c>
    </row>
    <row r="5525" spans="1:10" x14ac:dyDescent="0.15">
      <c r="A5525" s="8">
        <v>3488</v>
      </c>
      <c r="B5525" s="8" t="s">
        <v>3590</v>
      </c>
      <c r="C5525" s="7" t="s">
        <v>4</v>
      </c>
      <c r="D5525" s="39">
        <v>41828.563043981485</v>
      </c>
      <c r="E5525" s="7">
        <v>83</v>
      </c>
      <c r="F5525" s="7" t="s">
        <v>59</v>
      </c>
      <c r="G5525" s="7">
        <f t="shared" si="258"/>
        <v>2014</v>
      </c>
      <c r="H5525" s="7">
        <f t="shared" si="259"/>
        <v>7</v>
      </c>
      <c r="I5525" s="7" t="str">
        <f t="shared" si="260"/>
        <v>Q3</v>
      </c>
      <c r="J5525" s="7">
        <f>VLOOKUP(A5525,'Job Catalog'!A:C,3,FALSE)</f>
        <v>17</v>
      </c>
    </row>
    <row r="5526" spans="1:10" x14ac:dyDescent="0.15">
      <c r="A5526" s="8">
        <v>3488</v>
      </c>
      <c r="B5526" s="8" t="s">
        <v>3590</v>
      </c>
      <c r="C5526" s="7" t="s">
        <v>4</v>
      </c>
      <c r="D5526" s="39">
        <v>41901.553541666668</v>
      </c>
      <c r="E5526" s="7">
        <v>156</v>
      </c>
      <c r="F5526" s="7" t="s">
        <v>59</v>
      </c>
      <c r="G5526" s="7">
        <f t="shared" si="258"/>
        <v>2014</v>
      </c>
      <c r="H5526" s="7">
        <f t="shared" si="259"/>
        <v>9</v>
      </c>
      <c r="I5526" s="7" t="str">
        <f t="shared" si="260"/>
        <v>Q3</v>
      </c>
      <c r="J5526" s="7">
        <f>VLOOKUP(A5526,'Job Catalog'!A:C,3,FALSE)</f>
        <v>17</v>
      </c>
    </row>
    <row r="5527" spans="1:10" x14ac:dyDescent="0.15">
      <c r="A5527" s="8">
        <v>3488</v>
      </c>
      <c r="B5527" s="8" t="s">
        <v>3590</v>
      </c>
      <c r="C5527" s="7" t="s">
        <v>4</v>
      </c>
      <c r="D5527" s="39">
        <v>41788.59101851852</v>
      </c>
      <c r="E5527" s="7">
        <v>15.96</v>
      </c>
      <c r="F5527" s="7" t="s">
        <v>48</v>
      </c>
      <c r="G5527" s="7">
        <f t="shared" si="258"/>
        <v>2014</v>
      </c>
      <c r="H5527" s="7">
        <f t="shared" si="259"/>
        <v>5</v>
      </c>
      <c r="I5527" s="7" t="str">
        <f t="shared" si="260"/>
        <v>Q2</v>
      </c>
      <c r="J5527" s="7">
        <f>VLOOKUP(A5527,'Job Catalog'!A:C,3,FALSE)</f>
        <v>17</v>
      </c>
    </row>
    <row r="5528" spans="1:10" x14ac:dyDescent="0.15">
      <c r="A5528" s="8">
        <v>3488</v>
      </c>
      <c r="B5528" s="8" t="s">
        <v>3590</v>
      </c>
      <c r="C5528" s="7" t="s">
        <v>4</v>
      </c>
      <c r="D5528" s="39">
        <v>41837.559629629628</v>
      </c>
      <c r="E5528" s="7">
        <v>64.92</v>
      </c>
      <c r="F5528" s="7" t="s">
        <v>48</v>
      </c>
      <c r="G5528" s="7">
        <f t="shared" si="258"/>
        <v>2014</v>
      </c>
      <c r="H5528" s="7">
        <f t="shared" si="259"/>
        <v>7</v>
      </c>
      <c r="I5528" s="7" t="str">
        <f t="shared" si="260"/>
        <v>Q3</v>
      </c>
      <c r="J5528" s="7">
        <f>VLOOKUP(A5528,'Job Catalog'!A:C,3,FALSE)</f>
        <v>17</v>
      </c>
    </row>
    <row r="5529" spans="1:10" x14ac:dyDescent="0.15">
      <c r="A5529" s="8">
        <v>3488</v>
      </c>
      <c r="B5529" s="8" t="s">
        <v>3590</v>
      </c>
      <c r="C5529" s="7" t="s">
        <v>4</v>
      </c>
      <c r="D5529" s="39">
        <v>41885.321157407408</v>
      </c>
      <c r="E5529" s="7">
        <v>111.79</v>
      </c>
      <c r="F5529" s="7" t="s">
        <v>26</v>
      </c>
      <c r="G5529" s="7">
        <f t="shared" si="258"/>
        <v>2014</v>
      </c>
      <c r="H5529" s="7">
        <f t="shared" si="259"/>
        <v>9</v>
      </c>
      <c r="I5529" s="7" t="str">
        <f t="shared" si="260"/>
        <v>Q3</v>
      </c>
      <c r="J5529" s="7">
        <f>VLOOKUP(A5529,'Job Catalog'!A:C,3,FALSE)</f>
        <v>17</v>
      </c>
    </row>
    <row r="5530" spans="1:10" x14ac:dyDescent="0.15">
      <c r="A5530" s="8">
        <v>3488</v>
      </c>
      <c r="B5530" s="8" t="s">
        <v>3590</v>
      </c>
      <c r="C5530" s="7" t="s">
        <v>4</v>
      </c>
      <c r="D5530" s="39">
        <v>41912.405763888892</v>
      </c>
      <c r="E5530" s="7">
        <v>131.79</v>
      </c>
      <c r="F5530" s="7" t="s">
        <v>26</v>
      </c>
      <c r="G5530" s="7">
        <f t="shared" si="258"/>
        <v>2014</v>
      </c>
      <c r="H5530" s="7">
        <f t="shared" si="259"/>
        <v>9</v>
      </c>
      <c r="I5530" s="7" t="str">
        <f t="shared" si="260"/>
        <v>Q3</v>
      </c>
      <c r="J5530" s="7">
        <f>VLOOKUP(A5530,'Job Catalog'!A:C,3,FALSE)</f>
        <v>17</v>
      </c>
    </row>
    <row r="5531" spans="1:10" x14ac:dyDescent="0.15">
      <c r="A5531" s="8">
        <v>3488</v>
      </c>
      <c r="B5531" s="8" t="s">
        <v>3590</v>
      </c>
      <c r="C5531" s="7" t="s">
        <v>4</v>
      </c>
      <c r="D5531" s="39">
        <v>41836.375057870369</v>
      </c>
      <c r="E5531" s="7">
        <v>49.38</v>
      </c>
      <c r="F5531" s="7" t="s">
        <v>59</v>
      </c>
      <c r="G5531" s="7">
        <f t="shared" si="258"/>
        <v>2014</v>
      </c>
      <c r="H5531" s="7">
        <f t="shared" si="259"/>
        <v>7</v>
      </c>
      <c r="I5531" s="7" t="str">
        <f t="shared" si="260"/>
        <v>Q3</v>
      </c>
      <c r="J5531" s="7">
        <f>VLOOKUP(A5531,'Job Catalog'!A:C,3,FALSE)</f>
        <v>17</v>
      </c>
    </row>
    <row r="5532" spans="1:10" x14ac:dyDescent="0.15">
      <c r="A5532" s="8">
        <v>3488</v>
      </c>
      <c r="B5532" s="8" t="s">
        <v>3590</v>
      </c>
      <c r="C5532" s="7" t="s">
        <v>4</v>
      </c>
      <c r="D5532" s="39">
        <v>41880.567870370367</v>
      </c>
      <c r="E5532" s="7">
        <v>92.79</v>
      </c>
      <c r="F5532" s="7" t="s">
        <v>78</v>
      </c>
      <c r="G5532" s="7">
        <f t="shared" si="258"/>
        <v>2014</v>
      </c>
      <c r="H5532" s="7">
        <f t="shared" si="259"/>
        <v>8</v>
      </c>
      <c r="I5532" s="7" t="str">
        <f t="shared" si="260"/>
        <v>Q3</v>
      </c>
      <c r="J5532" s="7">
        <f>VLOOKUP(A5532,'Job Catalog'!A:C,3,FALSE)</f>
        <v>17</v>
      </c>
    </row>
    <row r="5533" spans="1:10" x14ac:dyDescent="0.15">
      <c r="A5533" s="8">
        <v>3488</v>
      </c>
      <c r="B5533" s="8" t="s">
        <v>3590</v>
      </c>
      <c r="C5533" s="7" t="s">
        <v>4</v>
      </c>
      <c r="D5533" s="39">
        <v>41799.713900462964</v>
      </c>
      <c r="E5533" s="7">
        <v>6.58</v>
      </c>
      <c r="F5533" s="7" t="s">
        <v>46</v>
      </c>
      <c r="G5533" s="7">
        <f t="shared" si="258"/>
        <v>2014</v>
      </c>
      <c r="H5533" s="7">
        <f t="shared" si="259"/>
        <v>6</v>
      </c>
      <c r="I5533" s="7" t="str">
        <f t="shared" si="260"/>
        <v>Q2</v>
      </c>
      <c r="J5533" s="7">
        <f>VLOOKUP(A5533,'Job Catalog'!A:C,3,FALSE)</f>
        <v>17</v>
      </c>
    </row>
    <row r="5534" spans="1:10" x14ac:dyDescent="0.15">
      <c r="A5534" s="8">
        <v>3488</v>
      </c>
      <c r="B5534" s="8" t="s">
        <v>3590</v>
      </c>
      <c r="C5534" s="7" t="s">
        <v>5</v>
      </c>
      <c r="D5534" s="39">
        <v>42097.602129629631</v>
      </c>
      <c r="E5534" s="7">
        <v>304.45999999999998</v>
      </c>
      <c r="F5534" s="7" t="s">
        <v>62</v>
      </c>
      <c r="G5534" s="7">
        <f t="shared" si="258"/>
        <v>2015</v>
      </c>
      <c r="H5534" s="7">
        <f t="shared" si="259"/>
        <v>4</v>
      </c>
      <c r="I5534" s="7" t="str">
        <f t="shared" si="260"/>
        <v>Q2</v>
      </c>
      <c r="J5534" s="7">
        <f>VLOOKUP(A5534,'Job Catalog'!A:C,3,FALSE)</f>
        <v>17</v>
      </c>
    </row>
    <row r="5535" spans="1:10" x14ac:dyDescent="0.15">
      <c r="A5535" s="8">
        <v>3488</v>
      </c>
      <c r="B5535" s="8" t="s">
        <v>3590</v>
      </c>
      <c r="C5535" s="7" t="s">
        <v>4</v>
      </c>
      <c r="D5535" s="39">
        <v>42237.635601851849</v>
      </c>
      <c r="E5535" s="7">
        <v>437.08</v>
      </c>
      <c r="F5535" s="7" t="s">
        <v>26</v>
      </c>
      <c r="G5535" s="7">
        <f t="shared" si="258"/>
        <v>2015</v>
      </c>
      <c r="H5535" s="7">
        <f t="shared" si="259"/>
        <v>8</v>
      </c>
      <c r="I5535" s="7" t="str">
        <f t="shared" si="260"/>
        <v>Q3</v>
      </c>
      <c r="J5535" s="7">
        <f>VLOOKUP(A5535,'Job Catalog'!A:C,3,FALSE)</f>
        <v>17</v>
      </c>
    </row>
    <row r="5536" spans="1:10" x14ac:dyDescent="0.15">
      <c r="A5536" s="8">
        <v>3488</v>
      </c>
      <c r="B5536" s="8" t="s">
        <v>3590</v>
      </c>
      <c r="C5536" s="7" t="s">
        <v>4</v>
      </c>
      <c r="D5536" s="39">
        <v>42257.675833333335</v>
      </c>
      <c r="E5536" s="7">
        <v>447.08</v>
      </c>
      <c r="F5536" s="7" t="s">
        <v>26</v>
      </c>
      <c r="G5536" s="7">
        <f t="shared" si="258"/>
        <v>2015</v>
      </c>
      <c r="H5536" s="7">
        <f t="shared" si="259"/>
        <v>9</v>
      </c>
      <c r="I5536" s="7" t="str">
        <f t="shared" si="260"/>
        <v>Q3</v>
      </c>
      <c r="J5536" s="7">
        <f>VLOOKUP(A5536,'Job Catalog'!A:C,3,FALSE)</f>
        <v>17</v>
      </c>
    </row>
    <row r="5537" spans="1:10" x14ac:dyDescent="0.15">
      <c r="A5537" s="8">
        <v>3488</v>
      </c>
      <c r="B5537" s="8" t="s">
        <v>3590</v>
      </c>
      <c r="C5537" s="7" t="s">
        <v>4</v>
      </c>
      <c r="D5537" s="39">
        <v>41869.38422453704</v>
      </c>
      <c r="E5537" s="7">
        <v>40.71</v>
      </c>
      <c r="F5537" s="7" t="s">
        <v>46</v>
      </c>
      <c r="G5537" s="7">
        <f t="shared" si="258"/>
        <v>2014</v>
      </c>
      <c r="H5537" s="7">
        <f t="shared" si="259"/>
        <v>8</v>
      </c>
      <c r="I5537" s="7" t="str">
        <f t="shared" si="260"/>
        <v>Q3</v>
      </c>
      <c r="J5537" s="7">
        <f>VLOOKUP(A5537,'Job Catalog'!A:C,3,FALSE)</f>
        <v>17</v>
      </c>
    </row>
    <row r="5538" spans="1:10" x14ac:dyDescent="0.15">
      <c r="A5538" s="8">
        <v>3488</v>
      </c>
      <c r="B5538" s="8" t="s">
        <v>3590</v>
      </c>
      <c r="C5538" s="7" t="s">
        <v>4</v>
      </c>
      <c r="D5538" s="39">
        <v>41947.379479166666</v>
      </c>
      <c r="E5538" s="7">
        <v>105.58</v>
      </c>
      <c r="F5538" s="7" t="s">
        <v>78</v>
      </c>
      <c r="G5538" s="7">
        <f t="shared" si="258"/>
        <v>2014</v>
      </c>
      <c r="H5538" s="7">
        <f t="shared" si="259"/>
        <v>11</v>
      </c>
      <c r="I5538" s="7" t="str">
        <f t="shared" si="260"/>
        <v>Q4</v>
      </c>
      <c r="J5538" s="7">
        <f>VLOOKUP(A5538,'Job Catalog'!A:C,3,FALSE)</f>
        <v>17</v>
      </c>
    </row>
    <row r="5539" spans="1:10" x14ac:dyDescent="0.15">
      <c r="A5539" s="8">
        <v>3488</v>
      </c>
      <c r="B5539" s="8" t="s">
        <v>3590</v>
      </c>
      <c r="C5539" s="7" t="s">
        <v>4</v>
      </c>
      <c r="D5539" s="39">
        <v>41907.584490740737</v>
      </c>
      <c r="E5539" s="7">
        <v>56.96</v>
      </c>
      <c r="F5539" s="7" t="s">
        <v>78</v>
      </c>
      <c r="G5539" s="7">
        <f t="shared" si="258"/>
        <v>2014</v>
      </c>
      <c r="H5539" s="7">
        <f t="shared" si="259"/>
        <v>9</v>
      </c>
      <c r="I5539" s="7" t="str">
        <f t="shared" si="260"/>
        <v>Q3</v>
      </c>
      <c r="J5539" s="7">
        <f>VLOOKUP(A5539,'Job Catalog'!A:C,3,FALSE)</f>
        <v>17</v>
      </c>
    </row>
    <row r="5540" spans="1:10" x14ac:dyDescent="0.15">
      <c r="A5540" s="8">
        <v>3488</v>
      </c>
      <c r="B5540" s="8" t="s">
        <v>3590</v>
      </c>
      <c r="C5540" s="7" t="s">
        <v>4</v>
      </c>
      <c r="D5540" s="39">
        <v>41863.316168981481</v>
      </c>
      <c r="E5540" s="7">
        <v>12.5</v>
      </c>
      <c r="F5540" s="7" t="s">
        <v>78</v>
      </c>
      <c r="G5540" s="7">
        <f t="shared" si="258"/>
        <v>2014</v>
      </c>
      <c r="H5540" s="7">
        <f t="shared" si="259"/>
        <v>8</v>
      </c>
      <c r="I5540" s="7" t="str">
        <f t="shared" si="260"/>
        <v>Q3</v>
      </c>
      <c r="J5540" s="7">
        <f>VLOOKUP(A5540,'Job Catalog'!A:C,3,FALSE)</f>
        <v>17</v>
      </c>
    </row>
    <row r="5541" spans="1:10" x14ac:dyDescent="0.15">
      <c r="A5541" s="8">
        <v>3488</v>
      </c>
      <c r="B5541" s="8" t="s">
        <v>3590</v>
      </c>
      <c r="C5541" s="7" t="s">
        <v>4</v>
      </c>
      <c r="D5541" s="39">
        <v>41907.364074074074</v>
      </c>
      <c r="E5541" s="7">
        <v>50.63</v>
      </c>
      <c r="F5541" s="7" t="s">
        <v>69</v>
      </c>
      <c r="G5541" s="7">
        <f t="shared" si="258"/>
        <v>2014</v>
      </c>
      <c r="H5541" s="7">
        <f t="shared" si="259"/>
        <v>9</v>
      </c>
      <c r="I5541" s="7" t="str">
        <f t="shared" si="260"/>
        <v>Q3</v>
      </c>
      <c r="J5541" s="7">
        <f>VLOOKUP(A5541,'Job Catalog'!A:C,3,FALSE)</f>
        <v>17</v>
      </c>
    </row>
    <row r="5542" spans="1:10" x14ac:dyDescent="0.15">
      <c r="A5542" s="8">
        <v>3488</v>
      </c>
      <c r="B5542" s="8" t="s">
        <v>3590</v>
      </c>
      <c r="C5542" s="7" t="s">
        <v>5</v>
      </c>
      <c r="D5542" s="39">
        <v>42025.70890046296</v>
      </c>
      <c r="E5542" s="7">
        <v>161.13</v>
      </c>
      <c r="F5542" s="7" t="s">
        <v>59</v>
      </c>
      <c r="G5542" s="7">
        <f t="shared" si="258"/>
        <v>2015</v>
      </c>
      <c r="H5542" s="7">
        <f t="shared" si="259"/>
        <v>1</v>
      </c>
      <c r="I5542" s="7" t="str">
        <f t="shared" si="260"/>
        <v>Q1</v>
      </c>
      <c r="J5542" s="7">
        <f>VLOOKUP(A5542,'Job Catalog'!A:C,3,FALSE)</f>
        <v>17</v>
      </c>
    </row>
    <row r="5543" spans="1:10" x14ac:dyDescent="0.15">
      <c r="A5543" s="8">
        <v>3488</v>
      </c>
      <c r="B5543" s="8" t="s">
        <v>3590</v>
      </c>
      <c r="C5543" s="7" t="s">
        <v>5</v>
      </c>
      <c r="D5543" s="39">
        <v>41989.645069444443</v>
      </c>
      <c r="E5543" s="7">
        <v>116.04</v>
      </c>
      <c r="F5543" s="7" t="s">
        <v>78</v>
      </c>
      <c r="G5543" s="7">
        <f t="shared" si="258"/>
        <v>2014</v>
      </c>
      <c r="H5543" s="7">
        <f t="shared" si="259"/>
        <v>12</v>
      </c>
      <c r="I5543" s="7" t="str">
        <f t="shared" si="260"/>
        <v>Q4</v>
      </c>
      <c r="J5543" s="7">
        <f>VLOOKUP(A5543,'Job Catalog'!A:C,3,FALSE)</f>
        <v>17</v>
      </c>
    </row>
    <row r="5544" spans="1:10" x14ac:dyDescent="0.15">
      <c r="A5544" s="8">
        <v>3488</v>
      </c>
      <c r="B5544" s="8" t="s">
        <v>3590</v>
      </c>
      <c r="C5544" s="7" t="s">
        <v>4</v>
      </c>
      <c r="D5544" s="39">
        <v>42101.497615740744</v>
      </c>
      <c r="E5544" s="7">
        <v>221.71</v>
      </c>
      <c r="F5544" s="7" t="s">
        <v>78</v>
      </c>
      <c r="G5544" s="7">
        <f t="shared" si="258"/>
        <v>2015</v>
      </c>
      <c r="H5544" s="7">
        <f t="shared" si="259"/>
        <v>4</v>
      </c>
      <c r="I5544" s="7" t="str">
        <f t="shared" si="260"/>
        <v>Q2</v>
      </c>
      <c r="J5544" s="7">
        <f>VLOOKUP(A5544,'Job Catalog'!A:C,3,FALSE)</f>
        <v>17</v>
      </c>
    </row>
    <row r="5545" spans="1:10" x14ac:dyDescent="0.15">
      <c r="A5545" s="8">
        <v>3488</v>
      </c>
      <c r="B5545" s="8" t="s">
        <v>3590</v>
      </c>
      <c r="C5545" s="7" t="s">
        <v>5</v>
      </c>
      <c r="D5545" s="39">
        <v>41948.729884259257</v>
      </c>
      <c r="E5545" s="7">
        <v>47.21</v>
      </c>
      <c r="F5545" s="7" t="s">
        <v>78</v>
      </c>
      <c r="G5545" s="7">
        <f t="shared" si="258"/>
        <v>2014</v>
      </c>
      <c r="H5545" s="7">
        <f t="shared" si="259"/>
        <v>11</v>
      </c>
      <c r="I5545" s="7" t="str">
        <f t="shared" si="260"/>
        <v>Q4</v>
      </c>
      <c r="J5545" s="7">
        <f>VLOOKUP(A5545,'Job Catalog'!A:C,3,FALSE)</f>
        <v>17</v>
      </c>
    </row>
    <row r="5546" spans="1:10" x14ac:dyDescent="0.15">
      <c r="A5546" s="8">
        <v>3488</v>
      </c>
      <c r="B5546" s="8" t="s">
        <v>3590</v>
      </c>
      <c r="C5546" s="7" t="s">
        <v>4</v>
      </c>
      <c r="D5546" s="39">
        <v>41913.611134259256</v>
      </c>
      <c r="E5546" s="7">
        <v>1.96</v>
      </c>
      <c r="F5546" s="7" t="s">
        <v>48</v>
      </c>
      <c r="G5546" s="7">
        <f t="shared" si="258"/>
        <v>2014</v>
      </c>
      <c r="H5546" s="7">
        <f t="shared" si="259"/>
        <v>10</v>
      </c>
      <c r="I5546" s="7" t="str">
        <f t="shared" si="260"/>
        <v>Q4</v>
      </c>
      <c r="J5546" s="7">
        <f>VLOOKUP(A5546,'Job Catalog'!A:C,3,FALSE)</f>
        <v>17</v>
      </c>
    </row>
    <row r="5547" spans="1:10" x14ac:dyDescent="0.15">
      <c r="A5547" s="8">
        <v>3488</v>
      </c>
      <c r="B5547" s="8" t="s">
        <v>3590</v>
      </c>
      <c r="C5547" s="7" t="s">
        <v>4</v>
      </c>
      <c r="D5547" s="39">
        <v>41925.412199074075</v>
      </c>
      <c r="E5547" s="7">
        <v>6.88</v>
      </c>
      <c r="F5547" s="7" t="s">
        <v>63</v>
      </c>
      <c r="G5547" s="7">
        <f t="shared" si="258"/>
        <v>2014</v>
      </c>
      <c r="H5547" s="7">
        <f t="shared" si="259"/>
        <v>10</v>
      </c>
      <c r="I5547" s="7" t="str">
        <f t="shared" si="260"/>
        <v>Q4</v>
      </c>
      <c r="J5547" s="7">
        <f>VLOOKUP(A5547,'Job Catalog'!A:C,3,FALSE)</f>
        <v>17</v>
      </c>
    </row>
    <row r="5548" spans="1:10" x14ac:dyDescent="0.15">
      <c r="A5548" s="8">
        <v>3488</v>
      </c>
      <c r="B5548" s="8" t="s">
        <v>3590</v>
      </c>
      <c r="C5548" s="7" t="s">
        <v>4</v>
      </c>
      <c r="D5548" s="39">
        <v>41920.88517361111</v>
      </c>
      <c r="E5548" s="7">
        <v>2.38</v>
      </c>
      <c r="F5548" s="7" t="s">
        <v>63</v>
      </c>
      <c r="G5548" s="7">
        <f t="shared" si="258"/>
        <v>2014</v>
      </c>
      <c r="H5548" s="7">
        <f t="shared" si="259"/>
        <v>10</v>
      </c>
      <c r="I5548" s="7" t="str">
        <f t="shared" si="260"/>
        <v>Q4</v>
      </c>
      <c r="J5548" s="7">
        <f>VLOOKUP(A5548,'Job Catalog'!A:C,3,FALSE)</f>
        <v>17</v>
      </c>
    </row>
    <row r="5549" spans="1:10" x14ac:dyDescent="0.15">
      <c r="A5549" s="8">
        <v>3488</v>
      </c>
      <c r="B5549" s="8" t="s">
        <v>3590</v>
      </c>
      <c r="C5549" s="7" t="s">
        <v>5</v>
      </c>
      <c r="D5549" s="39">
        <v>42289.726782407408</v>
      </c>
      <c r="E5549" s="7">
        <v>363.04</v>
      </c>
      <c r="F5549" s="7" t="s">
        <v>65</v>
      </c>
      <c r="G5549" s="7">
        <f t="shared" si="258"/>
        <v>2015</v>
      </c>
      <c r="H5549" s="7">
        <f t="shared" si="259"/>
        <v>10</v>
      </c>
      <c r="I5549" s="7" t="str">
        <f t="shared" si="260"/>
        <v>Q4</v>
      </c>
      <c r="J5549" s="7">
        <f>VLOOKUP(A5549,'Job Catalog'!A:C,3,FALSE)</f>
        <v>17</v>
      </c>
    </row>
    <row r="5550" spans="1:10" x14ac:dyDescent="0.15">
      <c r="A5550" s="8">
        <v>3488</v>
      </c>
      <c r="B5550" s="8" t="s">
        <v>3590</v>
      </c>
      <c r="C5550" s="7" t="s">
        <v>4</v>
      </c>
      <c r="D5550" s="39">
        <v>42138.950810185182</v>
      </c>
      <c r="E5550" s="7">
        <v>150.21</v>
      </c>
      <c r="F5550" s="7" t="s">
        <v>48</v>
      </c>
      <c r="G5550" s="7">
        <f t="shared" si="258"/>
        <v>2015</v>
      </c>
      <c r="H5550" s="7">
        <f t="shared" si="259"/>
        <v>5</v>
      </c>
      <c r="I5550" s="7" t="str">
        <f t="shared" si="260"/>
        <v>Q2</v>
      </c>
      <c r="J5550" s="7">
        <f>VLOOKUP(A5550,'Job Catalog'!A:C,3,FALSE)</f>
        <v>17</v>
      </c>
    </row>
    <row r="5551" spans="1:10" x14ac:dyDescent="0.15">
      <c r="A5551" s="8">
        <v>3488</v>
      </c>
      <c r="B5551" s="8" t="s">
        <v>3590</v>
      </c>
      <c r="C5551" s="7" t="s">
        <v>4</v>
      </c>
      <c r="D5551" s="39">
        <v>42283.506180555552</v>
      </c>
      <c r="E5551" s="7">
        <v>250</v>
      </c>
      <c r="F5551" s="7" t="s">
        <v>63</v>
      </c>
      <c r="G5551" s="7">
        <f t="shared" si="258"/>
        <v>2015</v>
      </c>
      <c r="H5551" s="7">
        <f t="shared" si="259"/>
        <v>10</v>
      </c>
      <c r="I5551" s="7" t="str">
        <f t="shared" si="260"/>
        <v>Q4</v>
      </c>
      <c r="J5551" s="7">
        <f>VLOOKUP(A5551,'Job Catalog'!A:C,3,FALSE)</f>
        <v>17</v>
      </c>
    </row>
    <row r="5552" spans="1:10" x14ac:dyDescent="0.15">
      <c r="A5552" s="8">
        <v>3488</v>
      </c>
      <c r="B5552" s="8" t="s">
        <v>3590</v>
      </c>
      <c r="C5552" s="7" t="s">
        <v>4</v>
      </c>
      <c r="D5552" s="39">
        <v>42146.402303240742</v>
      </c>
      <c r="E5552" s="7">
        <v>93.79</v>
      </c>
      <c r="F5552" s="7" t="s">
        <v>33</v>
      </c>
      <c r="G5552" s="7">
        <f t="shared" si="258"/>
        <v>2015</v>
      </c>
      <c r="H5552" s="7">
        <f t="shared" si="259"/>
        <v>5</v>
      </c>
      <c r="I5552" s="7" t="str">
        <f t="shared" si="260"/>
        <v>Q2</v>
      </c>
      <c r="J5552" s="7">
        <f>VLOOKUP(A5552,'Job Catalog'!A:C,3,FALSE)</f>
        <v>17</v>
      </c>
    </row>
    <row r="5553" spans="1:10" x14ac:dyDescent="0.15">
      <c r="A5553" s="8">
        <v>3488</v>
      </c>
      <c r="B5553" s="8" t="s">
        <v>3590</v>
      </c>
      <c r="C5553" s="7" t="s">
        <v>5</v>
      </c>
      <c r="D5553" s="39">
        <v>42114.730717592596</v>
      </c>
      <c r="E5553" s="7">
        <v>49</v>
      </c>
      <c r="F5553" s="7" t="s">
        <v>26</v>
      </c>
      <c r="G5553" s="7">
        <f t="shared" si="258"/>
        <v>2015</v>
      </c>
      <c r="H5553" s="7">
        <f t="shared" si="259"/>
        <v>4</v>
      </c>
      <c r="I5553" s="7" t="str">
        <f t="shared" si="260"/>
        <v>Q2</v>
      </c>
      <c r="J5553" s="7">
        <f>VLOOKUP(A5553,'Job Catalog'!A:C,3,FALSE)</f>
        <v>17</v>
      </c>
    </row>
    <row r="5554" spans="1:10" x14ac:dyDescent="0.15">
      <c r="A5554" s="8">
        <v>3488</v>
      </c>
      <c r="B5554" s="8" t="s">
        <v>3590</v>
      </c>
      <c r="C5554" s="7" t="s">
        <v>4</v>
      </c>
      <c r="D5554" s="39">
        <v>42083.471805555557</v>
      </c>
      <c r="E5554" s="7">
        <v>14.17</v>
      </c>
      <c r="F5554" s="7" t="s">
        <v>68</v>
      </c>
      <c r="G5554" s="7">
        <f t="shared" si="258"/>
        <v>2015</v>
      </c>
      <c r="H5554" s="7">
        <f t="shared" si="259"/>
        <v>3</v>
      </c>
      <c r="I5554" s="7" t="str">
        <f t="shared" si="260"/>
        <v>Q1</v>
      </c>
      <c r="J5554" s="7">
        <f>VLOOKUP(A5554,'Job Catalog'!A:C,3,FALSE)</f>
        <v>17</v>
      </c>
    </row>
    <row r="5555" spans="1:10" x14ac:dyDescent="0.15">
      <c r="A5555" s="8">
        <v>3488</v>
      </c>
      <c r="B5555" s="8" t="s">
        <v>3590</v>
      </c>
      <c r="C5555" s="7" t="s">
        <v>4</v>
      </c>
      <c r="D5555" s="39">
        <v>42159.540393518517</v>
      </c>
      <c r="E5555" s="7">
        <v>90.21</v>
      </c>
      <c r="F5555" s="7" t="s">
        <v>26</v>
      </c>
      <c r="G5555" s="7">
        <f t="shared" si="258"/>
        <v>2015</v>
      </c>
      <c r="H5555" s="7">
        <f t="shared" si="259"/>
        <v>6</v>
      </c>
      <c r="I5555" s="7" t="str">
        <f t="shared" si="260"/>
        <v>Q2</v>
      </c>
      <c r="J5555" s="7">
        <f>VLOOKUP(A5555,'Job Catalog'!A:C,3,FALSE)</f>
        <v>17</v>
      </c>
    </row>
    <row r="5556" spans="1:10" x14ac:dyDescent="0.15">
      <c r="A5556" s="8">
        <v>3488</v>
      </c>
      <c r="B5556" s="8" t="s">
        <v>3590</v>
      </c>
      <c r="C5556" s="7" t="s">
        <v>4</v>
      </c>
      <c r="D5556" s="39">
        <v>42129.806250000001</v>
      </c>
      <c r="E5556" s="7">
        <v>50</v>
      </c>
      <c r="F5556" s="7" t="s">
        <v>48</v>
      </c>
      <c r="G5556" s="7">
        <f t="shared" si="258"/>
        <v>2015</v>
      </c>
      <c r="H5556" s="7">
        <f t="shared" si="259"/>
        <v>5</v>
      </c>
      <c r="I5556" s="7" t="str">
        <f t="shared" si="260"/>
        <v>Q2</v>
      </c>
      <c r="J5556" s="7">
        <f>VLOOKUP(A5556,'Job Catalog'!A:C,3,FALSE)</f>
        <v>17</v>
      </c>
    </row>
    <row r="5557" spans="1:10" x14ac:dyDescent="0.15">
      <c r="A5557" s="8">
        <v>3488</v>
      </c>
      <c r="B5557" s="8" t="s">
        <v>3590</v>
      </c>
      <c r="C5557" s="7" t="s">
        <v>5</v>
      </c>
      <c r="D5557" s="39">
        <v>42125.395949074074</v>
      </c>
      <c r="E5557" s="7">
        <v>38.83</v>
      </c>
      <c r="F5557" s="7" t="s">
        <v>65</v>
      </c>
      <c r="G5557" s="7">
        <f t="shared" si="258"/>
        <v>2015</v>
      </c>
      <c r="H5557" s="7">
        <f t="shared" si="259"/>
        <v>5</v>
      </c>
      <c r="I5557" s="7" t="str">
        <f t="shared" si="260"/>
        <v>Q2</v>
      </c>
      <c r="J5557" s="7">
        <f>VLOOKUP(A5557,'Job Catalog'!A:C,3,FALSE)</f>
        <v>17</v>
      </c>
    </row>
    <row r="5558" spans="1:10" x14ac:dyDescent="0.15">
      <c r="A5558" s="8">
        <v>3488</v>
      </c>
      <c r="B5558" s="8" t="s">
        <v>3590</v>
      </c>
      <c r="C5558" s="7" t="s">
        <v>4</v>
      </c>
      <c r="D5558" s="39">
        <v>42303.716215277775</v>
      </c>
      <c r="E5558" s="7">
        <v>193.13</v>
      </c>
      <c r="F5558" s="7" t="s">
        <v>73</v>
      </c>
      <c r="G5558" s="7">
        <f t="shared" si="258"/>
        <v>2015</v>
      </c>
      <c r="H5558" s="7">
        <f t="shared" si="259"/>
        <v>10</v>
      </c>
      <c r="I5558" s="7" t="str">
        <f t="shared" si="260"/>
        <v>Q4</v>
      </c>
      <c r="J5558" s="7">
        <f>VLOOKUP(A5558,'Job Catalog'!A:C,3,FALSE)</f>
        <v>17</v>
      </c>
    </row>
    <row r="5559" spans="1:10" x14ac:dyDescent="0.15">
      <c r="A5559" s="8">
        <v>3488</v>
      </c>
      <c r="B5559" s="8" t="s">
        <v>3590</v>
      </c>
      <c r="C5559" s="7" t="s">
        <v>4</v>
      </c>
      <c r="D5559" s="39">
        <v>42285.385995370372</v>
      </c>
      <c r="E5559" s="7">
        <v>163.71</v>
      </c>
      <c r="F5559" s="7" t="s">
        <v>101</v>
      </c>
      <c r="G5559" s="7">
        <f t="shared" si="258"/>
        <v>2015</v>
      </c>
      <c r="H5559" s="7">
        <f t="shared" si="259"/>
        <v>10</v>
      </c>
      <c r="I5559" s="7" t="str">
        <f t="shared" si="260"/>
        <v>Q4</v>
      </c>
      <c r="J5559" s="7">
        <f>VLOOKUP(A5559,'Job Catalog'!A:C,3,FALSE)</f>
        <v>17</v>
      </c>
    </row>
    <row r="5560" spans="1:10" x14ac:dyDescent="0.15">
      <c r="A5560" s="8">
        <v>3488</v>
      </c>
      <c r="B5560" s="8" t="s">
        <v>3590</v>
      </c>
      <c r="C5560" s="7" t="s">
        <v>5</v>
      </c>
      <c r="D5560" s="39">
        <v>42177.666030092594</v>
      </c>
      <c r="E5560" s="7">
        <v>52.08</v>
      </c>
      <c r="F5560" s="7" t="s">
        <v>26</v>
      </c>
      <c r="G5560" s="7">
        <f t="shared" si="258"/>
        <v>2015</v>
      </c>
      <c r="H5560" s="7">
        <f t="shared" si="259"/>
        <v>6</v>
      </c>
      <c r="I5560" s="7" t="str">
        <f t="shared" si="260"/>
        <v>Q2</v>
      </c>
      <c r="J5560" s="7">
        <f>VLOOKUP(A5560,'Job Catalog'!A:C,3,FALSE)</f>
        <v>17</v>
      </c>
    </row>
    <row r="5561" spans="1:10" x14ac:dyDescent="0.15">
      <c r="A5561" s="8">
        <v>3488</v>
      </c>
      <c r="B5561" s="8" t="s">
        <v>3590</v>
      </c>
      <c r="C5561" s="7" t="s">
        <v>5</v>
      </c>
      <c r="D5561" s="39">
        <v>42150.327800925923</v>
      </c>
      <c r="E5561" s="7">
        <v>3.5</v>
      </c>
      <c r="F5561" s="7" t="s">
        <v>65</v>
      </c>
      <c r="G5561" s="7">
        <f t="shared" si="258"/>
        <v>2015</v>
      </c>
      <c r="H5561" s="7">
        <f t="shared" si="259"/>
        <v>5</v>
      </c>
      <c r="I5561" s="7" t="str">
        <f t="shared" si="260"/>
        <v>Q2</v>
      </c>
      <c r="J5561" s="7">
        <f>VLOOKUP(A5561,'Job Catalog'!A:C,3,FALSE)</f>
        <v>17</v>
      </c>
    </row>
    <row r="5562" spans="1:10" x14ac:dyDescent="0.15">
      <c r="A5562" s="8">
        <v>3488</v>
      </c>
      <c r="B5562" s="8" t="s">
        <v>3590</v>
      </c>
      <c r="C5562" s="7" t="s">
        <v>4</v>
      </c>
      <c r="D5562" s="39">
        <v>42158.313969907409</v>
      </c>
      <c r="E5562" s="7">
        <v>6.71</v>
      </c>
      <c r="F5562" s="7" t="s">
        <v>26</v>
      </c>
      <c r="G5562" s="7">
        <f t="shared" si="258"/>
        <v>2015</v>
      </c>
      <c r="H5562" s="7">
        <f t="shared" si="259"/>
        <v>6</v>
      </c>
      <c r="I5562" s="7" t="str">
        <f t="shared" si="260"/>
        <v>Q2</v>
      </c>
      <c r="J5562" s="7">
        <f>VLOOKUP(A5562,'Job Catalog'!A:C,3,FALSE)</f>
        <v>17</v>
      </c>
    </row>
    <row r="5563" spans="1:10" x14ac:dyDescent="0.15">
      <c r="A5563" s="8">
        <v>3488</v>
      </c>
      <c r="B5563" s="8" t="s">
        <v>3590</v>
      </c>
      <c r="C5563" s="7" t="s">
        <v>5</v>
      </c>
      <c r="D5563" s="39">
        <v>42204.414189814815</v>
      </c>
      <c r="E5563" s="7">
        <v>51.63</v>
      </c>
      <c r="F5563" s="7" t="s">
        <v>65</v>
      </c>
      <c r="G5563" s="7">
        <f t="shared" si="258"/>
        <v>2015</v>
      </c>
      <c r="H5563" s="7">
        <f t="shared" si="259"/>
        <v>7</v>
      </c>
      <c r="I5563" s="7" t="str">
        <f t="shared" si="260"/>
        <v>Q3</v>
      </c>
      <c r="J5563" s="7">
        <f>VLOOKUP(A5563,'Job Catalog'!A:C,3,FALSE)</f>
        <v>17</v>
      </c>
    </row>
    <row r="5564" spans="1:10" x14ac:dyDescent="0.15">
      <c r="A5564" s="8">
        <v>3488</v>
      </c>
      <c r="B5564" s="8" t="s">
        <v>3590</v>
      </c>
      <c r="C5564" s="7" t="s">
        <v>4</v>
      </c>
      <c r="D5564" s="39">
        <v>42200.455428240741</v>
      </c>
      <c r="E5564" s="7">
        <v>22.75</v>
      </c>
      <c r="F5564" s="7" t="s">
        <v>48</v>
      </c>
      <c r="G5564" s="7">
        <f t="shared" si="258"/>
        <v>2015</v>
      </c>
      <c r="H5564" s="7">
        <f t="shared" si="259"/>
        <v>7</v>
      </c>
      <c r="I5564" s="7" t="str">
        <f t="shared" si="260"/>
        <v>Q3</v>
      </c>
      <c r="J5564" s="7">
        <f>VLOOKUP(A5564,'Job Catalog'!A:C,3,FALSE)</f>
        <v>17</v>
      </c>
    </row>
    <row r="5565" spans="1:10" x14ac:dyDescent="0.15">
      <c r="A5565" s="8">
        <v>3488</v>
      </c>
      <c r="B5565" s="8" t="s">
        <v>3590</v>
      </c>
      <c r="C5565" s="7" t="s">
        <v>4</v>
      </c>
      <c r="D5565" s="39">
        <v>42282.382222222222</v>
      </c>
      <c r="E5565" s="7">
        <v>95.92</v>
      </c>
      <c r="F5565" s="7" t="s">
        <v>63</v>
      </c>
      <c r="G5565" s="7">
        <f t="shared" si="258"/>
        <v>2015</v>
      </c>
      <c r="H5565" s="7">
        <f t="shared" si="259"/>
        <v>10</v>
      </c>
      <c r="I5565" s="7" t="str">
        <f t="shared" si="260"/>
        <v>Q4</v>
      </c>
      <c r="J5565" s="7">
        <f>VLOOKUP(A5565,'Job Catalog'!A:C,3,FALSE)</f>
        <v>17</v>
      </c>
    </row>
    <row r="5566" spans="1:10" x14ac:dyDescent="0.15">
      <c r="A5566" s="8">
        <v>3488</v>
      </c>
      <c r="B5566" s="8" t="s">
        <v>3590</v>
      </c>
      <c r="C5566" s="7" t="s">
        <v>4</v>
      </c>
      <c r="D5566" s="39">
        <v>42291.491296296299</v>
      </c>
      <c r="E5566" s="7">
        <v>105</v>
      </c>
      <c r="F5566" s="7" t="s">
        <v>63</v>
      </c>
      <c r="G5566" s="7">
        <f t="shared" si="258"/>
        <v>2015</v>
      </c>
      <c r="H5566" s="7">
        <f t="shared" si="259"/>
        <v>10</v>
      </c>
      <c r="I5566" s="7" t="str">
        <f t="shared" si="260"/>
        <v>Q4</v>
      </c>
      <c r="J5566" s="7">
        <f>VLOOKUP(A5566,'Job Catalog'!A:C,3,FALSE)</f>
        <v>17</v>
      </c>
    </row>
    <row r="5567" spans="1:10" x14ac:dyDescent="0.15">
      <c r="A5567" s="8">
        <v>3488</v>
      </c>
      <c r="B5567" s="8" t="s">
        <v>3590</v>
      </c>
      <c r="C5567" s="7" t="s">
        <v>5</v>
      </c>
      <c r="D5567" s="39">
        <v>42228.592314814814</v>
      </c>
      <c r="E5567" s="7">
        <v>42.13</v>
      </c>
      <c r="F5567" s="7" t="s">
        <v>65</v>
      </c>
      <c r="G5567" s="7">
        <f t="shared" si="258"/>
        <v>2015</v>
      </c>
      <c r="H5567" s="7">
        <f t="shared" si="259"/>
        <v>8</v>
      </c>
      <c r="I5567" s="7" t="str">
        <f t="shared" si="260"/>
        <v>Q3</v>
      </c>
      <c r="J5567" s="7">
        <f>VLOOKUP(A5567,'Job Catalog'!A:C,3,FALSE)</f>
        <v>17</v>
      </c>
    </row>
    <row r="5568" spans="1:10" x14ac:dyDescent="0.15">
      <c r="A5568" s="8">
        <v>3488</v>
      </c>
      <c r="B5568" s="8" t="s">
        <v>3590</v>
      </c>
      <c r="C5568" s="7" t="s">
        <v>5</v>
      </c>
      <c r="D5568" s="39">
        <v>42247.709641203706</v>
      </c>
      <c r="E5568" s="7">
        <v>54.13</v>
      </c>
      <c r="F5568" s="7" t="s">
        <v>65</v>
      </c>
      <c r="G5568" s="7">
        <f t="shared" si="258"/>
        <v>2015</v>
      </c>
      <c r="H5568" s="7">
        <f t="shared" si="259"/>
        <v>8</v>
      </c>
      <c r="I5568" s="7" t="str">
        <f t="shared" si="260"/>
        <v>Q3</v>
      </c>
      <c r="J5568" s="7">
        <f>VLOOKUP(A5568,'Job Catalog'!A:C,3,FALSE)</f>
        <v>17</v>
      </c>
    </row>
    <row r="5569" spans="1:10" x14ac:dyDescent="0.15">
      <c r="A5569" s="8">
        <v>3488</v>
      </c>
      <c r="B5569" s="8" t="s">
        <v>3590</v>
      </c>
      <c r="C5569" s="7" t="s">
        <v>5</v>
      </c>
      <c r="D5569" s="39">
        <v>42383.556597222225</v>
      </c>
      <c r="E5569" s="7">
        <v>189.96</v>
      </c>
      <c r="F5569" s="7" t="s">
        <v>65</v>
      </c>
      <c r="G5569" s="7">
        <f t="shared" si="258"/>
        <v>2016</v>
      </c>
      <c r="H5569" s="7">
        <f t="shared" si="259"/>
        <v>1</v>
      </c>
      <c r="I5569" s="7" t="str">
        <f t="shared" si="260"/>
        <v>Q1</v>
      </c>
      <c r="J5569" s="7">
        <f>VLOOKUP(A5569,'Job Catalog'!A:C,3,FALSE)</f>
        <v>17</v>
      </c>
    </row>
    <row r="5570" spans="1:10" x14ac:dyDescent="0.15">
      <c r="A5570" s="8">
        <v>3488</v>
      </c>
      <c r="B5570" s="8" t="s">
        <v>3590</v>
      </c>
      <c r="C5570" s="7" t="s">
        <v>5</v>
      </c>
      <c r="D5570" s="39">
        <v>42278.535370370373</v>
      </c>
      <c r="E5570" s="7">
        <v>68.790000000000006</v>
      </c>
      <c r="F5570" s="7" t="s">
        <v>65</v>
      </c>
      <c r="G5570" s="7">
        <f t="shared" ref="G5570:G5633" si="261">YEAR(D5570)</f>
        <v>2015</v>
      </c>
      <c r="H5570" s="7">
        <f t="shared" ref="H5570:H5633" si="262">MONTH(D5570)</f>
        <v>10</v>
      </c>
      <c r="I5570" s="7" t="str">
        <f t="shared" ref="I5570:I5633" si="263">IF(H5570&lt;=3,"Q1",IF(H5570&lt;=6,"Q2",IF(H5570&lt;=9,"Q3","Q4")))</f>
        <v>Q4</v>
      </c>
      <c r="J5570" s="7">
        <f>VLOOKUP(A5570,'Job Catalog'!A:C,3,FALSE)</f>
        <v>17</v>
      </c>
    </row>
    <row r="5571" spans="1:10" x14ac:dyDescent="0.15">
      <c r="A5571" s="8">
        <v>3488</v>
      </c>
      <c r="B5571" s="8" t="s">
        <v>3590</v>
      </c>
      <c r="C5571" s="7" t="s">
        <v>4</v>
      </c>
      <c r="D5571" s="39">
        <v>42249.683182870373</v>
      </c>
      <c r="E5571" s="7">
        <v>35</v>
      </c>
      <c r="F5571" s="7" t="s">
        <v>26</v>
      </c>
      <c r="G5571" s="7">
        <f t="shared" si="261"/>
        <v>2015</v>
      </c>
      <c r="H5571" s="7">
        <f t="shared" si="262"/>
        <v>9</v>
      </c>
      <c r="I5571" s="7" t="str">
        <f t="shared" si="263"/>
        <v>Q3</v>
      </c>
      <c r="J5571" s="7">
        <f>VLOOKUP(A5571,'Job Catalog'!A:C,3,FALSE)</f>
        <v>17</v>
      </c>
    </row>
    <row r="5572" spans="1:10" x14ac:dyDescent="0.15">
      <c r="A5572" s="8">
        <v>3488</v>
      </c>
      <c r="B5572" s="8" t="s">
        <v>3590</v>
      </c>
      <c r="C5572" s="7" t="s">
        <v>4</v>
      </c>
      <c r="D5572" s="39">
        <v>42325.446261574078</v>
      </c>
      <c r="E5572" s="7">
        <v>82.96</v>
      </c>
      <c r="F5572" s="7" t="s">
        <v>26</v>
      </c>
      <c r="G5572" s="7">
        <f t="shared" si="261"/>
        <v>2015</v>
      </c>
      <c r="H5572" s="7">
        <f t="shared" si="262"/>
        <v>11</v>
      </c>
      <c r="I5572" s="7" t="str">
        <f t="shared" si="263"/>
        <v>Q4</v>
      </c>
      <c r="J5572" s="7">
        <f>VLOOKUP(A5572,'Job Catalog'!A:C,3,FALSE)</f>
        <v>17</v>
      </c>
    </row>
    <row r="5573" spans="1:10" x14ac:dyDescent="0.15">
      <c r="A5573" s="8">
        <v>3488</v>
      </c>
      <c r="B5573" s="8" t="s">
        <v>3590</v>
      </c>
      <c r="C5573" s="7" t="s">
        <v>4</v>
      </c>
      <c r="D5573" s="39">
        <v>42282.394826388889</v>
      </c>
      <c r="E5573" s="7">
        <v>14.83</v>
      </c>
      <c r="F5573" s="7" t="s">
        <v>63</v>
      </c>
      <c r="G5573" s="7">
        <f t="shared" si="261"/>
        <v>2015</v>
      </c>
      <c r="H5573" s="7">
        <f t="shared" si="262"/>
        <v>10</v>
      </c>
      <c r="I5573" s="7" t="str">
        <f t="shared" si="263"/>
        <v>Q4</v>
      </c>
      <c r="J5573" s="7">
        <f>VLOOKUP(A5573,'Job Catalog'!A:C,3,FALSE)</f>
        <v>17</v>
      </c>
    </row>
    <row r="5574" spans="1:10" x14ac:dyDescent="0.15">
      <c r="A5574" s="8">
        <v>3488</v>
      </c>
      <c r="B5574" s="8" t="s">
        <v>3590</v>
      </c>
      <c r="C5574" s="7" t="s">
        <v>5</v>
      </c>
      <c r="D5574" s="39">
        <v>42300.398136574076</v>
      </c>
      <c r="E5574" s="7">
        <v>28.92</v>
      </c>
      <c r="F5574" s="7" t="s">
        <v>65</v>
      </c>
      <c r="G5574" s="7">
        <f t="shared" si="261"/>
        <v>2015</v>
      </c>
      <c r="H5574" s="7">
        <f t="shared" si="262"/>
        <v>10</v>
      </c>
      <c r="I5574" s="7" t="str">
        <f t="shared" si="263"/>
        <v>Q4</v>
      </c>
      <c r="J5574" s="7">
        <f>VLOOKUP(A5574,'Job Catalog'!A:C,3,FALSE)</f>
        <v>17</v>
      </c>
    </row>
    <row r="5575" spans="1:10" x14ac:dyDescent="0.15">
      <c r="A5575" s="8">
        <v>3488</v>
      </c>
      <c r="B5575" s="8" t="s">
        <v>3590</v>
      </c>
      <c r="C5575" s="7" t="s">
        <v>5</v>
      </c>
      <c r="D5575" s="39">
        <v>42375.324837962966</v>
      </c>
      <c r="E5575" s="7">
        <v>98.88</v>
      </c>
      <c r="F5575" s="7" t="s">
        <v>65</v>
      </c>
      <c r="G5575" s="7">
        <f t="shared" si="261"/>
        <v>2016</v>
      </c>
      <c r="H5575" s="7">
        <f t="shared" si="262"/>
        <v>1</v>
      </c>
      <c r="I5575" s="7" t="str">
        <f t="shared" si="263"/>
        <v>Q1</v>
      </c>
      <c r="J5575" s="7">
        <f>VLOOKUP(A5575,'Job Catalog'!A:C,3,FALSE)</f>
        <v>17</v>
      </c>
    </row>
    <row r="5576" spans="1:10" x14ac:dyDescent="0.15">
      <c r="A5576" s="8">
        <v>3488</v>
      </c>
      <c r="B5576" s="8" t="s">
        <v>3590</v>
      </c>
      <c r="C5576" s="7" t="s">
        <v>5</v>
      </c>
      <c r="D5576" s="39">
        <v>42423.678668981483</v>
      </c>
      <c r="E5576" s="7">
        <v>118.96</v>
      </c>
      <c r="F5576" s="7" t="s">
        <v>25</v>
      </c>
      <c r="G5576" s="7">
        <f t="shared" si="261"/>
        <v>2016</v>
      </c>
      <c r="H5576" s="7">
        <f t="shared" si="262"/>
        <v>2</v>
      </c>
      <c r="I5576" s="7" t="str">
        <f t="shared" si="263"/>
        <v>Q1</v>
      </c>
      <c r="J5576" s="7">
        <f>VLOOKUP(A5576,'Job Catalog'!A:C,3,FALSE)</f>
        <v>17</v>
      </c>
    </row>
    <row r="5577" spans="1:10" x14ac:dyDescent="0.15">
      <c r="A5577" s="8">
        <v>3488</v>
      </c>
      <c r="B5577" s="8" t="s">
        <v>3590</v>
      </c>
      <c r="C5577" s="7" t="s">
        <v>5</v>
      </c>
      <c r="D5577" s="39">
        <v>42333.505416666667</v>
      </c>
      <c r="E5577" s="7">
        <v>27.71</v>
      </c>
      <c r="F5577" s="7" t="s">
        <v>65</v>
      </c>
      <c r="G5577" s="7">
        <f t="shared" si="261"/>
        <v>2015</v>
      </c>
      <c r="H5577" s="7">
        <f t="shared" si="262"/>
        <v>11</v>
      </c>
      <c r="I5577" s="7" t="str">
        <f t="shared" si="263"/>
        <v>Q4</v>
      </c>
      <c r="J5577" s="7">
        <f>VLOOKUP(A5577,'Job Catalog'!A:C,3,FALSE)</f>
        <v>17</v>
      </c>
    </row>
    <row r="5578" spans="1:10" x14ac:dyDescent="0.15">
      <c r="A5578" s="8">
        <v>3488</v>
      </c>
      <c r="B5578" s="8" t="s">
        <v>3590</v>
      </c>
      <c r="C5578" s="7" t="s">
        <v>4</v>
      </c>
      <c r="D5578" s="39">
        <v>42396.557129629633</v>
      </c>
      <c r="E5578" s="7">
        <v>89.79</v>
      </c>
      <c r="F5578" s="7" t="s">
        <v>21</v>
      </c>
      <c r="G5578" s="7">
        <f t="shared" si="261"/>
        <v>2016</v>
      </c>
      <c r="H5578" s="7">
        <f t="shared" si="262"/>
        <v>1</v>
      </c>
      <c r="I5578" s="7" t="str">
        <f t="shared" si="263"/>
        <v>Q1</v>
      </c>
      <c r="J5578" s="7">
        <f>VLOOKUP(A5578,'Job Catalog'!A:C,3,FALSE)</f>
        <v>17</v>
      </c>
    </row>
    <row r="5579" spans="1:10" x14ac:dyDescent="0.15">
      <c r="A5579" s="8">
        <v>3488</v>
      </c>
      <c r="B5579" s="8" t="s">
        <v>3590</v>
      </c>
      <c r="C5579" s="7" t="s">
        <v>4</v>
      </c>
      <c r="D5579" s="39">
        <v>42328.594699074078</v>
      </c>
      <c r="E5579" s="7">
        <v>21</v>
      </c>
      <c r="F5579" s="7" t="s">
        <v>48</v>
      </c>
      <c r="G5579" s="7">
        <f t="shared" si="261"/>
        <v>2015</v>
      </c>
      <c r="H5579" s="7">
        <f t="shared" si="262"/>
        <v>11</v>
      </c>
      <c r="I5579" s="7" t="str">
        <f t="shared" si="263"/>
        <v>Q4</v>
      </c>
      <c r="J5579" s="7">
        <f>VLOOKUP(A5579,'Job Catalog'!A:C,3,FALSE)</f>
        <v>17</v>
      </c>
    </row>
    <row r="5580" spans="1:10" x14ac:dyDescent="0.15">
      <c r="A5580" s="8">
        <v>3488</v>
      </c>
      <c r="B5580" s="8" t="s">
        <v>3590</v>
      </c>
      <c r="C5580" s="7" t="s">
        <v>5</v>
      </c>
      <c r="D5580" s="39">
        <v>42424.711331018516</v>
      </c>
      <c r="E5580" s="7">
        <v>97.04</v>
      </c>
      <c r="F5580" s="7" t="s">
        <v>65</v>
      </c>
      <c r="G5580" s="7">
        <f t="shared" si="261"/>
        <v>2016</v>
      </c>
      <c r="H5580" s="7">
        <f t="shared" si="262"/>
        <v>2</v>
      </c>
      <c r="I5580" s="7" t="str">
        <f t="shared" si="263"/>
        <v>Q1</v>
      </c>
      <c r="J5580" s="7">
        <f>VLOOKUP(A5580,'Job Catalog'!A:C,3,FALSE)</f>
        <v>17</v>
      </c>
    </row>
    <row r="5581" spans="1:10" x14ac:dyDescent="0.15">
      <c r="A5581" s="8">
        <v>3488</v>
      </c>
      <c r="B5581" s="8" t="s">
        <v>3590</v>
      </c>
      <c r="C5581" s="7" t="s">
        <v>5</v>
      </c>
      <c r="D5581" s="39">
        <v>42424.443692129629</v>
      </c>
      <c r="E5581" s="7">
        <v>65.040000000000006</v>
      </c>
      <c r="F5581" s="7" t="s">
        <v>68</v>
      </c>
      <c r="G5581" s="7">
        <f t="shared" si="261"/>
        <v>2016</v>
      </c>
      <c r="H5581" s="7">
        <f t="shared" si="262"/>
        <v>2</v>
      </c>
      <c r="I5581" s="7" t="str">
        <f t="shared" si="263"/>
        <v>Q1</v>
      </c>
      <c r="J5581" s="7">
        <f>VLOOKUP(A5581,'Job Catalog'!A:C,3,FALSE)</f>
        <v>17</v>
      </c>
    </row>
    <row r="5582" spans="1:10" x14ac:dyDescent="0.15">
      <c r="A5582" s="8">
        <v>3488</v>
      </c>
      <c r="B5582" s="8" t="s">
        <v>3590</v>
      </c>
      <c r="C5582" s="7" t="s">
        <v>4</v>
      </c>
      <c r="D5582" s="39">
        <v>42464.541550925926</v>
      </c>
      <c r="E5582" s="7">
        <v>83.92</v>
      </c>
      <c r="F5582" s="7" t="s">
        <v>63</v>
      </c>
      <c r="G5582" s="7">
        <f t="shared" si="261"/>
        <v>2016</v>
      </c>
      <c r="H5582" s="7">
        <f t="shared" si="262"/>
        <v>4</v>
      </c>
      <c r="I5582" s="7" t="str">
        <f t="shared" si="263"/>
        <v>Q2</v>
      </c>
      <c r="J5582" s="7">
        <f>VLOOKUP(A5582,'Job Catalog'!A:C,3,FALSE)</f>
        <v>17</v>
      </c>
    </row>
    <row r="5583" spans="1:10" x14ac:dyDescent="0.15">
      <c r="A5583" s="8">
        <v>3488</v>
      </c>
      <c r="B5583" s="8" t="s">
        <v>3590</v>
      </c>
      <c r="C5583" s="7" t="s">
        <v>4</v>
      </c>
      <c r="D5583" s="39">
        <v>42457.719953703701</v>
      </c>
      <c r="E5583" s="7">
        <v>73.17</v>
      </c>
      <c r="F5583" s="7" t="s">
        <v>78</v>
      </c>
      <c r="G5583" s="7">
        <f t="shared" si="261"/>
        <v>2016</v>
      </c>
      <c r="H5583" s="7">
        <f t="shared" si="262"/>
        <v>3</v>
      </c>
      <c r="I5583" s="7" t="str">
        <f t="shared" si="263"/>
        <v>Q1</v>
      </c>
      <c r="J5583" s="7">
        <f>VLOOKUP(A5583,'Job Catalog'!A:C,3,FALSE)</f>
        <v>17</v>
      </c>
    </row>
    <row r="5584" spans="1:10" x14ac:dyDescent="0.15">
      <c r="A5584" s="8">
        <v>3488</v>
      </c>
      <c r="B5584" s="8" t="s">
        <v>3590</v>
      </c>
      <c r="C5584" s="7" t="s">
        <v>4</v>
      </c>
      <c r="D5584" s="39">
        <v>42643.626226851855</v>
      </c>
      <c r="E5584" s="7">
        <v>256.17</v>
      </c>
      <c r="F5584" s="7" t="s">
        <v>78</v>
      </c>
      <c r="G5584" s="7">
        <f t="shared" si="261"/>
        <v>2016</v>
      </c>
      <c r="H5584" s="7">
        <f t="shared" si="262"/>
        <v>9</v>
      </c>
      <c r="I5584" s="7" t="str">
        <f t="shared" si="263"/>
        <v>Q3</v>
      </c>
      <c r="J5584" s="7">
        <f>VLOOKUP(A5584,'Job Catalog'!A:C,3,FALSE)</f>
        <v>17</v>
      </c>
    </row>
    <row r="5585" spans="1:10" x14ac:dyDescent="0.15">
      <c r="A5585" s="8">
        <v>3488</v>
      </c>
      <c r="B5585" s="8" t="s">
        <v>3590</v>
      </c>
      <c r="C5585" s="7" t="s">
        <v>4</v>
      </c>
      <c r="D5585" s="39">
        <v>42431.64503472222</v>
      </c>
      <c r="E5585" s="7">
        <v>33</v>
      </c>
      <c r="F5585" s="7" t="s">
        <v>98</v>
      </c>
      <c r="G5585" s="7">
        <f t="shared" si="261"/>
        <v>2016</v>
      </c>
      <c r="H5585" s="7">
        <f t="shared" si="262"/>
        <v>3</v>
      </c>
      <c r="I5585" s="7" t="str">
        <f t="shared" si="263"/>
        <v>Q1</v>
      </c>
      <c r="J5585" s="7">
        <f>VLOOKUP(A5585,'Job Catalog'!A:C,3,FALSE)</f>
        <v>17</v>
      </c>
    </row>
    <row r="5586" spans="1:10" x14ac:dyDescent="0.15">
      <c r="A5586" s="8">
        <v>3488</v>
      </c>
      <c r="B5586" s="8" t="s">
        <v>3590</v>
      </c>
      <c r="C5586" s="7" t="s">
        <v>4</v>
      </c>
      <c r="D5586" s="39">
        <v>42423.597314814811</v>
      </c>
      <c r="E5586" s="7">
        <v>24.96</v>
      </c>
      <c r="F5586" s="7" t="s">
        <v>98</v>
      </c>
      <c r="G5586" s="7">
        <f t="shared" si="261"/>
        <v>2016</v>
      </c>
      <c r="H5586" s="7">
        <f t="shared" si="262"/>
        <v>2</v>
      </c>
      <c r="I5586" s="7" t="str">
        <f t="shared" si="263"/>
        <v>Q1</v>
      </c>
      <c r="J5586" s="7">
        <f>VLOOKUP(A5586,'Job Catalog'!A:C,3,FALSE)</f>
        <v>17</v>
      </c>
    </row>
    <row r="5587" spans="1:10" x14ac:dyDescent="0.15">
      <c r="A5587" s="8">
        <v>3488</v>
      </c>
      <c r="B5587" s="8" t="s">
        <v>3590</v>
      </c>
      <c r="C5587" s="7" t="s">
        <v>4</v>
      </c>
      <c r="D5587" s="39">
        <v>42473.637615740743</v>
      </c>
      <c r="E5587" s="7">
        <v>69.959999999999994</v>
      </c>
      <c r="F5587" s="7" t="s">
        <v>48</v>
      </c>
      <c r="G5587" s="7">
        <f t="shared" si="261"/>
        <v>2016</v>
      </c>
      <c r="H5587" s="7">
        <f t="shared" si="262"/>
        <v>4</v>
      </c>
      <c r="I5587" s="7" t="str">
        <f t="shared" si="263"/>
        <v>Q2</v>
      </c>
      <c r="J5587" s="7">
        <f>VLOOKUP(A5587,'Job Catalog'!A:C,3,FALSE)</f>
        <v>17</v>
      </c>
    </row>
    <row r="5588" spans="1:10" x14ac:dyDescent="0.15">
      <c r="A5588" s="8">
        <v>3488</v>
      </c>
      <c r="B5588" s="8" t="s">
        <v>3590</v>
      </c>
      <c r="C5588" s="7" t="s">
        <v>5</v>
      </c>
      <c r="D5588" s="39">
        <v>42453.524953703702</v>
      </c>
      <c r="E5588" s="7">
        <v>47.71</v>
      </c>
      <c r="F5588" s="7" t="s">
        <v>65</v>
      </c>
      <c r="G5588" s="7">
        <f t="shared" si="261"/>
        <v>2016</v>
      </c>
      <c r="H5588" s="7">
        <f t="shared" si="262"/>
        <v>3</v>
      </c>
      <c r="I5588" s="7" t="str">
        <f t="shared" si="263"/>
        <v>Q1</v>
      </c>
      <c r="J5588" s="7">
        <f>VLOOKUP(A5588,'Job Catalog'!A:C,3,FALSE)</f>
        <v>17</v>
      </c>
    </row>
    <row r="5589" spans="1:10" x14ac:dyDescent="0.15">
      <c r="A5589" s="8">
        <v>3488</v>
      </c>
      <c r="B5589" s="8" t="s">
        <v>3590</v>
      </c>
      <c r="C5589" s="7" t="s">
        <v>4</v>
      </c>
      <c r="D5589" s="39">
        <v>42450.492372685185</v>
      </c>
      <c r="E5589" s="7">
        <v>44.67</v>
      </c>
      <c r="F5589" s="7" t="s">
        <v>78</v>
      </c>
      <c r="G5589" s="7">
        <f t="shared" si="261"/>
        <v>2016</v>
      </c>
      <c r="H5589" s="7">
        <f t="shared" si="262"/>
        <v>3</v>
      </c>
      <c r="I5589" s="7" t="str">
        <f t="shared" si="263"/>
        <v>Q1</v>
      </c>
      <c r="J5589" s="7">
        <f>VLOOKUP(A5589,'Job Catalog'!A:C,3,FALSE)</f>
        <v>17</v>
      </c>
    </row>
    <row r="5590" spans="1:10" x14ac:dyDescent="0.15">
      <c r="A5590" s="8">
        <v>3488</v>
      </c>
      <c r="B5590" s="8" t="s">
        <v>3590</v>
      </c>
      <c r="C5590" s="7" t="s">
        <v>4</v>
      </c>
      <c r="D5590" s="39">
        <v>42521.547199074077</v>
      </c>
      <c r="E5590" s="7">
        <v>112</v>
      </c>
      <c r="F5590" s="7" t="s">
        <v>78</v>
      </c>
      <c r="G5590" s="7">
        <f t="shared" si="261"/>
        <v>2016</v>
      </c>
      <c r="H5590" s="7">
        <f t="shared" si="262"/>
        <v>5</v>
      </c>
      <c r="I5590" s="7" t="str">
        <f t="shared" si="263"/>
        <v>Q2</v>
      </c>
      <c r="J5590" s="7">
        <f>VLOOKUP(A5590,'Job Catalog'!A:C,3,FALSE)</f>
        <v>17</v>
      </c>
    </row>
    <row r="5591" spans="1:10" x14ac:dyDescent="0.15">
      <c r="A5591" s="8">
        <v>3488</v>
      </c>
      <c r="B5591" s="8" t="s">
        <v>3590</v>
      </c>
      <c r="C5591" s="7" t="s">
        <v>5</v>
      </c>
      <c r="D5591" s="39">
        <v>42507.393854166665</v>
      </c>
      <c r="E5591" s="7">
        <v>80.540000000000006</v>
      </c>
      <c r="F5591" s="7" t="s">
        <v>65</v>
      </c>
      <c r="G5591" s="7">
        <f t="shared" si="261"/>
        <v>2016</v>
      </c>
      <c r="H5591" s="7">
        <f t="shared" si="262"/>
        <v>5</v>
      </c>
      <c r="I5591" s="7" t="str">
        <f t="shared" si="263"/>
        <v>Q2</v>
      </c>
      <c r="J5591" s="7">
        <f>VLOOKUP(A5591,'Job Catalog'!A:C,3,FALSE)</f>
        <v>17</v>
      </c>
    </row>
    <row r="5592" spans="1:10" x14ac:dyDescent="0.15">
      <c r="A5592" s="8">
        <v>3488</v>
      </c>
      <c r="B5592" s="8" t="s">
        <v>3590</v>
      </c>
      <c r="C5592" s="7" t="s">
        <v>5</v>
      </c>
      <c r="D5592" s="39">
        <v>42464.618761574071</v>
      </c>
      <c r="E5592" s="7">
        <v>37.75</v>
      </c>
      <c r="F5592" s="7" t="s">
        <v>65</v>
      </c>
      <c r="G5592" s="7">
        <f t="shared" si="261"/>
        <v>2016</v>
      </c>
      <c r="H5592" s="7">
        <f t="shared" si="262"/>
        <v>4</v>
      </c>
      <c r="I5592" s="7" t="str">
        <f t="shared" si="263"/>
        <v>Q2</v>
      </c>
      <c r="J5592" s="7">
        <f>VLOOKUP(A5592,'Job Catalog'!A:C,3,FALSE)</f>
        <v>17</v>
      </c>
    </row>
    <row r="5593" spans="1:10" x14ac:dyDescent="0.15">
      <c r="A5593" s="8">
        <v>3488</v>
      </c>
      <c r="B5593" s="8" t="s">
        <v>3590</v>
      </c>
      <c r="C5593" s="7" t="s">
        <v>4</v>
      </c>
      <c r="D5593" s="39">
        <v>42471.465844907405</v>
      </c>
      <c r="E5593" s="7">
        <v>5.75</v>
      </c>
      <c r="F5593" s="7" t="s">
        <v>37</v>
      </c>
      <c r="G5593" s="7">
        <f t="shared" si="261"/>
        <v>2016</v>
      </c>
      <c r="H5593" s="7">
        <f t="shared" si="262"/>
        <v>4</v>
      </c>
      <c r="I5593" s="7" t="str">
        <f t="shared" si="263"/>
        <v>Q2</v>
      </c>
      <c r="J5593" s="7">
        <f>VLOOKUP(A5593,'Job Catalog'!A:C,3,FALSE)</f>
        <v>17</v>
      </c>
    </row>
    <row r="5594" spans="1:10" x14ac:dyDescent="0.15">
      <c r="A5594" s="8">
        <v>3488</v>
      </c>
      <c r="B5594" s="8" t="s">
        <v>3590</v>
      </c>
      <c r="C5594" s="7" t="s">
        <v>4</v>
      </c>
      <c r="D5594" s="39">
        <v>42570.711273148147</v>
      </c>
      <c r="E5594" s="7">
        <v>5.17</v>
      </c>
      <c r="F5594" s="7" t="s">
        <v>26</v>
      </c>
      <c r="G5594" s="7">
        <f t="shared" si="261"/>
        <v>2016</v>
      </c>
      <c r="H5594" s="7">
        <f t="shared" si="262"/>
        <v>7</v>
      </c>
      <c r="I5594" s="7" t="str">
        <f t="shared" si="263"/>
        <v>Q3</v>
      </c>
      <c r="J5594" s="7">
        <f>VLOOKUP(A5594,'Job Catalog'!A:C,3,FALSE)</f>
        <v>17</v>
      </c>
    </row>
    <row r="5595" spans="1:10" x14ac:dyDescent="0.15">
      <c r="A5595" s="8">
        <v>3488</v>
      </c>
      <c r="B5595" s="8" t="s">
        <v>3590</v>
      </c>
      <c r="C5595" s="7" t="s">
        <v>4</v>
      </c>
      <c r="D5595" s="39">
        <v>42632.425266203703</v>
      </c>
      <c r="E5595" s="7">
        <v>53.75</v>
      </c>
      <c r="F5595" s="7" t="s">
        <v>78</v>
      </c>
      <c r="G5595" s="7">
        <f t="shared" si="261"/>
        <v>2016</v>
      </c>
      <c r="H5595" s="7">
        <f t="shared" si="262"/>
        <v>9</v>
      </c>
      <c r="I5595" s="7" t="str">
        <f t="shared" si="263"/>
        <v>Q3</v>
      </c>
      <c r="J5595" s="7">
        <f>VLOOKUP(A5595,'Job Catalog'!A:C,3,FALSE)</f>
        <v>17</v>
      </c>
    </row>
    <row r="5596" spans="1:10" x14ac:dyDescent="0.15">
      <c r="A5596" s="8">
        <v>3488</v>
      </c>
      <c r="B5596" s="8" t="s">
        <v>3590</v>
      </c>
      <c r="C5596" s="7" t="s">
        <v>5</v>
      </c>
      <c r="D5596" s="39">
        <v>42641.52547453704</v>
      </c>
      <c r="E5596" s="7">
        <v>35</v>
      </c>
      <c r="F5596" s="7" t="s">
        <v>21</v>
      </c>
      <c r="G5596" s="7">
        <f t="shared" si="261"/>
        <v>2016</v>
      </c>
      <c r="H5596" s="7">
        <f t="shared" si="262"/>
        <v>9</v>
      </c>
      <c r="I5596" s="7" t="str">
        <f t="shared" si="263"/>
        <v>Q3</v>
      </c>
      <c r="J5596" s="7">
        <f>VLOOKUP(A5596,'Job Catalog'!A:C,3,FALSE)</f>
        <v>17</v>
      </c>
    </row>
    <row r="5597" spans="1:10" x14ac:dyDescent="0.15">
      <c r="A5597" s="8">
        <v>3488</v>
      </c>
      <c r="B5597" s="8" t="s">
        <v>3590</v>
      </c>
      <c r="C5597" s="7" t="s">
        <v>5</v>
      </c>
      <c r="D5597" s="39">
        <v>42690.656099537038</v>
      </c>
      <c r="E5597" s="7">
        <v>34.130000000000003</v>
      </c>
      <c r="F5597" s="7" t="s">
        <v>23</v>
      </c>
      <c r="G5597" s="7">
        <f t="shared" si="261"/>
        <v>2016</v>
      </c>
      <c r="H5597" s="7">
        <f t="shared" si="262"/>
        <v>11</v>
      </c>
      <c r="I5597" s="7" t="str">
        <f t="shared" si="263"/>
        <v>Q4</v>
      </c>
      <c r="J5597" s="7">
        <f>VLOOKUP(A5597,'Job Catalog'!A:C,3,FALSE)</f>
        <v>17</v>
      </c>
    </row>
    <row r="5598" spans="1:10" x14ac:dyDescent="0.15">
      <c r="A5598" s="8">
        <v>3488</v>
      </c>
      <c r="B5598" s="8" t="s">
        <v>3590</v>
      </c>
      <c r="C5598" s="7" t="s">
        <v>4</v>
      </c>
      <c r="D5598" s="39">
        <v>42720.630335648151</v>
      </c>
      <c r="E5598" s="7">
        <v>47.17</v>
      </c>
      <c r="F5598" s="7" t="s">
        <v>21</v>
      </c>
      <c r="G5598" s="7">
        <f t="shared" si="261"/>
        <v>2016</v>
      </c>
      <c r="H5598" s="7">
        <f t="shared" si="262"/>
        <v>12</v>
      </c>
      <c r="I5598" s="7" t="str">
        <f t="shared" si="263"/>
        <v>Q4</v>
      </c>
      <c r="J5598" s="7">
        <f>VLOOKUP(A5598,'Job Catalog'!A:C,3,FALSE)</f>
        <v>17</v>
      </c>
    </row>
    <row r="5599" spans="1:10" x14ac:dyDescent="0.15">
      <c r="A5599" s="8">
        <v>3488</v>
      </c>
      <c r="B5599" s="8" t="s">
        <v>3590</v>
      </c>
      <c r="C5599" s="7" t="s">
        <v>4</v>
      </c>
      <c r="D5599" s="39">
        <v>42801.66679398148</v>
      </c>
      <c r="E5599" s="7">
        <v>112.96</v>
      </c>
      <c r="F5599" s="7" t="s">
        <v>78</v>
      </c>
      <c r="G5599" s="7">
        <f t="shared" si="261"/>
        <v>2017</v>
      </c>
      <c r="H5599" s="7">
        <f t="shared" si="262"/>
        <v>3</v>
      </c>
      <c r="I5599" s="7" t="str">
        <f t="shared" si="263"/>
        <v>Q1</v>
      </c>
      <c r="J5599" s="7">
        <f>VLOOKUP(A5599,'Job Catalog'!A:C,3,FALSE)</f>
        <v>17</v>
      </c>
    </row>
    <row r="5600" spans="1:10" x14ac:dyDescent="0.15">
      <c r="A5600" s="8">
        <v>3488</v>
      </c>
      <c r="B5600" s="8" t="s">
        <v>3590</v>
      </c>
      <c r="C5600" s="7" t="s">
        <v>5</v>
      </c>
      <c r="D5600" s="39">
        <v>42741.577326388891</v>
      </c>
      <c r="E5600" s="7">
        <v>51</v>
      </c>
      <c r="F5600" s="7" t="s">
        <v>26</v>
      </c>
      <c r="G5600" s="7">
        <f t="shared" si="261"/>
        <v>2017</v>
      </c>
      <c r="H5600" s="7">
        <f t="shared" si="262"/>
        <v>1</v>
      </c>
      <c r="I5600" s="7" t="str">
        <f t="shared" si="263"/>
        <v>Q1</v>
      </c>
      <c r="J5600" s="7">
        <f>VLOOKUP(A5600,'Job Catalog'!A:C,3,FALSE)</f>
        <v>17</v>
      </c>
    </row>
    <row r="5601" spans="1:10" x14ac:dyDescent="0.15">
      <c r="A5601" s="8">
        <v>3488</v>
      </c>
      <c r="B5601" s="8" t="s">
        <v>3590</v>
      </c>
      <c r="C5601" s="7" t="s">
        <v>4</v>
      </c>
      <c r="D5601" s="39">
        <v>42790.806539351855</v>
      </c>
      <c r="E5601" s="7">
        <v>80.25</v>
      </c>
      <c r="F5601" s="7" t="s">
        <v>61</v>
      </c>
      <c r="G5601" s="7">
        <f t="shared" si="261"/>
        <v>2017</v>
      </c>
      <c r="H5601" s="7">
        <f t="shared" si="262"/>
        <v>2</v>
      </c>
      <c r="I5601" s="7" t="str">
        <f t="shared" si="263"/>
        <v>Q1</v>
      </c>
      <c r="J5601" s="7">
        <f>VLOOKUP(A5601,'Job Catalog'!A:C,3,FALSE)</f>
        <v>17</v>
      </c>
    </row>
    <row r="5602" spans="1:10" x14ac:dyDescent="0.15">
      <c r="A5602" s="8">
        <v>3488</v>
      </c>
      <c r="B5602" s="8" t="s">
        <v>3590</v>
      </c>
      <c r="C5602" s="7" t="s">
        <v>4</v>
      </c>
      <c r="D5602" s="39">
        <v>42761.717245370368</v>
      </c>
      <c r="E5602" s="7">
        <v>36.04</v>
      </c>
      <c r="F5602" s="7" t="s">
        <v>61</v>
      </c>
      <c r="G5602" s="7">
        <f t="shared" si="261"/>
        <v>2017</v>
      </c>
      <c r="H5602" s="7">
        <f t="shared" si="262"/>
        <v>1</v>
      </c>
      <c r="I5602" s="7" t="str">
        <f t="shared" si="263"/>
        <v>Q1</v>
      </c>
      <c r="J5602" s="7">
        <f>VLOOKUP(A5602,'Job Catalog'!A:C,3,FALSE)</f>
        <v>17</v>
      </c>
    </row>
    <row r="5603" spans="1:10" x14ac:dyDescent="0.15">
      <c r="A5603" s="8">
        <v>3488</v>
      </c>
      <c r="B5603" s="8" t="s">
        <v>3590</v>
      </c>
      <c r="C5603" s="7" t="s">
        <v>4</v>
      </c>
      <c r="D5603" s="39">
        <v>42769.68986111111</v>
      </c>
      <c r="E5603" s="7">
        <v>6.96</v>
      </c>
      <c r="F5603" s="7" t="s">
        <v>63</v>
      </c>
      <c r="G5603" s="7">
        <f t="shared" si="261"/>
        <v>2017</v>
      </c>
      <c r="H5603" s="7">
        <f t="shared" si="262"/>
        <v>2</v>
      </c>
      <c r="I5603" s="7" t="str">
        <f t="shared" si="263"/>
        <v>Q1</v>
      </c>
      <c r="J5603" s="7">
        <f>VLOOKUP(A5603,'Job Catalog'!A:C,3,FALSE)</f>
        <v>17</v>
      </c>
    </row>
    <row r="5604" spans="1:10" x14ac:dyDescent="0.15">
      <c r="A5604" s="8">
        <v>3488</v>
      </c>
      <c r="B5604" s="8" t="s">
        <v>3590</v>
      </c>
      <c r="C5604" s="7" t="s">
        <v>4</v>
      </c>
      <c r="D5604" s="39">
        <v>42786.729502314818</v>
      </c>
      <c r="E5604" s="7">
        <v>21.21</v>
      </c>
      <c r="F5604" s="7" t="s">
        <v>26</v>
      </c>
      <c r="G5604" s="7">
        <f t="shared" si="261"/>
        <v>2017</v>
      </c>
      <c r="H5604" s="7">
        <f t="shared" si="262"/>
        <v>2</v>
      </c>
      <c r="I5604" s="7" t="str">
        <f t="shared" si="263"/>
        <v>Q1</v>
      </c>
      <c r="J5604" s="7">
        <f>VLOOKUP(A5604,'Job Catalog'!A:C,3,FALSE)</f>
        <v>17</v>
      </c>
    </row>
    <row r="5605" spans="1:10" x14ac:dyDescent="0.15">
      <c r="A5605" s="8">
        <v>3488</v>
      </c>
      <c r="B5605" s="8" t="s">
        <v>3590</v>
      </c>
      <c r="C5605" s="7" t="s">
        <v>4</v>
      </c>
      <c r="D5605" s="39">
        <v>42783.726168981484</v>
      </c>
      <c r="E5605" s="7">
        <v>18.21</v>
      </c>
      <c r="F5605" s="7" t="s">
        <v>63</v>
      </c>
      <c r="G5605" s="7">
        <f t="shared" si="261"/>
        <v>2017</v>
      </c>
      <c r="H5605" s="7">
        <f t="shared" si="262"/>
        <v>2</v>
      </c>
      <c r="I5605" s="7" t="str">
        <f t="shared" si="263"/>
        <v>Q1</v>
      </c>
      <c r="J5605" s="7">
        <f>VLOOKUP(A5605,'Job Catalog'!A:C,3,FALSE)</f>
        <v>17</v>
      </c>
    </row>
    <row r="5606" spans="1:10" x14ac:dyDescent="0.15">
      <c r="A5606" s="8">
        <v>3488</v>
      </c>
      <c r="B5606" s="8" t="s">
        <v>3590</v>
      </c>
      <c r="C5606" s="7" t="s">
        <v>4</v>
      </c>
      <c r="D5606" s="39">
        <v>42772.497187499997</v>
      </c>
      <c r="E5606" s="7">
        <v>6.96</v>
      </c>
      <c r="F5606" s="7" t="s">
        <v>63</v>
      </c>
      <c r="G5606" s="7">
        <f t="shared" si="261"/>
        <v>2017</v>
      </c>
      <c r="H5606" s="7">
        <f t="shared" si="262"/>
        <v>2</v>
      </c>
      <c r="I5606" s="7" t="str">
        <f t="shared" si="263"/>
        <v>Q1</v>
      </c>
      <c r="J5606" s="7">
        <f>VLOOKUP(A5606,'Job Catalog'!A:C,3,FALSE)</f>
        <v>17</v>
      </c>
    </row>
    <row r="5607" spans="1:10" x14ac:dyDescent="0.15">
      <c r="A5607" s="8">
        <v>3488</v>
      </c>
      <c r="B5607" s="8" t="s">
        <v>3590</v>
      </c>
      <c r="C5607" s="7" t="s">
        <v>4</v>
      </c>
      <c r="D5607" s="39">
        <v>42789.974479166667</v>
      </c>
      <c r="E5607" s="7">
        <v>23.46</v>
      </c>
      <c r="F5607" s="7" t="s">
        <v>61</v>
      </c>
      <c r="G5607" s="7">
        <f t="shared" si="261"/>
        <v>2017</v>
      </c>
      <c r="H5607" s="7">
        <f t="shared" si="262"/>
        <v>2</v>
      </c>
      <c r="I5607" s="7" t="str">
        <f t="shared" si="263"/>
        <v>Q1</v>
      </c>
      <c r="J5607" s="7">
        <f>VLOOKUP(A5607,'Job Catalog'!A:C,3,FALSE)</f>
        <v>17</v>
      </c>
    </row>
    <row r="5608" spans="1:10" x14ac:dyDescent="0.15">
      <c r="A5608" s="8">
        <v>3488</v>
      </c>
      <c r="B5608" s="8" t="s">
        <v>3590</v>
      </c>
      <c r="C5608" s="7" t="s">
        <v>4</v>
      </c>
      <c r="D5608" s="39">
        <v>42816.709548611114</v>
      </c>
      <c r="E5608" s="7">
        <v>50.21</v>
      </c>
      <c r="F5608" s="7" t="s">
        <v>63</v>
      </c>
      <c r="G5608" s="7">
        <f t="shared" si="261"/>
        <v>2017</v>
      </c>
      <c r="H5608" s="7">
        <f t="shared" si="262"/>
        <v>3</v>
      </c>
      <c r="I5608" s="7" t="str">
        <f t="shared" si="263"/>
        <v>Q1</v>
      </c>
      <c r="J5608" s="7">
        <f>VLOOKUP(A5608,'Job Catalog'!A:C,3,FALSE)</f>
        <v>17</v>
      </c>
    </row>
    <row r="5609" spans="1:10" x14ac:dyDescent="0.15">
      <c r="A5609" s="8">
        <v>3488</v>
      </c>
      <c r="B5609" s="8" t="s">
        <v>3590</v>
      </c>
      <c r="C5609" s="7" t="s">
        <v>4</v>
      </c>
      <c r="D5609" s="39">
        <v>42783.717581018522</v>
      </c>
      <c r="E5609" s="7">
        <v>17.079999999999998</v>
      </c>
      <c r="F5609" s="7" t="s">
        <v>63</v>
      </c>
      <c r="G5609" s="7">
        <f t="shared" si="261"/>
        <v>2017</v>
      </c>
      <c r="H5609" s="7">
        <f t="shared" si="262"/>
        <v>2</v>
      </c>
      <c r="I5609" s="7" t="str">
        <f t="shared" si="263"/>
        <v>Q1</v>
      </c>
      <c r="J5609" s="7">
        <f>VLOOKUP(A5609,'Job Catalog'!A:C,3,FALSE)</f>
        <v>17</v>
      </c>
    </row>
    <row r="5610" spans="1:10" x14ac:dyDescent="0.15">
      <c r="A5610" s="8">
        <v>3488</v>
      </c>
      <c r="B5610" s="8" t="s">
        <v>3590</v>
      </c>
      <c r="C5610" s="7" t="s">
        <v>4</v>
      </c>
      <c r="D5610" s="39">
        <v>42817.713784722226</v>
      </c>
      <c r="E5610" s="7">
        <v>51.04</v>
      </c>
      <c r="F5610" s="7" t="s">
        <v>61</v>
      </c>
      <c r="G5610" s="7">
        <f t="shared" si="261"/>
        <v>2017</v>
      </c>
      <c r="H5610" s="7">
        <f t="shared" si="262"/>
        <v>3</v>
      </c>
      <c r="I5610" s="7" t="str">
        <f t="shared" si="263"/>
        <v>Q1</v>
      </c>
      <c r="J5610" s="7">
        <f>VLOOKUP(A5610,'Job Catalog'!A:C,3,FALSE)</f>
        <v>17</v>
      </c>
    </row>
    <row r="5611" spans="1:10" x14ac:dyDescent="0.15">
      <c r="A5611" s="8">
        <v>3488</v>
      </c>
      <c r="B5611" s="8" t="s">
        <v>3590</v>
      </c>
      <c r="C5611" s="7" t="s">
        <v>4</v>
      </c>
      <c r="D5611" s="39">
        <v>42944.031863425924</v>
      </c>
      <c r="E5611" s="7">
        <v>113.5</v>
      </c>
      <c r="F5611" s="7" t="s">
        <v>19</v>
      </c>
      <c r="G5611" s="7">
        <f t="shared" si="261"/>
        <v>2017</v>
      </c>
      <c r="H5611" s="7">
        <f t="shared" si="262"/>
        <v>7</v>
      </c>
      <c r="I5611" s="7" t="str">
        <f t="shared" si="263"/>
        <v>Q3</v>
      </c>
      <c r="J5611" s="7">
        <f>VLOOKUP(A5611,'Job Catalog'!A:C,3,FALSE)</f>
        <v>17</v>
      </c>
    </row>
    <row r="5612" spans="1:10" x14ac:dyDescent="0.15">
      <c r="A5612" s="8">
        <v>3488</v>
      </c>
      <c r="B5612" s="8" t="s">
        <v>3590</v>
      </c>
      <c r="C5612" s="7" t="s">
        <v>4</v>
      </c>
      <c r="D5612" s="39">
        <v>42872.937847222223</v>
      </c>
      <c r="E5612" s="7">
        <v>13.46</v>
      </c>
      <c r="F5612" s="7" t="s">
        <v>78</v>
      </c>
      <c r="G5612" s="7">
        <f t="shared" si="261"/>
        <v>2017</v>
      </c>
      <c r="H5612" s="7">
        <f t="shared" si="262"/>
        <v>5</v>
      </c>
      <c r="I5612" s="7" t="str">
        <f t="shared" si="263"/>
        <v>Q2</v>
      </c>
      <c r="J5612" s="7">
        <f>VLOOKUP(A5612,'Job Catalog'!A:C,3,FALSE)</f>
        <v>17</v>
      </c>
    </row>
    <row r="5613" spans="1:10" x14ac:dyDescent="0.15">
      <c r="A5613" s="8">
        <v>3488</v>
      </c>
      <c r="B5613" s="8" t="s">
        <v>3590</v>
      </c>
      <c r="C5613" s="7" t="s">
        <v>5</v>
      </c>
      <c r="D5613" s="39">
        <v>42947.50309027778</v>
      </c>
      <c r="E5613" s="7">
        <v>83</v>
      </c>
      <c r="F5613" s="7" t="s">
        <v>61</v>
      </c>
      <c r="G5613" s="7">
        <f t="shared" si="261"/>
        <v>2017</v>
      </c>
      <c r="H5613" s="7">
        <f t="shared" si="262"/>
        <v>7</v>
      </c>
      <c r="I5613" s="7" t="str">
        <f t="shared" si="263"/>
        <v>Q3</v>
      </c>
      <c r="J5613" s="7">
        <f>VLOOKUP(A5613,'Job Catalog'!A:C,3,FALSE)</f>
        <v>17</v>
      </c>
    </row>
    <row r="5614" spans="1:10" x14ac:dyDescent="0.15">
      <c r="A5614" s="8">
        <v>3488</v>
      </c>
      <c r="B5614" s="8" t="s">
        <v>3590</v>
      </c>
      <c r="C5614" s="7" t="s">
        <v>4</v>
      </c>
      <c r="D5614" s="39">
        <v>42968.61546296296</v>
      </c>
      <c r="E5614" s="7">
        <v>100.92</v>
      </c>
      <c r="F5614" s="7" t="s">
        <v>61</v>
      </c>
      <c r="G5614" s="7">
        <f t="shared" si="261"/>
        <v>2017</v>
      </c>
      <c r="H5614" s="7">
        <f t="shared" si="262"/>
        <v>8</v>
      </c>
      <c r="I5614" s="7" t="str">
        <f t="shared" si="263"/>
        <v>Q3</v>
      </c>
      <c r="J5614" s="7">
        <f>VLOOKUP(A5614,'Job Catalog'!A:C,3,FALSE)</f>
        <v>17</v>
      </c>
    </row>
    <row r="5615" spans="1:10" x14ac:dyDescent="0.15">
      <c r="A5615" s="8">
        <v>3488</v>
      </c>
      <c r="B5615" s="8" t="s">
        <v>3590</v>
      </c>
      <c r="C5615" s="7" t="s">
        <v>4</v>
      </c>
      <c r="D5615" s="39">
        <v>42936.719583333332</v>
      </c>
      <c r="E5615" s="7">
        <v>49.04</v>
      </c>
      <c r="F5615" s="7" t="s">
        <v>63</v>
      </c>
      <c r="G5615" s="7">
        <f t="shared" si="261"/>
        <v>2017</v>
      </c>
      <c r="H5615" s="7">
        <f t="shared" si="262"/>
        <v>7</v>
      </c>
      <c r="I5615" s="7" t="str">
        <f t="shared" si="263"/>
        <v>Q3</v>
      </c>
      <c r="J5615" s="7">
        <f>VLOOKUP(A5615,'Job Catalog'!A:C,3,FALSE)</f>
        <v>17</v>
      </c>
    </row>
    <row r="5616" spans="1:10" x14ac:dyDescent="0.15">
      <c r="A5616" s="8">
        <v>3488</v>
      </c>
      <c r="B5616" s="8" t="s">
        <v>3590</v>
      </c>
      <c r="C5616" s="7" t="s">
        <v>4</v>
      </c>
      <c r="D5616" s="39">
        <v>42970.848541666666</v>
      </c>
      <c r="E5616" s="7">
        <v>78.13</v>
      </c>
      <c r="F5616" s="7" t="s">
        <v>63</v>
      </c>
      <c r="G5616" s="7">
        <f t="shared" si="261"/>
        <v>2017</v>
      </c>
      <c r="H5616" s="7">
        <f t="shared" si="262"/>
        <v>8</v>
      </c>
      <c r="I5616" s="7" t="str">
        <f t="shared" si="263"/>
        <v>Q3</v>
      </c>
      <c r="J5616" s="7">
        <f>VLOOKUP(A5616,'Job Catalog'!A:C,3,FALSE)</f>
        <v>17</v>
      </c>
    </row>
    <row r="5617" spans="1:10" x14ac:dyDescent="0.15">
      <c r="A5617" s="8">
        <v>3488</v>
      </c>
      <c r="B5617" s="8" t="s">
        <v>3590</v>
      </c>
      <c r="C5617" s="7" t="s">
        <v>4</v>
      </c>
      <c r="D5617" s="39">
        <v>42978.763344907406</v>
      </c>
      <c r="E5617" s="7">
        <v>27.13</v>
      </c>
      <c r="F5617" s="7" t="s">
        <v>63</v>
      </c>
      <c r="G5617" s="7">
        <f t="shared" si="261"/>
        <v>2017</v>
      </c>
      <c r="H5617" s="7">
        <f t="shared" si="262"/>
        <v>8</v>
      </c>
      <c r="I5617" s="7" t="str">
        <f t="shared" si="263"/>
        <v>Q3</v>
      </c>
      <c r="J5617" s="7">
        <f>VLOOKUP(A5617,'Job Catalog'!A:C,3,FALSE)</f>
        <v>17</v>
      </c>
    </row>
    <row r="5618" spans="1:10" x14ac:dyDescent="0.15">
      <c r="A5618" s="8">
        <v>3490</v>
      </c>
      <c r="B5618" s="8" t="s">
        <v>3592</v>
      </c>
      <c r="C5618" s="7" t="s">
        <v>5</v>
      </c>
      <c r="D5618" s="39">
        <v>41915.482708333337</v>
      </c>
      <c r="E5618" s="7">
        <v>18</v>
      </c>
      <c r="F5618" s="7" t="s">
        <v>68</v>
      </c>
      <c r="G5618" s="7">
        <f t="shared" si="261"/>
        <v>2014</v>
      </c>
      <c r="H5618" s="7">
        <f t="shared" si="262"/>
        <v>10</v>
      </c>
      <c r="I5618" s="7" t="str">
        <f t="shared" si="263"/>
        <v>Q4</v>
      </c>
      <c r="J5618" s="7">
        <f>VLOOKUP(A5618,'Job Catalog'!A:C,3,FALSE)</f>
        <v>14</v>
      </c>
    </row>
    <row r="5619" spans="1:10" x14ac:dyDescent="0.15">
      <c r="A5619" s="8">
        <v>3492</v>
      </c>
      <c r="B5619" s="8" t="s">
        <v>3594</v>
      </c>
      <c r="C5619" s="7" t="s">
        <v>4</v>
      </c>
      <c r="D5619" s="39">
        <v>41698.340451388889</v>
      </c>
      <c r="E5619" s="7">
        <v>30.79</v>
      </c>
      <c r="F5619" s="7" t="s">
        <v>78</v>
      </c>
      <c r="G5619" s="7">
        <f t="shared" si="261"/>
        <v>2014</v>
      </c>
      <c r="H5619" s="7">
        <f t="shared" si="262"/>
        <v>2</v>
      </c>
      <c r="I5619" s="7" t="str">
        <f t="shared" si="263"/>
        <v>Q1</v>
      </c>
      <c r="J5619" s="7">
        <f>VLOOKUP(A5619,'Job Catalog'!A:C,3,FALSE)</f>
        <v>14</v>
      </c>
    </row>
    <row r="5620" spans="1:10" x14ac:dyDescent="0.15">
      <c r="A5620" s="8">
        <v>3492</v>
      </c>
      <c r="B5620" s="8" t="s">
        <v>3594</v>
      </c>
      <c r="C5620" s="7" t="s">
        <v>4</v>
      </c>
      <c r="D5620" s="39">
        <v>41716.338553240741</v>
      </c>
      <c r="E5620" s="7">
        <v>38.75</v>
      </c>
      <c r="F5620" s="7" t="s">
        <v>78</v>
      </c>
      <c r="G5620" s="7">
        <f t="shared" si="261"/>
        <v>2014</v>
      </c>
      <c r="H5620" s="7">
        <f t="shared" si="262"/>
        <v>3</v>
      </c>
      <c r="I5620" s="7" t="str">
        <f t="shared" si="263"/>
        <v>Q1</v>
      </c>
      <c r="J5620" s="7">
        <f>VLOOKUP(A5620,'Job Catalog'!A:C,3,FALSE)</f>
        <v>14</v>
      </c>
    </row>
    <row r="5621" spans="1:10" x14ac:dyDescent="0.15">
      <c r="A5621" s="8">
        <v>3492</v>
      </c>
      <c r="B5621" s="8" t="s">
        <v>3594</v>
      </c>
      <c r="C5621" s="7" t="s">
        <v>4</v>
      </c>
      <c r="D5621" s="39">
        <v>41683.349687499998</v>
      </c>
      <c r="E5621" s="7">
        <v>1.67</v>
      </c>
      <c r="F5621" s="7" t="s">
        <v>69</v>
      </c>
      <c r="G5621" s="7">
        <f t="shared" si="261"/>
        <v>2014</v>
      </c>
      <c r="H5621" s="7">
        <f t="shared" si="262"/>
        <v>2</v>
      </c>
      <c r="I5621" s="7" t="str">
        <f t="shared" si="263"/>
        <v>Q1</v>
      </c>
      <c r="J5621" s="7">
        <f>VLOOKUP(A5621,'Job Catalog'!A:C,3,FALSE)</f>
        <v>14</v>
      </c>
    </row>
    <row r="5622" spans="1:10" x14ac:dyDescent="0.15">
      <c r="A5622" s="8">
        <v>3492</v>
      </c>
      <c r="B5622" s="8" t="s">
        <v>3594</v>
      </c>
      <c r="C5622" s="7" t="s">
        <v>4</v>
      </c>
      <c r="D5622" s="39">
        <v>41690.269918981481</v>
      </c>
      <c r="E5622" s="7">
        <v>7.79</v>
      </c>
      <c r="F5622" s="7" t="s">
        <v>27</v>
      </c>
      <c r="G5622" s="7">
        <f t="shared" si="261"/>
        <v>2014</v>
      </c>
      <c r="H5622" s="7">
        <f t="shared" si="262"/>
        <v>2</v>
      </c>
      <c r="I5622" s="7" t="str">
        <f t="shared" si="263"/>
        <v>Q1</v>
      </c>
      <c r="J5622" s="7">
        <f>VLOOKUP(A5622,'Job Catalog'!A:C,3,FALSE)</f>
        <v>14</v>
      </c>
    </row>
    <row r="5623" spans="1:10" x14ac:dyDescent="0.15">
      <c r="A5623" s="8">
        <v>3492</v>
      </c>
      <c r="B5623" s="8" t="s">
        <v>3594</v>
      </c>
      <c r="C5623" s="7" t="s">
        <v>5</v>
      </c>
      <c r="D5623" s="39">
        <v>41849.465891203705</v>
      </c>
      <c r="E5623" s="7">
        <v>158.83000000000001</v>
      </c>
      <c r="F5623" s="7" t="s">
        <v>78</v>
      </c>
      <c r="G5623" s="7">
        <f t="shared" si="261"/>
        <v>2014</v>
      </c>
      <c r="H5623" s="7">
        <f t="shared" si="262"/>
        <v>7</v>
      </c>
      <c r="I5623" s="7" t="str">
        <f t="shared" si="263"/>
        <v>Q3</v>
      </c>
      <c r="J5623" s="7">
        <f>VLOOKUP(A5623,'Job Catalog'!A:C,3,FALSE)</f>
        <v>14</v>
      </c>
    </row>
    <row r="5624" spans="1:10" x14ac:dyDescent="0.15">
      <c r="A5624" s="8">
        <v>3492</v>
      </c>
      <c r="B5624" s="8" t="s">
        <v>3594</v>
      </c>
      <c r="C5624" s="7" t="s">
        <v>4</v>
      </c>
      <c r="D5624" s="39">
        <v>41708.269780092596</v>
      </c>
      <c r="E5624" s="7">
        <v>6.83</v>
      </c>
      <c r="F5624" s="7" t="s">
        <v>27</v>
      </c>
      <c r="G5624" s="7">
        <f t="shared" si="261"/>
        <v>2014</v>
      </c>
      <c r="H5624" s="7">
        <f t="shared" si="262"/>
        <v>3</v>
      </c>
      <c r="I5624" s="7" t="str">
        <f t="shared" si="263"/>
        <v>Q1</v>
      </c>
      <c r="J5624" s="7">
        <f>VLOOKUP(A5624,'Job Catalog'!A:C,3,FALSE)</f>
        <v>14</v>
      </c>
    </row>
    <row r="5625" spans="1:10" x14ac:dyDescent="0.15">
      <c r="A5625" s="8">
        <v>3492</v>
      </c>
      <c r="B5625" s="8" t="s">
        <v>3594</v>
      </c>
      <c r="C5625" s="7" t="s">
        <v>5</v>
      </c>
      <c r="D5625" s="39">
        <v>41715.372430555559</v>
      </c>
      <c r="E5625" s="7">
        <v>6.79</v>
      </c>
      <c r="F5625" s="7" t="s">
        <v>10</v>
      </c>
      <c r="G5625" s="7">
        <f t="shared" si="261"/>
        <v>2014</v>
      </c>
      <c r="H5625" s="7">
        <f t="shared" si="262"/>
        <v>3</v>
      </c>
      <c r="I5625" s="7" t="str">
        <f t="shared" si="263"/>
        <v>Q1</v>
      </c>
      <c r="J5625" s="7">
        <f>VLOOKUP(A5625,'Job Catalog'!A:C,3,FALSE)</f>
        <v>14</v>
      </c>
    </row>
    <row r="5626" spans="1:10" x14ac:dyDescent="0.15">
      <c r="A5626" s="8">
        <v>3492</v>
      </c>
      <c r="B5626" s="8" t="s">
        <v>3594</v>
      </c>
      <c r="C5626" s="7" t="s">
        <v>4</v>
      </c>
      <c r="D5626" s="39">
        <v>41787.326099537036</v>
      </c>
      <c r="E5626" s="7">
        <v>70.5</v>
      </c>
      <c r="F5626" s="7" t="s">
        <v>78</v>
      </c>
      <c r="G5626" s="7">
        <f t="shared" si="261"/>
        <v>2014</v>
      </c>
      <c r="H5626" s="7">
        <f t="shared" si="262"/>
        <v>5</v>
      </c>
      <c r="I5626" s="7" t="str">
        <f t="shared" si="263"/>
        <v>Q2</v>
      </c>
      <c r="J5626" s="7">
        <f>VLOOKUP(A5626,'Job Catalog'!A:C,3,FALSE)</f>
        <v>14</v>
      </c>
    </row>
    <row r="5627" spans="1:10" x14ac:dyDescent="0.15">
      <c r="A5627" s="8">
        <v>3492</v>
      </c>
      <c r="B5627" s="8" t="s">
        <v>3594</v>
      </c>
      <c r="C5627" s="7" t="s">
        <v>4</v>
      </c>
      <c r="D5627" s="39">
        <v>41779.2971875</v>
      </c>
      <c r="E5627" s="7">
        <v>60.88</v>
      </c>
      <c r="F5627" s="7" t="s">
        <v>78</v>
      </c>
      <c r="G5627" s="7">
        <f t="shared" si="261"/>
        <v>2014</v>
      </c>
      <c r="H5627" s="7">
        <f t="shared" si="262"/>
        <v>5</v>
      </c>
      <c r="I5627" s="7" t="str">
        <f t="shared" si="263"/>
        <v>Q2</v>
      </c>
      <c r="J5627" s="7">
        <f>VLOOKUP(A5627,'Job Catalog'!A:C,3,FALSE)</f>
        <v>14</v>
      </c>
    </row>
    <row r="5628" spans="1:10" x14ac:dyDescent="0.15">
      <c r="A5628" s="8">
        <v>3492</v>
      </c>
      <c r="B5628" s="8" t="s">
        <v>3594</v>
      </c>
      <c r="C5628" s="7" t="s">
        <v>5</v>
      </c>
      <c r="D5628" s="39">
        <v>41807.475543981483</v>
      </c>
      <c r="E5628" s="7">
        <v>74.83</v>
      </c>
      <c r="F5628" s="7" t="s">
        <v>26</v>
      </c>
      <c r="G5628" s="7">
        <f t="shared" si="261"/>
        <v>2014</v>
      </c>
      <c r="H5628" s="7">
        <f t="shared" si="262"/>
        <v>6</v>
      </c>
      <c r="I5628" s="7" t="str">
        <f t="shared" si="263"/>
        <v>Q2</v>
      </c>
      <c r="J5628" s="7">
        <f>VLOOKUP(A5628,'Job Catalog'!A:C,3,FALSE)</f>
        <v>14</v>
      </c>
    </row>
    <row r="5629" spans="1:10" x14ac:dyDescent="0.15">
      <c r="A5629" s="8">
        <v>3492</v>
      </c>
      <c r="B5629" s="8" t="s">
        <v>3594</v>
      </c>
      <c r="C5629" s="7" t="s">
        <v>4</v>
      </c>
      <c r="D5629" s="39">
        <v>41842.353888888887</v>
      </c>
      <c r="E5629" s="7">
        <v>105.63</v>
      </c>
      <c r="F5629" s="7" t="s">
        <v>78</v>
      </c>
      <c r="G5629" s="7">
        <f t="shared" si="261"/>
        <v>2014</v>
      </c>
      <c r="H5629" s="7">
        <f t="shared" si="262"/>
        <v>7</v>
      </c>
      <c r="I5629" s="7" t="str">
        <f t="shared" si="263"/>
        <v>Q3</v>
      </c>
      <c r="J5629" s="7">
        <f>VLOOKUP(A5629,'Job Catalog'!A:C,3,FALSE)</f>
        <v>14</v>
      </c>
    </row>
    <row r="5630" spans="1:10" x14ac:dyDescent="0.15">
      <c r="A5630" s="8">
        <v>3492</v>
      </c>
      <c r="B5630" s="8" t="s">
        <v>3594</v>
      </c>
      <c r="C5630" s="7" t="s">
        <v>5</v>
      </c>
      <c r="D5630" s="39">
        <v>41773.399305555555</v>
      </c>
      <c r="E5630" s="7">
        <v>0.57999999999999996</v>
      </c>
      <c r="F5630" s="7" t="s">
        <v>46</v>
      </c>
      <c r="G5630" s="7">
        <f t="shared" si="261"/>
        <v>2014</v>
      </c>
      <c r="H5630" s="7">
        <f t="shared" si="262"/>
        <v>5</v>
      </c>
      <c r="I5630" s="7" t="str">
        <f t="shared" si="263"/>
        <v>Q2</v>
      </c>
      <c r="J5630" s="7">
        <f>VLOOKUP(A5630,'Job Catalog'!A:C,3,FALSE)</f>
        <v>14</v>
      </c>
    </row>
    <row r="5631" spans="1:10" x14ac:dyDescent="0.15">
      <c r="A5631" s="8">
        <v>3492</v>
      </c>
      <c r="B5631" s="8" t="s">
        <v>3594</v>
      </c>
      <c r="C5631" s="7" t="s">
        <v>4</v>
      </c>
      <c r="D5631" s="39">
        <v>41905.384421296294</v>
      </c>
      <c r="E5631" s="7">
        <v>130.71</v>
      </c>
      <c r="F5631" s="7" t="s">
        <v>50</v>
      </c>
      <c r="G5631" s="7">
        <f t="shared" si="261"/>
        <v>2014</v>
      </c>
      <c r="H5631" s="7">
        <f t="shared" si="262"/>
        <v>9</v>
      </c>
      <c r="I5631" s="7" t="str">
        <f t="shared" si="263"/>
        <v>Q3</v>
      </c>
      <c r="J5631" s="7">
        <f>VLOOKUP(A5631,'Job Catalog'!A:C,3,FALSE)</f>
        <v>14</v>
      </c>
    </row>
    <row r="5632" spans="1:10" x14ac:dyDescent="0.15">
      <c r="A5632" s="8">
        <v>3492</v>
      </c>
      <c r="B5632" s="8" t="s">
        <v>3594</v>
      </c>
      <c r="C5632" s="7" t="s">
        <v>4</v>
      </c>
      <c r="D5632" s="39">
        <v>41912.442986111113</v>
      </c>
      <c r="E5632" s="7">
        <v>131.83000000000001</v>
      </c>
      <c r="F5632" s="7" t="s">
        <v>50</v>
      </c>
      <c r="G5632" s="7">
        <f t="shared" si="261"/>
        <v>2014</v>
      </c>
      <c r="H5632" s="7">
        <f t="shared" si="262"/>
        <v>9</v>
      </c>
      <c r="I5632" s="7" t="str">
        <f t="shared" si="263"/>
        <v>Q3</v>
      </c>
      <c r="J5632" s="7">
        <f>VLOOKUP(A5632,'Job Catalog'!A:C,3,FALSE)</f>
        <v>14</v>
      </c>
    </row>
    <row r="5633" spans="1:10" x14ac:dyDescent="0.15">
      <c r="A5633" s="8">
        <v>3492</v>
      </c>
      <c r="B5633" s="8" t="s">
        <v>3594</v>
      </c>
      <c r="C5633" s="7" t="s">
        <v>4</v>
      </c>
      <c r="D5633" s="39">
        <v>41955.631967592592</v>
      </c>
      <c r="E5633" s="7">
        <v>168.63</v>
      </c>
      <c r="F5633" s="7" t="s">
        <v>78</v>
      </c>
      <c r="G5633" s="7">
        <f t="shared" si="261"/>
        <v>2014</v>
      </c>
      <c r="H5633" s="7">
        <f t="shared" si="262"/>
        <v>11</v>
      </c>
      <c r="I5633" s="7" t="str">
        <f t="shared" si="263"/>
        <v>Q4</v>
      </c>
      <c r="J5633" s="7">
        <f>VLOOKUP(A5633,'Job Catalog'!A:C,3,FALSE)</f>
        <v>14</v>
      </c>
    </row>
    <row r="5634" spans="1:10" x14ac:dyDescent="0.15">
      <c r="A5634" s="8">
        <v>3492</v>
      </c>
      <c r="B5634" s="8" t="s">
        <v>3594</v>
      </c>
      <c r="C5634" s="7" t="s">
        <v>5</v>
      </c>
      <c r="D5634" s="39">
        <v>41813.734131944446</v>
      </c>
      <c r="E5634" s="7">
        <v>18.21</v>
      </c>
      <c r="F5634" s="7" t="s">
        <v>10</v>
      </c>
      <c r="G5634" s="7">
        <f t="shared" ref="G5634:G5697" si="264">YEAR(D5634)</f>
        <v>2014</v>
      </c>
      <c r="H5634" s="7">
        <f t="shared" ref="H5634:H5697" si="265">MONTH(D5634)</f>
        <v>6</v>
      </c>
      <c r="I5634" s="7" t="str">
        <f t="shared" ref="I5634:I5697" si="266">IF(H5634&lt;=3,"Q1",IF(H5634&lt;=6,"Q2",IF(H5634&lt;=9,"Q3","Q4")))</f>
        <v>Q2</v>
      </c>
      <c r="J5634" s="7">
        <f>VLOOKUP(A5634,'Job Catalog'!A:C,3,FALSE)</f>
        <v>14</v>
      </c>
    </row>
    <row r="5635" spans="1:10" x14ac:dyDescent="0.15">
      <c r="A5635" s="8">
        <v>3492</v>
      </c>
      <c r="B5635" s="8" t="s">
        <v>3594</v>
      </c>
      <c r="C5635" s="7" t="s">
        <v>4</v>
      </c>
      <c r="D5635" s="39">
        <v>41876.440578703703</v>
      </c>
      <c r="E5635" s="7">
        <v>41.75</v>
      </c>
      <c r="F5635" s="7" t="s">
        <v>45</v>
      </c>
      <c r="G5635" s="7">
        <f t="shared" si="264"/>
        <v>2014</v>
      </c>
      <c r="H5635" s="7">
        <f t="shared" si="265"/>
        <v>8</v>
      </c>
      <c r="I5635" s="7" t="str">
        <f t="shared" si="266"/>
        <v>Q3</v>
      </c>
      <c r="J5635" s="7">
        <f>VLOOKUP(A5635,'Job Catalog'!A:C,3,FALSE)</f>
        <v>14</v>
      </c>
    </row>
    <row r="5636" spans="1:10" x14ac:dyDescent="0.15">
      <c r="A5636" s="8">
        <v>3492</v>
      </c>
      <c r="B5636" s="8" t="s">
        <v>3594</v>
      </c>
      <c r="C5636" s="7" t="s">
        <v>5</v>
      </c>
      <c r="D5636" s="39">
        <v>41935.563877314817</v>
      </c>
      <c r="E5636" s="7">
        <v>92.63</v>
      </c>
      <c r="F5636" s="7" t="s">
        <v>10</v>
      </c>
      <c r="G5636" s="7">
        <f t="shared" si="264"/>
        <v>2014</v>
      </c>
      <c r="H5636" s="7">
        <f t="shared" si="265"/>
        <v>10</v>
      </c>
      <c r="I5636" s="7" t="str">
        <f t="shared" si="266"/>
        <v>Q4</v>
      </c>
      <c r="J5636" s="7">
        <f>VLOOKUP(A5636,'Job Catalog'!A:C,3,FALSE)</f>
        <v>14</v>
      </c>
    </row>
    <row r="5637" spans="1:10" x14ac:dyDescent="0.15">
      <c r="A5637" s="8">
        <v>3492</v>
      </c>
      <c r="B5637" s="8" t="s">
        <v>3594</v>
      </c>
      <c r="C5637" s="7" t="s">
        <v>5</v>
      </c>
      <c r="D5637" s="39">
        <v>41897.490740740737</v>
      </c>
      <c r="E5637" s="7">
        <v>47.5</v>
      </c>
      <c r="F5637" s="7" t="s">
        <v>26</v>
      </c>
      <c r="G5637" s="7">
        <f t="shared" si="264"/>
        <v>2014</v>
      </c>
      <c r="H5637" s="7">
        <f t="shared" si="265"/>
        <v>9</v>
      </c>
      <c r="I5637" s="7" t="str">
        <f t="shared" si="266"/>
        <v>Q3</v>
      </c>
      <c r="J5637" s="7">
        <f>VLOOKUP(A5637,'Job Catalog'!A:C,3,FALSE)</f>
        <v>14</v>
      </c>
    </row>
    <row r="5638" spans="1:10" x14ac:dyDescent="0.15">
      <c r="A5638" s="8">
        <v>3492</v>
      </c>
      <c r="B5638" s="8" t="s">
        <v>3594</v>
      </c>
      <c r="C5638" s="7" t="s">
        <v>4</v>
      </c>
      <c r="D5638" s="39">
        <v>42129.663159722222</v>
      </c>
      <c r="E5638" s="7">
        <v>265.95999999999998</v>
      </c>
      <c r="F5638" s="7" t="s">
        <v>78</v>
      </c>
      <c r="G5638" s="7">
        <f t="shared" si="264"/>
        <v>2015</v>
      </c>
      <c r="H5638" s="7">
        <f t="shared" si="265"/>
        <v>5</v>
      </c>
      <c r="I5638" s="7" t="str">
        <f t="shared" si="266"/>
        <v>Q2</v>
      </c>
      <c r="J5638" s="7">
        <f>VLOOKUP(A5638,'Job Catalog'!A:C,3,FALSE)</f>
        <v>14</v>
      </c>
    </row>
    <row r="5639" spans="1:10" x14ac:dyDescent="0.15">
      <c r="A5639" s="8">
        <v>3492</v>
      </c>
      <c r="B5639" s="8" t="s">
        <v>3594</v>
      </c>
      <c r="C5639" s="7" t="s">
        <v>4</v>
      </c>
      <c r="D5639" s="39">
        <v>42087.436689814815</v>
      </c>
      <c r="E5639" s="7">
        <v>54.71</v>
      </c>
      <c r="F5639" s="7" t="s">
        <v>78</v>
      </c>
      <c r="G5639" s="7">
        <f t="shared" si="264"/>
        <v>2015</v>
      </c>
      <c r="H5639" s="7">
        <f t="shared" si="265"/>
        <v>3</v>
      </c>
      <c r="I5639" s="7" t="str">
        <f t="shared" si="266"/>
        <v>Q1</v>
      </c>
      <c r="J5639" s="7">
        <f>VLOOKUP(A5639,'Job Catalog'!A:C,3,FALSE)</f>
        <v>14</v>
      </c>
    </row>
    <row r="5640" spans="1:10" x14ac:dyDescent="0.15">
      <c r="A5640" s="8">
        <v>3492</v>
      </c>
      <c r="B5640" s="8" t="s">
        <v>3594</v>
      </c>
      <c r="C5640" s="7" t="s">
        <v>5</v>
      </c>
      <c r="D5640" s="39">
        <v>42094.610937500001</v>
      </c>
      <c r="E5640" s="7">
        <v>33.83</v>
      </c>
      <c r="F5640" s="7" t="s">
        <v>49</v>
      </c>
      <c r="G5640" s="7">
        <f t="shared" si="264"/>
        <v>2015</v>
      </c>
      <c r="H5640" s="7">
        <f t="shared" si="265"/>
        <v>3</v>
      </c>
      <c r="I5640" s="7" t="str">
        <f t="shared" si="266"/>
        <v>Q1</v>
      </c>
      <c r="J5640" s="7">
        <f>VLOOKUP(A5640,'Job Catalog'!A:C,3,FALSE)</f>
        <v>14</v>
      </c>
    </row>
    <row r="5641" spans="1:10" x14ac:dyDescent="0.15">
      <c r="A5641" s="8">
        <v>3492</v>
      </c>
      <c r="B5641" s="8" t="s">
        <v>3594</v>
      </c>
      <c r="C5641" s="7" t="s">
        <v>4</v>
      </c>
      <c r="D5641" s="39">
        <v>42258.537060185183</v>
      </c>
      <c r="E5641" s="7">
        <v>192.79</v>
      </c>
      <c r="F5641" s="7" t="s">
        <v>101</v>
      </c>
      <c r="G5641" s="7">
        <f t="shared" si="264"/>
        <v>2015</v>
      </c>
      <c r="H5641" s="7">
        <f t="shared" si="265"/>
        <v>9</v>
      </c>
      <c r="I5641" s="7" t="str">
        <f t="shared" si="266"/>
        <v>Q3</v>
      </c>
      <c r="J5641" s="7">
        <f>VLOOKUP(A5641,'Job Catalog'!A:C,3,FALSE)</f>
        <v>14</v>
      </c>
    </row>
    <row r="5642" spans="1:10" x14ac:dyDescent="0.15">
      <c r="A5642" s="8">
        <v>3492</v>
      </c>
      <c r="B5642" s="8" t="s">
        <v>3594</v>
      </c>
      <c r="C5642" s="7" t="s">
        <v>4</v>
      </c>
      <c r="D5642" s="39">
        <v>42401.527581018519</v>
      </c>
      <c r="E5642" s="7">
        <v>264.83</v>
      </c>
      <c r="F5642" s="7" t="s">
        <v>21</v>
      </c>
      <c r="G5642" s="7">
        <f t="shared" si="264"/>
        <v>2016</v>
      </c>
      <c r="H5642" s="7">
        <f t="shared" si="265"/>
        <v>2</v>
      </c>
      <c r="I5642" s="7" t="str">
        <f t="shared" si="266"/>
        <v>Q1</v>
      </c>
      <c r="J5642" s="7">
        <f>VLOOKUP(A5642,'Job Catalog'!A:C,3,FALSE)</f>
        <v>14</v>
      </c>
    </row>
    <row r="5643" spans="1:10" x14ac:dyDescent="0.15">
      <c r="A5643" s="8">
        <v>3492</v>
      </c>
      <c r="B5643" s="8" t="s">
        <v>3594</v>
      </c>
      <c r="C5643" s="7" t="s">
        <v>4</v>
      </c>
      <c r="D5643" s="39">
        <v>42237.419259259259</v>
      </c>
      <c r="E5643" s="7">
        <v>50.96</v>
      </c>
      <c r="F5643" s="7" t="s">
        <v>63</v>
      </c>
      <c r="G5643" s="7">
        <f t="shared" si="264"/>
        <v>2015</v>
      </c>
      <c r="H5643" s="7">
        <f t="shared" si="265"/>
        <v>8</v>
      </c>
      <c r="I5643" s="7" t="str">
        <f t="shared" si="266"/>
        <v>Q3</v>
      </c>
      <c r="J5643" s="7">
        <f>VLOOKUP(A5643,'Job Catalog'!A:C,3,FALSE)</f>
        <v>14</v>
      </c>
    </row>
    <row r="5644" spans="1:10" x14ac:dyDescent="0.15">
      <c r="A5644" s="8">
        <v>3492</v>
      </c>
      <c r="B5644" s="8" t="s">
        <v>3594</v>
      </c>
      <c r="C5644" s="7" t="s">
        <v>4</v>
      </c>
      <c r="D5644" s="39">
        <v>42312.708668981482</v>
      </c>
      <c r="E5644" s="7">
        <v>113.96</v>
      </c>
      <c r="F5644" s="7" t="s">
        <v>37</v>
      </c>
      <c r="G5644" s="7">
        <f t="shared" si="264"/>
        <v>2015</v>
      </c>
      <c r="H5644" s="7">
        <f t="shared" si="265"/>
        <v>11</v>
      </c>
      <c r="I5644" s="7" t="str">
        <f t="shared" si="266"/>
        <v>Q4</v>
      </c>
      <c r="J5644" s="7">
        <f>VLOOKUP(A5644,'Job Catalog'!A:C,3,FALSE)</f>
        <v>14</v>
      </c>
    </row>
    <row r="5645" spans="1:10" x14ac:dyDescent="0.15">
      <c r="A5645" s="8">
        <v>3492</v>
      </c>
      <c r="B5645" s="8" t="s">
        <v>3594</v>
      </c>
      <c r="C5645" s="7" t="s">
        <v>4</v>
      </c>
      <c r="D5645" s="39">
        <v>42313.530821759261</v>
      </c>
      <c r="E5645" s="7">
        <v>98.83</v>
      </c>
      <c r="F5645" s="7" t="s">
        <v>48</v>
      </c>
      <c r="G5645" s="7">
        <f t="shared" si="264"/>
        <v>2015</v>
      </c>
      <c r="H5645" s="7">
        <f t="shared" si="265"/>
        <v>11</v>
      </c>
      <c r="I5645" s="7" t="str">
        <f t="shared" si="266"/>
        <v>Q4</v>
      </c>
      <c r="J5645" s="7">
        <f>VLOOKUP(A5645,'Job Catalog'!A:C,3,FALSE)</f>
        <v>14</v>
      </c>
    </row>
    <row r="5646" spans="1:10" x14ac:dyDescent="0.15">
      <c r="A5646" s="8">
        <v>3492</v>
      </c>
      <c r="B5646" s="8" t="s">
        <v>3594</v>
      </c>
      <c r="C5646" s="7" t="s">
        <v>4</v>
      </c>
      <c r="D5646" s="39">
        <v>42282.604456018518</v>
      </c>
      <c r="E5646" s="7">
        <v>66.790000000000006</v>
      </c>
      <c r="F5646" s="7" t="s">
        <v>26</v>
      </c>
      <c r="G5646" s="7">
        <f t="shared" si="264"/>
        <v>2015</v>
      </c>
      <c r="H5646" s="7">
        <f t="shared" si="265"/>
        <v>10</v>
      </c>
      <c r="I5646" s="7" t="str">
        <f t="shared" si="266"/>
        <v>Q4</v>
      </c>
      <c r="J5646" s="7">
        <f>VLOOKUP(A5646,'Job Catalog'!A:C,3,FALSE)</f>
        <v>14</v>
      </c>
    </row>
    <row r="5647" spans="1:10" x14ac:dyDescent="0.15">
      <c r="A5647" s="8">
        <v>3492</v>
      </c>
      <c r="B5647" s="8" t="s">
        <v>3594</v>
      </c>
      <c r="C5647" s="7" t="s">
        <v>4</v>
      </c>
      <c r="D5647" s="39">
        <v>42297.613344907404</v>
      </c>
      <c r="E5647" s="7">
        <v>63.08</v>
      </c>
      <c r="F5647" s="7" t="s">
        <v>26</v>
      </c>
      <c r="G5647" s="7">
        <f t="shared" si="264"/>
        <v>2015</v>
      </c>
      <c r="H5647" s="7">
        <f t="shared" si="265"/>
        <v>10</v>
      </c>
      <c r="I5647" s="7" t="str">
        <f t="shared" si="266"/>
        <v>Q4</v>
      </c>
      <c r="J5647" s="7">
        <f>VLOOKUP(A5647,'Job Catalog'!A:C,3,FALSE)</f>
        <v>14</v>
      </c>
    </row>
    <row r="5648" spans="1:10" x14ac:dyDescent="0.15">
      <c r="A5648" s="8">
        <v>3492</v>
      </c>
      <c r="B5648" s="8" t="s">
        <v>3594</v>
      </c>
      <c r="C5648" s="7" t="s">
        <v>4</v>
      </c>
      <c r="D5648" s="39">
        <v>42257.468391203707</v>
      </c>
      <c r="E5648" s="7">
        <v>1.79</v>
      </c>
      <c r="F5648" s="7" t="s">
        <v>21</v>
      </c>
      <c r="G5648" s="7">
        <f t="shared" si="264"/>
        <v>2015</v>
      </c>
      <c r="H5648" s="7">
        <f t="shared" si="265"/>
        <v>9</v>
      </c>
      <c r="I5648" s="7" t="str">
        <f t="shared" si="266"/>
        <v>Q3</v>
      </c>
      <c r="J5648" s="7">
        <f>VLOOKUP(A5648,'Job Catalog'!A:C,3,FALSE)</f>
        <v>14</v>
      </c>
    </row>
    <row r="5649" spans="1:10" x14ac:dyDescent="0.15">
      <c r="A5649" s="8">
        <v>3492</v>
      </c>
      <c r="B5649" s="8" t="s">
        <v>3594</v>
      </c>
      <c r="C5649" s="7" t="s">
        <v>4</v>
      </c>
      <c r="D5649" s="39">
        <v>42314.49554398148</v>
      </c>
      <c r="E5649" s="7">
        <v>9.75</v>
      </c>
      <c r="F5649" s="7" t="s">
        <v>63</v>
      </c>
      <c r="G5649" s="7">
        <f t="shared" si="264"/>
        <v>2015</v>
      </c>
      <c r="H5649" s="7">
        <f t="shared" si="265"/>
        <v>11</v>
      </c>
      <c r="I5649" s="7" t="str">
        <f t="shared" si="266"/>
        <v>Q4</v>
      </c>
      <c r="J5649" s="7">
        <f>VLOOKUP(A5649,'Job Catalog'!A:C,3,FALSE)</f>
        <v>14</v>
      </c>
    </row>
    <row r="5650" spans="1:10" x14ac:dyDescent="0.15">
      <c r="A5650" s="8">
        <v>3492</v>
      </c>
      <c r="B5650" s="8" t="s">
        <v>3594</v>
      </c>
      <c r="C5650" s="7" t="s">
        <v>4</v>
      </c>
      <c r="D5650" s="39">
        <v>42319.678090277775</v>
      </c>
      <c r="E5650" s="7">
        <v>12.92</v>
      </c>
      <c r="F5650" s="7" t="s">
        <v>21</v>
      </c>
      <c r="G5650" s="7">
        <f t="shared" si="264"/>
        <v>2015</v>
      </c>
      <c r="H5650" s="7">
        <f t="shared" si="265"/>
        <v>11</v>
      </c>
      <c r="I5650" s="7" t="str">
        <f t="shared" si="266"/>
        <v>Q4</v>
      </c>
      <c r="J5650" s="7">
        <f>VLOOKUP(A5650,'Job Catalog'!A:C,3,FALSE)</f>
        <v>14</v>
      </c>
    </row>
    <row r="5651" spans="1:10" x14ac:dyDescent="0.15">
      <c r="A5651" s="8">
        <v>3492</v>
      </c>
      <c r="B5651" s="8" t="s">
        <v>3594</v>
      </c>
      <c r="C5651" s="7" t="s">
        <v>4</v>
      </c>
      <c r="D5651" s="39">
        <v>42460.675208333334</v>
      </c>
      <c r="E5651" s="7">
        <v>138.91999999999999</v>
      </c>
      <c r="F5651" s="7" t="s">
        <v>101</v>
      </c>
      <c r="G5651" s="7">
        <f t="shared" si="264"/>
        <v>2016</v>
      </c>
      <c r="H5651" s="7">
        <f t="shared" si="265"/>
        <v>3</v>
      </c>
      <c r="I5651" s="7" t="str">
        <f t="shared" si="266"/>
        <v>Q1</v>
      </c>
      <c r="J5651" s="7">
        <f>VLOOKUP(A5651,'Job Catalog'!A:C,3,FALSE)</f>
        <v>14</v>
      </c>
    </row>
    <row r="5652" spans="1:10" x14ac:dyDescent="0.15">
      <c r="A5652" s="8">
        <v>3492</v>
      </c>
      <c r="B5652" s="8" t="s">
        <v>3594</v>
      </c>
      <c r="C5652" s="7" t="s">
        <v>4</v>
      </c>
      <c r="D5652" s="39">
        <v>42444.637881944444</v>
      </c>
      <c r="E5652" s="7">
        <v>106.17</v>
      </c>
      <c r="F5652" s="7" t="s">
        <v>24</v>
      </c>
      <c r="G5652" s="7">
        <f t="shared" si="264"/>
        <v>2016</v>
      </c>
      <c r="H5652" s="7">
        <f t="shared" si="265"/>
        <v>3</v>
      </c>
      <c r="I5652" s="7" t="str">
        <f t="shared" si="266"/>
        <v>Q1</v>
      </c>
      <c r="J5652" s="7">
        <f>VLOOKUP(A5652,'Job Catalog'!A:C,3,FALSE)</f>
        <v>14</v>
      </c>
    </row>
    <row r="5653" spans="1:10" x14ac:dyDescent="0.15">
      <c r="A5653" s="8">
        <v>3492</v>
      </c>
      <c r="B5653" s="8" t="s">
        <v>3594</v>
      </c>
      <c r="C5653" s="7" t="s">
        <v>4</v>
      </c>
      <c r="D5653" s="39">
        <v>42438.444756944446</v>
      </c>
      <c r="E5653" s="7">
        <v>54.58</v>
      </c>
      <c r="F5653" s="7" t="s">
        <v>26</v>
      </c>
      <c r="G5653" s="7">
        <f t="shared" si="264"/>
        <v>2016</v>
      </c>
      <c r="H5653" s="7">
        <f t="shared" si="265"/>
        <v>3</v>
      </c>
      <c r="I5653" s="7" t="str">
        <f t="shared" si="266"/>
        <v>Q1</v>
      </c>
      <c r="J5653" s="7">
        <f>VLOOKUP(A5653,'Job Catalog'!A:C,3,FALSE)</f>
        <v>14</v>
      </c>
    </row>
    <row r="5654" spans="1:10" x14ac:dyDescent="0.15">
      <c r="A5654" s="8">
        <v>3492</v>
      </c>
      <c r="B5654" s="8" t="s">
        <v>3594</v>
      </c>
      <c r="C5654" s="7" t="s">
        <v>4</v>
      </c>
      <c r="D5654" s="39">
        <v>42464.650555555556</v>
      </c>
      <c r="E5654" s="7">
        <v>80.08</v>
      </c>
      <c r="F5654" s="7" t="s">
        <v>61</v>
      </c>
      <c r="G5654" s="7">
        <f t="shared" si="264"/>
        <v>2016</v>
      </c>
      <c r="H5654" s="7">
        <f t="shared" si="265"/>
        <v>4</v>
      </c>
      <c r="I5654" s="7" t="str">
        <f t="shared" si="266"/>
        <v>Q2</v>
      </c>
      <c r="J5654" s="7">
        <f>VLOOKUP(A5654,'Job Catalog'!A:C,3,FALSE)</f>
        <v>14</v>
      </c>
    </row>
    <row r="5655" spans="1:10" x14ac:dyDescent="0.15">
      <c r="A5655" s="8">
        <v>3492</v>
      </c>
      <c r="B5655" s="8" t="s">
        <v>3594</v>
      </c>
      <c r="C5655" s="7" t="s">
        <v>4</v>
      </c>
      <c r="D5655" s="39">
        <v>42460.44908564815</v>
      </c>
      <c r="E5655" s="7">
        <v>33.58</v>
      </c>
      <c r="F5655" s="7" t="s">
        <v>101</v>
      </c>
      <c r="G5655" s="7">
        <f t="shared" si="264"/>
        <v>2016</v>
      </c>
      <c r="H5655" s="7">
        <f t="shared" si="265"/>
        <v>3</v>
      </c>
      <c r="I5655" s="7" t="str">
        <f t="shared" si="266"/>
        <v>Q1</v>
      </c>
      <c r="J5655" s="7">
        <f>VLOOKUP(A5655,'Job Catalog'!A:C,3,FALSE)</f>
        <v>14</v>
      </c>
    </row>
    <row r="5656" spans="1:10" x14ac:dyDescent="0.15">
      <c r="A5656" s="8">
        <v>3492</v>
      </c>
      <c r="B5656" s="8" t="s">
        <v>3594</v>
      </c>
      <c r="C5656" s="7" t="s">
        <v>5</v>
      </c>
      <c r="D5656" s="39">
        <v>42583.565752314818</v>
      </c>
      <c r="E5656" s="7">
        <v>12</v>
      </c>
      <c r="F5656" s="7" t="s">
        <v>79</v>
      </c>
      <c r="G5656" s="7">
        <f t="shared" si="264"/>
        <v>2016</v>
      </c>
      <c r="H5656" s="7">
        <f t="shared" si="265"/>
        <v>8</v>
      </c>
      <c r="I5656" s="7" t="str">
        <f t="shared" si="266"/>
        <v>Q3</v>
      </c>
      <c r="J5656" s="7">
        <f>VLOOKUP(A5656,'Job Catalog'!A:C,3,FALSE)</f>
        <v>14</v>
      </c>
    </row>
    <row r="5657" spans="1:10" x14ac:dyDescent="0.15">
      <c r="A5657" s="8">
        <v>3492</v>
      </c>
      <c r="B5657" s="8" t="s">
        <v>3594</v>
      </c>
      <c r="C5657" s="7" t="s">
        <v>4</v>
      </c>
      <c r="D5657" s="39">
        <v>42649.57135416667</v>
      </c>
      <c r="E5657" s="7">
        <v>45.58</v>
      </c>
      <c r="F5657" s="7" t="s">
        <v>26</v>
      </c>
      <c r="G5657" s="7">
        <f t="shared" si="264"/>
        <v>2016</v>
      </c>
      <c r="H5657" s="7">
        <f t="shared" si="265"/>
        <v>10</v>
      </c>
      <c r="I5657" s="7" t="str">
        <f t="shared" si="266"/>
        <v>Q4</v>
      </c>
      <c r="J5657" s="7">
        <f>VLOOKUP(A5657,'Job Catalog'!A:C,3,FALSE)</f>
        <v>14</v>
      </c>
    </row>
    <row r="5658" spans="1:10" x14ac:dyDescent="0.15">
      <c r="A5658" s="8">
        <v>3492</v>
      </c>
      <c r="B5658" s="8" t="s">
        <v>3594</v>
      </c>
      <c r="C5658" s="7" t="s">
        <v>4</v>
      </c>
      <c r="D5658" s="39">
        <v>42646.612615740742</v>
      </c>
      <c r="E5658" s="7">
        <v>41.71</v>
      </c>
      <c r="F5658" s="7" t="s">
        <v>78</v>
      </c>
      <c r="G5658" s="7">
        <f t="shared" si="264"/>
        <v>2016</v>
      </c>
      <c r="H5658" s="7">
        <f t="shared" si="265"/>
        <v>10</v>
      </c>
      <c r="I5658" s="7" t="str">
        <f t="shared" si="266"/>
        <v>Q4</v>
      </c>
      <c r="J5658" s="7">
        <f>VLOOKUP(A5658,'Job Catalog'!A:C,3,FALSE)</f>
        <v>14</v>
      </c>
    </row>
    <row r="5659" spans="1:10" x14ac:dyDescent="0.15">
      <c r="A5659" s="8">
        <v>3492</v>
      </c>
      <c r="B5659" s="8" t="s">
        <v>3594</v>
      </c>
      <c r="C5659" s="7" t="s">
        <v>4</v>
      </c>
      <c r="D5659" s="39">
        <v>42685.524351851855</v>
      </c>
      <c r="E5659" s="7">
        <v>62.96</v>
      </c>
      <c r="F5659" s="7" t="s">
        <v>26</v>
      </c>
      <c r="G5659" s="7">
        <f t="shared" si="264"/>
        <v>2016</v>
      </c>
      <c r="H5659" s="7">
        <f t="shared" si="265"/>
        <v>11</v>
      </c>
      <c r="I5659" s="7" t="str">
        <f t="shared" si="266"/>
        <v>Q4</v>
      </c>
      <c r="J5659" s="7">
        <f>VLOOKUP(A5659,'Job Catalog'!A:C,3,FALSE)</f>
        <v>14</v>
      </c>
    </row>
    <row r="5660" spans="1:10" x14ac:dyDescent="0.15">
      <c r="A5660" s="8">
        <v>3492</v>
      </c>
      <c r="B5660" s="8" t="s">
        <v>3594</v>
      </c>
      <c r="C5660" s="7" t="s">
        <v>4</v>
      </c>
      <c r="D5660" s="39">
        <v>42808.513055555559</v>
      </c>
      <c r="E5660" s="7">
        <v>43</v>
      </c>
      <c r="F5660" s="7" t="s">
        <v>61</v>
      </c>
      <c r="G5660" s="7">
        <f t="shared" si="264"/>
        <v>2017</v>
      </c>
      <c r="H5660" s="7">
        <f t="shared" si="265"/>
        <v>3</v>
      </c>
      <c r="I5660" s="7" t="str">
        <f t="shared" si="266"/>
        <v>Q1</v>
      </c>
      <c r="J5660" s="7">
        <f>VLOOKUP(A5660,'Job Catalog'!A:C,3,FALSE)</f>
        <v>14</v>
      </c>
    </row>
    <row r="5661" spans="1:10" x14ac:dyDescent="0.15">
      <c r="A5661" s="8">
        <v>3492</v>
      </c>
      <c r="B5661" s="8" t="s">
        <v>3594</v>
      </c>
      <c r="C5661" s="7" t="s">
        <v>4</v>
      </c>
      <c r="D5661" s="39">
        <v>42953.719884259262</v>
      </c>
      <c r="E5661" s="7">
        <v>151.91999999999999</v>
      </c>
      <c r="F5661" s="7" t="s">
        <v>28</v>
      </c>
      <c r="G5661" s="7">
        <f t="shared" si="264"/>
        <v>2017</v>
      </c>
      <c r="H5661" s="7">
        <f t="shared" si="265"/>
        <v>8</v>
      </c>
      <c r="I5661" s="7" t="str">
        <f t="shared" si="266"/>
        <v>Q3</v>
      </c>
      <c r="J5661" s="7">
        <f>VLOOKUP(A5661,'Job Catalog'!A:C,3,FALSE)</f>
        <v>14</v>
      </c>
    </row>
    <row r="5662" spans="1:10" x14ac:dyDescent="0.15">
      <c r="A5662" s="8">
        <v>3492</v>
      </c>
      <c r="B5662" s="8" t="s">
        <v>3594</v>
      </c>
      <c r="C5662" s="7" t="s">
        <v>4</v>
      </c>
      <c r="D5662" s="39">
        <v>42965.87636574074</v>
      </c>
      <c r="E5662" s="7">
        <v>50.21</v>
      </c>
      <c r="F5662" s="7" t="s">
        <v>19</v>
      </c>
      <c r="G5662" s="7">
        <f t="shared" si="264"/>
        <v>2017</v>
      </c>
      <c r="H5662" s="7">
        <f t="shared" si="265"/>
        <v>8</v>
      </c>
      <c r="I5662" s="7" t="str">
        <f t="shared" si="266"/>
        <v>Q3</v>
      </c>
      <c r="J5662" s="7">
        <f>VLOOKUP(A5662,'Job Catalog'!A:C,3,FALSE)</f>
        <v>14</v>
      </c>
    </row>
    <row r="5663" spans="1:10" x14ac:dyDescent="0.15">
      <c r="A5663" s="8">
        <v>3493</v>
      </c>
      <c r="B5663" s="8" t="s">
        <v>3595</v>
      </c>
      <c r="C5663" s="7" t="s">
        <v>4</v>
      </c>
      <c r="D5663" s="39">
        <v>41779.345821759256</v>
      </c>
      <c r="E5663" s="7">
        <v>7.79</v>
      </c>
      <c r="F5663" s="7" t="s">
        <v>27</v>
      </c>
      <c r="G5663" s="7">
        <f t="shared" si="264"/>
        <v>2014</v>
      </c>
      <c r="H5663" s="7">
        <f t="shared" si="265"/>
        <v>5</v>
      </c>
      <c r="I5663" s="7" t="str">
        <f t="shared" si="266"/>
        <v>Q2</v>
      </c>
      <c r="J5663" s="7">
        <f>VLOOKUP(A5663,'Job Catalog'!A:C,3,FALSE)</f>
        <v>21</v>
      </c>
    </row>
    <row r="5664" spans="1:10" x14ac:dyDescent="0.15">
      <c r="A5664" s="8">
        <v>3493</v>
      </c>
      <c r="B5664" s="8" t="s">
        <v>3595</v>
      </c>
      <c r="C5664" s="7" t="s">
        <v>4</v>
      </c>
      <c r="D5664" s="39">
        <v>42262.014178240737</v>
      </c>
      <c r="E5664" s="7">
        <v>4.13</v>
      </c>
      <c r="F5664" s="7" t="s">
        <v>87</v>
      </c>
      <c r="G5664" s="7">
        <f t="shared" si="264"/>
        <v>2015</v>
      </c>
      <c r="H5664" s="7">
        <f t="shared" si="265"/>
        <v>9</v>
      </c>
      <c r="I5664" s="7" t="str">
        <f t="shared" si="266"/>
        <v>Q3</v>
      </c>
      <c r="J5664" s="7">
        <f>VLOOKUP(A5664,'Job Catalog'!A:C,3,FALSE)</f>
        <v>21</v>
      </c>
    </row>
    <row r="5665" spans="1:10" x14ac:dyDescent="0.15">
      <c r="A5665" s="8">
        <v>3493</v>
      </c>
      <c r="B5665" s="8" t="s">
        <v>3595</v>
      </c>
      <c r="C5665" s="7" t="s">
        <v>4</v>
      </c>
      <c r="D5665" s="39">
        <v>42719.983067129629</v>
      </c>
      <c r="E5665" s="7">
        <v>35.130000000000003</v>
      </c>
      <c r="F5665" s="7" t="s">
        <v>87</v>
      </c>
      <c r="G5665" s="7">
        <f t="shared" si="264"/>
        <v>2016</v>
      </c>
      <c r="H5665" s="7">
        <f t="shared" si="265"/>
        <v>12</v>
      </c>
      <c r="I5665" s="7" t="str">
        <f t="shared" si="266"/>
        <v>Q4</v>
      </c>
      <c r="J5665" s="7">
        <f>VLOOKUP(A5665,'Job Catalog'!A:C,3,FALSE)</f>
        <v>21</v>
      </c>
    </row>
    <row r="5666" spans="1:10" x14ac:dyDescent="0.15">
      <c r="A5666" s="8">
        <v>3497</v>
      </c>
      <c r="B5666" s="8" t="s">
        <v>3599</v>
      </c>
      <c r="C5666" s="7" t="s">
        <v>4</v>
      </c>
      <c r="D5666" s="39">
        <v>41695.351724537039</v>
      </c>
      <c r="E5666" s="7">
        <v>0.88</v>
      </c>
      <c r="F5666" s="7" t="s">
        <v>72</v>
      </c>
      <c r="G5666" s="7">
        <f t="shared" si="264"/>
        <v>2014</v>
      </c>
      <c r="H5666" s="7">
        <f t="shared" si="265"/>
        <v>2</v>
      </c>
      <c r="I5666" s="7" t="str">
        <f t="shared" si="266"/>
        <v>Q1</v>
      </c>
      <c r="J5666" s="7">
        <f>VLOOKUP(A5666,'Job Catalog'!A:C,3,FALSE)</f>
        <v>21</v>
      </c>
    </row>
    <row r="5667" spans="1:10" x14ac:dyDescent="0.15">
      <c r="A5667" s="8">
        <v>3499</v>
      </c>
      <c r="B5667" s="8" t="s">
        <v>3601</v>
      </c>
      <c r="C5667" s="7" t="s">
        <v>4</v>
      </c>
      <c r="D5667" s="39">
        <v>42607.416192129633</v>
      </c>
      <c r="E5667" s="7">
        <v>42.88</v>
      </c>
      <c r="F5667" s="7" t="s">
        <v>37</v>
      </c>
      <c r="G5667" s="7">
        <f t="shared" si="264"/>
        <v>2016</v>
      </c>
      <c r="H5667" s="7">
        <f t="shared" si="265"/>
        <v>8</v>
      </c>
      <c r="I5667" s="7" t="str">
        <f t="shared" si="266"/>
        <v>Q3</v>
      </c>
      <c r="J5667" s="7">
        <f>VLOOKUP(A5667,'Job Catalog'!A:C,3,FALSE)</f>
        <v>20</v>
      </c>
    </row>
    <row r="5668" spans="1:10" x14ac:dyDescent="0.15">
      <c r="A5668" s="8">
        <v>3500</v>
      </c>
      <c r="B5668" s="8" t="s">
        <v>3602</v>
      </c>
      <c r="C5668" s="7" t="s">
        <v>5</v>
      </c>
      <c r="D5668" s="39">
        <v>41827.769606481481</v>
      </c>
      <c r="E5668" s="7">
        <v>179.33</v>
      </c>
      <c r="F5668" s="7" t="s">
        <v>78</v>
      </c>
      <c r="G5668" s="7">
        <f t="shared" si="264"/>
        <v>2014</v>
      </c>
      <c r="H5668" s="7">
        <f t="shared" si="265"/>
        <v>7</v>
      </c>
      <c r="I5668" s="7" t="str">
        <f t="shared" si="266"/>
        <v>Q3</v>
      </c>
      <c r="J5668" s="7">
        <f>VLOOKUP(A5668,'Job Catalog'!A:C,3,FALSE)</f>
        <v>21</v>
      </c>
    </row>
    <row r="5669" spans="1:10" x14ac:dyDescent="0.15">
      <c r="A5669" s="8">
        <v>3500</v>
      </c>
      <c r="B5669" s="8" t="s">
        <v>3602</v>
      </c>
      <c r="C5669" s="7" t="s">
        <v>4</v>
      </c>
      <c r="D5669" s="39">
        <v>41661.597743055558</v>
      </c>
      <c r="E5669" s="7">
        <v>11.75</v>
      </c>
      <c r="F5669" s="7" t="s">
        <v>93</v>
      </c>
      <c r="G5669" s="7">
        <f t="shared" si="264"/>
        <v>2014</v>
      </c>
      <c r="H5669" s="7">
        <f t="shared" si="265"/>
        <v>1</v>
      </c>
      <c r="I5669" s="7" t="str">
        <f t="shared" si="266"/>
        <v>Q1</v>
      </c>
      <c r="J5669" s="7">
        <f>VLOOKUP(A5669,'Job Catalog'!A:C,3,FALSE)</f>
        <v>21</v>
      </c>
    </row>
    <row r="5670" spans="1:10" x14ac:dyDescent="0.15">
      <c r="A5670" s="8">
        <v>3500</v>
      </c>
      <c r="B5670" s="8" t="s">
        <v>3602</v>
      </c>
      <c r="C5670" s="7" t="s">
        <v>4</v>
      </c>
      <c r="D5670" s="39">
        <v>41735.515787037039</v>
      </c>
      <c r="E5670" s="7">
        <v>61.75</v>
      </c>
      <c r="F5670" s="7" t="s">
        <v>93</v>
      </c>
      <c r="G5670" s="7">
        <f t="shared" si="264"/>
        <v>2014</v>
      </c>
      <c r="H5670" s="7">
        <f t="shared" si="265"/>
        <v>4</v>
      </c>
      <c r="I5670" s="7" t="str">
        <f t="shared" si="266"/>
        <v>Q2</v>
      </c>
      <c r="J5670" s="7">
        <f>VLOOKUP(A5670,'Job Catalog'!A:C,3,FALSE)</f>
        <v>21</v>
      </c>
    </row>
    <row r="5671" spans="1:10" x14ac:dyDescent="0.15">
      <c r="A5671" s="8">
        <v>3500</v>
      </c>
      <c r="B5671" s="8" t="s">
        <v>3602</v>
      </c>
      <c r="C5671" s="7" t="s">
        <v>4</v>
      </c>
      <c r="D5671" s="39">
        <v>41772.287222222221</v>
      </c>
      <c r="E5671" s="7">
        <v>46.5</v>
      </c>
      <c r="F5671" s="7" t="s">
        <v>26</v>
      </c>
      <c r="G5671" s="7">
        <f t="shared" si="264"/>
        <v>2014</v>
      </c>
      <c r="H5671" s="7">
        <f t="shared" si="265"/>
        <v>5</v>
      </c>
      <c r="I5671" s="7" t="str">
        <f t="shared" si="266"/>
        <v>Q2</v>
      </c>
      <c r="J5671" s="7">
        <f>VLOOKUP(A5671,'Job Catalog'!A:C,3,FALSE)</f>
        <v>21</v>
      </c>
    </row>
    <row r="5672" spans="1:10" x14ac:dyDescent="0.15">
      <c r="A5672" s="8">
        <v>3500</v>
      </c>
      <c r="B5672" s="8" t="s">
        <v>3602</v>
      </c>
      <c r="C5672" s="7" t="s">
        <v>5</v>
      </c>
      <c r="D5672" s="39">
        <v>41786.622997685183</v>
      </c>
      <c r="E5672" s="7">
        <v>27.67</v>
      </c>
      <c r="F5672" s="7" t="s">
        <v>15</v>
      </c>
      <c r="G5672" s="7">
        <f t="shared" si="264"/>
        <v>2014</v>
      </c>
      <c r="H5672" s="7">
        <f t="shared" si="265"/>
        <v>5</v>
      </c>
      <c r="I5672" s="7" t="str">
        <f t="shared" si="266"/>
        <v>Q2</v>
      </c>
      <c r="J5672" s="7">
        <f>VLOOKUP(A5672,'Job Catalog'!A:C,3,FALSE)</f>
        <v>21</v>
      </c>
    </row>
    <row r="5673" spans="1:10" x14ac:dyDescent="0.15">
      <c r="A5673" s="8">
        <v>3500</v>
      </c>
      <c r="B5673" s="8" t="s">
        <v>3602</v>
      </c>
      <c r="C5673" s="7" t="s">
        <v>4</v>
      </c>
      <c r="D5673" s="39">
        <v>41842.502951388888</v>
      </c>
      <c r="E5673" s="7">
        <v>69.88</v>
      </c>
      <c r="F5673" s="7" t="s">
        <v>48</v>
      </c>
      <c r="G5673" s="7">
        <f t="shared" si="264"/>
        <v>2014</v>
      </c>
      <c r="H5673" s="7">
        <f t="shared" si="265"/>
        <v>7</v>
      </c>
      <c r="I5673" s="7" t="str">
        <f t="shared" si="266"/>
        <v>Q3</v>
      </c>
      <c r="J5673" s="7">
        <f>VLOOKUP(A5673,'Job Catalog'!A:C,3,FALSE)</f>
        <v>21</v>
      </c>
    </row>
    <row r="5674" spans="1:10" x14ac:dyDescent="0.15">
      <c r="A5674" s="8">
        <v>3500</v>
      </c>
      <c r="B5674" s="8" t="s">
        <v>3602</v>
      </c>
      <c r="C5674" s="7" t="s">
        <v>4</v>
      </c>
      <c r="D5674" s="39">
        <v>41817.328969907408</v>
      </c>
      <c r="E5674" s="7">
        <v>21.79</v>
      </c>
      <c r="F5674" s="7" t="s">
        <v>26</v>
      </c>
      <c r="G5674" s="7">
        <f t="shared" si="264"/>
        <v>2014</v>
      </c>
      <c r="H5674" s="7">
        <f t="shared" si="265"/>
        <v>6</v>
      </c>
      <c r="I5674" s="7" t="str">
        <f t="shared" si="266"/>
        <v>Q2</v>
      </c>
      <c r="J5674" s="7">
        <f>VLOOKUP(A5674,'Job Catalog'!A:C,3,FALSE)</f>
        <v>21</v>
      </c>
    </row>
    <row r="5675" spans="1:10" x14ac:dyDescent="0.15">
      <c r="A5675" s="8">
        <v>3500</v>
      </c>
      <c r="B5675" s="8" t="s">
        <v>3602</v>
      </c>
      <c r="C5675" s="7" t="s">
        <v>5</v>
      </c>
      <c r="D5675" s="39">
        <v>41857.44390046296</v>
      </c>
      <c r="E5675" s="7">
        <v>55.67</v>
      </c>
      <c r="F5675" s="7" t="s">
        <v>67</v>
      </c>
      <c r="G5675" s="7">
        <f t="shared" si="264"/>
        <v>2014</v>
      </c>
      <c r="H5675" s="7">
        <f t="shared" si="265"/>
        <v>8</v>
      </c>
      <c r="I5675" s="7" t="str">
        <f t="shared" si="266"/>
        <v>Q3</v>
      </c>
      <c r="J5675" s="7">
        <f>VLOOKUP(A5675,'Job Catalog'!A:C,3,FALSE)</f>
        <v>21</v>
      </c>
    </row>
    <row r="5676" spans="1:10" x14ac:dyDescent="0.15">
      <c r="A5676" s="8">
        <v>3500</v>
      </c>
      <c r="B5676" s="8" t="s">
        <v>3602</v>
      </c>
      <c r="C5676" s="7" t="s">
        <v>4</v>
      </c>
      <c r="D5676" s="39">
        <v>41809.551365740743</v>
      </c>
      <c r="E5676" s="7">
        <v>7.75</v>
      </c>
      <c r="F5676" s="7" t="s">
        <v>48</v>
      </c>
      <c r="G5676" s="7">
        <f t="shared" si="264"/>
        <v>2014</v>
      </c>
      <c r="H5676" s="7">
        <f t="shared" si="265"/>
        <v>6</v>
      </c>
      <c r="I5676" s="7" t="str">
        <f t="shared" si="266"/>
        <v>Q2</v>
      </c>
      <c r="J5676" s="7">
        <f>VLOOKUP(A5676,'Job Catalog'!A:C,3,FALSE)</f>
        <v>21</v>
      </c>
    </row>
    <row r="5677" spans="1:10" x14ac:dyDescent="0.15">
      <c r="A5677" s="8">
        <v>3500</v>
      </c>
      <c r="B5677" s="8" t="s">
        <v>3602</v>
      </c>
      <c r="C5677" s="7" t="s">
        <v>4</v>
      </c>
      <c r="D5677" s="39">
        <v>41809.666296296295</v>
      </c>
      <c r="E5677" s="7">
        <v>7.83</v>
      </c>
      <c r="F5677" s="7" t="s">
        <v>48</v>
      </c>
      <c r="G5677" s="7">
        <f t="shared" si="264"/>
        <v>2014</v>
      </c>
      <c r="H5677" s="7">
        <f t="shared" si="265"/>
        <v>6</v>
      </c>
      <c r="I5677" s="7" t="str">
        <f t="shared" si="266"/>
        <v>Q2</v>
      </c>
      <c r="J5677" s="7">
        <f>VLOOKUP(A5677,'Job Catalog'!A:C,3,FALSE)</f>
        <v>21</v>
      </c>
    </row>
    <row r="5678" spans="1:10" x14ac:dyDescent="0.15">
      <c r="A5678" s="8">
        <v>3500</v>
      </c>
      <c r="B5678" s="8" t="s">
        <v>3602</v>
      </c>
      <c r="C5678" s="7" t="s">
        <v>4</v>
      </c>
      <c r="D5678" s="39">
        <v>41884.638842592591</v>
      </c>
      <c r="E5678" s="7">
        <v>74.040000000000006</v>
      </c>
      <c r="F5678" s="7" t="s">
        <v>46</v>
      </c>
      <c r="G5678" s="7">
        <f t="shared" si="264"/>
        <v>2014</v>
      </c>
      <c r="H5678" s="7">
        <f t="shared" si="265"/>
        <v>9</v>
      </c>
      <c r="I5678" s="7" t="str">
        <f t="shared" si="266"/>
        <v>Q3</v>
      </c>
      <c r="J5678" s="7">
        <f>VLOOKUP(A5678,'Job Catalog'!A:C,3,FALSE)</f>
        <v>21</v>
      </c>
    </row>
    <row r="5679" spans="1:10" x14ac:dyDescent="0.15">
      <c r="A5679" s="8">
        <v>3500</v>
      </c>
      <c r="B5679" s="8" t="s">
        <v>3602</v>
      </c>
      <c r="C5679" s="7" t="s">
        <v>4</v>
      </c>
      <c r="D5679" s="39">
        <v>41960.667916666665</v>
      </c>
      <c r="E5679" s="7">
        <v>150.08000000000001</v>
      </c>
      <c r="F5679" s="7" t="s">
        <v>59</v>
      </c>
      <c r="G5679" s="7">
        <f t="shared" si="264"/>
        <v>2014</v>
      </c>
      <c r="H5679" s="7">
        <f t="shared" si="265"/>
        <v>11</v>
      </c>
      <c r="I5679" s="7" t="str">
        <f t="shared" si="266"/>
        <v>Q4</v>
      </c>
      <c r="J5679" s="7">
        <f>VLOOKUP(A5679,'Job Catalog'!A:C,3,FALSE)</f>
        <v>21</v>
      </c>
    </row>
    <row r="5680" spans="1:10" x14ac:dyDescent="0.15">
      <c r="A5680" s="8">
        <v>3500</v>
      </c>
      <c r="B5680" s="8" t="s">
        <v>3602</v>
      </c>
      <c r="C5680" s="7" t="s">
        <v>4</v>
      </c>
      <c r="D5680" s="39">
        <v>41907.549745370372</v>
      </c>
      <c r="E5680" s="7">
        <v>78.88</v>
      </c>
      <c r="F5680" s="7" t="s">
        <v>78</v>
      </c>
      <c r="G5680" s="7">
        <f t="shared" si="264"/>
        <v>2014</v>
      </c>
      <c r="H5680" s="7">
        <f t="shared" si="265"/>
        <v>9</v>
      </c>
      <c r="I5680" s="7" t="str">
        <f t="shared" si="266"/>
        <v>Q3</v>
      </c>
      <c r="J5680" s="7">
        <f>VLOOKUP(A5680,'Job Catalog'!A:C,3,FALSE)</f>
        <v>21</v>
      </c>
    </row>
    <row r="5681" spans="1:10" x14ac:dyDescent="0.15">
      <c r="A5681" s="8">
        <v>3500</v>
      </c>
      <c r="B5681" s="8" t="s">
        <v>3602</v>
      </c>
      <c r="C5681" s="7" t="s">
        <v>4</v>
      </c>
      <c r="D5681" s="39">
        <v>41880.635925925926</v>
      </c>
      <c r="E5681" s="7">
        <v>37.71</v>
      </c>
      <c r="F5681" s="7" t="s">
        <v>74</v>
      </c>
      <c r="G5681" s="7">
        <f t="shared" si="264"/>
        <v>2014</v>
      </c>
      <c r="H5681" s="7">
        <f t="shared" si="265"/>
        <v>8</v>
      </c>
      <c r="I5681" s="7" t="str">
        <f t="shared" si="266"/>
        <v>Q3</v>
      </c>
      <c r="J5681" s="7">
        <f>VLOOKUP(A5681,'Job Catalog'!A:C,3,FALSE)</f>
        <v>21</v>
      </c>
    </row>
    <row r="5682" spans="1:10" x14ac:dyDescent="0.15">
      <c r="A5682" s="8">
        <v>3500</v>
      </c>
      <c r="B5682" s="8" t="s">
        <v>3602</v>
      </c>
      <c r="C5682" s="7" t="s">
        <v>5</v>
      </c>
      <c r="D5682" s="39">
        <v>42066.796134259261</v>
      </c>
      <c r="E5682" s="7">
        <v>47.08</v>
      </c>
      <c r="F5682" s="7" t="s">
        <v>59</v>
      </c>
      <c r="G5682" s="7">
        <f t="shared" si="264"/>
        <v>2015</v>
      </c>
      <c r="H5682" s="7">
        <f t="shared" si="265"/>
        <v>3</v>
      </c>
      <c r="I5682" s="7" t="str">
        <f t="shared" si="266"/>
        <v>Q1</v>
      </c>
      <c r="J5682" s="7">
        <f>VLOOKUP(A5682,'Job Catalog'!A:C,3,FALSE)</f>
        <v>21</v>
      </c>
    </row>
    <row r="5683" spans="1:10" x14ac:dyDescent="0.15">
      <c r="A5683" s="8">
        <v>3500</v>
      </c>
      <c r="B5683" s="8" t="s">
        <v>3602</v>
      </c>
      <c r="C5683" s="7" t="s">
        <v>4</v>
      </c>
      <c r="D5683" s="39">
        <v>42145.599189814813</v>
      </c>
      <c r="E5683" s="7">
        <v>112.88</v>
      </c>
      <c r="F5683" s="7" t="s">
        <v>59</v>
      </c>
      <c r="G5683" s="7">
        <f t="shared" si="264"/>
        <v>2015</v>
      </c>
      <c r="H5683" s="7">
        <f t="shared" si="265"/>
        <v>5</v>
      </c>
      <c r="I5683" s="7" t="str">
        <f t="shared" si="266"/>
        <v>Q2</v>
      </c>
      <c r="J5683" s="7">
        <f>VLOOKUP(A5683,'Job Catalog'!A:C,3,FALSE)</f>
        <v>21</v>
      </c>
    </row>
    <row r="5684" spans="1:10" x14ac:dyDescent="0.15">
      <c r="A5684" s="8">
        <v>3500</v>
      </c>
      <c r="B5684" s="8" t="s">
        <v>3602</v>
      </c>
      <c r="C5684" s="7" t="s">
        <v>4</v>
      </c>
      <c r="D5684" s="39">
        <v>42130.588912037034</v>
      </c>
      <c r="E5684" s="7">
        <v>82.88</v>
      </c>
      <c r="F5684" s="7" t="s">
        <v>26</v>
      </c>
      <c r="G5684" s="7">
        <f t="shared" si="264"/>
        <v>2015</v>
      </c>
      <c r="H5684" s="7">
        <f t="shared" si="265"/>
        <v>5</v>
      </c>
      <c r="I5684" s="7" t="str">
        <f t="shared" si="266"/>
        <v>Q2</v>
      </c>
      <c r="J5684" s="7">
        <f>VLOOKUP(A5684,'Job Catalog'!A:C,3,FALSE)</f>
        <v>21</v>
      </c>
    </row>
    <row r="5685" spans="1:10" x14ac:dyDescent="0.15">
      <c r="A5685" s="8">
        <v>3500</v>
      </c>
      <c r="B5685" s="8" t="s">
        <v>3602</v>
      </c>
      <c r="C5685" s="7" t="s">
        <v>4</v>
      </c>
      <c r="D5685" s="39">
        <v>42110.494108796294</v>
      </c>
      <c r="E5685" s="7">
        <v>47.92</v>
      </c>
      <c r="F5685" s="7" t="s">
        <v>73</v>
      </c>
      <c r="G5685" s="7">
        <f t="shared" si="264"/>
        <v>2015</v>
      </c>
      <c r="H5685" s="7">
        <f t="shared" si="265"/>
        <v>4</v>
      </c>
      <c r="I5685" s="7" t="str">
        <f t="shared" si="266"/>
        <v>Q2</v>
      </c>
      <c r="J5685" s="7">
        <f>VLOOKUP(A5685,'Job Catalog'!A:C,3,FALSE)</f>
        <v>21</v>
      </c>
    </row>
    <row r="5686" spans="1:10" x14ac:dyDescent="0.15">
      <c r="A5686" s="8">
        <v>3500</v>
      </c>
      <c r="B5686" s="8" t="s">
        <v>3602</v>
      </c>
      <c r="C5686" s="7" t="s">
        <v>4</v>
      </c>
      <c r="D5686" s="39">
        <v>42121.452453703707</v>
      </c>
      <c r="E5686" s="7">
        <v>58.88</v>
      </c>
      <c r="F5686" s="7" t="s">
        <v>73</v>
      </c>
      <c r="G5686" s="7">
        <f t="shared" si="264"/>
        <v>2015</v>
      </c>
      <c r="H5686" s="7">
        <f t="shared" si="265"/>
        <v>4</v>
      </c>
      <c r="I5686" s="7" t="str">
        <f t="shared" si="266"/>
        <v>Q2</v>
      </c>
      <c r="J5686" s="7">
        <f>VLOOKUP(A5686,'Job Catalog'!A:C,3,FALSE)</f>
        <v>21</v>
      </c>
    </row>
    <row r="5687" spans="1:10" x14ac:dyDescent="0.15">
      <c r="A5687" s="8">
        <v>3500</v>
      </c>
      <c r="B5687" s="8" t="s">
        <v>3602</v>
      </c>
      <c r="C5687" s="7" t="s">
        <v>5</v>
      </c>
      <c r="D5687" s="39">
        <v>42087.702384259261</v>
      </c>
      <c r="E5687" s="7">
        <v>25.13</v>
      </c>
      <c r="F5687" s="7" t="s">
        <v>73</v>
      </c>
      <c r="G5687" s="7">
        <f t="shared" si="264"/>
        <v>2015</v>
      </c>
      <c r="H5687" s="7">
        <f t="shared" si="265"/>
        <v>3</v>
      </c>
      <c r="I5687" s="7" t="str">
        <f t="shared" si="266"/>
        <v>Q1</v>
      </c>
      <c r="J5687" s="7">
        <f>VLOOKUP(A5687,'Job Catalog'!A:C,3,FALSE)</f>
        <v>21</v>
      </c>
    </row>
    <row r="5688" spans="1:10" x14ac:dyDescent="0.15">
      <c r="A5688" s="8">
        <v>3500</v>
      </c>
      <c r="B5688" s="8" t="s">
        <v>3602</v>
      </c>
      <c r="C5688" s="7" t="s">
        <v>4</v>
      </c>
      <c r="D5688" s="39">
        <v>42118.342557870368</v>
      </c>
      <c r="E5688" s="7">
        <v>52.63</v>
      </c>
      <c r="F5688" s="7" t="s">
        <v>78</v>
      </c>
      <c r="G5688" s="7">
        <f t="shared" si="264"/>
        <v>2015</v>
      </c>
      <c r="H5688" s="7">
        <f t="shared" si="265"/>
        <v>4</v>
      </c>
      <c r="I5688" s="7" t="str">
        <f t="shared" si="266"/>
        <v>Q2</v>
      </c>
      <c r="J5688" s="7">
        <f>VLOOKUP(A5688,'Job Catalog'!A:C,3,FALSE)</f>
        <v>21</v>
      </c>
    </row>
    <row r="5689" spans="1:10" x14ac:dyDescent="0.15">
      <c r="A5689" s="8">
        <v>3500</v>
      </c>
      <c r="B5689" s="8" t="s">
        <v>3602</v>
      </c>
      <c r="C5689" s="7" t="s">
        <v>5</v>
      </c>
      <c r="D5689" s="39">
        <v>42111.311238425929</v>
      </c>
      <c r="E5689" s="7">
        <v>45.58</v>
      </c>
      <c r="F5689" s="7" t="s">
        <v>65</v>
      </c>
      <c r="G5689" s="7">
        <f t="shared" si="264"/>
        <v>2015</v>
      </c>
      <c r="H5689" s="7">
        <f t="shared" si="265"/>
        <v>4</v>
      </c>
      <c r="I5689" s="7" t="str">
        <f t="shared" si="266"/>
        <v>Q2</v>
      </c>
      <c r="J5689" s="7">
        <f>VLOOKUP(A5689,'Job Catalog'!A:C,3,FALSE)</f>
        <v>21</v>
      </c>
    </row>
    <row r="5690" spans="1:10" x14ac:dyDescent="0.15">
      <c r="A5690" s="8">
        <v>3500</v>
      </c>
      <c r="B5690" s="8" t="s">
        <v>3602</v>
      </c>
      <c r="C5690" s="7" t="s">
        <v>5</v>
      </c>
      <c r="D5690" s="39">
        <v>42132.609722222223</v>
      </c>
      <c r="E5690" s="7">
        <v>49.04</v>
      </c>
      <c r="F5690" s="7" t="s">
        <v>65</v>
      </c>
      <c r="G5690" s="7">
        <f t="shared" si="264"/>
        <v>2015</v>
      </c>
      <c r="H5690" s="7">
        <f t="shared" si="265"/>
        <v>5</v>
      </c>
      <c r="I5690" s="7" t="str">
        <f t="shared" si="266"/>
        <v>Q2</v>
      </c>
      <c r="J5690" s="7">
        <f>VLOOKUP(A5690,'Job Catalog'!A:C,3,FALSE)</f>
        <v>21</v>
      </c>
    </row>
    <row r="5691" spans="1:10" x14ac:dyDescent="0.15">
      <c r="A5691" s="8">
        <v>3500</v>
      </c>
      <c r="B5691" s="8" t="s">
        <v>3602</v>
      </c>
      <c r="C5691" s="7" t="s">
        <v>5</v>
      </c>
      <c r="D5691" s="39">
        <v>42144.358020833337</v>
      </c>
      <c r="E5691" s="7">
        <v>60.79</v>
      </c>
      <c r="F5691" s="7" t="s">
        <v>65</v>
      </c>
      <c r="G5691" s="7">
        <f t="shared" si="264"/>
        <v>2015</v>
      </c>
      <c r="H5691" s="7">
        <f t="shared" si="265"/>
        <v>5</v>
      </c>
      <c r="I5691" s="7" t="str">
        <f t="shared" si="266"/>
        <v>Q2</v>
      </c>
      <c r="J5691" s="7">
        <f>VLOOKUP(A5691,'Job Catalog'!A:C,3,FALSE)</f>
        <v>21</v>
      </c>
    </row>
    <row r="5692" spans="1:10" x14ac:dyDescent="0.15">
      <c r="A5692" s="8">
        <v>3500</v>
      </c>
      <c r="B5692" s="8" t="s">
        <v>3602</v>
      </c>
      <c r="C5692" s="7" t="s">
        <v>4</v>
      </c>
      <c r="D5692" s="39">
        <v>42170.554722222223</v>
      </c>
      <c r="E5692" s="7">
        <v>73.75</v>
      </c>
      <c r="F5692" s="7" t="s">
        <v>26</v>
      </c>
      <c r="G5692" s="7">
        <f t="shared" si="264"/>
        <v>2015</v>
      </c>
      <c r="H5692" s="7">
        <f t="shared" si="265"/>
        <v>6</v>
      </c>
      <c r="I5692" s="7" t="str">
        <f t="shared" si="266"/>
        <v>Q2</v>
      </c>
      <c r="J5692" s="7">
        <f>VLOOKUP(A5692,'Job Catalog'!A:C,3,FALSE)</f>
        <v>21</v>
      </c>
    </row>
    <row r="5693" spans="1:10" x14ac:dyDescent="0.15">
      <c r="A5693" s="8">
        <v>3500</v>
      </c>
      <c r="B5693" s="8" t="s">
        <v>3602</v>
      </c>
      <c r="C5693" s="7" t="s">
        <v>4</v>
      </c>
      <c r="D5693" s="39">
        <v>42158.30908564815</v>
      </c>
      <c r="E5693" s="7">
        <v>47.71</v>
      </c>
      <c r="F5693" s="7" t="s">
        <v>54</v>
      </c>
      <c r="G5693" s="7">
        <f t="shared" si="264"/>
        <v>2015</v>
      </c>
      <c r="H5693" s="7">
        <f t="shared" si="265"/>
        <v>6</v>
      </c>
      <c r="I5693" s="7" t="str">
        <f t="shared" si="266"/>
        <v>Q2</v>
      </c>
      <c r="J5693" s="7">
        <f>VLOOKUP(A5693,'Job Catalog'!A:C,3,FALSE)</f>
        <v>21</v>
      </c>
    </row>
    <row r="5694" spans="1:10" x14ac:dyDescent="0.15">
      <c r="A5694" s="8">
        <v>3500</v>
      </c>
      <c r="B5694" s="8" t="s">
        <v>3602</v>
      </c>
      <c r="C5694" s="7" t="s">
        <v>4</v>
      </c>
      <c r="D5694" s="39">
        <v>42136.291377314818</v>
      </c>
      <c r="E5694" s="7">
        <v>13.75</v>
      </c>
      <c r="F5694" s="7" t="s">
        <v>73</v>
      </c>
      <c r="G5694" s="7">
        <f t="shared" si="264"/>
        <v>2015</v>
      </c>
      <c r="H5694" s="7">
        <f t="shared" si="265"/>
        <v>5</v>
      </c>
      <c r="I5694" s="7" t="str">
        <f t="shared" si="266"/>
        <v>Q2</v>
      </c>
      <c r="J5694" s="7">
        <f>VLOOKUP(A5694,'Job Catalog'!A:C,3,FALSE)</f>
        <v>21</v>
      </c>
    </row>
    <row r="5695" spans="1:10" x14ac:dyDescent="0.15">
      <c r="A5695" s="8">
        <v>3500</v>
      </c>
      <c r="B5695" s="8" t="s">
        <v>3602</v>
      </c>
      <c r="C5695" s="7" t="s">
        <v>4</v>
      </c>
      <c r="D5695" s="39">
        <v>42264.440011574072</v>
      </c>
      <c r="E5695" s="7">
        <v>139.83000000000001</v>
      </c>
      <c r="F5695" s="7" t="s">
        <v>101</v>
      </c>
      <c r="G5695" s="7">
        <f t="shared" si="264"/>
        <v>2015</v>
      </c>
      <c r="H5695" s="7">
        <f t="shared" si="265"/>
        <v>9</v>
      </c>
      <c r="I5695" s="7" t="str">
        <f t="shared" si="266"/>
        <v>Q3</v>
      </c>
      <c r="J5695" s="7">
        <f>VLOOKUP(A5695,'Job Catalog'!A:C,3,FALSE)</f>
        <v>21</v>
      </c>
    </row>
    <row r="5696" spans="1:10" x14ac:dyDescent="0.15">
      <c r="A5696" s="8">
        <v>3500</v>
      </c>
      <c r="B5696" s="8" t="s">
        <v>3602</v>
      </c>
      <c r="C5696" s="7" t="s">
        <v>4</v>
      </c>
      <c r="D5696" s="39">
        <v>42136.782916666663</v>
      </c>
      <c r="E5696" s="7">
        <v>12.17</v>
      </c>
      <c r="F5696" s="7" t="s">
        <v>101</v>
      </c>
      <c r="G5696" s="7">
        <f t="shared" si="264"/>
        <v>2015</v>
      </c>
      <c r="H5696" s="7">
        <f t="shared" si="265"/>
        <v>5</v>
      </c>
      <c r="I5696" s="7" t="str">
        <f t="shared" si="266"/>
        <v>Q2</v>
      </c>
      <c r="J5696" s="7">
        <f>VLOOKUP(A5696,'Job Catalog'!A:C,3,FALSE)</f>
        <v>21</v>
      </c>
    </row>
    <row r="5697" spans="1:10" x14ac:dyDescent="0.15">
      <c r="A5697" s="8">
        <v>3500</v>
      </c>
      <c r="B5697" s="8" t="s">
        <v>3602</v>
      </c>
      <c r="C5697" s="7" t="s">
        <v>4</v>
      </c>
      <c r="D5697" s="39">
        <v>42270.686122685183</v>
      </c>
      <c r="E5697" s="7">
        <v>134.13</v>
      </c>
      <c r="F5697" s="7" t="s">
        <v>21</v>
      </c>
      <c r="G5697" s="7">
        <f t="shared" si="264"/>
        <v>2015</v>
      </c>
      <c r="H5697" s="7">
        <f t="shared" si="265"/>
        <v>9</v>
      </c>
      <c r="I5697" s="7" t="str">
        <f t="shared" si="266"/>
        <v>Q3</v>
      </c>
      <c r="J5697" s="7">
        <f>VLOOKUP(A5697,'Job Catalog'!A:C,3,FALSE)</f>
        <v>21</v>
      </c>
    </row>
    <row r="5698" spans="1:10" x14ac:dyDescent="0.15">
      <c r="A5698" s="8">
        <v>3500</v>
      </c>
      <c r="B5698" s="8" t="s">
        <v>3602</v>
      </c>
      <c r="C5698" s="7" t="s">
        <v>4</v>
      </c>
      <c r="D5698" s="39">
        <v>42205.570162037038</v>
      </c>
      <c r="E5698" s="7">
        <v>52.79</v>
      </c>
      <c r="F5698" s="7" t="s">
        <v>28</v>
      </c>
      <c r="G5698" s="7">
        <f t="shared" ref="G5698:G5761" si="267">YEAR(D5698)</f>
        <v>2015</v>
      </c>
      <c r="H5698" s="7">
        <f t="shared" ref="H5698:H5761" si="268">MONTH(D5698)</f>
        <v>7</v>
      </c>
      <c r="I5698" s="7" t="str">
        <f t="shared" ref="I5698:I5761" si="269">IF(H5698&lt;=3,"Q1",IF(H5698&lt;=6,"Q2",IF(H5698&lt;=9,"Q3","Q4")))</f>
        <v>Q3</v>
      </c>
      <c r="J5698" s="7">
        <f>VLOOKUP(A5698,'Job Catalog'!A:C,3,FALSE)</f>
        <v>21</v>
      </c>
    </row>
    <row r="5699" spans="1:10" x14ac:dyDescent="0.15">
      <c r="A5699" s="8">
        <v>3500</v>
      </c>
      <c r="B5699" s="8" t="s">
        <v>3602</v>
      </c>
      <c r="C5699" s="7" t="s">
        <v>4</v>
      </c>
      <c r="D5699" s="39">
        <v>42223.412488425929</v>
      </c>
      <c r="E5699" s="7">
        <v>70.63</v>
      </c>
      <c r="F5699" s="7" t="s">
        <v>28</v>
      </c>
      <c r="G5699" s="7">
        <f t="shared" si="267"/>
        <v>2015</v>
      </c>
      <c r="H5699" s="7">
        <f t="shared" si="268"/>
        <v>8</v>
      </c>
      <c r="I5699" s="7" t="str">
        <f t="shared" si="269"/>
        <v>Q3</v>
      </c>
      <c r="J5699" s="7">
        <f>VLOOKUP(A5699,'Job Catalog'!A:C,3,FALSE)</f>
        <v>21</v>
      </c>
    </row>
    <row r="5700" spans="1:10" x14ac:dyDescent="0.15">
      <c r="A5700" s="8">
        <v>3500</v>
      </c>
      <c r="B5700" s="8" t="s">
        <v>3602</v>
      </c>
      <c r="C5700" s="7" t="s">
        <v>5</v>
      </c>
      <c r="D5700" s="39">
        <v>42380.607974537037</v>
      </c>
      <c r="E5700" s="7">
        <v>202.92</v>
      </c>
      <c r="F5700" s="7" t="s">
        <v>24</v>
      </c>
      <c r="G5700" s="7">
        <f t="shared" si="267"/>
        <v>2016</v>
      </c>
      <c r="H5700" s="7">
        <f t="shared" si="268"/>
        <v>1</v>
      </c>
      <c r="I5700" s="7" t="str">
        <f t="shared" si="269"/>
        <v>Q1</v>
      </c>
      <c r="J5700" s="7">
        <f>VLOOKUP(A5700,'Job Catalog'!A:C,3,FALSE)</f>
        <v>21</v>
      </c>
    </row>
    <row r="5701" spans="1:10" x14ac:dyDescent="0.15">
      <c r="A5701" s="8">
        <v>3500</v>
      </c>
      <c r="B5701" s="8" t="s">
        <v>3602</v>
      </c>
      <c r="C5701" s="7" t="s">
        <v>4</v>
      </c>
      <c r="D5701" s="39">
        <v>42179.354224537034</v>
      </c>
      <c r="E5701" s="7">
        <v>1.67</v>
      </c>
      <c r="F5701" s="7" t="s">
        <v>48</v>
      </c>
      <c r="G5701" s="7">
        <f t="shared" si="267"/>
        <v>2015</v>
      </c>
      <c r="H5701" s="7">
        <f t="shared" si="268"/>
        <v>6</v>
      </c>
      <c r="I5701" s="7" t="str">
        <f t="shared" si="269"/>
        <v>Q2</v>
      </c>
      <c r="J5701" s="7">
        <f>VLOOKUP(A5701,'Job Catalog'!A:C,3,FALSE)</f>
        <v>21</v>
      </c>
    </row>
    <row r="5702" spans="1:10" x14ac:dyDescent="0.15">
      <c r="A5702" s="8">
        <v>3500</v>
      </c>
      <c r="B5702" s="8" t="s">
        <v>3602</v>
      </c>
      <c r="C5702" s="7" t="s">
        <v>4</v>
      </c>
      <c r="D5702" s="39">
        <v>42265.393472222226</v>
      </c>
      <c r="E5702" s="7">
        <v>71.790000000000006</v>
      </c>
      <c r="F5702" s="7" t="s">
        <v>28</v>
      </c>
      <c r="G5702" s="7">
        <f t="shared" si="267"/>
        <v>2015</v>
      </c>
      <c r="H5702" s="7">
        <f t="shared" si="268"/>
        <v>9</v>
      </c>
      <c r="I5702" s="7" t="str">
        <f t="shared" si="269"/>
        <v>Q3</v>
      </c>
      <c r="J5702" s="7">
        <f>VLOOKUP(A5702,'Job Catalog'!A:C,3,FALSE)</f>
        <v>21</v>
      </c>
    </row>
    <row r="5703" spans="1:10" x14ac:dyDescent="0.15">
      <c r="A5703" s="8">
        <v>3500</v>
      </c>
      <c r="B5703" s="8" t="s">
        <v>3602</v>
      </c>
      <c r="C5703" s="7" t="s">
        <v>5</v>
      </c>
      <c r="D5703" s="39">
        <v>42270.470960648148</v>
      </c>
      <c r="E5703" s="7">
        <v>50.54</v>
      </c>
      <c r="F5703" s="7" t="s">
        <v>65</v>
      </c>
      <c r="G5703" s="7">
        <f t="shared" si="267"/>
        <v>2015</v>
      </c>
      <c r="H5703" s="7">
        <f t="shared" si="268"/>
        <v>9</v>
      </c>
      <c r="I5703" s="7" t="str">
        <f t="shared" si="269"/>
        <v>Q3</v>
      </c>
      <c r="J5703" s="7">
        <f>VLOOKUP(A5703,'Job Catalog'!A:C,3,FALSE)</f>
        <v>21</v>
      </c>
    </row>
    <row r="5704" spans="1:10" x14ac:dyDescent="0.15">
      <c r="A5704" s="8">
        <v>3500</v>
      </c>
      <c r="B5704" s="8" t="s">
        <v>3602</v>
      </c>
      <c r="C5704" s="7" t="s">
        <v>4</v>
      </c>
      <c r="D5704" s="39">
        <v>42261.740706018521</v>
      </c>
      <c r="E5704" s="7">
        <v>19.96</v>
      </c>
      <c r="F5704" s="7" t="s">
        <v>48</v>
      </c>
      <c r="G5704" s="7">
        <f t="shared" si="267"/>
        <v>2015</v>
      </c>
      <c r="H5704" s="7">
        <f t="shared" si="268"/>
        <v>9</v>
      </c>
      <c r="I5704" s="7" t="str">
        <f t="shared" si="269"/>
        <v>Q3</v>
      </c>
      <c r="J5704" s="7">
        <f>VLOOKUP(A5704,'Job Catalog'!A:C,3,FALSE)</f>
        <v>21</v>
      </c>
    </row>
    <row r="5705" spans="1:10" x14ac:dyDescent="0.15">
      <c r="A5705" s="8">
        <v>3500</v>
      </c>
      <c r="B5705" s="8" t="s">
        <v>3602</v>
      </c>
      <c r="C5705" s="7" t="s">
        <v>5</v>
      </c>
      <c r="D5705" s="39">
        <v>42297.586643518516</v>
      </c>
      <c r="E5705" s="7">
        <v>29</v>
      </c>
      <c r="F5705" s="7" t="s">
        <v>65</v>
      </c>
      <c r="G5705" s="7">
        <f t="shared" si="267"/>
        <v>2015</v>
      </c>
      <c r="H5705" s="7">
        <f t="shared" si="268"/>
        <v>10</v>
      </c>
      <c r="I5705" s="7" t="str">
        <f t="shared" si="269"/>
        <v>Q4</v>
      </c>
      <c r="J5705" s="7">
        <f>VLOOKUP(A5705,'Job Catalog'!A:C,3,FALSE)</f>
        <v>21</v>
      </c>
    </row>
    <row r="5706" spans="1:10" x14ac:dyDescent="0.15">
      <c r="A5706" s="8">
        <v>3500</v>
      </c>
      <c r="B5706" s="8" t="s">
        <v>3602</v>
      </c>
      <c r="C5706" s="7" t="s">
        <v>5</v>
      </c>
      <c r="D5706" s="39">
        <v>42290.619826388887</v>
      </c>
      <c r="E5706" s="7">
        <v>19.079999999999998</v>
      </c>
      <c r="F5706" s="7" t="s">
        <v>65</v>
      </c>
      <c r="G5706" s="7">
        <f t="shared" si="267"/>
        <v>2015</v>
      </c>
      <c r="H5706" s="7">
        <f t="shared" si="268"/>
        <v>10</v>
      </c>
      <c r="I5706" s="7" t="str">
        <f t="shared" si="269"/>
        <v>Q4</v>
      </c>
      <c r="J5706" s="7">
        <f>VLOOKUP(A5706,'Job Catalog'!A:C,3,FALSE)</f>
        <v>21</v>
      </c>
    </row>
    <row r="5707" spans="1:10" x14ac:dyDescent="0.15">
      <c r="A5707" s="8">
        <v>3500</v>
      </c>
      <c r="B5707" s="8" t="s">
        <v>3602</v>
      </c>
      <c r="C5707" s="7" t="s">
        <v>4</v>
      </c>
      <c r="D5707" s="39">
        <v>42373.69332175926</v>
      </c>
      <c r="E5707" s="7">
        <v>76.040000000000006</v>
      </c>
      <c r="F5707" s="7" t="s">
        <v>48</v>
      </c>
      <c r="G5707" s="7">
        <f t="shared" si="267"/>
        <v>2016</v>
      </c>
      <c r="H5707" s="7">
        <f t="shared" si="268"/>
        <v>1</v>
      </c>
      <c r="I5707" s="7" t="str">
        <f t="shared" si="269"/>
        <v>Q1</v>
      </c>
      <c r="J5707" s="7">
        <f>VLOOKUP(A5707,'Job Catalog'!A:C,3,FALSE)</f>
        <v>21</v>
      </c>
    </row>
    <row r="5708" spans="1:10" x14ac:dyDescent="0.15">
      <c r="A5708" s="8">
        <v>3500</v>
      </c>
      <c r="B5708" s="8" t="s">
        <v>3602</v>
      </c>
      <c r="C5708" s="7" t="s">
        <v>5</v>
      </c>
      <c r="D5708" s="39">
        <v>42433.413287037038</v>
      </c>
      <c r="E5708" s="7">
        <v>126.63</v>
      </c>
      <c r="F5708" s="7" t="s">
        <v>21</v>
      </c>
      <c r="G5708" s="7">
        <f t="shared" si="267"/>
        <v>2016</v>
      </c>
      <c r="H5708" s="7">
        <f t="shared" si="268"/>
        <v>3</v>
      </c>
      <c r="I5708" s="7" t="str">
        <f t="shared" si="269"/>
        <v>Q1</v>
      </c>
      <c r="J5708" s="7">
        <f>VLOOKUP(A5708,'Job Catalog'!A:C,3,FALSE)</f>
        <v>21</v>
      </c>
    </row>
    <row r="5709" spans="1:10" x14ac:dyDescent="0.15">
      <c r="A5709" s="8">
        <v>3500</v>
      </c>
      <c r="B5709" s="8" t="s">
        <v>3602</v>
      </c>
      <c r="C5709" s="7" t="s">
        <v>5</v>
      </c>
      <c r="D5709" s="39">
        <v>42423.389699074076</v>
      </c>
      <c r="E5709" s="7">
        <v>85.83</v>
      </c>
      <c r="F5709" s="7" t="s">
        <v>78</v>
      </c>
      <c r="G5709" s="7">
        <f t="shared" si="267"/>
        <v>2016</v>
      </c>
      <c r="H5709" s="7">
        <f t="shared" si="268"/>
        <v>2</v>
      </c>
      <c r="I5709" s="7" t="str">
        <f t="shared" si="269"/>
        <v>Q1</v>
      </c>
      <c r="J5709" s="7">
        <f>VLOOKUP(A5709,'Job Catalog'!A:C,3,FALSE)</f>
        <v>21</v>
      </c>
    </row>
    <row r="5710" spans="1:10" x14ac:dyDescent="0.15">
      <c r="A5710" s="8">
        <v>3500</v>
      </c>
      <c r="B5710" s="8" t="s">
        <v>3602</v>
      </c>
      <c r="C5710" s="7" t="s">
        <v>4</v>
      </c>
      <c r="D5710" s="39">
        <v>42522.629178240742</v>
      </c>
      <c r="E5710" s="7">
        <v>168.88</v>
      </c>
      <c r="F5710" s="7" t="s">
        <v>26</v>
      </c>
      <c r="G5710" s="7">
        <f t="shared" si="267"/>
        <v>2016</v>
      </c>
      <c r="H5710" s="7">
        <f t="shared" si="268"/>
        <v>6</v>
      </c>
      <c r="I5710" s="7" t="str">
        <f t="shared" si="269"/>
        <v>Q2</v>
      </c>
      <c r="J5710" s="7">
        <f>VLOOKUP(A5710,'Job Catalog'!A:C,3,FALSE)</f>
        <v>21</v>
      </c>
    </row>
    <row r="5711" spans="1:10" x14ac:dyDescent="0.15">
      <c r="A5711" s="8">
        <v>3500</v>
      </c>
      <c r="B5711" s="8" t="s">
        <v>3602</v>
      </c>
      <c r="C5711" s="7" t="s">
        <v>5</v>
      </c>
      <c r="D5711" s="39">
        <v>42383.560787037037</v>
      </c>
      <c r="E5711" s="7">
        <v>2.96</v>
      </c>
      <c r="F5711" s="7" t="s">
        <v>65</v>
      </c>
      <c r="G5711" s="7">
        <f t="shared" si="267"/>
        <v>2016</v>
      </c>
      <c r="H5711" s="7">
        <f t="shared" si="268"/>
        <v>1</v>
      </c>
      <c r="I5711" s="7" t="str">
        <f t="shared" si="269"/>
        <v>Q1</v>
      </c>
      <c r="J5711" s="7">
        <f>VLOOKUP(A5711,'Job Catalog'!A:C,3,FALSE)</f>
        <v>21</v>
      </c>
    </row>
    <row r="5712" spans="1:10" x14ac:dyDescent="0.15">
      <c r="A5712" s="8">
        <v>3500</v>
      </c>
      <c r="B5712" s="8" t="s">
        <v>3602</v>
      </c>
      <c r="C5712" s="7" t="s">
        <v>4</v>
      </c>
      <c r="D5712" s="39">
        <v>42412.595995370371</v>
      </c>
      <c r="E5712" s="7">
        <v>17.96</v>
      </c>
      <c r="F5712" s="7" t="s">
        <v>21</v>
      </c>
      <c r="G5712" s="7">
        <f t="shared" si="267"/>
        <v>2016</v>
      </c>
      <c r="H5712" s="7">
        <f t="shared" si="268"/>
        <v>2</v>
      </c>
      <c r="I5712" s="7" t="str">
        <f t="shared" si="269"/>
        <v>Q1</v>
      </c>
      <c r="J5712" s="7">
        <f>VLOOKUP(A5712,'Job Catalog'!A:C,3,FALSE)</f>
        <v>21</v>
      </c>
    </row>
    <row r="5713" spans="1:10" x14ac:dyDescent="0.15">
      <c r="A5713" s="8">
        <v>3500</v>
      </c>
      <c r="B5713" s="8" t="s">
        <v>3602</v>
      </c>
      <c r="C5713" s="7" t="s">
        <v>5</v>
      </c>
      <c r="D5713" s="39">
        <v>42417.480949074074</v>
      </c>
      <c r="E5713" s="7">
        <v>8.8800000000000008</v>
      </c>
      <c r="F5713" s="7" t="s">
        <v>28</v>
      </c>
      <c r="G5713" s="7">
        <f t="shared" si="267"/>
        <v>2016</v>
      </c>
      <c r="H5713" s="7">
        <f t="shared" si="268"/>
        <v>2</v>
      </c>
      <c r="I5713" s="7" t="str">
        <f t="shared" si="269"/>
        <v>Q1</v>
      </c>
      <c r="J5713" s="7">
        <f>VLOOKUP(A5713,'Job Catalog'!A:C,3,FALSE)</f>
        <v>21</v>
      </c>
    </row>
    <row r="5714" spans="1:10" x14ac:dyDescent="0.15">
      <c r="A5714" s="8">
        <v>3500</v>
      </c>
      <c r="B5714" s="8" t="s">
        <v>3602</v>
      </c>
      <c r="C5714" s="7" t="s">
        <v>5</v>
      </c>
      <c r="D5714" s="39">
        <v>42507.584305555552</v>
      </c>
      <c r="E5714" s="7">
        <v>62.58</v>
      </c>
      <c r="F5714" s="7" t="s">
        <v>20</v>
      </c>
      <c r="G5714" s="7">
        <f t="shared" si="267"/>
        <v>2016</v>
      </c>
      <c r="H5714" s="7">
        <f t="shared" si="268"/>
        <v>5</v>
      </c>
      <c r="I5714" s="7" t="str">
        <f t="shared" si="269"/>
        <v>Q2</v>
      </c>
      <c r="J5714" s="7">
        <f>VLOOKUP(A5714,'Job Catalog'!A:C,3,FALSE)</f>
        <v>21</v>
      </c>
    </row>
    <row r="5715" spans="1:10" x14ac:dyDescent="0.15">
      <c r="A5715" s="8">
        <v>3500</v>
      </c>
      <c r="B5715" s="8" t="s">
        <v>3602</v>
      </c>
      <c r="C5715" s="7" t="s">
        <v>4</v>
      </c>
      <c r="D5715" s="39">
        <v>42578.52648148148</v>
      </c>
      <c r="E5715" s="7">
        <v>21.88</v>
      </c>
      <c r="F5715" s="7" t="s">
        <v>61</v>
      </c>
      <c r="G5715" s="7">
        <f t="shared" si="267"/>
        <v>2016</v>
      </c>
      <c r="H5715" s="7">
        <f t="shared" si="268"/>
        <v>7</v>
      </c>
      <c r="I5715" s="7" t="str">
        <f t="shared" si="269"/>
        <v>Q3</v>
      </c>
      <c r="J5715" s="7">
        <f>VLOOKUP(A5715,'Job Catalog'!A:C,3,FALSE)</f>
        <v>21</v>
      </c>
    </row>
    <row r="5716" spans="1:10" x14ac:dyDescent="0.15">
      <c r="A5716" s="8">
        <v>3500</v>
      </c>
      <c r="B5716" s="8" t="s">
        <v>3602</v>
      </c>
      <c r="C5716" s="7" t="s">
        <v>4</v>
      </c>
      <c r="D5716" s="39">
        <v>42571.455949074072</v>
      </c>
      <c r="E5716" s="7">
        <v>5.83</v>
      </c>
      <c r="F5716" s="7" t="s">
        <v>98</v>
      </c>
      <c r="G5716" s="7">
        <f t="shared" si="267"/>
        <v>2016</v>
      </c>
      <c r="H5716" s="7">
        <f t="shared" si="268"/>
        <v>7</v>
      </c>
      <c r="I5716" s="7" t="str">
        <f t="shared" si="269"/>
        <v>Q3</v>
      </c>
      <c r="J5716" s="7">
        <f>VLOOKUP(A5716,'Job Catalog'!A:C,3,FALSE)</f>
        <v>21</v>
      </c>
    </row>
    <row r="5717" spans="1:10" x14ac:dyDescent="0.15">
      <c r="A5717" s="8">
        <v>3500</v>
      </c>
      <c r="B5717" s="8" t="s">
        <v>3602</v>
      </c>
      <c r="C5717" s="7" t="s">
        <v>4</v>
      </c>
      <c r="D5717" s="39">
        <v>42592.466354166667</v>
      </c>
      <c r="E5717" s="7">
        <v>20.67</v>
      </c>
      <c r="F5717" s="7" t="s">
        <v>26</v>
      </c>
      <c r="G5717" s="7">
        <f t="shared" si="267"/>
        <v>2016</v>
      </c>
      <c r="H5717" s="7">
        <f t="shared" si="268"/>
        <v>8</v>
      </c>
      <c r="I5717" s="7" t="str">
        <f t="shared" si="269"/>
        <v>Q3</v>
      </c>
      <c r="J5717" s="7">
        <f>VLOOKUP(A5717,'Job Catalog'!A:C,3,FALSE)</f>
        <v>21</v>
      </c>
    </row>
    <row r="5718" spans="1:10" x14ac:dyDescent="0.15">
      <c r="A5718" s="8">
        <v>3500</v>
      </c>
      <c r="B5718" s="8" t="s">
        <v>3602</v>
      </c>
      <c r="C5718" s="7" t="s">
        <v>4</v>
      </c>
      <c r="D5718" s="39">
        <v>42632.623182870368</v>
      </c>
      <c r="E5718" s="7">
        <v>45.88</v>
      </c>
      <c r="F5718" s="7" t="s">
        <v>98</v>
      </c>
      <c r="G5718" s="7">
        <f t="shared" si="267"/>
        <v>2016</v>
      </c>
      <c r="H5718" s="7">
        <f t="shared" si="268"/>
        <v>9</v>
      </c>
      <c r="I5718" s="7" t="str">
        <f t="shared" si="269"/>
        <v>Q3</v>
      </c>
      <c r="J5718" s="7">
        <f>VLOOKUP(A5718,'Job Catalog'!A:C,3,FALSE)</f>
        <v>21</v>
      </c>
    </row>
    <row r="5719" spans="1:10" x14ac:dyDescent="0.15">
      <c r="A5719" s="8">
        <v>3500</v>
      </c>
      <c r="B5719" s="8" t="s">
        <v>3602</v>
      </c>
      <c r="C5719" s="7" t="s">
        <v>4</v>
      </c>
      <c r="D5719" s="39">
        <v>42625.465821759259</v>
      </c>
      <c r="E5719" s="7">
        <v>18.96</v>
      </c>
      <c r="F5719" s="7" t="s">
        <v>21</v>
      </c>
      <c r="G5719" s="7">
        <f t="shared" si="267"/>
        <v>2016</v>
      </c>
      <c r="H5719" s="7">
        <f t="shared" si="268"/>
        <v>9</v>
      </c>
      <c r="I5719" s="7" t="str">
        <f t="shared" si="269"/>
        <v>Q3</v>
      </c>
      <c r="J5719" s="7">
        <f>VLOOKUP(A5719,'Job Catalog'!A:C,3,FALSE)</f>
        <v>21</v>
      </c>
    </row>
    <row r="5720" spans="1:10" x14ac:dyDescent="0.15">
      <c r="A5720" s="8">
        <v>3500</v>
      </c>
      <c r="B5720" s="8" t="s">
        <v>3602</v>
      </c>
      <c r="C5720" s="7" t="s">
        <v>4</v>
      </c>
      <c r="D5720" s="39">
        <v>42636.655902777777</v>
      </c>
      <c r="E5720" s="7">
        <v>23</v>
      </c>
      <c r="F5720" s="7" t="s">
        <v>26</v>
      </c>
      <c r="G5720" s="7">
        <f t="shared" si="267"/>
        <v>2016</v>
      </c>
      <c r="H5720" s="7">
        <f t="shared" si="268"/>
        <v>9</v>
      </c>
      <c r="I5720" s="7" t="str">
        <f t="shared" si="269"/>
        <v>Q3</v>
      </c>
      <c r="J5720" s="7">
        <f>VLOOKUP(A5720,'Job Catalog'!A:C,3,FALSE)</f>
        <v>21</v>
      </c>
    </row>
    <row r="5721" spans="1:10" x14ac:dyDescent="0.15">
      <c r="A5721" s="8">
        <v>3500</v>
      </c>
      <c r="B5721" s="8" t="s">
        <v>3602</v>
      </c>
      <c r="C5721" s="7" t="s">
        <v>5</v>
      </c>
      <c r="D5721" s="39">
        <v>42877.521134259259</v>
      </c>
      <c r="E5721" s="7">
        <v>215.79</v>
      </c>
      <c r="F5721" s="7" t="s">
        <v>78</v>
      </c>
      <c r="G5721" s="7">
        <f t="shared" si="267"/>
        <v>2017</v>
      </c>
      <c r="H5721" s="7">
        <f t="shared" si="268"/>
        <v>5</v>
      </c>
      <c r="I5721" s="7" t="str">
        <f t="shared" si="269"/>
        <v>Q2</v>
      </c>
      <c r="J5721" s="7">
        <f>VLOOKUP(A5721,'Job Catalog'!A:C,3,FALSE)</f>
        <v>21</v>
      </c>
    </row>
    <row r="5722" spans="1:10" x14ac:dyDescent="0.15">
      <c r="A5722" s="8">
        <v>3500</v>
      </c>
      <c r="B5722" s="8" t="s">
        <v>3602</v>
      </c>
      <c r="C5722" s="7" t="s">
        <v>5</v>
      </c>
      <c r="D5722" s="39">
        <v>42688.621539351851</v>
      </c>
      <c r="E5722" s="7">
        <v>19.63</v>
      </c>
      <c r="F5722" s="7" t="s">
        <v>63</v>
      </c>
      <c r="G5722" s="7">
        <f t="shared" si="267"/>
        <v>2016</v>
      </c>
      <c r="H5722" s="7">
        <f t="shared" si="268"/>
        <v>11</v>
      </c>
      <c r="I5722" s="7" t="str">
        <f t="shared" si="269"/>
        <v>Q4</v>
      </c>
      <c r="J5722" s="7">
        <f>VLOOKUP(A5722,'Job Catalog'!A:C,3,FALSE)</f>
        <v>21</v>
      </c>
    </row>
    <row r="5723" spans="1:10" x14ac:dyDescent="0.15">
      <c r="A5723" s="8">
        <v>3500</v>
      </c>
      <c r="B5723" s="8" t="s">
        <v>3602</v>
      </c>
      <c r="C5723" s="7" t="s">
        <v>5</v>
      </c>
      <c r="D5723" s="39">
        <v>42741.655763888892</v>
      </c>
      <c r="E5723" s="7">
        <v>70.92</v>
      </c>
      <c r="F5723" s="7" t="s">
        <v>78</v>
      </c>
      <c r="G5723" s="7">
        <f t="shared" si="267"/>
        <v>2017</v>
      </c>
      <c r="H5723" s="7">
        <f t="shared" si="268"/>
        <v>1</v>
      </c>
      <c r="I5723" s="7" t="str">
        <f t="shared" si="269"/>
        <v>Q1</v>
      </c>
      <c r="J5723" s="7">
        <f>VLOOKUP(A5723,'Job Catalog'!A:C,3,FALSE)</f>
        <v>21</v>
      </c>
    </row>
    <row r="5724" spans="1:10" x14ac:dyDescent="0.15">
      <c r="A5724" s="8">
        <v>3500</v>
      </c>
      <c r="B5724" s="8" t="s">
        <v>3602</v>
      </c>
      <c r="C5724" s="7" t="s">
        <v>5</v>
      </c>
      <c r="D5724" s="39">
        <v>42741.482638888891</v>
      </c>
      <c r="E5724" s="7">
        <v>66.42</v>
      </c>
      <c r="F5724" s="7" t="s">
        <v>26</v>
      </c>
      <c r="G5724" s="7">
        <f t="shared" si="267"/>
        <v>2017</v>
      </c>
      <c r="H5724" s="7">
        <f t="shared" si="268"/>
        <v>1</v>
      </c>
      <c r="I5724" s="7" t="str">
        <f t="shared" si="269"/>
        <v>Q1</v>
      </c>
      <c r="J5724" s="7">
        <f>VLOOKUP(A5724,'Job Catalog'!A:C,3,FALSE)</f>
        <v>21</v>
      </c>
    </row>
    <row r="5725" spans="1:10" x14ac:dyDescent="0.15">
      <c r="A5725" s="8">
        <v>3500</v>
      </c>
      <c r="B5725" s="8" t="s">
        <v>3602</v>
      </c>
      <c r="C5725" s="7" t="s">
        <v>5</v>
      </c>
      <c r="D5725" s="39">
        <v>42828.703657407408</v>
      </c>
      <c r="E5725" s="7">
        <v>118.13</v>
      </c>
      <c r="F5725" s="7" t="s">
        <v>61</v>
      </c>
      <c r="G5725" s="7">
        <f t="shared" si="267"/>
        <v>2017</v>
      </c>
      <c r="H5725" s="7">
        <f t="shared" si="268"/>
        <v>4</v>
      </c>
      <c r="I5725" s="7" t="str">
        <f t="shared" si="269"/>
        <v>Q2</v>
      </c>
      <c r="J5725" s="7">
        <f>VLOOKUP(A5725,'Job Catalog'!A:C,3,FALSE)</f>
        <v>21</v>
      </c>
    </row>
    <row r="5726" spans="1:10" x14ac:dyDescent="0.15">
      <c r="A5726" s="8">
        <v>3500</v>
      </c>
      <c r="B5726" s="8" t="s">
        <v>3602</v>
      </c>
      <c r="C5726" s="7" t="s">
        <v>5</v>
      </c>
      <c r="D5726" s="39">
        <v>42823.48542824074</v>
      </c>
      <c r="E5726" s="7">
        <v>97.79</v>
      </c>
      <c r="F5726" s="7" t="s">
        <v>61</v>
      </c>
      <c r="G5726" s="7">
        <f t="shared" si="267"/>
        <v>2017</v>
      </c>
      <c r="H5726" s="7">
        <f t="shared" si="268"/>
        <v>3</v>
      </c>
      <c r="I5726" s="7" t="str">
        <f t="shared" si="269"/>
        <v>Q1</v>
      </c>
      <c r="J5726" s="7">
        <f>VLOOKUP(A5726,'Job Catalog'!A:C,3,FALSE)</f>
        <v>21</v>
      </c>
    </row>
    <row r="5727" spans="1:10" x14ac:dyDescent="0.15">
      <c r="A5727" s="8">
        <v>3500</v>
      </c>
      <c r="B5727" s="8" t="s">
        <v>3602</v>
      </c>
      <c r="C5727" s="7" t="s">
        <v>5</v>
      </c>
      <c r="D5727" s="39">
        <v>42752.548877314817</v>
      </c>
      <c r="E5727" s="7">
        <v>13</v>
      </c>
      <c r="F5727" s="7" t="s">
        <v>19</v>
      </c>
      <c r="G5727" s="7">
        <f t="shared" si="267"/>
        <v>2017</v>
      </c>
      <c r="H5727" s="7">
        <f t="shared" si="268"/>
        <v>1</v>
      </c>
      <c r="I5727" s="7" t="str">
        <f t="shared" si="269"/>
        <v>Q1</v>
      </c>
      <c r="J5727" s="7">
        <f>VLOOKUP(A5727,'Job Catalog'!A:C,3,FALSE)</f>
        <v>21</v>
      </c>
    </row>
    <row r="5728" spans="1:10" x14ac:dyDescent="0.15">
      <c r="A5728" s="8">
        <v>3500</v>
      </c>
      <c r="B5728" s="8" t="s">
        <v>3602</v>
      </c>
      <c r="C5728" s="7" t="s">
        <v>5</v>
      </c>
      <c r="D5728" s="39">
        <v>42753.557592592595</v>
      </c>
      <c r="E5728" s="7">
        <v>14</v>
      </c>
      <c r="F5728" s="7" t="s">
        <v>19</v>
      </c>
      <c r="G5728" s="7">
        <f t="shared" si="267"/>
        <v>2017</v>
      </c>
      <c r="H5728" s="7">
        <f t="shared" si="268"/>
        <v>1</v>
      </c>
      <c r="I5728" s="7" t="str">
        <f t="shared" si="269"/>
        <v>Q1</v>
      </c>
      <c r="J5728" s="7">
        <f>VLOOKUP(A5728,'Job Catalog'!A:C,3,FALSE)</f>
        <v>21</v>
      </c>
    </row>
    <row r="5729" spans="1:10" x14ac:dyDescent="0.15">
      <c r="A5729" s="8">
        <v>3500</v>
      </c>
      <c r="B5729" s="8" t="s">
        <v>3602</v>
      </c>
      <c r="C5729" s="7" t="s">
        <v>5</v>
      </c>
      <c r="D5729" s="39">
        <v>42754.438252314816</v>
      </c>
      <c r="E5729" s="7">
        <v>14.88</v>
      </c>
      <c r="F5729" s="7" t="s">
        <v>19</v>
      </c>
      <c r="G5729" s="7">
        <f t="shared" si="267"/>
        <v>2017</v>
      </c>
      <c r="H5729" s="7">
        <f t="shared" si="268"/>
        <v>1</v>
      </c>
      <c r="I5729" s="7" t="str">
        <f t="shared" si="269"/>
        <v>Q1</v>
      </c>
      <c r="J5729" s="7">
        <f>VLOOKUP(A5729,'Job Catalog'!A:C,3,FALSE)</f>
        <v>21</v>
      </c>
    </row>
    <row r="5730" spans="1:10" x14ac:dyDescent="0.15">
      <c r="A5730" s="8">
        <v>3500</v>
      </c>
      <c r="B5730" s="8" t="s">
        <v>3602</v>
      </c>
      <c r="C5730" s="7" t="s">
        <v>4</v>
      </c>
      <c r="D5730" s="39">
        <v>42780.663229166668</v>
      </c>
      <c r="E5730" s="7">
        <v>28.17</v>
      </c>
      <c r="F5730" s="7" t="s">
        <v>28</v>
      </c>
      <c r="G5730" s="7">
        <f t="shared" si="267"/>
        <v>2017</v>
      </c>
      <c r="H5730" s="7">
        <f t="shared" si="268"/>
        <v>2</v>
      </c>
      <c r="I5730" s="7" t="str">
        <f t="shared" si="269"/>
        <v>Q1</v>
      </c>
      <c r="J5730" s="7">
        <f>VLOOKUP(A5730,'Job Catalog'!A:C,3,FALSE)</f>
        <v>21</v>
      </c>
    </row>
    <row r="5731" spans="1:10" x14ac:dyDescent="0.15">
      <c r="A5731" s="8">
        <v>3500</v>
      </c>
      <c r="B5731" s="8" t="s">
        <v>3602</v>
      </c>
      <c r="C5731" s="7" t="s">
        <v>5</v>
      </c>
      <c r="D5731" s="39">
        <v>42797.530671296299</v>
      </c>
      <c r="E5731" s="7">
        <v>35</v>
      </c>
      <c r="F5731" s="7" t="s">
        <v>61</v>
      </c>
      <c r="G5731" s="7">
        <f t="shared" si="267"/>
        <v>2017</v>
      </c>
      <c r="H5731" s="7">
        <f t="shared" si="268"/>
        <v>3</v>
      </c>
      <c r="I5731" s="7" t="str">
        <f t="shared" si="269"/>
        <v>Q1</v>
      </c>
      <c r="J5731" s="7">
        <f>VLOOKUP(A5731,'Job Catalog'!A:C,3,FALSE)</f>
        <v>21</v>
      </c>
    </row>
    <row r="5732" spans="1:10" x14ac:dyDescent="0.15">
      <c r="A5732" s="8">
        <v>3500</v>
      </c>
      <c r="B5732" s="8" t="s">
        <v>3602</v>
      </c>
      <c r="C5732" s="7" t="s">
        <v>4</v>
      </c>
      <c r="D5732" s="39">
        <v>42830.510763888888</v>
      </c>
      <c r="E5732" s="7">
        <v>25.71</v>
      </c>
      <c r="F5732" s="7" t="s">
        <v>13</v>
      </c>
      <c r="G5732" s="7">
        <f t="shared" si="267"/>
        <v>2017</v>
      </c>
      <c r="H5732" s="7">
        <f t="shared" si="268"/>
        <v>4</v>
      </c>
      <c r="I5732" s="7" t="str">
        <f t="shared" si="269"/>
        <v>Q2</v>
      </c>
      <c r="J5732" s="7">
        <f>VLOOKUP(A5732,'Job Catalog'!A:C,3,FALSE)</f>
        <v>21</v>
      </c>
    </row>
    <row r="5733" spans="1:10" x14ac:dyDescent="0.15">
      <c r="A5733" s="8">
        <v>3500</v>
      </c>
      <c r="B5733" s="8" t="s">
        <v>3602</v>
      </c>
      <c r="C5733" s="7" t="s">
        <v>4</v>
      </c>
      <c r="D5733" s="39">
        <v>42874.474143518521</v>
      </c>
      <c r="E5733" s="7">
        <v>28.88</v>
      </c>
      <c r="F5733" s="7" t="s">
        <v>50</v>
      </c>
      <c r="G5733" s="7">
        <f t="shared" si="267"/>
        <v>2017</v>
      </c>
      <c r="H5733" s="7">
        <f t="shared" si="268"/>
        <v>5</v>
      </c>
      <c r="I5733" s="7" t="str">
        <f t="shared" si="269"/>
        <v>Q2</v>
      </c>
      <c r="J5733" s="7">
        <f>VLOOKUP(A5733,'Job Catalog'!A:C,3,FALSE)</f>
        <v>21</v>
      </c>
    </row>
    <row r="5734" spans="1:10" x14ac:dyDescent="0.15">
      <c r="A5734" s="8">
        <v>3500</v>
      </c>
      <c r="B5734" s="8" t="s">
        <v>3602</v>
      </c>
      <c r="C5734" s="7" t="s">
        <v>5</v>
      </c>
      <c r="D5734" s="39">
        <v>42856.631458333337</v>
      </c>
      <c r="E5734" s="7">
        <v>3.13</v>
      </c>
      <c r="F5734" s="7" t="s">
        <v>70</v>
      </c>
      <c r="G5734" s="7">
        <f t="shared" si="267"/>
        <v>2017</v>
      </c>
      <c r="H5734" s="7">
        <f t="shared" si="268"/>
        <v>5</v>
      </c>
      <c r="I5734" s="7" t="str">
        <f t="shared" si="269"/>
        <v>Q2</v>
      </c>
      <c r="J5734" s="7">
        <f>VLOOKUP(A5734,'Job Catalog'!A:C,3,FALSE)</f>
        <v>21</v>
      </c>
    </row>
    <row r="5735" spans="1:10" x14ac:dyDescent="0.15">
      <c r="A5735" s="8">
        <v>3500</v>
      </c>
      <c r="B5735" s="8" t="s">
        <v>3602</v>
      </c>
      <c r="C5735" s="7" t="s">
        <v>4</v>
      </c>
      <c r="D5735" s="39">
        <v>42933.393078703702</v>
      </c>
      <c r="E5735" s="7">
        <v>54.58</v>
      </c>
      <c r="F5735" s="7" t="s">
        <v>61</v>
      </c>
      <c r="G5735" s="7">
        <f t="shared" si="267"/>
        <v>2017</v>
      </c>
      <c r="H5735" s="7">
        <f t="shared" si="268"/>
        <v>7</v>
      </c>
      <c r="I5735" s="7" t="str">
        <f t="shared" si="269"/>
        <v>Q3</v>
      </c>
      <c r="J5735" s="7">
        <f>VLOOKUP(A5735,'Job Catalog'!A:C,3,FALSE)</f>
        <v>21</v>
      </c>
    </row>
    <row r="5736" spans="1:10" x14ac:dyDescent="0.15">
      <c r="A5736" s="8">
        <v>3500</v>
      </c>
      <c r="B5736" s="8" t="s">
        <v>3602</v>
      </c>
      <c r="C5736" s="7" t="s">
        <v>4</v>
      </c>
      <c r="D5736" s="39">
        <v>42940.589409722219</v>
      </c>
      <c r="E5736" s="7">
        <v>11.88</v>
      </c>
      <c r="F5736" s="7" t="s">
        <v>88</v>
      </c>
      <c r="G5736" s="7">
        <f t="shared" si="267"/>
        <v>2017</v>
      </c>
      <c r="H5736" s="7">
        <f t="shared" si="268"/>
        <v>7</v>
      </c>
      <c r="I5736" s="7" t="str">
        <f t="shared" si="269"/>
        <v>Q3</v>
      </c>
      <c r="J5736" s="7">
        <f>VLOOKUP(A5736,'Job Catalog'!A:C,3,FALSE)</f>
        <v>21</v>
      </c>
    </row>
    <row r="5737" spans="1:10" x14ac:dyDescent="0.15">
      <c r="A5737" s="8">
        <v>3500</v>
      </c>
      <c r="B5737" s="8" t="s">
        <v>3602</v>
      </c>
      <c r="C5737" s="7" t="s">
        <v>4</v>
      </c>
      <c r="D5737" s="39">
        <v>42971.645856481482</v>
      </c>
      <c r="E5737" s="7">
        <v>23.88</v>
      </c>
      <c r="F5737" s="7" t="s">
        <v>13</v>
      </c>
      <c r="G5737" s="7">
        <f t="shared" si="267"/>
        <v>2017</v>
      </c>
      <c r="H5737" s="7">
        <f t="shared" si="268"/>
        <v>8</v>
      </c>
      <c r="I5737" s="7" t="str">
        <f t="shared" si="269"/>
        <v>Q3</v>
      </c>
      <c r="J5737" s="7">
        <f>VLOOKUP(A5737,'Job Catalog'!A:C,3,FALSE)</f>
        <v>21</v>
      </c>
    </row>
    <row r="5738" spans="1:10" x14ac:dyDescent="0.15">
      <c r="A5738" s="8">
        <v>3501</v>
      </c>
      <c r="B5738" s="8" t="s">
        <v>3603</v>
      </c>
      <c r="C5738" s="7" t="s">
        <v>4</v>
      </c>
      <c r="D5738" s="39">
        <v>42303.566342592596</v>
      </c>
      <c r="E5738" s="7">
        <v>60.79</v>
      </c>
      <c r="F5738" s="7" t="s">
        <v>61</v>
      </c>
      <c r="G5738" s="7">
        <f t="shared" si="267"/>
        <v>2015</v>
      </c>
      <c r="H5738" s="7">
        <f t="shared" si="268"/>
        <v>10</v>
      </c>
      <c r="I5738" s="7" t="str">
        <f t="shared" si="269"/>
        <v>Q4</v>
      </c>
      <c r="J5738" s="7">
        <f>VLOOKUP(A5738,'Job Catalog'!A:C,3,FALSE)</f>
        <v>19</v>
      </c>
    </row>
    <row r="5739" spans="1:10" x14ac:dyDescent="0.15">
      <c r="A5739" s="8">
        <v>3501</v>
      </c>
      <c r="B5739" s="8" t="s">
        <v>3603</v>
      </c>
      <c r="C5739" s="7" t="s">
        <v>4</v>
      </c>
      <c r="D5739" s="39">
        <v>42345.426898148151</v>
      </c>
      <c r="E5739" s="7">
        <v>66.959999999999994</v>
      </c>
      <c r="F5739" s="7" t="s">
        <v>61</v>
      </c>
      <c r="G5739" s="7">
        <f t="shared" si="267"/>
        <v>2015</v>
      </c>
      <c r="H5739" s="7">
        <f t="shared" si="268"/>
        <v>12</v>
      </c>
      <c r="I5739" s="7" t="str">
        <f t="shared" si="269"/>
        <v>Q4</v>
      </c>
      <c r="J5739" s="7">
        <f>VLOOKUP(A5739,'Job Catalog'!A:C,3,FALSE)</f>
        <v>19</v>
      </c>
    </row>
    <row r="5740" spans="1:10" x14ac:dyDescent="0.15">
      <c r="A5740" s="8">
        <v>3501</v>
      </c>
      <c r="B5740" s="8" t="s">
        <v>3603</v>
      </c>
      <c r="C5740" s="7" t="s">
        <v>4</v>
      </c>
      <c r="D5740" s="39">
        <v>42439.447615740741</v>
      </c>
      <c r="E5740" s="7">
        <v>167.92</v>
      </c>
      <c r="F5740" s="7" t="s">
        <v>61</v>
      </c>
      <c r="G5740" s="7">
        <f t="shared" si="267"/>
        <v>2016</v>
      </c>
      <c r="H5740" s="7">
        <f t="shared" si="268"/>
        <v>3</v>
      </c>
      <c r="I5740" s="7" t="str">
        <f t="shared" si="269"/>
        <v>Q1</v>
      </c>
      <c r="J5740" s="7">
        <f>VLOOKUP(A5740,'Job Catalog'!A:C,3,FALSE)</f>
        <v>19</v>
      </c>
    </row>
    <row r="5741" spans="1:10" x14ac:dyDescent="0.15">
      <c r="A5741" s="8">
        <v>3501</v>
      </c>
      <c r="B5741" s="8" t="s">
        <v>3603</v>
      </c>
      <c r="C5741" s="7" t="s">
        <v>4</v>
      </c>
      <c r="D5741" s="39">
        <v>42347.612800925926</v>
      </c>
      <c r="E5741" s="7">
        <v>56.96</v>
      </c>
      <c r="F5741" s="7" t="s">
        <v>61</v>
      </c>
      <c r="G5741" s="7">
        <f t="shared" si="267"/>
        <v>2015</v>
      </c>
      <c r="H5741" s="7">
        <f t="shared" si="268"/>
        <v>12</v>
      </c>
      <c r="I5741" s="7" t="str">
        <f t="shared" si="269"/>
        <v>Q4</v>
      </c>
      <c r="J5741" s="7">
        <f>VLOOKUP(A5741,'Job Catalog'!A:C,3,FALSE)</f>
        <v>19</v>
      </c>
    </row>
    <row r="5742" spans="1:10" x14ac:dyDescent="0.15">
      <c r="A5742" s="8">
        <v>3501</v>
      </c>
      <c r="B5742" s="8" t="s">
        <v>3603</v>
      </c>
      <c r="C5742" s="7" t="s">
        <v>4</v>
      </c>
      <c r="D5742" s="39">
        <v>42464.551493055558</v>
      </c>
      <c r="E5742" s="7">
        <v>27.63</v>
      </c>
      <c r="F5742" s="7" t="s">
        <v>61</v>
      </c>
      <c r="G5742" s="7">
        <f t="shared" si="267"/>
        <v>2016</v>
      </c>
      <c r="H5742" s="7">
        <f t="shared" si="268"/>
        <v>4</v>
      </c>
      <c r="I5742" s="7" t="str">
        <f t="shared" si="269"/>
        <v>Q2</v>
      </c>
      <c r="J5742" s="7">
        <f>VLOOKUP(A5742,'Job Catalog'!A:C,3,FALSE)</f>
        <v>19</v>
      </c>
    </row>
    <row r="5743" spans="1:10" x14ac:dyDescent="0.15">
      <c r="A5743" s="8">
        <v>3501</v>
      </c>
      <c r="B5743" s="8" t="s">
        <v>3603</v>
      </c>
      <c r="C5743" s="7" t="s">
        <v>4</v>
      </c>
      <c r="D5743" s="39">
        <v>42543.534814814811</v>
      </c>
      <c r="E5743" s="7">
        <v>3.04</v>
      </c>
      <c r="F5743" s="7" t="s">
        <v>26</v>
      </c>
      <c r="G5743" s="7">
        <f t="shared" si="267"/>
        <v>2016</v>
      </c>
      <c r="H5743" s="7">
        <f t="shared" si="268"/>
        <v>6</v>
      </c>
      <c r="I5743" s="7" t="str">
        <f t="shared" si="269"/>
        <v>Q2</v>
      </c>
      <c r="J5743" s="7">
        <f>VLOOKUP(A5743,'Job Catalog'!A:C,3,FALSE)</f>
        <v>19</v>
      </c>
    </row>
    <row r="5744" spans="1:10" x14ac:dyDescent="0.15">
      <c r="A5744" s="8">
        <v>3501</v>
      </c>
      <c r="B5744" s="8" t="s">
        <v>3603</v>
      </c>
      <c r="C5744" s="7" t="s">
        <v>4</v>
      </c>
      <c r="D5744" s="39">
        <v>42663.471886574072</v>
      </c>
      <c r="E5744" s="7">
        <v>47.92</v>
      </c>
      <c r="F5744" s="7" t="s">
        <v>61</v>
      </c>
      <c r="G5744" s="7">
        <f t="shared" si="267"/>
        <v>2016</v>
      </c>
      <c r="H5744" s="7">
        <f t="shared" si="268"/>
        <v>10</v>
      </c>
      <c r="I5744" s="7" t="str">
        <f t="shared" si="269"/>
        <v>Q4</v>
      </c>
      <c r="J5744" s="7">
        <f>VLOOKUP(A5744,'Job Catalog'!A:C,3,FALSE)</f>
        <v>19</v>
      </c>
    </row>
    <row r="5745" spans="1:10" x14ac:dyDescent="0.15">
      <c r="A5745" s="8">
        <v>3501</v>
      </c>
      <c r="B5745" s="8" t="s">
        <v>3603</v>
      </c>
      <c r="C5745" s="7" t="s">
        <v>5</v>
      </c>
      <c r="D5745" s="39">
        <v>42913.65284722222</v>
      </c>
      <c r="E5745" s="7">
        <v>40.92</v>
      </c>
      <c r="F5745" s="7" t="s">
        <v>61</v>
      </c>
      <c r="G5745" s="7">
        <f t="shared" si="267"/>
        <v>2017</v>
      </c>
      <c r="H5745" s="7">
        <f t="shared" si="268"/>
        <v>6</v>
      </c>
      <c r="I5745" s="7" t="str">
        <f t="shared" si="269"/>
        <v>Q2</v>
      </c>
      <c r="J5745" s="7">
        <f>VLOOKUP(A5745,'Job Catalog'!A:C,3,FALSE)</f>
        <v>19</v>
      </c>
    </row>
    <row r="5746" spans="1:10" x14ac:dyDescent="0.15">
      <c r="A5746" s="8">
        <v>3501</v>
      </c>
      <c r="B5746" s="8" t="s">
        <v>3603</v>
      </c>
      <c r="C5746" s="7" t="s">
        <v>4</v>
      </c>
      <c r="D5746" s="39">
        <v>42941.650983796295</v>
      </c>
      <c r="E5746" s="7">
        <v>46.13</v>
      </c>
      <c r="F5746" s="7" t="s">
        <v>78</v>
      </c>
      <c r="G5746" s="7">
        <f t="shared" si="267"/>
        <v>2017</v>
      </c>
      <c r="H5746" s="7">
        <f t="shared" si="268"/>
        <v>7</v>
      </c>
      <c r="I5746" s="7" t="str">
        <f t="shared" si="269"/>
        <v>Q3</v>
      </c>
      <c r="J5746" s="7">
        <f>VLOOKUP(A5746,'Job Catalog'!A:C,3,FALSE)</f>
        <v>19</v>
      </c>
    </row>
    <row r="5747" spans="1:10" x14ac:dyDescent="0.15">
      <c r="A5747" s="8">
        <v>3502</v>
      </c>
      <c r="B5747" s="8" t="s">
        <v>3604</v>
      </c>
      <c r="C5747" s="7" t="s">
        <v>4</v>
      </c>
      <c r="D5747" s="39">
        <v>41886.613321759258</v>
      </c>
      <c r="E5747" s="7">
        <v>141.04</v>
      </c>
      <c r="F5747" s="7" t="s">
        <v>61</v>
      </c>
      <c r="G5747" s="7">
        <f t="shared" si="267"/>
        <v>2014</v>
      </c>
      <c r="H5747" s="7">
        <f t="shared" si="268"/>
        <v>9</v>
      </c>
      <c r="I5747" s="7" t="str">
        <f t="shared" si="269"/>
        <v>Q3</v>
      </c>
      <c r="J5747" s="7">
        <f>VLOOKUP(A5747,'Job Catalog'!A:C,3,FALSE)</f>
        <v>17</v>
      </c>
    </row>
    <row r="5748" spans="1:10" x14ac:dyDescent="0.15">
      <c r="A5748" s="8">
        <v>3502</v>
      </c>
      <c r="B5748" s="8" t="s">
        <v>3604</v>
      </c>
      <c r="C5748" s="7" t="s">
        <v>4</v>
      </c>
      <c r="D5748" s="39">
        <v>41758.40960648148</v>
      </c>
      <c r="E5748" s="7">
        <v>1.33</v>
      </c>
      <c r="F5748" s="7" t="s">
        <v>26</v>
      </c>
      <c r="G5748" s="7">
        <f t="shared" si="267"/>
        <v>2014</v>
      </c>
      <c r="H5748" s="7">
        <f t="shared" si="268"/>
        <v>4</v>
      </c>
      <c r="I5748" s="7" t="str">
        <f t="shared" si="269"/>
        <v>Q2</v>
      </c>
      <c r="J5748" s="7">
        <f>VLOOKUP(A5748,'Job Catalog'!A:C,3,FALSE)</f>
        <v>17</v>
      </c>
    </row>
    <row r="5749" spans="1:10" x14ac:dyDescent="0.15">
      <c r="A5749" s="8">
        <v>3502</v>
      </c>
      <c r="B5749" s="8" t="s">
        <v>3604</v>
      </c>
      <c r="C5749" s="7" t="s">
        <v>4</v>
      </c>
      <c r="D5749" s="39">
        <v>41813.52202546296</v>
      </c>
      <c r="E5749" s="7">
        <v>32.92</v>
      </c>
      <c r="F5749" s="7" t="s">
        <v>61</v>
      </c>
      <c r="G5749" s="7">
        <f t="shared" si="267"/>
        <v>2014</v>
      </c>
      <c r="H5749" s="7">
        <f t="shared" si="268"/>
        <v>6</v>
      </c>
      <c r="I5749" s="7" t="str">
        <f t="shared" si="269"/>
        <v>Q2</v>
      </c>
      <c r="J5749" s="7">
        <f>VLOOKUP(A5749,'Job Catalog'!A:C,3,FALSE)</f>
        <v>17</v>
      </c>
    </row>
    <row r="5750" spans="1:10" x14ac:dyDescent="0.15">
      <c r="A5750" s="8">
        <v>3502</v>
      </c>
      <c r="B5750" s="8" t="s">
        <v>3604</v>
      </c>
      <c r="C5750" s="7" t="s">
        <v>4</v>
      </c>
      <c r="D5750" s="39">
        <v>41857.299664351849</v>
      </c>
      <c r="E5750" s="7">
        <v>64.17</v>
      </c>
      <c r="F5750" s="7" t="s">
        <v>61</v>
      </c>
      <c r="G5750" s="7">
        <f t="shared" si="267"/>
        <v>2014</v>
      </c>
      <c r="H5750" s="7">
        <f t="shared" si="268"/>
        <v>8</v>
      </c>
      <c r="I5750" s="7" t="str">
        <f t="shared" si="269"/>
        <v>Q3</v>
      </c>
      <c r="J5750" s="7">
        <f>VLOOKUP(A5750,'Job Catalog'!A:C,3,FALSE)</f>
        <v>17</v>
      </c>
    </row>
    <row r="5751" spans="1:10" x14ac:dyDescent="0.15">
      <c r="A5751" s="8">
        <v>3502</v>
      </c>
      <c r="B5751" s="8" t="s">
        <v>3604</v>
      </c>
      <c r="C5751" s="7" t="s">
        <v>4</v>
      </c>
      <c r="D5751" s="39">
        <v>41842.555266203701</v>
      </c>
      <c r="E5751" s="7">
        <v>45.67</v>
      </c>
      <c r="F5751" s="7" t="s">
        <v>61</v>
      </c>
      <c r="G5751" s="7">
        <f t="shared" si="267"/>
        <v>2014</v>
      </c>
      <c r="H5751" s="7">
        <f t="shared" si="268"/>
        <v>7</v>
      </c>
      <c r="I5751" s="7" t="str">
        <f t="shared" si="269"/>
        <v>Q3</v>
      </c>
      <c r="J5751" s="7">
        <f>VLOOKUP(A5751,'Job Catalog'!A:C,3,FALSE)</f>
        <v>17</v>
      </c>
    </row>
    <row r="5752" spans="1:10" x14ac:dyDescent="0.15">
      <c r="A5752" s="8">
        <v>3502</v>
      </c>
      <c r="B5752" s="8" t="s">
        <v>3604</v>
      </c>
      <c r="C5752" s="7" t="s">
        <v>5</v>
      </c>
      <c r="D5752" s="39">
        <v>42075.569837962961</v>
      </c>
      <c r="E5752" s="7">
        <v>268.83</v>
      </c>
      <c r="F5752" s="7" t="s">
        <v>61</v>
      </c>
      <c r="G5752" s="7">
        <f t="shared" si="267"/>
        <v>2015</v>
      </c>
      <c r="H5752" s="7">
        <f t="shared" si="268"/>
        <v>3</v>
      </c>
      <c r="I5752" s="7" t="str">
        <f t="shared" si="269"/>
        <v>Q1</v>
      </c>
      <c r="J5752" s="7">
        <f>VLOOKUP(A5752,'Job Catalog'!A:C,3,FALSE)</f>
        <v>17</v>
      </c>
    </row>
    <row r="5753" spans="1:10" x14ac:dyDescent="0.15">
      <c r="A5753" s="8">
        <v>3502</v>
      </c>
      <c r="B5753" s="8" t="s">
        <v>3604</v>
      </c>
      <c r="C5753" s="7" t="s">
        <v>5</v>
      </c>
      <c r="D5753" s="39">
        <v>41974.569432870368</v>
      </c>
      <c r="E5753" s="7">
        <v>167.83</v>
      </c>
      <c r="F5753" s="7" t="s">
        <v>61</v>
      </c>
      <c r="G5753" s="7">
        <f t="shared" si="267"/>
        <v>2014</v>
      </c>
      <c r="H5753" s="7">
        <f t="shared" si="268"/>
        <v>12</v>
      </c>
      <c r="I5753" s="7" t="str">
        <f t="shared" si="269"/>
        <v>Q4</v>
      </c>
      <c r="J5753" s="7">
        <f>VLOOKUP(A5753,'Job Catalog'!A:C,3,FALSE)</f>
        <v>17</v>
      </c>
    </row>
    <row r="5754" spans="1:10" x14ac:dyDescent="0.15">
      <c r="A5754" s="8">
        <v>3502</v>
      </c>
      <c r="B5754" s="8" t="s">
        <v>3604</v>
      </c>
      <c r="C5754" s="7" t="s">
        <v>4</v>
      </c>
      <c r="D5754" s="39">
        <v>42160.457187499997</v>
      </c>
      <c r="E5754" s="7">
        <v>328.67</v>
      </c>
      <c r="F5754" s="7" t="s">
        <v>78</v>
      </c>
      <c r="G5754" s="7">
        <f t="shared" si="267"/>
        <v>2015</v>
      </c>
      <c r="H5754" s="7">
        <f t="shared" si="268"/>
        <v>6</v>
      </c>
      <c r="I5754" s="7" t="str">
        <f t="shared" si="269"/>
        <v>Q2</v>
      </c>
      <c r="J5754" s="7">
        <f>VLOOKUP(A5754,'Job Catalog'!A:C,3,FALSE)</f>
        <v>17</v>
      </c>
    </row>
    <row r="5755" spans="1:10" x14ac:dyDescent="0.15">
      <c r="A5755" s="8">
        <v>3502</v>
      </c>
      <c r="B5755" s="8" t="s">
        <v>3604</v>
      </c>
      <c r="C5755" s="7" t="s">
        <v>4</v>
      </c>
      <c r="D5755" s="39">
        <v>41992.343877314815</v>
      </c>
      <c r="E5755" s="7">
        <v>135.88</v>
      </c>
      <c r="F5755" s="7" t="s">
        <v>61</v>
      </c>
      <c r="G5755" s="7">
        <f t="shared" si="267"/>
        <v>2014</v>
      </c>
      <c r="H5755" s="7">
        <f t="shared" si="268"/>
        <v>12</v>
      </c>
      <c r="I5755" s="7" t="str">
        <f t="shared" si="269"/>
        <v>Q4</v>
      </c>
      <c r="J5755" s="7">
        <f>VLOOKUP(A5755,'Job Catalog'!A:C,3,FALSE)</f>
        <v>17</v>
      </c>
    </row>
    <row r="5756" spans="1:10" x14ac:dyDescent="0.15">
      <c r="A5756" s="8">
        <v>3502</v>
      </c>
      <c r="B5756" s="8" t="s">
        <v>3604</v>
      </c>
      <c r="C5756" s="7" t="s">
        <v>4</v>
      </c>
      <c r="D5756" s="39">
        <v>41925.613449074073</v>
      </c>
      <c r="E5756" s="7">
        <v>27.96</v>
      </c>
      <c r="F5756" s="7" t="s">
        <v>61</v>
      </c>
      <c r="G5756" s="7">
        <f t="shared" si="267"/>
        <v>2014</v>
      </c>
      <c r="H5756" s="7">
        <f t="shared" si="268"/>
        <v>10</v>
      </c>
      <c r="I5756" s="7" t="str">
        <f t="shared" si="269"/>
        <v>Q4</v>
      </c>
      <c r="J5756" s="7">
        <f>VLOOKUP(A5756,'Job Catalog'!A:C,3,FALSE)</f>
        <v>17</v>
      </c>
    </row>
    <row r="5757" spans="1:10" x14ac:dyDescent="0.15">
      <c r="A5757" s="8">
        <v>3502</v>
      </c>
      <c r="B5757" s="8" t="s">
        <v>3604</v>
      </c>
      <c r="C5757" s="7" t="s">
        <v>4</v>
      </c>
      <c r="D5757" s="39">
        <v>41907.618969907409</v>
      </c>
      <c r="E5757" s="7">
        <v>0.13</v>
      </c>
      <c r="F5757" s="7" t="s">
        <v>48</v>
      </c>
      <c r="G5757" s="7">
        <f t="shared" si="267"/>
        <v>2014</v>
      </c>
      <c r="H5757" s="7">
        <f t="shared" si="268"/>
        <v>9</v>
      </c>
      <c r="I5757" s="7" t="str">
        <f t="shared" si="269"/>
        <v>Q3</v>
      </c>
      <c r="J5757" s="7">
        <f>VLOOKUP(A5757,'Job Catalog'!A:C,3,FALSE)</f>
        <v>17</v>
      </c>
    </row>
    <row r="5758" spans="1:10" x14ac:dyDescent="0.15">
      <c r="A5758" s="8">
        <v>3502</v>
      </c>
      <c r="B5758" s="8" t="s">
        <v>3604</v>
      </c>
      <c r="C5758" s="7" t="s">
        <v>4</v>
      </c>
      <c r="D5758" s="39">
        <v>42300.679803240739</v>
      </c>
      <c r="E5758" s="7">
        <v>267.17</v>
      </c>
      <c r="F5758" s="7" t="s">
        <v>101</v>
      </c>
      <c r="G5758" s="7">
        <f t="shared" si="267"/>
        <v>2015</v>
      </c>
      <c r="H5758" s="7">
        <f t="shared" si="268"/>
        <v>10</v>
      </c>
      <c r="I5758" s="7" t="str">
        <f t="shared" si="269"/>
        <v>Q4</v>
      </c>
      <c r="J5758" s="7">
        <f>VLOOKUP(A5758,'Job Catalog'!A:C,3,FALSE)</f>
        <v>17</v>
      </c>
    </row>
    <row r="5759" spans="1:10" x14ac:dyDescent="0.15">
      <c r="A5759" s="8">
        <v>3502</v>
      </c>
      <c r="B5759" s="8" t="s">
        <v>3604</v>
      </c>
      <c r="C5759" s="7" t="s">
        <v>4</v>
      </c>
      <c r="D5759" s="39">
        <v>42347.598958333336</v>
      </c>
      <c r="E5759" s="7">
        <v>173.79</v>
      </c>
      <c r="F5759" s="7" t="s">
        <v>61</v>
      </c>
      <c r="G5759" s="7">
        <f t="shared" si="267"/>
        <v>2015</v>
      </c>
      <c r="H5759" s="7">
        <f t="shared" si="268"/>
        <v>12</v>
      </c>
      <c r="I5759" s="7" t="str">
        <f t="shared" si="269"/>
        <v>Q4</v>
      </c>
      <c r="J5759" s="7">
        <f>VLOOKUP(A5759,'Job Catalog'!A:C,3,FALSE)</f>
        <v>17</v>
      </c>
    </row>
    <row r="5760" spans="1:10" x14ac:dyDescent="0.15">
      <c r="A5760" s="8">
        <v>3502</v>
      </c>
      <c r="B5760" s="8" t="s">
        <v>3604</v>
      </c>
      <c r="C5760" s="7" t="s">
        <v>4</v>
      </c>
      <c r="D5760" s="39">
        <v>42249.633379629631</v>
      </c>
      <c r="E5760" s="7">
        <v>112.96</v>
      </c>
      <c r="F5760" s="7" t="s">
        <v>101</v>
      </c>
      <c r="G5760" s="7">
        <f t="shared" si="267"/>
        <v>2015</v>
      </c>
      <c r="H5760" s="7">
        <f t="shared" si="268"/>
        <v>9</v>
      </c>
      <c r="I5760" s="7" t="str">
        <f t="shared" si="269"/>
        <v>Q3</v>
      </c>
      <c r="J5760" s="7">
        <f>VLOOKUP(A5760,'Job Catalog'!A:C,3,FALSE)</f>
        <v>17</v>
      </c>
    </row>
    <row r="5761" spans="1:10" x14ac:dyDescent="0.15">
      <c r="A5761" s="8">
        <v>3502</v>
      </c>
      <c r="B5761" s="8" t="s">
        <v>3604</v>
      </c>
      <c r="C5761" s="7" t="s">
        <v>4</v>
      </c>
      <c r="D5761" s="39">
        <v>42265.436203703706</v>
      </c>
      <c r="E5761" s="7">
        <v>55.79</v>
      </c>
      <c r="F5761" s="7" t="s">
        <v>61</v>
      </c>
      <c r="G5761" s="7">
        <f t="shared" si="267"/>
        <v>2015</v>
      </c>
      <c r="H5761" s="7">
        <f t="shared" si="268"/>
        <v>9</v>
      </c>
      <c r="I5761" s="7" t="str">
        <f t="shared" si="269"/>
        <v>Q3</v>
      </c>
      <c r="J5761" s="7">
        <f>VLOOKUP(A5761,'Job Catalog'!A:C,3,FALSE)</f>
        <v>17</v>
      </c>
    </row>
    <row r="5762" spans="1:10" x14ac:dyDescent="0.15">
      <c r="A5762" s="8">
        <v>3502</v>
      </c>
      <c r="B5762" s="8" t="s">
        <v>3604</v>
      </c>
      <c r="C5762" s="7" t="s">
        <v>4</v>
      </c>
      <c r="D5762" s="39">
        <v>42250.60800925926</v>
      </c>
      <c r="E5762" s="7">
        <v>20.96</v>
      </c>
      <c r="F5762" s="7" t="s">
        <v>61</v>
      </c>
      <c r="G5762" s="7">
        <f t="shared" ref="G5762:G5825" si="270">YEAR(D5762)</f>
        <v>2015</v>
      </c>
      <c r="H5762" s="7">
        <f t="shared" ref="H5762:H5825" si="271">MONTH(D5762)</f>
        <v>9</v>
      </c>
      <c r="I5762" s="7" t="str">
        <f t="shared" ref="I5762:I5825" si="272">IF(H5762&lt;=3,"Q1",IF(H5762&lt;=6,"Q2",IF(H5762&lt;=9,"Q3","Q4")))</f>
        <v>Q3</v>
      </c>
      <c r="J5762" s="7">
        <f>VLOOKUP(A5762,'Job Catalog'!A:C,3,FALSE)</f>
        <v>17</v>
      </c>
    </row>
    <row r="5763" spans="1:10" x14ac:dyDescent="0.15">
      <c r="A5763" s="8">
        <v>3502</v>
      </c>
      <c r="B5763" s="8" t="s">
        <v>3604</v>
      </c>
      <c r="C5763" s="7" t="s">
        <v>4</v>
      </c>
      <c r="D5763" s="39">
        <v>42320.607708333337</v>
      </c>
      <c r="E5763" s="7">
        <v>72.08</v>
      </c>
      <c r="F5763" s="7" t="s">
        <v>61</v>
      </c>
      <c r="G5763" s="7">
        <f t="shared" si="270"/>
        <v>2015</v>
      </c>
      <c r="H5763" s="7">
        <f t="shared" si="271"/>
        <v>11</v>
      </c>
      <c r="I5763" s="7" t="str">
        <f t="shared" si="272"/>
        <v>Q4</v>
      </c>
      <c r="J5763" s="7">
        <f>VLOOKUP(A5763,'Job Catalog'!A:C,3,FALSE)</f>
        <v>17</v>
      </c>
    </row>
    <row r="5764" spans="1:10" x14ac:dyDescent="0.15">
      <c r="A5764" s="8">
        <v>3502</v>
      </c>
      <c r="B5764" s="8" t="s">
        <v>3604</v>
      </c>
      <c r="C5764" s="7" t="s">
        <v>4</v>
      </c>
      <c r="D5764" s="39">
        <v>42347.59443287037</v>
      </c>
      <c r="E5764" s="7">
        <v>56.96</v>
      </c>
      <c r="F5764" s="7" t="s">
        <v>61</v>
      </c>
      <c r="G5764" s="7">
        <f t="shared" si="270"/>
        <v>2015</v>
      </c>
      <c r="H5764" s="7">
        <f t="shared" si="271"/>
        <v>12</v>
      </c>
      <c r="I5764" s="7" t="str">
        <f t="shared" si="272"/>
        <v>Q4</v>
      </c>
      <c r="J5764" s="7">
        <f>VLOOKUP(A5764,'Job Catalog'!A:C,3,FALSE)</f>
        <v>17</v>
      </c>
    </row>
    <row r="5765" spans="1:10" x14ac:dyDescent="0.15">
      <c r="A5765" s="8">
        <v>3502</v>
      </c>
      <c r="B5765" s="8" t="s">
        <v>3604</v>
      </c>
      <c r="C5765" s="7" t="s">
        <v>4</v>
      </c>
      <c r="D5765" s="39">
        <v>42452.584120370368</v>
      </c>
      <c r="E5765" s="7">
        <v>41.67</v>
      </c>
      <c r="F5765" s="7" t="s">
        <v>61</v>
      </c>
      <c r="G5765" s="7">
        <f t="shared" si="270"/>
        <v>2016</v>
      </c>
      <c r="H5765" s="7">
        <f t="shared" si="271"/>
        <v>3</v>
      </c>
      <c r="I5765" s="7" t="str">
        <f t="shared" si="272"/>
        <v>Q1</v>
      </c>
      <c r="J5765" s="7">
        <f>VLOOKUP(A5765,'Job Catalog'!A:C,3,FALSE)</f>
        <v>17</v>
      </c>
    </row>
    <row r="5766" spans="1:10" x14ac:dyDescent="0.15">
      <c r="A5766" s="8">
        <v>3502</v>
      </c>
      <c r="B5766" s="8" t="s">
        <v>3604</v>
      </c>
      <c r="C5766" s="7" t="s">
        <v>4</v>
      </c>
      <c r="D5766" s="39">
        <v>42471.680763888886</v>
      </c>
      <c r="E5766" s="7">
        <v>60.04</v>
      </c>
      <c r="F5766" s="7" t="s">
        <v>101</v>
      </c>
      <c r="G5766" s="7">
        <f t="shared" si="270"/>
        <v>2016</v>
      </c>
      <c r="H5766" s="7">
        <f t="shared" si="271"/>
        <v>4</v>
      </c>
      <c r="I5766" s="7" t="str">
        <f t="shared" si="272"/>
        <v>Q2</v>
      </c>
      <c r="J5766" s="7">
        <f>VLOOKUP(A5766,'Job Catalog'!A:C,3,FALSE)</f>
        <v>17</v>
      </c>
    </row>
    <row r="5767" spans="1:10" x14ac:dyDescent="0.15">
      <c r="A5767" s="8">
        <v>3502</v>
      </c>
      <c r="B5767" s="8" t="s">
        <v>3604</v>
      </c>
      <c r="C5767" s="7" t="s">
        <v>4</v>
      </c>
      <c r="D5767" s="39">
        <v>42486.62228009259</v>
      </c>
      <c r="E5767" s="7">
        <v>49.67</v>
      </c>
      <c r="F5767" s="7" t="s">
        <v>61</v>
      </c>
      <c r="G5767" s="7">
        <f t="shared" si="270"/>
        <v>2016</v>
      </c>
      <c r="H5767" s="7">
        <f t="shared" si="271"/>
        <v>4</v>
      </c>
      <c r="I5767" s="7" t="str">
        <f t="shared" si="272"/>
        <v>Q2</v>
      </c>
      <c r="J5767" s="7">
        <f>VLOOKUP(A5767,'Job Catalog'!A:C,3,FALSE)</f>
        <v>17</v>
      </c>
    </row>
    <row r="5768" spans="1:10" x14ac:dyDescent="0.15">
      <c r="A5768" s="8">
        <v>3502</v>
      </c>
      <c r="B5768" s="8" t="s">
        <v>3604</v>
      </c>
      <c r="C5768" s="7" t="s">
        <v>4</v>
      </c>
      <c r="D5768" s="39">
        <v>42598.572685185187</v>
      </c>
      <c r="E5768" s="7">
        <v>58.08</v>
      </c>
      <c r="F5768" s="7" t="s">
        <v>61</v>
      </c>
      <c r="G5768" s="7">
        <f t="shared" si="270"/>
        <v>2016</v>
      </c>
      <c r="H5768" s="7">
        <f t="shared" si="271"/>
        <v>8</v>
      </c>
      <c r="I5768" s="7" t="str">
        <f t="shared" si="272"/>
        <v>Q3</v>
      </c>
      <c r="J5768" s="7">
        <f>VLOOKUP(A5768,'Job Catalog'!A:C,3,FALSE)</f>
        <v>17</v>
      </c>
    </row>
    <row r="5769" spans="1:10" x14ac:dyDescent="0.15">
      <c r="A5769" s="8">
        <v>3502</v>
      </c>
      <c r="B5769" s="8" t="s">
        <v>3604</v>
      </c>
      <c r="C5769" s="7" t="s">
        <v>5</v>
      </c>
      <c r="D5769" s="39">
        <v>42670.775300925925</v>
      </c>
      <c r="E5769" s="7">
        <v>70.209999999999994</v>
      </c>
      <c r="F5769" s="7" t="s">
        <v>61</v>
      </c>
      <c r="G5769" s="7">
        <f t="shared" si="270"/>
        <v>2016</v>
      </c>
      <c r="H5769" s="7">
        <f t="shared" si="271"/>
        <v>10</v>
      </c>
      <c r="I5769" s="7" t="str">
        <f t="shared" si="272"/>
        <v>Q4</v>
      </c>
      <c r="J5769" s="7">
        <f>VLOOKUP(A5769,'Job Catalog'!A:C,3,FALSE)</f>
        <v>17</v>
      </c>
    </row>
    <row r="5770" spans="1:10" x14ac:dyDescent="0.15">
      <c r="A5770" s="8">
        <v>3502</v>
      </c>
      <c r="B5770" s="8" t="s">
        <v>3604</v>
      </c>
      <c r="C5770" s="7" t="s">
        <v>4</v>
      </c>
      <c r="D5770" s="39">
        <v>42944.874965277777</v>
      </c>
      <c r="E5770" s="7">
        <v>53.38</v>
      </c>
      <c r="F5770" s="7" t="s">
        <v>63</v>
      </c>
      <c r="G5770" s="7">
        <f t="shared" si="270"/>
        <v>2017</v>
      </c>
      <c r="H5770" s="7">
        <f t="shared" si="271"/>
        <v>7</v>
      </c>
      <c r="I5770" s="7" t="str">
        <f t="shared" si="272"/>
        <v>Q3</v>
      </c>
      <c r="J5770" s="7">
        <f>VLOOKUP(A5770,'Job Catalog'!A:C,3,FALSE)</f>
        <v>17</v>
      </c>
    </row>
    <row r="5771" spans="1:10" x14ac:dyDescent="0.15">
      <c r="A5771" s="8">
        <v>3502</v>
      </c>
      <c r="B5771" s="8" t="s">
        <v>3604</v>
      </c>
      <c r="C5771" s="7" t="s">
        <v>4</v>
      </c>
      <c r="D5771" s="39">
        <v>42913.96497685185</v>
      </c>
      <c r="E5771" s="7">
        <v>22.5</v>
      </c>
      <c r="F5771" s="7" t="s">
        <v>63</v>
      </c>
      <c r="G5771" s="7">
        <f t="shared" si="270"/>
        <v>2017</v>
      </c>
      <c r="H5771" s="7">
        <f t="shared" si="271"/>
        <v>6</v>
      </c>
      <c r="I5771" s="7" t="str">
        <f t="shared" si="272"/>
        <v>Q2</v>
      </c>
      <c r="J5771" s="7">
        <f>VLOOKUP(A5771,'Job Catalog'!A:C,3,FALSE)</f>
        <v>17</v>
      </c>
    </row>
    <row r="5772" spans="1:10" x14ac:dyDescent="0.15">
      <c r="A5772" s="8">
        <v>3502</v>
      </c>
      <c r="B5772" s="8" t="s">
        <v>3604</v>
      </c>
      <c r="C5772" s="7" t="s">
        <v>4</v>
      </c>
      <c r="D5772" s="39">
        <v>42912.730810185189</v>
      </c>
      <c r="E5772" s="7">
        <v>21.25</v>
      </c>
      <c r="F5772" s="7" t="s">
        <v>88</v>
      </c>
      <c r="G5772" s="7">
        <f t="shared" si="270"/>
        <v>2017</v>
      </c>
      <c r="H5772" s="7">
        <f t="shared" si="271"/>
        <v>6</v>
      </c>
      <c r="I5772" s="7" t="str">
        <f t="shared" si="272"/>
        <v>Q2</v>
      </c>
      <c r="J5772" s="7">
        <f>VLOOKUP(A5772,'Job Catalog'!A:C,3,FALSE)</f>
        <v>17</v>
      </c>
    </row>
    <row r="5773" spans="1:10" x14ac:dyDescent="0.15">
      <c r="A5773" s="8">
        <v>3502</v>
      </c>
      <c r="B5773" s="8" t="s">
        <v>3604</v>
      </c>
      <c r="C5773" s="7" t="s">
        <v>4</v>
      </c>
      <c r="D5773" s="39">
        <v>42922.717118055552</v>
      </c>
      <c r="E5773" s="7">
        <v>31.25</v>
      </c>
      <c r="F5773" s="7" t="s">
        <v>88</v>
      </c>
      <c r="G5773" s="7">
        <f t="shared" si="270"/>
        <v>2017</v>
      </c>
      <c r="H5773" s="7">
        <f t="shared" si="271"/>
        <v>7</v>
      </c>
      <c r="I5773" s="7" t="str">
        <f t="shared" si="272"/>
        <v>Q3</v>
      </c>
      <c r="J5773" s="7">
        <f>VLOOKUP(A5773,'Job Catalog'!A:C,3,FALSE)</f>
        <v>17</v>
      </c>
    </row>
    <row r="5774" spans="1:10" x14ac:dyDescent="0.15">
      <c r="A5774" s="8">
        <v>3502</v>
      </c>
      <c r="B5774" s="8" t="s">
        <v>3604</v>
      </c>
      <c r="C5774" s="7" t="s">
        <v>4</v>
      </c>
      <c r="D5774" s="39">
        <v>42922.725023148145</v>
      </c>
      <c r="E5774" s="7">
        <v>31.25</v>
      </c>
      <c r="F5774" s="7" t="s">
        <v>88</v>
      </c>
      <c r="G5774" s="7">
        <f t="shared" si="270"/>
        <v>2017</v>
      </c>
      <c r="H5774" s="7">
        <f t="shared" si="271"/>
        <v>7</v>
      </c>
      <c r="I5774" s="7" t="str">
        <f t="shared" si="272"/>
        <v>Q3</v>
      </c>
      <c r="J5774" s="7">
        <f>VLOOKUP(A5774,'Job Catalog'!A:C,3,FALSE)</f>
        <v>17</v>
      </c>
    </row>
    <row r="5775" spans="1:10" x14ac:dyDescent="0.15">
      <c r="A5775" s="8">
        <v>3502</v>
      </c>
      <c r="B5775" s="8" t="s">
        <v>3604</v>
      </c>
      <c r="C5775" s="7" t="s">
        <v>4</v>
      </c>
      <c r="D5775" s="39">
        <v>42970.658935185187</v>
      </c>
      <c r="E5775" s="7">
        <v>75.13</v>
      </c>
      <c r="F5775" s="7" t="s">
        <v>88</v>
      </c>
      <c r="G5775" s="7">
        <f t="shared" si="270"/>
        <v>2017</v>
      </c>
      <c r="H5775" s="7">
        <f t="shared" si="271"/>
        <v>8</v>
      </c>
      <c r="I5775" s="7" t="str">
        <f t="shared" si="272"/>
        <v>Q3</v>
      </c>
      <c r="J5775" s="7">
        <f>VLOOKUP(A5775,'Job Catalog'!A:C,3,FALSE)</f>
        <v>17</v>
      </c>
    </row>
    <row r="5776" spans="1:10" x14ac:dyDescent="0.15">
      <c r="A5776" s="8">
        <v>3502</v>
      </c>
      <c r="B5776" s="8" t="s">
        <v>3604</v>
      </c>
      <c r="C5776" s="7" t="s">
        <v>4</v>
      </c>
      <c r="D5776" s="39">
        <v>42941.939872685187</v>
      </c>
      <c r="E5776" s="7">
        <v>46.42</v>
      </c>
      <c r="F5776" s="7" t="s">
        <v>78</v>
      </c>
      <c r="G5776" s="7">
        <f t="shared" si="270"/>
        <v>2017</v>
      </c>
      <c r="H5776" s="7">
        <f t="shared" si="271"/>
        <v>7</v>
      </c>
      <c r="I5776" s="7" t="str">
        <f t="shared" si="272"/>
        <v>Q3</v>
      </c>
      <c r="J5776" s="7">
        <f>VLOOKUP(A5776,'Job Catalog'!A:C,3,FALSE)</f>
        <v>17</v>
      </c>
    </row>
    <row r="5777" spans="1:10" x14ac:dyDescent="0.15">
      <c r="A5777" s="8">
        <v>3502</v>
      </c>
      <c r="B5777" s="8" t="s">
        <v>3604</v>
      </c>
      <c r="C5777" s="7" t="s">
        <v>4</v>
      </c>
      <c r="D5777" s="39">
        <v>42972.739652777775</v>
      </c>
      <c r="E5777" s="7">
        <v>77.209999999999994</v>
      </c>
      <c r="F5777" s="7" t="s">
        <v>88</v>
      </c>
      <c r="G5777" s="7">
        <f t="shared" si="270"/>
        <v>2017</v>
      </c>
      <c r="H5777" s="7">
        <f t="shared" si="271"/>
        <v>8</v>
      </c>
      <c r="I5777" s="7" t="str">
        <f t="shared" si="272"/>
        <v>Q3</v>
      </c>
      <c r="J5777" s="7">
        <f>VLOOKUP(A5777,'Job Catalog'!A:C,3,FALSE)</f>
        <v>17</v>
      </c>
    </row>
    <row r="5778" spans="1:10" x14ac:dyDescent="0.15">
      <c r="A5778" s="8">
        <v>3502</v>
      </c>
      <c r="B5778" s="8" t="s">
        <v>3604</v>
      </c>
      <c r="C5778" s="7" t="s">
        <v>4</v>
      </c>
      <c r="D5778" s="39">
        <v>42951.814027777778</v>
      </c>
      <c r="E5778" s="7">
        <v>56.29</v>
      </c>
      <c r="F5778" s="7" t="s">
        <v>78</v>
      </c>
      <c r="G5778" s="7">
        <f t="shared" si="270"/>
        <v>2017</v>
      </c>
      <c r="H5778" s="7">
        <f t="shared" si="271"/>
        <v>8</v>
      </c>
      <c r="I5778" s="7" t="str">
        <f t="shared" si="272"/>
        <v>Q3</v>
      </c>
      <c r="J5778" s="7">
        <f>VLOOKUP(A5778,'Job Catalog'!A:C,3,FALSE)</f>
        <v>17</v>
      </c>
    </row>
    <row r="5779" spans="1:10" x14ac:dyDescent="0.15">
      <c r="A5779" s="8">
        <v>3502</v>
      </c>
      <c r="B5779" s="8" t="s">
        <v>3604</v>
      </c>
      <c r="C5779" s="7" t="s">
        <v>4</v>
      </c>
      <c r="D5779" s="39">
        <v>42909.626493055555</v>
      </c>
      <c r="E5779" s="7">
        <v>14.13</v>
      </c>
      <c r="F5779" s="7" t="s">
        <v>88</v>
      </c>
      <c r="G5779" s="7">
        <f t="shared" si="270"/>
        <v>2017</v>
      </c>
      <c r="H5779" s="7">
        <f t="shared" si="271"/>
        <v>6</v>
      </c>
      <c r="I5779" s="7" t="str">
        <f t="shared" si="272"/>
        <v>Q2</v>
      </c>
      <c r="J5779" s="7">
        <f>VLOOKUP(A5779,'Job Catalog'!A:C,3,FALSE)</f>
        <v>17</v>
      </c>
    </row>
    <row r="5780" spans="1:10" x14ac:dyDescent="0.15">
      <c r="A5780" s="8">
        <v>3502</v>
      </c>
      <c r="B5780" s="8" t="s">
        <v>3604</v>
      </c>
      <c r="C5780" s="7" t="s">
        <v>4</v>
      </c>
      <c r="D5780" s="39">
        <v>42961.58121527778</v>
      </c>
      <c r="E5780" s="7">
        <v>28.13</v>
      </c>
      <c r="F5780" s="7" t="s">
        <v>88</v>
      </c>
      <c r="G5780" s="7">
        <f t="shared" si="270"/>
        <v>2017</v>
      </c>
      <c r="H5780" s="7">
        <f t="shared" si="271"/>
        <v>8</v>
      </c>
      <c r="I5780" s="7" t="str">
        <f t="shared" si="272"/>
        <v>Q3</v>
      </c>
      <c r="J5780" s="7">
        <f>VLOOKUP(A5780,'Job Catalog'!A:C,3,FALSE)</f>
        <v>17</v>
      </c>
    </row>
    <row r="5781" spans="1:10" x14ac:dyDescent="0.15">
      <c r="A5781" s="8">
        <v>3503</v>
      </c>
      <c r="B5781" s="8" t="s">
        <v>3605</v>
      </c>
      <c r="C5781" s="7" t="s">
        <v>5</v>
      </c>
      <c r="D5781" s="39">
        <v>41745.626944444448</v>
      </c>
      <c r="E5781" s="7">
        <v>72.13</v>
      </c>
      <c r="F5781" s="7" t="s">
        <v>61</v>
      </c>
      <c r="G5781" s="7">
        <f t="shared" si="270"/>
        <v>2014</v>
      </c>
      <c r="H5781" s="7">
        <f t="shared" si="271"/>
        <v>4</v>
      </c>
      <c r="I5781" s="7" t="str">
        <f t="shared" si="272"/>
        <v>Q2</v>
      </c>
      <c r="J5781" s="7">
        <f>VLOOKUP(A5781,'Job Catalog'!A:C,3,FALSE)</f>
        <v>14</v>
      </c>
    </row>
    <row r="5782" spans="1:10" x14ac:dyDescent="0.15">
      <c r="A5782" s="8">
        <v>3503</v>
      </c>
      <c r="B5782" s="8" t="s">
        <v>3605</v>
      </c>
      <c r="C5782" s="7" t="s">
        <v>4</v>
      </c>
      <c r="D5782" s="39">
        <v>41765.569699074076</v>
      </c>
      <c r="E5782" s="7">
        <v>77.08</v>
      </c>
      <c r="F5782" s="7" t="s">
        <v>61</v>
      </c>
      <c r="G5782" s="7">
        <f t="shared" si="270"/>
        <v>2014</v>
      </c>
      <c r="H5782" s="7">
        <f t="shared" si="271"/>
        <v>5</v>
      </c>
      <c r="I5782" s="7" t="str">
        <f t="shared" si="272"/>
        <v>Q2</v>
      </c>
      <c r="J5782" s="7">
        <f>VLOOKUP(A5782,'Job Catalog'!A:C,3,FALSE)</f>
        <v>14</v>
      </c>
    </row>
    <row r="5783" spans="1:10" x14ac:dyDescent="0.15">
      <c r="A5783" s="8">
        <v>3503</v>
      </c>
      <c r="B5783" s="8" t="s">
        <v>3605</v>
      </c>
      <c r="C5783" s="7" t="s">
        <v>4</v>
      </c>
      <c r="D5783" s="39">
        <v>41828.553749999999</v>
      </c>
      <c r="E5783" s="7">
        <v>137.91999999999999</v>
      </c>
      <c r="F5783" s="7" t="s">
        <v>61</v>
      </c>
      <c r="G5783" s="7">
        <f t="shared" si="270"/>
        <v>2014</v>
      </c>
      <c r="H5783" s="7">
        <f t="shared" si="271"/>
        <v>7</v>
      </c>
      <c r="I5783" s="7" t="str">
        <f t="shared" si="272"/>
        <v>Q3</v>
      </c>
      <c r="J5783" s="7">
        <f>VLOOKUP(A5783,'Job Catalog'!A:C,3,FALSE)</f>
        <v>14</v>
      </c>
    </row>
    <row r="5784" spans="1:10" x14ac:dyDescent="0.15">
      <c r="A5784" s="8">
        <v>3503</v>
      </c>
      <c r="B5784" s="8" t="s">
        <v>3605</v>
      </c>
      <c r="C5784" s="7" t="s">
        <v>4</v>
      </c>
      <c r="D5784" s="39">
        <v>41806.925879629627</v>
      </c>
      <c r="E5784" s="7">
        <v>10.039999999999999</v>
      </c>
      <c r="F5784" s="7" t="s">
        <v>61</v>
      </c>
      <c r="G5784" s="7">
        <f t="shared" si="270"/>
        <v>2014</v>
      </c>
      <c r="H5784" s="7">
        <f t="shared" si="271"/>
        <v>6</v>
      </c>
      <c r="I5784" s="7" t="str">
        <f t="shared" si="272"/>
        <v>Q2</v>
      </c>
      <c r="J5784" s="7">
        <f>VLOOKUP(A5784,'Job Catalog'!A:C,3,FALSE)</f>
        <v>14</v>
      </c>
    </row>
    <row r="5785" spans="1:10" x14ac:dyDescent="0.15">
      <c r="A5785" s="8">
        <v>3503</v>
      </c>
      <c r="B5785" s="8" t="s">
        <v>3605</v>
      </c>
      <c r="C5785" s="7" t="s">
        <v>4</v>
      </c>
      <c r="D5785" s="39">
        <v>41863.320405092592</v>
      </c>
      <c r="E5785" s="7">
        <v>20.38</v>
      </c>
      <c r="F5785" s="7" t="s">
        <v>26</v>
      </c>
      <c r="G5785" s="7">
        <f t="shared" si="270"/>
        <v>2014</v>
      </c>
      <c r="H5785" s="7">
        <f t="shared" si="271"/>
        <v>8</v>
      </c>
      <c r="I5785" s="7" t="str">
        <f t="shared" si="272"/>
        <v>Q3</v>
      </c>
      <c r="J5785" s="7">
        <f>VLOOKUP(A5785,'Job Catalog'!A:C,3,FALSE)</f>
        <v>14</v>
      </c>
    </row>
    <row r="5786" spans="1:10" x14ac:dyDescent="0.15">
      <c r="A5786" s="8">
        <v>3503</v>
      </c>
      <c r="B5786" s="8" t="s">
        <v>3605</v>
      </c>
      <c r="C5786" s="7" t="s">
        <v>5</v>
      </c>
      <c r="D5786" s="39">
        <v>41933.606377314813</v>
      </c>
      <c r="E5786" s="7">
        <v>1.1299999999999999</v>
      </c>
      <c r="F5786" s="7" t="s">
        <v>50</v>
      </c>
      <c r="G5786" s="7">
        <f t="shared" si="270"/>
        <v>2014</v>
      </c>
      <c r="H5786" s="7">
        <f t="shared" si="271"/>
        <v>10</v>
      </c>
      <c r="I5786" s="7" t="str">
        <f t="shared" si="272"/>
        <v>Q4</v>
      </c>
      <c r="J5786" s="7">
        <f>VLOOKUP(A5786,'Job Catalog'!A:C,3,FALSE)</f>
        <v>14</v>
      </c>
    </row>
    <row r="5787" spans="1:10" x14ac:dyDescent="0.15">
      <c r="A5787" s="8">
        <v>3503</v>
      </c>
      <c r="B5787" s="8" t="s">
        <v>3605</v>
      </c>
      <c r="C5787" s="7" t="s">
        <v>4</v>
      </c>
      <c r="D5787" s="39">
        <v>42163.353090277778</v>
      </c>
      <c r="E5787" s="7">
        <v>218.38</v>
      </c>
      <c r="F5787" s="7" t="s">
        <v>78</v>
      </c>
      <c r="G5787" s="7">
        <f t="shared" si="270"/>
        <v>2015</v>
      </c>
      <c r="H5787" s="7">
        <f t="shared" si="271"/>
        <v>6</v>
      </c>
      <c r="I5787" s="7" t="str">
        <f t="shared" si="272"/>
        <v>Q2</v>
      </c>
      <c r="J5787" s="7">
        <f>VLOOKUP(A5787,'Job Catalog'!A:C,3,FALSE)</f>
        <v>14</v>
      </c>
    </row>
    <row r="5788" spans="1:10" x14ac:dyDescent="0.15">
      <c r="A5788" s="8">
        <v>3503</v>
      </c>
      <c r="B5788" s="8" t="s">
        <v>3605</v>
      </c>
      <c r="C5788" s="7" t="s">
        <v>4</v>
      </c>
      <c r="D5788" s="39">
        <v>42048.589236111111</v>
      </c>
      <c r="E5788" s="7">
        <v>70.67</v>
      </c>
      <c r="F5788" s="7" t="s">
        <v>45</v>
      </c>
      <c r="G5788" s="7">
        <f t="shared" si="270"/>
        <v>2015</v>
      </c>
      <c r="H5788" s="7">
        <f t="shared" si="271"/>
        <v>2</v>
      </c>
      <c r="I5788" s="7" t="str">
        <f t="shared" si="272"/>
        <v>Q1</v>
      </c>
      <c r="J5788" s="7">
        <f>VLOOKUP(A5788,'Job Catalog'!A:C,3,FALSE)</f>
        <v>14</v>
      </c>
    </row>
    <row r="5789" spans="1:10" x14ac:dyDescent="0.15">
      <c r="A5789" s="8">
        <v>3503</v>
      </c>
      <c r="B5789" s="8" t="s">
        <v>3605</v>
      </c>
      <c r="C5789" s="7" t="s">
        <v>4</v>
      </c>
      <c r="D5789" s="39">
        <v>42044.754664351851</v>
      </c>
      <c r="E5789" s="7">
        <v>7.13</v>
      </c>
      <c r="F5789" s="7" t="s">
        <v>26</v>
      </c>
      <c r="G5789" s="7">
        <f t="shared" si="270"/>
        <v>2015</v>
      </c>
      <c r="H5789" s="7">
        <f t="shared" si="271"/>
        <v>2</v>
      </c>
      <c r="I5789" s="7" t="str">
        <f t="shared" si="272"/>
        <v>Q1</v>
      </c>
      <c r="J5789" s="7">
        <f>VLOOKUP(A5789,'Job Catalog'!A:C,3,FALSE)</f>
        <v>14</v>
      </c>
    </row>
    <row r="5790" spans="1:10" x14ac:dyDescent="0.15">
      <c r="A5790" s="8">
        <v>3503</v>
      </c>
      <c r="B5790" s="8" t="s">
        <v>3605</v>
      </c>
      <c r="C5790" s="7" t="s">
        <v>4</v>
      </c>
      <c r="D5790" s="39">
        <v>42207.612222222226</v>
      </c>
      <c r="E5790" s="7">
        <v>75.13</v>
      </c>
      <c r="F5790" s="7" t="s">
        <v>78</v>
      </c>
      <c r="G5790" s="7">
        <f t="shared" si="270"/>
        <v>2015</v>
      </c>
      <c r="H5790" s="7">
        <f t="shared" si="271"/>
        <v>7</v>
      </c>
      <c r="I5790" s="7" t="str">
        <f t="shared" si="272"/>
        <v>Q3</v>
      </c>
      <c r="J5790" s="7">
        <f>VLOOKUP(A5790,'Job Catalog'!A:C,3,FALSE)</f>
        <v>14</v>
      </c>
    </row>
    <row r="5791" spans="1:10" x14ac:dyDescent="0.15">
      <c r="A5791" s="8">
        <v>3503</v>
      </c>
      <c r="B5791" s="8" t="s">
        <v>3605</v>
      </c>
      <c r="C5791" s="7" t="s">
        <v>4</v>
      </c>
      <c r="D5791" s="39">
        <v>42303.533599537041</v>
      </c>
      <c r="E5791" s="7">
        <v>166.83</v>
      </c>
      <c r="F5791" s="7" t="s">
        <v>101</v>
      </c>
      <c r="G5791" s="7">
        <f t="shared" si="270"/>
        <v>2015</v>
      </c>
      <c r="H5791" s="7">
        <f t="shared" si="271"/>
        <v>10</v>
      </c>
      <c r="I5791" s="7" t="str">
        <f t="shared" si="272"/>
        <v>Q4</v>
      </c>
      <c r="J5791" s="7">
        <f>VLOOKUP(A5791,'Job Catalog'!A:C,3,FALSE)</f>
        <v>14</v>
      </c>
    </row>
    <row r="5792" spans="1:10" x14ac:dyDescent="0.15">
      <c r="A5792" s="8">
        <v>3503</v>
      </c>
      <c r="B5792" s="8" t="s">
        <v>3605</v>
      </c>
      <c r="C5792" s="7" t="s">
        <v>4</v>
      </c>
      <c r="D5792" s="39">
        <v>42230.457615740743</v>
      </c>
      <c r="E5792" s="7">
        <v>64.459999999999994</v>
      </c>
      <c r="F5792" s="7" t="s">
        <v>61</v>
      </c>
      <c r="G5792" s="7">
        <f t="shared" si="270"/>
        <v>2015</v>
      </c>
      <c r="H5792" s="7">
        <f t="shared" si="271"/>
        <v>8</v>
      </c>
      <c r="I5792" s="7" t="str">
        <f t="shared" si="272"/>
        <v>Q3</v>
      </c>
      <c r="J5792" s="7">
        <f>VLOOKUP(A5792,'Job Catalog'!A:C,3,FALSE)</f>
        <v>14</v>
      </c>
    </row>
    <row r="5793" spans="1:10" x14ac:dyDescent="0.15">
      <c r="A5793" s="8">
        <v>3503</v>
      </c>
      <c r="B5793" s="8" t="s">
        <v>3605</v>
      </c>
      <c r="C5793" s="7" t="s">
        <v>4</v>
      </c>
      <c r="D5793" s="39">
        <v>42317.705000000002</v>
      </c>
      <c r="E5793" s="7">
        <v>151.71</v>
      </c>
      <c r="F5793" s="7" t="s">
        <v>61</v>
      </c>
      <c r="G5793" s="7">
        <f t="shared" si="270"/>
        <v>2015</v>
      </c>
      <c r="H5793" s="7">
        <f t="shared" si="271"/>
        <v>11</v>
      </c>
      <c r="I5793" s="7" t="str">
        <f t="shared" si="272"/>
        <v>Q4</v>
      </c>
      <c r="J5793" s="7">
        <f>VLOOKUP(A5793,'Job Catalog'!A:C,3,FALSE)</f>
        <v>14</v>
      </c>
    </row>
    <row r="5794" spans="1:10" x14ac:dyDescent="0.15">
      <c r="A5794" s="8">
        <v>3503</v>
      </c>
      <c r="B5794" s="8" t="s">
        <v>3605</v>
      </c>
      <c r="C5794" s="7" t="s">
        <v>4</v>
      </c>
      <c r="D5794" s="39">
        <v>42271.439502314817</v>
      </c>
      <c r="E5794" s="7">
        <v>92.96</v>
      </c>
      <c r="F5794" s="7" t="s">
        <v>26</v>
      </c>
      <c r="G5794" s="7">
        <f t="shared" si="270"/>
        <v>2015</v>
      </c>
      <c r="H5794" s="7">
        <f t="shared" si="271"/>
        <v>9</v>
      </c>
      <c r="I5794" s="7" t="str">
        <f t="shared" si="272"/>
        <v>Q3</v>
      </c>
      <c r="J5794" s="7">
        <f>VLOOKUP(A5794,'Job Catalog'!A:C,3,FALSE)</f>
        <v>14</v>
      </c>
    </row>
    <row r="5795" spans="1:10" x14ac:dyDescent="0.15">
      <c r="A5795" s="8">
        <v>3503</v>
      </c>
      <c r="B5795" s="8" t="s">
        <v>3605</v>
      </c>
      <c r="C5795" s="7" t="s">
        <v>4</v>
      </c>
      <c r="D5795" s="39">
        <v>42312.719895833332</v>
      </c>
      <c r="E5795" s="7">
        <v>134.25</v>
      </c>
      <c r="F5795" s="7" t="s">
        <v>61</v>
      </c>
      <c r="G5795" s="7">
        <f t="shared" si="270"/>
        <v>2015</v>
      </c>
      <c r="H5795" s="7">
        <f t="shared" si="271"/>
        <v>11</v>
      </c>
      <c r="I5795" s="7" t="str">
        <f t="shared" si="272"/>
        <v>Q4</v>
      </c>
      <c r="J5795" s="7">
        <f>VLOOKUP(A5795,'Job Catalog'!A:C,3,FALSE)</f>
        <v>14</v>
      </c>
    </row>
    <row r="5796" spans="1:10" x14ac:dyDescent="0.15">
      <c r="A5796" s="8">
        <v>3503</v>
      </c>
      <c r="B5796" s="8" t="s">
        <v>3605</v>
      </c>
      <c r="C5796" s="7" t="s">
        <v>4</v>
      </c>
      <c r="D5796" s="39">
        <v>42297.467986111114</v>
      </c>
      <c r="E5796" s="7">
        <v>14.71</v>
      </c>
      <c r="F5796" s="7" t="s">
        <v>61</v>
      </c>
      <c r="G5796" s="7">
        <f t="shared" si="270"/>
        <v>2015</v>
      </c>
      <c r="H5796" s="7">
        <f t="shared" si="271"/>
        <v>10</v>
      </c>
      <c r="I5796" s="7" t="str">
        <f t="shared" si="272"/>
        <v>Q4</v>
      </c>
      <c r="J5796" s="7">
        <f>VLOOKUP(A5796,'Job Catalog'!A:C,3,FALSE)</f>
        <v>14</v>
      </c>
    </row>
    <row r="5797" spans="1:10" x14ac:dyDescent="0.15">
      <c r="A5797" s="8">
        <v>3503</v>
      </c>
      <c r="B5797" s="8" t="s">
        <v>3605</v>
      </c>
      <c r="C5797" s="7" t="s">
        <v>5</v>
      </c>
      <c r="D5797" s="39">
        <v>42415.615358796298</v>
      </c>
      <c r="E5797" s="7">
        <v>124.96</v>
      </c>
      <c r="F5797" s="7" t="s">
        <v>68</v>
      </c>
      <c r="G5797" s="7">
        <f t="shared" si="270"/>
        <v>2016</v>
      </c>
      <c r="H5797" s="7">
        <f t="shared" si="271"/>
        <v>2</v>
      </c>
      <c r="I5797" s="7" t="str">
        <f t="shared" si="272"/>
        <v>Q1</v>
      </c>
      <c r="J5797" s="7">
        <f>VLOOKUP(A5797,'Job Catalog'!A:C,3,FALSE)</f>
        <v>14</v>
      </c>
    </row>
    <row r="5798" spans="1:10" x14ac:dyDescent="0.15">
      <c r="A5798" s="8">
        <v>3503</v>
      </c>
      <c r="B5798" s="8" t="s">
        <v>3605</v>
      </c>
      <c r="C5798" s="7" t="s">
        <v>5</v>
      </c>
      <c r="D5798" s="39">
        <v>42592.547222222223</v>
      </c>
      <c r="E5798" s="7">
        <v>7</v>
      </c>
      <c r="F5798" s="7" t="s">
        <v>79</v>
      </c>
      <c r="G5798" s="7">
        <f t="shared" si="270"/>
        <v>2016</v>
      </c>
      <c r="H5798" s="7">
        <f t="shared" si="271"/>
        <v>8</v>
      </c>
      <c r="I5798" s="7" t="str">
        <f t="shared" si="272"/>
        <v>Q3</v>
      </c>
      <c r="J5798" s="7">
        <f>VLOOKUP(A5798,'Job Catalog'!A:C,3,FALSE)</f>
        <v>14</v>
      </c>
    </row>
    <row r="5799" spans="1:10" x14ac:dyDescent="0.15">
      <c r="A5799" s="8">
        <v>3503</v>
      </c>
      <c r="B5799" s="8" t="s">
        <v>3605</v>
      </c>
      <c r="C5799" s="7" t="s">
        <v>4</v>
      </c>
      <c r="D5799" s="39">
        <v>42912.73369212963</v>
      </c>
      <c r="E5799" s="7">
        <v>21.25</v>
      </c>
      <c r="F5799" s="7" t="s">
        <v>88</v>
      </c>
      <c r="G5799" s="7">
        <f t="shared" si="270"/>
        <v>2017</v>
      </c>
      <c r="H5799" s="7">
        <f t="shared" si="271"/>
        <v>6</v>
      </c>
      <c r="I5799" s="7" t="str">
        <f t="shared" si="272"/>
        <v>Q2</v>
      </c>
      <c r="J5799" s="7">
        <f>VLOOKUP(A5799,'Job Catalog'!A:C,3,FALSE)</f>
        <v>14</v>
      </c>
    </row>
    <row r="5800" spans="1:10" x14ac:dyDescent="0.15">
      <c r="A5800" s="8">
        <v>3503</v>
      </c>
      <c r="B5800" s="8" t="s">
        <v>3605</v>
      </c>
      <c r="C5800" s="7" t="s">
        <v>4</v>
      </c>
      <c r="D5800" s="39">
        <v>42922.990717592591</v>
      </c>
      <c r="E5800" s="7">
        <v>31.5</v>
      </c>
      <c r="F5800" s="7" t="s">
        <v>88</v>
      </c>
      <c r="G5800" s="7">
        <f t="shared" si="270"/>
        <v>2017</v>
      </c>
      <c r="H5800" s="7">
        <f t="shared" si="271"/>
        <v>7</v>
      </c>
      <c r="I5800" s="7" t="str">
        <f t="shared" si="272"/>
        <v>Q3</v>
      </c>
      <c r="J5800" s="7">
        <f>VLOOKUP(A5800,'Job Catalog'!A:C,3,FALSE)</f>
        <v>14</v>
      </c>
    </row>
    <row r="5801" spans="1:10" x14ac:dyDescent="0.15">
      <c r="A5801" s="8">
        <v>3503</v>
      </c>
      <c r="B5801" s="8" t="s">
        <v>3605</v>
      </c>
      <c r="C5801" s="7" t="s">
        <v>4</v>
      </c>
      <c r="D5801" s="39">
        <v>42909.613506944443</v>
      </c>
      <c r="E5801" s="7">
        <v>14.08</v>
      </c>
      <c r="F5801" s="7" t="s">
        <v>88</v>
      </c>
      <c r="G5801" s="7">
        <f t="shared" si="270"/>
        <v>2017</v>
      </c>
      <c r="H5801" s="7">
        <f t="shared" si="271"/>
        <v>6</v>
      </c>
      <c r="I5801" s="7" t="str">
        <f t="shared" si="272"/>
        <v>Q2</v>
      </c>
      <c r="J5801" s="7">
        <f>VLOOKUP(A5801,'Job Catalog'!A:C,3,FALSE)</f>
        <v>14</v>
      </c>
    </row>
    <row r="5802" spans="1:10" x14ac:dyDescent="0.15">
      <c r="A5802" s="8">
        <v>3503</v>
      </c>
      <c r="B5802" s="8" t="s">
        <v>3605</v>
      </c>
      <c r="C5802" s="7" t="s">
        <v>4</v>
      </c>
      <c r="D5802" s="39">
        <v>42909.606377314813</v>
      </c>
      <c r="E5802" s="7">
        <v>14.08</v>
      </c>
      <c r="F5802" s="7" t="s">
        <v>88</v>
      </c>
      <c r="G5802" s="7">
        <f t="shared" si="270"/>
        <v>2017</v>
      </c>
      <c r="H5802" s="7">
        <f t="shared" si="271"/>
        <v>6</v>
      </c>
      <c r="I5802" s="7" t="str">
        <f t="shared" si="272"/>
        <v>Q2</v>
      </c>
      <c r="J5802" s="7">
        <f>VLOOKUP(A5802,'Job Catalog'!A:C,3,FALSE)</f>
        <v>14</v>
      </c>
    </row>
    <row r="5803" spans="1:10" x14ac:dyDescent="0.15">
      <c r="A5803" s="8">
        <v>3503</v>
      </c>
      <c r="B5803" s="8" t="s">
        <v>3605</v>
      </c>
      <c r="C5803" s="7" t="s">
        <v>4</v>
      </c>
      <c r="D5803" s="39">
        <v>42949.422037037039</v>
      </c>
      <c r="E5803" s="7">
        <v>20.71</v>
      </c>
      <c r="F5803" s="7" t="s">
        <v>88</v>
      </c>
      <c r="G5803" s="7">
        <f t="shared" si="270"/>
        <v>2017</v>
      </c>
      <c r="H5803" s="7">
        <f t="shared" si="271"/>
        <v>8</v>
      </c>
      <c r="I5803" s="7" t="str">
        <f t="shared" si="272"/>
        <v>Q3</v>
      </c>
      <c r="J5803" s="7">
        <f>VLOOKUP(A5803,'Job Catalog'!A:C,3,FALSE)</f>
        <v>14</v>
      </c>
    </row>
    <row r="5804" spans="1:10" x14ac:dyDescent="0.15">
      <c r="A5804" s="8">
        <v>3503</v>
      </c>
      <c r="B5804" s="8" t="s">
        <v>3605</v>
      </c>
      <c r="C5804" s="7" t="s">
        <v>4</v>
      </c>
      <c r="D5804" s="39">
        <v>42951.806701388887</v>
      </c>
      <c r="E5804" s="7">
        <v>23.08</v>
      </c>
      <c r="F5804" s="7" t="s">
        <v>88</v>
      </c>
      <c r="G5804" s="7">
        <f t="shared" si="270"/>
        <v>2017</v>
      </c>
      <c r="H5804" s="7">
        <f t="shared" si="271"/>
        <v>8</v>
      </c>
      <c r="I5804" s="7" t="str">
        <f t="shared" si="272"/>
        <v>Q3</v>
      </c>
      <c r="J5804" s="7">
        <f>VLOOKUP(A5804,'Job Catalog'!A:C,3,FALSE)</f>
        <v>14</v>
      </c>
    </row>
    <row r="5805" spans="1:10" x14ac:dyDescent="0.15">
      <c r="A5805" s="8">
        <v>3503</v>
      </c>
      <c r="B5805" s="8" t="s">
        <v>3605</v>
      </c>
      <c r="C5805" s="7" t="s">
        <v>4</v>
      </c>
      <c r="D5805" s="39">
        <v>42962.734143518515</v>
      </c>
      <c r="E5805" s="7">
        <v>29.29</v>
      </c>
      <c r="F5805" s="7" t="s">
        <v>88</v>
      </c>
      <c r="G5805" s="7">
        <f t="shared" si="270"/>
        <v>2017</v>
      </c>
      <c r="H5805" s="7">
        <f t="shared" si="271"/>
        <v>8</v>
      </c>
      <c r="I5805" s="7" t="str">
        <f t="shared" si="272"/>
        <v>Q3</v>
      </c>
      <c r="J5805" s="7">
        <f>VLOOKUP(A5805,'Job Catalog'!A:C,3,FALSE)</f>
        <v>14</v>
      </c>
    </row>
    <row r="5806" spans="1:10" x14ac:dyDescent="0.15">
      <c r="A5806" s="8">
        <v>3504</v>
      </c>
      <c r="B5806" s="8" t="s">
        <v>3606</v>
      </c>
      <c r="C5806" s="7" t="s">
        <v>4</v>
      </c>
      <c r="D5806" s="39">
        <v>42262.590069444443</v>
      </c>
      <c r="E5806" s="7">
        <v>126</v>
      </c>
      <c r="F5806" s="7" t="s">
        <v>101</v>
      </c>
      <c r="G5806" s="7">
        <f t="shared" si="270"/>
        <v>2015</v>
      </c>
      <c r="H5806" s="7">
        <f t="shared" si="271"/>
        <v>9</v>
      </c>
      <c r="I5806" s="7" t="str">
        <f t="shared" si="272"/>
        <v>Q3</v>
      </c>
      <c r="J5806" s="7">
        <f>VLOOKUP(A5806,'Job Catalog'!A:C,3,FALSE)</f>
        <v>21</v>
      </c>
    </row>
    <row r="5807" spans="1:10" x14ac:dyDescent="0.15">
      <c r="A5807" s="8">
        <v>3511</v>
      </c>
      <c r="B5807" s="8" t="s">
        <v>3613</v>
      </c>
      <c r="C5807" s="7" t="s">
        <v>4</v>
      </c>
      <c r="D5807" s="39">
        <v>41703.27107638889</v>
      </c>
      <c r="E5807" s="7">
        <v>20.71</v>
      </c>
      <c r="F5807" s="7" t="s">
        <v>27</v>
      </c>
      <c r="G5807" s="7">
        <f t="shared" si="270"/>
        <v>2014</v>
      </c>
      <c r="H5807" s="7">
        <f t="shared" si="271"/>
        <v>3</v>
      </c>
      <c r="I5807" s="7" t="str">
        <f t="shared" si="272"/>
        <v>Q1</v>
      </c>
      <c r="J5807" s="7">
        <f>VLOOKUP(A5807,'Job Catalog'!A:C,3,FALSE)</f>
        <v>23</v>
      </c>
    </row>
    <row r="5808" spans="1:10" x14ac:dyDescent="0.15">
      <c r="A5808" s="8">
        <v>3511</v>
      </c>
      <c r="B5808" s="8" t="s">
        <v>3613</v>
      </c>
      <c r="C5808" s="7" t="s">
        <v>4</v>
      </c>
      <c r="D5808" s="39">
        <v>41856.32435185185</v>
      </c>
      <c r="E5808" s="7">
        <v>45.71</v>
      </c>
      <c r="F5808" s="7" t="s">
        <v>59</v>
      </c>
      <c r="G5808" s="7">
        <f t="shared" si="270"/>
        <v>2014</v>
      </c>
      <c r="H5808" s="7">
        <f t="shared" si="271"/>
        <v>8</v>
      </c>
      <c r="I5808" s="7" t="str">
        <f t="shared" si="272"/>
        <v>Q3</v>
      </c>
      <c r="J5808" s="7">
        <f>VLOOKUP(A5808,'Job Catalog'!A:C,3,FALSE)</f>
        <v>23</v>
      </c>
    </row>
    <row r="5809" spans="1:10" x14ac:dyDescent="0.15">
      <c r="A5809" s="8">
        <v>3511</v>
      </c>
      <c r="B5809" s="8" t="s">
        <v>3613</v>
      </c>
      <c r="C5809" s="7" t="s">
        <v>5</v>
      </c>
      <c r="D5809" s="39">
        <v>42030.552766203706</v>
      </c>
      <c r="E5809" s="7">
        <v>10.83</v>
      </c>
      <c r="F5809" s="7" t="s">
        <v>59</v>
      </c>
      <c r="G5809" s="7">
        <f t="shared" si="270"/>
        <v>2015</v>
      </c>
      <c r="H5809" s="7">
        <f t="shared" si="271"/>
        <v>1</v>
      </c>
      <c r="I5809" s="7" t="str">
        <f t="shared" si="272"/>
        <v>Q1</v>
      </c>
      <c r="J5809" s="7">
        <f>VLOOKUP(A5809,'Job Catalog'!A:C,3,FALSE)</f>
        <v>23</v>
      </c>
    </row>
    <row r="5810" spans="1:10" x14ac:dyDescent="0.15">
      <c r="A5810" s="8">
        <v>3511</v>
      </c>
      <c r="B5810" s="8" t="s">
        <v>3613</v>
      </c>
      <c r="C5810" s="7" t="s">
        <v>4</v>
      </c>
      <c r="D5810" s="39">
        <v>42173.567199074074</v>
      </c>
      <c r="E5810" s="7">
        <v>122</v>
      </c>
      <c r="F5810" s="7" t="s">
        <v>59</v>
      </c>
      <c r="G5810" s="7">
        <f t="shared" si="270"/>
        <v>2015</v>
      </c>
      <c r="H5810" s="7">
        <f t="shared" si="271"/>
        <v>6</v>
      </c>
      <c r="I5810" s="7" t="str">
        <f t="shared" si="272"/>
        <v>Q2</v>
      </c>
      <c r="J5810" s="7">
        <f>VLOOKUP(A5810,'Job Catalog'!A:C,3,FALSE)</f>
        <v>23</v>
      </c>
    </row>
    <row r="5811" spans="1:10" x14ac:dyDescent="0.15">
      <c r="A5811" s="8">
        <v>3511</v>
      </c>
      <c r="B5811" s="8" t="s">
        <v>3613</v>
      </c>
      <c r="C5811" s="7" t="s">
        <v>4</v>
      </c>
      <c r="D5811" s="39">
        <v>42230.406967592593</v>
      </c>
      <c r="E5811" s="7">
        <v>119.79</v>
      </c>
      <c r="F5811" s="7" t="s">
        <v>26</v>
      </c>
      <c r="G5811" s="7">
        <f t="shared" si="270"/>
        <v>2015</v>
      </c>
      <c r="H5811" s="7">
        <f t="shared" si="271"/>
        <v>8</v>
      </c>
      <c r="I5811" s="7" t="str">
        <f t="shared" si="272"/>
        <v>Q3</v>
      </c>
      <c r="J5811" s="7">
        <f>VLOOKUP(A5811,'Job Catalog'!A:C,3,FALSE)</f>
        <v>23</v>
      </c>
    </row>
    <row r="5812" spans="1:10" x14ac:dyDescent="0.15">
      <c r="A5812" s="8">
        <v>3511</v>
      </c>
      <c r="B5812" s="8" t="s">
        <v>3613</v>
      </c>
      <c r="C5812" s="7" t="s">
        <v>4</v>
      </c>
      <c r="D5812" s="39">
        <v>42214.450740740744</v>
      </c>
      <c r="E5812" s="7">
        <v>56.83</v>
      </c>
      <c r="F5812" s="7" t="s">
        <v>21</v>
      </c>
      <c r="G5812" s="7">
        <f t="shared" si="270"/>
        <v>2015</v>
      </c>
      <c r="H5812" s="7">
        <f t="shared" si="271"/>
        <v>7</v>
      </c>
      <c r="I5812" s="7" t="str">
        <f t="shared" si="272"/>
        <v>Q3</v>
      </c>
      <c r="J5812" s="7">
        <f>VLOOKUP(A5812,'Job Catalog'!A:C,3,FALSE)</f>
        <v>23</v>
      </c>
    </row>
    <row r="5813" spans="1:10" x14ac:dyDescent="0.15">
      <c r="A5813" s="8">
        <v>3511</v>
      </c>
      <c r="B5813" s="8" t="s">
        <v>3613</v>
      </c>
      <c r="C5813" s="7" t="s">
        <v>5</v>
      </c>
      <c r="D5813" s="39">
        <v>42383.566400462965</v>
      </c>
      <c r="E5813" s="7">
        <v>107.13</v>
      </c>
      <c r="F5813" s="7" t="s">
        <v>65</v>
      </c>
      <c r="G5813" s="7">
        <f t="shared" si="270"/>
        <v>2016</v>
      </c>
      <c r="H5813" s="7">
        <f t="shared" si="271"/>
        <v>1</v>
      </c>
      <c r="I5813" s="7" t="str">
        <f t="shared" si="272"/>
        <v>Q1</v>
      </c>
      <c r="J5813" s="7">
        <f>VLOOKUP(A5813,'Job Catalog'!A:C,3,FALSE)</f>
        <v>23</v>
      </c>
    </row>
    <row r="5814" spans="1:10" x14ac:dyDescent="0.15">
      <c r="A5814" s="8">
        <v>3511</v>
      </c>
      <c r="B5814" s="8" t="s">
        <v>3613</v>
      </c>
      <c r="C5814" s="7" t="s">
        <v>4</v>
      </c>
      <c r="D5814" s="39">
        <v>42480.607152777775</v>
      </c>
      <c r="E5814" s="7">
        <v>71.040000000000006</v>
      </c>
      <c r="F5814" s="7" t="s">
        <v>78</v>
      </c>
      <c r="G5814" s="7">
        <f t="shared" si="270"/>
        <v>2016</v>
      </c>
      <c r="H5814" s="7">
        <f t="shared" si="271"/>
        <v>4</v>
      </c>
      <c r="I5814" s="7" t="str">
        <f t="shared" si="272"/>
        <v>Q2</v>
      </c>
      <c r="J5814" s="7">
        <f>VLOOKUP(A5814,'Job Catalog'!A:C,3,FALSE)</f>
        <v>23</v>
      </c>
    </row>
    <row r="5815" spans="1:10" x14ac:dyDescent="0.15">
      <c r="A5815" s="8">
        <v>3511</v>
      </c>
      <c r="B5815" s="8" t="s">
        <v>3613</v>
      </c>
      <c r="C5815" s="7" t="s">
        <v>5</v>
      </c>
      <c r="D5815" s="39">
        <v>42564.664224537039</v>
      </c>
      <c r="E5815" s="7">
        <v>46.96</v>
      </c>
      <c r="F5815" s="7" t="s">
        <v>65</v>
      </c>
      <c r="G5815" s="7">
        <f t="shared" si="270"/>
        <v>2016</v>
      </c>
      <c r="H5815" s="7">
        <f t="shared" si="271"/>
        <v>7</v>
      </c>
      <c r="I5815" s="7" t="str">
        <f t="shared" si="272"/>
        <v>Q3</v>
      </c>
      <c r="J5815" s="7">
        <f>VLOOKUP(A5815,'Job Catalog'!A:C,3,FALSE)</f>
        <v>23</v>
      </c>
    </row>
    <row r="5816" spans="1:10" x14ac:dyDescent="0.15">
      <c r="A5816" s="8">
        <v>3511</v>
      </c>
      <c r="B5816" s="8" t="s">
        <v>3613</v>
      </c>
      <c r="C5816" s="7" t="s">
        <v>4</v>
      </c>
      <c r="D5816" s="39">
        <v>42684.552245370367</v>
      </c>
      <c r="E5816" s="7">
        <v>99</v>
      </c>
      <c r="F5816" s="7" t="s">
        <v>26</v>
      </c>
      <c r="G5816" s="7">
        <f t="shared" si="270"/>
        <v>2016</v>
      </c>
      <c r="H5816" s="7">
        <f t="shared" si="271"/>
        <v>11</v>
      </c>
      <c r="I5816" s="7" t="str">
        <f t="shared" si="272"/>
        <v>Q4</v>
      </c>
      <c r="J5816" s="7">
        <f>VLOOKUP(A5816,'Job Catalog'!A:C,3,FALSE)</f>
        <v>23</v>
      </c>
    </row>
    <row r="5817" spans="1:10" x14ac:dyDescent="0.15">
      <c r="A5817" s="8">
        <v>3511</v>
      </c>
      <c r="B5817" s="8" t="s">
        <v>3613</v>
      </c>
      <c r="C5817" s="7" t="s">
        <v>5</v>
      </c>
      <c r="D5817" s="39">
        <v>42642.572395833333</v>
      </c>
      <c r="E5817" s="7">
        <v>33.79</v>
      </c>
      <c r="F5817" s="7" t="s">
        <v>28</v>
      </c>
      <c r="G5817" s="7">
        <f t="shared" si="270"/>
        <v>2016</v>
      </c>
      <c r="H5817" s="7">
        <f t="shared" si="271"/>
        <v>9</v>
      </c>
      <c r="I5817" s="7" t="str">
        <f t="shared" si="272"/>
        <v>Q3</v>
      </c>
      <c r="J5817" s="7">
        <f>VLOOKUP(A5817,'Job Catalog'!A:C,3,FALSE)</f>
        <v>23</v>
      </c>
    </row>
    <row r="5818" spans="1:10" x14ac:dyDescent="0.15">
      <c r="A5818" s="8">
        <v>3511</v>
      </c>
      <c r="B5818" s="8" t="s">
        <v>3613</v>
      </c>
      <c r="C5818" s="7" t="s">
        <v>5</v>
      </c>
      <c r="D5818" s="39">
        <v>42640.513738425929</v>
      </c>
      <c r="E5818" s="7">
        <v>31.75</v>
      </c>
      <c r="F5818" s="7" t="s">
        <v>98</v>
      </c>
      <c r="G5818" s="7">
        <f t="shared" si="270"/>
        <v>2016</v>
      </c>
      <c r="H5818" s="7">
        <f t="shared" si="271"/>
        <v>9</v>
      </c>
      <c r="I5818" s="7" t="str">
        <f t="shared" si="272"/>
        <v>Q3</v>
      </c>
      <c r="J5818" s="7">
        <f>VLOOKUP(A5818,'Job Catalog'!A:C,3,FALSE)</f>
        <v>23</v>
      </c>
    </row>
    <row r="5819" spans="1:10" x14ac:dyDescent="0.15">
      <c r="A5819" s="8">
        <v>3511</v>
      </c>
      <c r="B5819" s="8" t="s">
        <v>3613</v>
      </c>
      <c r="C5819" s="7" t="s">
        <v>4</v>
      </c>
      <c r="D5819" s="39">
        <v>42657.689236111109</v>
      </c>
      <c r="E5819" s="7">
        <v>9.2100000000000009</v>
      </c>
      <c r="F5819" s="7" t="s">
        <v>26</v>
      </c>
      <c r="G5819" s="7">
        <f t="shared" si="270"/>
        <v>2016</v>
      </c>
      <c r="H5819" s="7">
        <f t="shared" si="271"/>
        <v>10</v>
      </c>
      <c r="I5819" s="7" t="str">
        <f t="shared" si="272"/>
        <v>Q4</v>
      </c>
      <c r="J5819" s="7">
        <f>VLOOKUP(A5819,'Job Catalog'!A:C,3,FALSE)</f>
        <v>23</v>
      </c>
    </row>
    <row r="5820" spans="1:10" x14ac:dyDescent="0.15">
      <c r="A5820" s="8">
        <v>3511</v>
      </c>
      <c r="B5820" s="8" t="s">
        <v>3613</v>
      </c>
      <c r="C5820" s="7" t="s">
        <v>5</v>
      </c>
      <c r="D5820" s="39">
        <v>42766.609895833331</v>
      </c>
      <c r="E5820" s="7">
        <v>10.88</v>
      </c>
      <c r="F5820" s="7" t="s">
        <v>78</v>
      </c>
      <c r="G5820" s="7">
        <f t="shared" si="270"/>
        <v>2017</v>
      </c>
      <c r="H5820" s="7">
        <f t="shared" si="271"/>
        <v>1</v>
      </c>
      <c r="I5820" s="7" t="str">
        <f t="shared" si="272"/>
        <v>Q1</v>
      </c>
      <c r="J5820" s="7">
        <f>VLOOKUP(A5820,'Job Catalog'!A:C,3,FALSE)</f>
        <v>23</v>
      </c>
    </row>
    <row r="5821" spans="1:10" x14ac:dyDescent="0.15">
      <c r="A5821" s="8">
        <v>3511</v>
      </c>
      <c r="B5821" s="8" t="s">
        <v>3613</v>
      </c>
      <c r="C5821" s="7" t="s">
        <v>5</v>
      </c>
      <c r="D5821" s="39">
        <v>42856.609143518515</v>
      </c>
      <c r="E5821" s="7">
        <v>9.8800000000000008</v>
      </c>
      <c r="F5821" s="7" t="s">
        <v>70</v>
      </c>
      <c r="G5821" s="7">
        <f t="shared" si="270"/>
        <v>2017</v>
      </c>
      <c r="H5821" s="7">
        <f t="shared" si="271"/>
        <v>5</v>
      </c>
      <c r="I5821" s="7" t="str">
        <f t="shared" si="272"/>
        <v>Q2</v>
      </c>
      <c r="J5821" s="7">
        <f>VLOOKUP(A5821,'Job Catalog'!A:C,3,FALSE)</f>
        <v>23</v>
      </c>
    </row>
    <row r="5822" spans="1:10" x14ac:dyDescent="0.15">
      <c r="A5822" s="8">
        <v>3512</v>
      </c>
      <c r="B5822" s="8" t="s">
        <v>3614</v>
      </c>
      <c r="C5822" s="7" t="s">
        <v>4</v>
      </c>
      <c r="D5822" s="39">
        <v>41781.446689814817</v>
      </c>
      <c r="E5822" s="7">
        <v>6.75</v>
      </c>
      <c r="F5822" s="7" t="s">
        <v>61</v>
      </c>
      <c r="G5822" s="7">
        <f t="shared" si="270"/>
        <v>2014</v>
      </c>
      <c r="H5822" s="7">
        <f t="shared" si="271"/>
        <v>5</v>
      </c>
      <c r="I5822" s="7" t="str">
        <f t="shared" si="272"/>
        <v>Q2</v>
      </c>
      <c r="J5822" s="7">
        <f>VLOOKUP(A5822,'Job Catalog'!A:C,3,FALSE)</f>
        <v>14</v>
      </c>
    </row>
    <row r="5823" spans="1:10" x14ac:dyDescent="0.15">
      <c r="A5823" s="8">
        <v>3513</v>
      </c>
      <c r="B5823" s="8" t="s">
        <v>3615</v>
      </c>
      <c r="C5823" s="7" t="s">
        <v>4</v>
      </c>
      <c r="D5823" s="39">
        <v>41927.475983796299</v>
      </c>
      <c r="E5823" s="7">
        <v>134.33000000000001</v>
      </c>
      <c r="F5823" s="7" t="s">
        <v>69</v>
      </c>
      <c r="G5823" s="7">
        <f t="shared" si="270"/>
        <v>2014</v>
      </c>
      <c r="H5823" s="7">
        <f t="shared" si="271"/>
        <v>10</v>
      </c>
      <c r="I5823" s="7" t="str">
        <f t="shared" si="272"/>
        <v>Q4</v>
      </c>
      <c r="J5823" s="7">
        <f>VLOOKUP(A5823,'Job Catalog'!A:C,3,FALSE)</f>
        <v>12</v>
      </c>
    </row>
    <row r="5824" spans="1:10" x14ac:dyDescent="0.15">
      <c r="A5824" s="8">
        <v>3513</v>
      </c>
      <c r="B5824" s="8" t="s">
        <v>3615</v>
      </c>
      <c r="C5824" s="7" t="s">
        <v>4</v>
      </c>
      <c r="D5824" s="39">
        <v>42908.662048611113</v>
      </c>
      <c r="E5824" s="7">
        <v>77.040000000000006</v>
      </c>
      <c r="F5824" s="7" t="s">
        <v>61</v>
      </c>
      <c r="G5824" s="7">
        <f t="shared" si="270"/>
        <v>2017</v>
      </c>
      <c r="H5824" s="7">
        <f t="shared" si="271"/>
        <v>6</v>
      </c>
      <c r="I5824" s="7" t="str">
        <f t="shared" si="272"/>
        <v>Q2</v>
      </c>
      <c r="J5824" s="7">
        <f>VLOOKUP(A5824,'Job Catalog'!A:C,3,FALSE)</f>
        <v>12</v>
      </c>
    </row>
    <row r="5825" spans="1:10" x14ac:dyDescent="0.15">
      <c r="A5825" s="8">
        <v>3518</v>
      </c>
      <c r="B5825" s="8" t="s">
        <v>3620</v>
      </c>
      <c r="C5825" s="7" t="s">
        <v>4</v>
      </c>
      <c r="D5825" s="39">
        <v>42451.426944444444</v>
      </c>
      <c r="E5825" s="7">
        <v>254.38</v>
      </c>
      <c r="F5825" s="7" t="s">
        <v>13</v>
      </c>
      <c r="G5825" s="7">
        <f t="shared" si="270"/>
        <v>2016</v>
      </c>
      <c r="H5825" s="7">
        <f t="shared" si="271"/>
        <v>3</v>
      </c>
      <c r="I5825" s="7" t="str">
        <f t="shared" si="272"/>
        <v>Q1</v>
      </c>
      <c r="J5825" s="7">
        <f>VLOOKUP(A5825,'Job Catalog'!A:C,3,FALSE)</f>
        <v>23</v>
      </c>
    </row>
    <row r="5826" spans="1:10" x14ac:dyDescent="0.15">
      <c r="A5826" s="8">
        <v>3518</v>
      </c>
      <c r="B5826" s="8" t="s">
        <v>3620</v>
      </c>
      <c r="C5826" s="7" t="s">
        <v>5</v>
      </c>
      <c r="D5826" s="39">
        <v>42341.456608796296</v>
      </c>
      <c r="E5826" s="7">
        <v>20.83</v>
      </c>
      <c r="F5826" s="7" t="s">
        <v>52</v>
      </c>
      <c r="G5826" s="7">
        <f t="shared" ref="G5826:G5889" si="273">YEAR(D5826)</f>
        <v>2015</v>
      </c>
      <c r="H5826" s="7">
        <f t="shared" ref="H5826:H5889" si="274">MONTH(D5826)</f>
        <v>12</v>
      </c>
      <c r="I5826" s="7" t="str">
        <f t="shared" ref="I5826:I5889" si="275">IF(H5826&lt;=3,"Q1",IF(H5826&lt;=6,"Q2",IF(H5826&lt;=9,"Q3","Q4")))</f>
        <v>Q4</v>
      </c>
      <c r="J5826" s="7">
        <f>VLOOKUP(A5826,'Job Catalog'!A:C,3,FALSE)</f>
        <v>23</v>
      </c>
    </row>
    <row r="5827" spans="1:10" x14ac:dyDescent="0.15">
      <c r="A5827" s="8">
        <v>3518</v>
      </c>
      <c r="B5827" s="8" t="s">
        <v>3620</v>
      </c>
      <c r="C5827" s="7" t="s">
        <v>4</v>
      </c>
      <c r="D5827" s="39">
        <v>42443.529814814814</v>
      </c>
      <c r="E5827" s="7">
        <v>25.79</v>
      </c>
      <c r="F5827" s="7" t="s">
        <v>101</v>
      </c>
      <c r="G5827" s="7">
        <f t="shared" si="273"/>
        <v>2016</v>
      </c>
      <c r="H5827" s="7">
        <f t="shared" si="274"/>
        <v>3</v>
      </c>
      <c r="I5827" s="7" t="str">
        <f t="shared" si="275"/>
        <v>Q1</v>
      </c>
      <c r="J5827" s="7">
        <f>VLOOKUP(A5827,'Job Catalog'!A:C,3,FALSE)</f>
        <v>23</v>
      </c>
    </row>
    <row r="5828" spans="1:10" x14ac:dyDescent="0.15">
      <c r="A5828" s="8">
        <v>3518</v>
      </c>
      <c r="B5828" s="8" t="s">
        <v>3620</v>
      </c>
      <c r="C5828" s="7" t="s">
        <v>4</v>
      </c>
      <c r="D5828" s="39">
        <v>42521.400937500002</v>
      </c>
      <c r="E5828" s="7">
        <v>102.63</v>
      </c>
      <c r="F5828" s="7" t="s">
        <v>53</v>
      </c>
      <c r="G5828" s="7">
        <f t="shared" si="273"/>
        <v>2016</v>
      </c>
      <c r="H5828" s="7">
        <f t="shared" si="274"/>
        <v>5</v>
      </c>
      <c r="I5828" s="7" t="str">
        <f t="shared" si="275"/>
        <v>Q2</v>
      </c>
      <c r="J5828" s="7">
        <f>VLOOKUP(A5828,'Job Catalog'!A:C,3,FALSE)</f>
        <v>23</v>
      </c>
    </row>
    <row r="5829" spans="1:10" x14ac:dyDescent="0.15">
      <c r="A5829" s="8">
        <v>3518</v>
      </c>
      <c r="B5829" s="8" t="s">
        <v>3620</v>
      </c>
      <c r="C5829" s="7" t="s">
        <v>5</v>
      </c>
      <c r="D5829" s="39">
        <v>42426.678854166668</v>
      </c>
      <c r="E5829" s="7">
        <v>7.92</v>
      </c>
      <c r="F5829" s="7" t="s">
        <v>25</v>
      </c>
      <c r="G5829" s="7">
        <f t="shared" si="273"/>
        <v>2016</v>
      </c>
      <c r="H5829" s="7">
        <f t="shared" si="274"/>
        <v>2</v>
      </c>
      <c r="I5829" s="7" t="str">
        <f t="shared" si="275"/>
        <v>Q1</v>
      </c>
      <c r="J5829" s="7">
        <f>VLOOKUP(A5829,'Job Catalog'!A:C,3,FALSE)</f>
        <v>23</v>
      </c>
    </row>
    <row r="5830" spans="1:10" x14ac:dyDescent="0.15">
      <c r="A5830" s="8">
        <v>3518</v>
      </c>
      <c r="B5830" s="8" t="s">
        <v>3620</v>
      </c>
      <c r="C5830" s="7" t="s">
        <v>4</v>
      </c>
      <c r="D5830" s="39">
        <v>42599.560520833336</v>
      </c>
      <c r="E5830" s="7">
        <v>41.04</v>
      </c>
      <c r="F5830" s="7" t="s">
        <v>28</v>
      </c>
      <c r="G5830" s="7">
        <f t="shared" si="273"/>
        <v>2016</v>
      </c>
      <c r="H5830" s="7">
        <f t="shared" si="274"/>
        <v>8</v>
      </c>
      <c r="I5830" s="7" t="str">
        <f t="shared" si="275"/>
        <v>Q3</v>
      </c>
      <c r="J5830" s="7">
        <f>VLOOKUP(A5830,'Job Catalog'!A:C,3,FALSE)</f>
        <v>23</v>
      </c>
    </row>
    <row r="5831" spans="1:10" x14ac:dyDescent="0.15">
      <c r="A5831" s="8">
        <v>3518</v>
      </c>
      <c r="B5831" s="8" t="s">
        <v>3620</v>
      </c>
      <c r="C5831" s="7" t="s">
        <v>4</v>
      </c>
      <c r="D5831" s="39">
        <v>42654.709328703706</v>
      </c>
      <c r="E5831" s="7">
        <v>96.21</v>
      </c>
      <c r="F5831" s="7" t="s">
        <v>28</v>
      </c>
      <c r="G5831" s="7">
        <f t="shared" si="273"/>
        <v>2016</v>
      </c>
      <c r="H5831" s="7">
        <f t="shared" si="274"/>
        <v>10</v>
      </c>
      <c r="I5831" s="7" t="str">
        <f t="shared" si="275"/>
        <v>Q4</v>
      </c>
      <c r="J5831" s="7">
        <f>VLOOKUP(A5831,'Job Catalog'!A:C,3,FALSE)</f>
        <v>23</v>
      </c>
    </row>
    <row r="5832" spans="1:10" x14ac:dyDescent="0.15">
      <c r="A5832" s="8">
        <v>3518</v>
      </c>
      <c r="B5832" s="8" t="s">
        <v>3620</v>
      </c>
      <c r="C5832" s="7" t="s">
        <v>4</v>
      </c>
      <c r="D5832" s="39">
        <v>42559.486064814817</v>
      </c>
      <c r="E5832" s="7">
        <v>0.96</v>
      </c>
      <c r="F5832" s="7" t="s">
        <v>28</v>
      </c>
      <c r="G5832" s="7">
        <f t="shared" si="273"/>
        <v>2016</v>
      </c>
      <c r="H5832" s="7">
        <f t="shared" si="274"/>
        <v>7</v>
      </c>
      <c r="I5832" s="7" t="str">
        <f t="shared" si="275"/>
        <v>Q3</v>
      </c>
      <c r="J5832" s="7">
        <f>VLOOKUP(A5832,'Job Catalog'!A:C,3,FALSE)</f>
        <v>23</v>
      </c>
    </row>
    <row r="5833" spans="1:10" x14ac:dyDescent="0.15">
      <c r="A5833" s="8">
        <v>3518</v>
      </c>
      <c r="B5833" s="8" t="s">
        <v>3620</v>
      </c>
      <c r="C5833" s="7" t="s">
        <v>4</v>
      </c>
      <c r="D5833" s="39">
        <v>42656.617731481485</v>
      </c>
      <c r="E5833" s="7">
        <v>14.08</v>
      </c>
      <c r="F5833" s="7" t="s">
        <v>13</v>
      </c>
      <c r="G5833" s="7">
        <f t="shared" si="273"/>
        <v>2016</v>
      </c>
      <c r="H5833" s="7">
        <f t="shared" si="274"/>
        <v>10</v>
      </c>
      <c r="I5833" s="7" t="str">
        <f t="shared" si="275"/>
        <v>Q4</v>
      </c>
      <c r="J5833" s="7">
        <f>VLOOKUP(A5833,'Job Catalog'!A:C,3,FALSE)</f>
        <v>23</v>
      </c>
    </row>
    <row r="5834" spans="1:10" x14ac:dyDescent="0.15">
      <c r="A5834" s="8">
        <v>3518</v>
      </c>
      <c r="B5834" s="8" t="s">
        <v>3620</v>
      </c>
      <c r="C5834" s="7" t="s">
        <v>4</v>
      </c>
      <c r="D5834" s="39">
        <v>42907.719236111108</v>
      </c>
      <c r="E5834" s="7">
        <v>65.17</v>
      </c>
      <c r="F5834" s="7" t="s">
        <v>48</v>
      </c>
      <c r="G5834" s="7">
        <f t="shared" si="273"/>
        <v>2017</v>
      </c>
      <c r="H5834" s="7">
        <f t="shared" si="274"/>
        <v>6</v>
      </c>
      <c r="I5834" s="7" t="str">
        <f t="shared" si="275"/>
        <v>Q2</v>
      </c>
      <c r="J5834" s="7">
        <f>VLOOKUP(A5834,'Job Catalog'!A:C,3,FALSE)</f>
        <v>23</v>
      </c>
    </row>
    <row r="5835" spans="1:10" x14ac:dyDescent="0.15">
      <c r="A5835" s="8">
        <v>3518</v>
      </c>
      <c r="B5835" s="8" t="s">
        <v>3620</v>
      </c>
      <c r="C5835" s="7" t="s">
        <v>4</v>
      </c>
      <c r="D5835" s="39">
        <v>42942.757870370369</v>
      </c>
      <c r="E5835" s="7">
        <v>26.96</v>
      </c>
      <c r="F5835" s="7" t="s">
        <v>13</v>
      </c>
      <c r="G5835" s="7">
        <f t="shared" si="273"/>
        <v>2017</v>
      </c>
      <c r="H5835" s="7">
        <f t="shared" si="274"/>
        <v>7</v>
      </c>
      <c r="I5835" s="7" t="str">
        <f t="shared" si="275"/>
        <v>Q3</v>
      </c>
      <c r="J5835" s="7">
        <f>VLOOKUP(A5835,'Job Catalog'!A:C,3,FALSE)</f>
        <v>23</v>
      </c>
    </row>
    <row r="5836" spans="1:10" x14ac:dyDescent="0.15">
      <c r="A5836" s="8">
        <v>3518</v>
      </c>
      <c r="B5836" s="8" t="s">
        <v>3620</v>
      </c>
      <c r="C5836" s="7" t="s">
        <v>5</v>
      </c>
      <c r="D5836" s="39">
        <v>42934.671944444446</v>
      </c>
      <c r="E5836" s="7">
        <v>12.83</v>
      </c>
      <c r="F5836" s="7" t="s">
        <v>48</v>
      </c>
      <c r="G5836" s="7">
        <f t="shared" si="273"/>
        <v>2017</v>
      </c>
      <c r="H5836" s="7">
        <f t="shared" si="274"/>
        <v>7</v>
      </c>
      <c r="I5836" s="7" t="str">
        <f t="shared" si="275"/>
        <v>Q3</v>
      </c>
      <c r="J5836" s="7">
        <f>VLOOKUP(A5836,'Job Catalog'!A:C,3,FALSE)</f>
        <v>23</v>
      </c>
    </row>
    <row r="5837" spans="1:10" x14ac:dyDescent="0.15">
      <c r="A5837" s="8">
        <v>3518</v>
      </c>
      <c r="B5837" s="8" t="s">
        <v>3620</v>
      </c>
      <c r="C5837" s="7" t="s">
        <v>4</v>
      </c>
      <c r="D5837" s="39">
        <v>42962.486863425926</v>
      </c>
      <c r="E5837" s="7">
        <v>26.67</v>
      </c>
      <c r="F5837" s="7" t="s">
        <v>48</v>
      </c>
      <c r="G5837" s="7">
        <f t="shared" si="273"/>
        <v>2017</v>
      </c>
      <c r="H5837" s="7">
        <f t="shared" si="274"/>
        <v>8</v>
      </c>
      <c r="I5837" s="7" t="str">
        <f t="shared" si="275"/>
        <v>Q3</v>
      </c>
      <c r="J5837" s="7">
        <f>VLOOKUP(A5837,'Job Catalog'!A:C,3,FALSE)</f>
        <v>23</v>
      </c>
    </row>
    <row r="5838" spans="1:10" x14ac:dyDescent="0.15">
      <c r="A5838" s="8">
        <v>3518</v>
      </c>
      <c r="B5838" s="8" t="s">
        <v>3620</v>
      </c>
      <c r="C5838" s="7" t="s">
        <v>4</v>
      </c>
      <c r="D5838" s="39">
        <v>42979.602372685185</v>
      </c>
      <c r="E5838" s="7">
        <v>31.83</v>
      </c>
      <c r="F5838" s="7" t="s">
        <v>13</v>
      </c>
      <c r="G5838" s="7">
        <f t="shared" si="273"/>
        <v>2017</v>
      </c>
      <c r="H5838" s="7">
        <f t="shared" si="274"/>
        <v>9</v>
      </c>
      <c r="I5838" s="7" t="str">
        <f t="shared" si="275"/>
        <v>Q3</v>
      </c>
      <c r="J5838" s="7">
        <f>VLOOKUP(A5838,'Job Catalog'!A:C,3,FALSE)</f>
        <v>23</v>
      </c>
    </row>
    <row r="5839" spans="1:10" x14ac:dyDescent="0.15">
      <c r="A5839" s="8">
        <v>3519</v>
      </c>
      <c r="B5839" s="8" t="s">
        <v>3621</v>
      </c>
      <c r="C5839" s="7" t="s">
        <v>4</v>
      </c>
      <c r="D5839" s="39">
        <v>42873.212766203702</v>
      </c>
      <c r="E5839" s="7">
        <v>65.67</v>
      </c>
      <c r="F5839" s="7" t="s">
        <v>39</v>
      </c>
      <c r="G5839" s="7">
        <f t="shared" si="273"/>
        <v>2017</v>
      </c>
      <c r="H5839" s="7">
        <f t="shared" si="274"/>
        <v>5</v>
      </c>
      <c r="I5839" s="7" t="str">
        <f t="shared" si="275"/>
        <v>Q2</v>
      </c>
      <c r="J5839" s="7">
        <f>VLOOKUP(A5839,'Job Catalog'!A:C,3,FALSE)</f>
        <v>20</v>
      </c>
    </row>
    <row r="5840" spans="1:10" x14ac:dyDescent="0.15">
      <c r="A5840" s="8">
        <v>3525</v>
      </c>
      <c r="B5840" s="8" t="s">
        <v>3627</v>
      </c>
      <c r="C5840" s="7" t="s">
        <v>4</v>
      </c>
      <c r="D5840" s="39">
        <v>41901.539236111108</v>
      </c>
      <c r="E5840" s="7">
        <v>148.08000000000001</v>
      </c>
      <c r="F5840" s="7" t="s">
        <v>13</v>
      </c>
      <c r="G5840" s="7">
        <f t="shared" si="273"/>
        <v>2014</v>
      </c>
      <c r="H5840" s="7">
        <f t="shared" si="274"/>
        <v>9</v>
      </c>
      <c r="I5840" s="7" t="str">
        <f t="shared" si="275"/>
        <v>Q3</v>
      </c>
      <c r="J5840" s="7">
        <f>VLOOKUP(A5840,'Job Catalog'!A:C,3,FALSE)</f>
        <v>22</v>
      </c>
    </row>
    <row r="5841" spans="1:10" x14ac:dyDescent="0.15">
      <c r="A5841" s="8">
        <v>3525</v>
      </c>
      <c r="B5841" s="8" t="s">
        <v>3627</v>
      </c>
      <c r="C5841" s="7" t="s">
        <v>5</v>
      </c>
      <c r="D5841" s="39">
        <v>42391.651388888888</v>
      </c>
      <c r="E5841" s="7">
        <v>315.79000000000002</v>
      </c>
      <c r="F5841" s="7" t="s">
        <v>25</v>
      </c>
      <c r="G5841" s="7">
        <f t="shared" si="273"/>
        <v>2016</v>
      </c>
      <c r="H5841" s="7">
        <f t="shared" si="274"/>
        <v>1</v>
      </c>
      <c r="I5841" s="7" t="str">
        <f t="shared" si="275"/>
        <v>Q1</v>
      </c>
      <c r="J5841" s="7">
        <f>VLOOKUP(A5841,'Job Catalog'!A:C,3,FALSE)</f>
        <v>22</v>
      </c>
    </row>
    <row r="5842" spans="1:10" x14ac:dyDescent="0.15">
      <c r="A5842" s="8">
        <v>3525</v>
      </c>
      <c r="B5842" s="8" t="s">
        <v>3627</v>
      </c>
      <c r="C5842" s="7" t="s">
        <v>4</v>
      </c>
      <c r="D5842" s="39">
        <v>42100.671527777777</v>
      </c>
      <c r="E5842" s="7">
        <v>24.83</v>
      </c>
      <c r="F5842" s="7" t="s">
        <v>13</v>
      </c>
      <c r="G5842" s="7">
        <f t="shared" si="273"/>
        <v>2015</v>
      </c>
      <c r="H5842" s="7">
        <f t="shared" si="274"/>
        <v>4</v>
      </c>
      <c r="I5842" s="7" t="str">
        <f t="shared" si="275"/>
        <v>Q2</v>
      </c>
      <c r="J5842" s="7">
        <f>VLOOKUP(A5842,'Job Catalog'!A:C,3,FALSE)</f>
        <v>22</v>
      </c>
    </row>
    <row r="5843" spans="1:10" x14ac:dyDescent="0.15">
      <c r="A5843" s="8">
        <v>3525</v>
      </c>
      <c r="B5843" s="8" t="s">
        <v>3627</v>
      </c>
      <c r="C5843" s="7" t="s">
        <v>4</v>
      </c>
      <c r="D5843" s="39">
        <v>42125.432673611111</v>
      </c>
      <c r="E5843" s="7">
        <v>49.58</v>
      </c>
      <c r="F5843" s="7" t="s">
        <v>13</v>
      </c>
      <c r="G5843" s="7">
        <f t="shared" si="273"/>
        <v>2015</v>
      </c>
      <c r="H5843" s="7">
        <f t="shared" si="274"/>
        <v>5</v>
      </c>
      <c r="I5843" s="7" t="str">
        <f t="shared" si="275"/>
        <v>Q2</v>
      </c>
      <c r="J5843" s="7">
        <f>VLOOKUP(A5843,'Job Catalog'!A:C,3,FALSE)</f>
        <v>22</v>
      </c>
    </row>
    <row r="5844" spans="1:10" x14ac:dyDescent="0.15">
      <c r="A5844" s="8">
        <v>3525</v>
      </c>
      <c r="B5844" s="8" t="s">
        <v>3627</v>
      </c>
      <c r="C5844" s="7" t="s">
        <v>4</v>
      </c>
      <c r="D5844" s="39">
        <v>42716.572881944441</v>
      </c>
      <c r="E5844" s="7">
        <v>180.04</v>
      </c>
      <c r="F5844" s="7" t="s">
        <v>48</v>
      </c>
      <c r="G5844" s="7">
        <f t="shared" si="273"/>
        <v>2016</v>
      </c>
      <c r="H5844" s="7">
        <f t="shared" si="274"/>
        <v>12</v>
      </c>
      <c r="I5844" s="7" t="str">
        <f t="shared" si="275"/>
        <v>Q4</v>
      </c>
      <c r="J5844" s="7">
        <f>VLOOKUP(A5844,'Job Catalog'!A:C,3,FALSE)</f>
        <v>22</v>
      </c>
    </row>
    <row r="5845" spans="1:10" x14ac:dyDescent="0.15">
      <c r="A5845" s="8">
        <v>3526</v>
      </c>
      <c r="B5845" s="8" t="s">
        <v>3628</v>
      </c>
      <c r="C5845" s="7" t="s">
        <v>5</v>
      </c>
      <c r="D5845" s="39">
        <v>42556.381921296299</v>
      </c>
      <c r="E5845" s="7">
        <v>299.70999999999998</v>
      </c>
      <c r="F5845" s="7" t="s">
        <v>20</v>
      </c>
      <c r="G5845" s="7">
        <f t="shared" si="273"/>
        <v>2016</v>
      </c>
      <c r="H5845" s="7">
        <f t="shared" si="274"/>
        <v>7</v>
      </c>
      <c r="I5845" s="7" t="str">
        <f t="shared" si="275"/>
        <v>Q3</v>
      </c>
      <c r="J5845" s="7">
        <f>VLOOKUP(A5845,'Job Catalog'!A:C,3,FALSE)</f>
        <v>18</v>
      </c>
    </row>
    <row r="5846" spans="1:10" x14ac:dyDescent="0.15">
      <c r="A5846" s="8">
        <v>3526</v>
      </c>
      <c r="B5846" s="8" t="s">
        <v>3628</v>
      </c>
      <c r="C5846" s="7" t="s">
        <v>4</v>
      </c>
      <c r="D5846" s="39">
        <v>42913.484548611108</v>
      </c>
      <c r="E5846" s="7">
        <v>19.71</v>
      </c>
      <c r="F5846" s="7" t="s">
        <v>48</v>
      </c>
      <c r="G5846" s="7">
        <f t="shared" si="273"/>
        <v>2017</v>
      </c>
      <c r="H5846" s="7">
        <f t="shared" si="274"/>
        <v>6</v>
      </c>
      <c r="I5846" s="7" t="str">
        <f t="shared" si="275"/>
        <v>Q2</v>
      </c>
      <c r="J5846" s="7">
        <f>VLOOKUP(A5846,'Job Catalog'!A:C,3,FALSE)</f>
        <v>18</v>
      </c>
    </row>
    <row r="5847" spans="1:10" x14ac:dyDescent="0.15">
      <c r="A5847" s="8">
        <v>3528</v>
      </c>
      <c r="B5847" s="8" t="s">
        <v>3630</v>
      </c>
      <c r="C5847" s="7" t="s">
        <v>5</v>
      </c>
      <c r="D5847" s="39">
        <v>41711.444745370369</v>
      </c>
      <c r="E5847" s="7">
        <v>0.71</v>
      </c>
      <c r="F5847" s="7" t="s">
        <v>13</v>
      </c>
      <c r="G5847" s="7">
        <f t="shared" si="273"/>
        <v>2014</v>
      </c>
      <c r="H5847" s="7">
        <f t="shared" si="274"/>
        <v>3</v>
      </c>
      <c r="I5847" s="7" t="str">
        <f t="shared" si="275"/>
        <v>Q1</v>
      </c>
      <c r="J5847" s="7">
        <f>VLOOKUP(A5847,'Job Catalog'!A:C,3,FALSE)</f>
        <v>17</v>
      </c>
    </row>
    <row r="5848" spans="1:10" x14ac:dyDescent="0.15">
      <c r="A5848" s="8">
        <v>3528</v>
      </c>
      <c r="B5848" s="8" t="s">
        <v>3630</v>
      </c>
      <c r="C5848" s="7" t="s">
        <v>5</v>
      </c>
      <c r="D5848" s="39">
        <v>41830.556770833333</v>
      </c>
      <c r="E5848" s="7">
        <v>105.88</v>
      </c>
      <c r="F5848" s="7" t="s">
        <v>12</v>
      </c>
      <c r="G5848" s="7">
        <f t="shared" si="273"/>
        <v>2014</v>
      </c>
      <c r="H5848" s="7">
        <f t="shared" si="274"/>
        <v>7</v>
      </c>
      <c r="I5848" s="7" t="str">
        <f t="shared" si="275"/>
        <v>Q3</v>
      </c>
      <c r="J5848" s="7">
        <f>VLOOKUP(A5848,'Job Catalog'!A:C,3,FALSE)</f>
        <v>17</v>
      </c>
    </row>
    <row r="5849" spans="1:10" x14ac:dyDescent="0.15">
      <c r="A5849" s="8">
        <v>3528</v>
      </c>
      <c r="B5849" s="8" t="s">
        <v>3630</v>
      </c>
      <c r="C5849" s="7" t="s">
        <v>5</v>
      </c>
      <c r="D5849" s="39">
        <v>42159.699976851851</v>
      </c>
      <c r="E5849" s="7">
        <v>120.96</v>
      </c>
      <c r="F5849" s="7" t="s">
        <v>25</v>
      </c>
      <c r="G5849" s="7">
        <f t="shared" si="273"/>
        <v>2015</v>
      </c>
      <c r="H5849" s="7">
        <f t="shared" si="274"/>
        <v>6</v>
      </c>
      <c r="I5849" s="7" t="str">
        <f t="shared" si="275"/>
        <v>Q2</v>
      </c>
      <c r="J5849" s="7">
        <f>VLOOKUP(A5849,'Job Catalog'!A:C,3,FALSE)</f>
        <v>17</v>
      </c>
    </row>
    <row r="5850" spans="1:10" x14ac:dyDescent="0.15">
      <c r="A5850" s="8">
        <v>3528</v>
      </c>
      <c r="B5850" s="8" t="s">
        <v>3630</v>
      </c>
      <c r="C5850" s="7" t="s">
        <v>5</v>
      </c>
      <c r="D5850" s="39">
        <v>42179.552465277775</v>
      </c>
      <c r="E5850" s="7">
        <v>124.88</v>
      </c>
      <c r="F5850" s="7" t="s">
        <v>25</v>
      </c>
      <c r="G5850" s="7">
        <f t="shared" si="273"/>
        <v>2015</v>
      </c>
      <c r="H5850" s="7">
        <f t="shared" si="274"/>
        <v>6</v>
      </c>
      <c r="I5850" s="7" t="str">
        <f t="shared" si="275"/>
        <v>Q2</v>
      </c>
      <c r="J5850" s="7">
        <f>VLOOKUP(A5850,'Job Catalog'!A:C,3,FALSE)</f>
        <v>17</v>
      </c>
    </row>
    <row r="5851" spans="1:10" x14ac:dyDescent="0.15">
      <c r="A5851" s="8">
        <v>3528</v>
      </c>
      <c r="B5851" s="8" t="s">
        <v>3630</v>
      </c>
      <c r="C5851" s="7" t="s">
        <v>5</v>
      </c>
      <c r="D5851" s="39">
        <v>42543.521493055552</v>
      </c>
      <c r="E5851" s="7">
        <v>55.58</v>
      </c>
      <c r="F5851" s="7" t="s">
        <v>20</v>
      </c>
      <c r="G5851" s="7">
        <f t="shared" si="273"/>
        <v>2016</v>
      </c>
      <c r="H5851" s="7">
        <f t="shared" si="274"/>
        <v>6</v>
      </c>
      <c r="I5851" s="7" t="str">
        <f t="shared" si="275"/>
        <v>Q2</v>
      </c>
      <c r="J5851" s="7">
        <f>VLOOKUP(A5851,'Job Catalog'!A:C,3,FALSE)</f>
        <v>17</v>
      </c>
    </row>
    <row r="5852" spans="1:10" x14ac:dyDescent="0.15">
      <c r="A5852" s="8">
        <v>3528</v>
      </c>
      <c r="B5852" s="8" t="s">
        <v>3630</v>
      </c>
      <c r="C5852" s="7" t="s">
        <v>5</v>
      </c>
      <c r="D5852" s="39">
        <v>42576.499178240738</v>
      </c>
      <c r="E5852" s="7">
        <v>39.96</v>
      </c>
      <c r="F5852" s="7" t="s">
        <v>64</v>
      </c>
      <c r="G5852" s="7">
        <f t="shared" si="273"/>
        <v>2016</v>
      </c>
      <c r="H5852" s="7">
        <f t="shared" si="274"/>
        <v>7</v>
      </c>
      <c r="I5852" s="7" t="str">
        <f t="shared" si="275"/>
        <v>Q3</v>
      </c>
      <c r="J5852" s="7">
        <f>VLOOKUP(A5852,'Job Catalog'!A:C,3,FALSE)</f>
        <v>17</v>
      </c>
    </row>
    <row r="5853" spans="1:10" x14ac:dyDescent="0.15">
      <c r="A5853" s="8">
        <v>3528</v>
      </c>
      <c r="B5853" s="8" t="s">
        <v>3630</v>
      </c>
      <c r="C5853" s="7" t="s">
        <v>5</v>
      </c>
      <c r="D5853" s="39">
        <v>42633.606990740744</v>
      </c>
      <c r="E5853" s="7">
        <v>29.63</v>
      </c>
      <c r="F5853" s="7" t="s">
        <v>64</v>
      </c>
      <c r="G5853" s="7">
        <f t="shared" si="273"/>
        <v>2016</v>
      </c>
      <c r="H5853" s="7">
        <f t="shared" si="274"/>
        <v>9</v>
      </c>
      <c r="I5853" s="7" t="str">
        <f t="shared" si="275"/>
        <v>Q3</v>
      </c>
      <c r="J5853" s="7">
        <f>VLOOKUP(A5853,'Job Catalog'!A:C,3,FALSE)</f>
        <v>17</v>
      </c>
    </row>
    <row r="5854" spans="1:10" x14ac:dyDescent="0.15">
      <c r="A5854" s="8">
        <v>3528</v>
      </c>
      <c r="B5854" s="8" t="s">
        <v>3630</v>
      </c>
      <c r="C5854" s="7" t="s">
        <v>4</v>
      </c>
      <c r="D5854" s="39">
        <v>42929.747025462966</v>
      </c>
      <c r="E5854" s="7">
        <v>108.17</v>
      </c>
      <c r="F5854" s="7" t="s">
        <v>48</v>
      </c>
      <c r="G5854" s="7">
        <f t="shared" si="273"/>
        <v>2017</v>
      </c>
      <c r="H5854" s="7">
        <f t="shared" si="274"/>
        <v>7</v>
      </c>
      <c r="I5854" s="7" t="str">
        <f t="shared" si="275"/>
        <v>Q3</v>
      </c>
      <c r="J5854" s="7">
        <f>VLOOKUP(A5854,'Job Catalog'!A:C,3,FALSE)</f>
        <v>17</v>
      </c>
    </row>
    <row r="5855" spans="1:10" x14ac:dyDescent="0.15">
      <c r="A5855" s="8">
        <v>3529</v>
      </c>
      <c r="B5855" s="8" t="s">
        <v>3631</v>
      </c>
      <c r="C5855" s="7" t="s">
        <v>5</v>
      </c>
      <c r="D5855" s="39">
        <v>41670.638113425928</v>
      </c>
      <c r="E5855" s="7">
        <v>7.58</v>
      </c>
      <c r="F5855" s="7" t="s">
        <v>15</v>
      </c>
      <c r="G5855" s="7">
        <f t="shared" si="273"/>
        <v>2014</v>
      </c>
      <c r="H5855" s="7">
        <f t="shared" si="274"/>
        <v>1</v>
      </c>
      <c r="I5855" s="7" t="str">
        <f t="shared" si="275"/>
        <v>Q1</v>
      </c>
      <c r="J5855" s="7">
        <f>VLOOKUP(A5855,'Job Catalog'!A:C,3,FALSE)</f>
        <v>14</v>
      </c>
    </row>
    <row r="5856" spans="1:10" x14ac:dyDescent="0.15">
      <c r="A5856" s="8">
        <v>3529</v>
      </c>
      <c r="B5856" s="8" t="s">
        <v>3631</v>
      </c>
      <c r="C5856" s="7" t="s">
        <v>5</v>
      </c>
      <c r="D5856" s="39">
        <v>41670.587094907409</v>
      </c>
      <c r="E5856" s="7">
        <v>2.08</v>
      </c>
      <c r="F5856" s="7" t="s">
        <v>15</v>
      </c>
      <c r="G5856" s="7">
        <f t="shared" si="273"/>
        <v>2014</v>
      </c>
      <c r="H5856" s="7">
        <f t="shared" si="274"/>
        <v>1</v>
      </c>
      <c r="I5856" s="7" t="str">
        <f t="shared" si="275"/>
        <v>Q1</v>
      </c>
      <c r="J5856" s="7">
        <f>VLOOKUP(A5856,'Job Catalog'!A:C,3,FALSE)</f>
        <v>14</v>
      </c>
    </row>
    <row r="5857" spans="1:10" x14ac:dyDescent="0.15">
      <c r="A5857" s="8">
        <v>3529</v>
      </c>
      <c r="B5857" s="8" t="s">
        <v>3631</v>
      </c>
      <c r="C5857" s="7" t="s">
        <v>5</v>
      </c>
      <c r="D5857" s="39">
        <v>41997.501388888886</v>
      </c>
      <c r="E5857" s="7">
        <v>275.04000000000002</v>
      </c>
      <c r="F5857" s="7" t="s">
        <v>64</v>
      </c>
      <c r="G5857" s="7">
        <f t="shared" si="273"/>
        <v>2014</v>
      </c>
      <c r="H5857" s="7">
        <f t="shared" si="274"/>
        <v>12</v>
      </c>
      <c r="I5857" s="7" t="str">
        <f t="shared" si="275"/>
        <v>Q4</v>
      </c>
      <c r="J5857" s="7">
        <f>VLOOKUP(A5857,'Job Catalog'!A:C,3,FALSE)</f>
        <v>14</v>
      </c>
    </row>
    <row r="5858" spans="1:10" x14ac:dyDescent="0.15">
      <c r="A5858" s="8">
        <v>3529</v>
      </c>
      <c r="B5858" s="8" t="s">
        <v>3631</v>
      </c>
      <c r="C5858" s="7" t="s">
        <v>5</v>
      </c>
      <c r="D5858" s="39">
        <v>41911.612951388888</v>
      </c>
      <c r="E5858" s="7">
        <v>109.92</v>
      </c>
      <c r="F5858" s="7" t="s">
        <v>13</v>
      </c>
      <c r="G5858" s="7">
        <f t="shared" si="273"/>
        <v>2014</v>
      </c>
      <c r="H5858" s="7">
        <f t="shared" si="274"/>
        <v>9</v>
      </c>
      <c r="I5858" s="7" t="str">
        <f t="shared" si="275"/>
        <v>Q3</v>
      </c>
      <c r="J5858" s="7">
        <f>VLOOKUP(A5858,'Job Catalog'!A:C,3,FALSE)</f>
        <v>14</v>
      </c>
    </row>
    <row r="5859" spans="1:10" x14ac:dyDescent="0.15">
      <c r="A5859" s="8">
        <v>3529</v>
      </c>
      <c r="B5859" s="8" t="s">
        <v>3631</v>
      </c>
      <c r="C5859" s="7" t="s">
        <v>4</v>
      </c>
      <c r="D5859" s="39">
        <v>41806.316817129627</v>
      </c>
      <c r="E5859" s="7">
        <v>4.63</v>
      </c>
      <c r="F5859" s="7" t="s">
        <v>12</v>
      </c>
      <c r="G5859" s="7">
        <f t="shared" si="273"/>
        <v>2014</v>
      </c>
      <c r="H5859" s="7">
        <f t="shared" si="274"/>
        <v>6</v>
      </c>
      <c r="I5859" s="7" t="str">
        <f t="shared" si="275"/>
        <v>Q2</v>
      </c>
      <c r="J5859" s="7">
        <f>VLOOKUP(A5859,'Job Catalog'!A:C,3,FALSE)</f>
        <v>14</v>
      </c>
    </row>
    <row r="5860" spans="1:10" x14ac:dyDescent="0.15">
      <c r="A5860" s="8">
        <v>3531</v>
      </c>
      <c r="B5860" s="8" t="s">
        <v>3633</v>
      </c>
      <c r="C5860" s="7" t="s">
        <v>5</v>
      </c>
      <c r="D5860" s="39">
        <v>42690.693379629629</v>
      </c>
      <c r="E5860" s="7">
        <v>64.13</v>
      </c>
      <c r="F5860" s="7" t="s">
        <v>28</v>
      </c>
      <c r="G5860" s="7">
        <f t="shared" si="273"/>
        <v>2016</v>
      </c>
      <c r="H5860" s="7">
        <f t="shared" si="274"/>
        <v>11</v>
      </c>
      <c r="I5860" s="7" t="str">
        <f t="shared" si="275"/>
        <v>Q4</v>
      </c>
      <c r="J5860" s="7">
        <f>VLOOKUP(A5860,'Job Catalog'!A:C,3,FALSE)</f>
        <v>23</v>
      </c>
    </row>
    <row r="5861" spans="1:10" x14ac:dyDescent="0.15">
      <c r="A5861" s="8">
        <v>3531</v>
      </c>
      <c r="B5861" s="8" t="s">
        <v>3633</v>
      </c>
      <c r="C5861" s="7" t="s">
        <v>4</v>
      </c>
      <c r="D5861" s="39">
        <v>42941.511736111112</v>
      </c>
      <c r="E5861" s="7">
        <v>113.29</v>
      </c>
      <c r="F5861" s="7" t="s">
        <v>87</v>
      </c>
      <c r="G5861" s="7">
        <f t="shared" si="273"/>
        <v>2017</v>
      </c>
      <c r="H5861" s="7">
        <f t="shared" si="274"/>
        <v>7</v>
      </c>
      <c r="I5861" s="7" t="str">
        <f t="shared" si="275"/>
        <v>Q3</v>
      </c>
      <c r="J5861" s="7">
        <f>VLOOKUP(A5861,'Job Catalog'!A:C,3,FALSE)</f>
        <v>23</v>
      </c>
    </row>
    <row r="5862" spans="1:10" x14ac:dyDescent="0.15">
      <c r="A5862" s="8">
        <v>3533</v>
      </c>
      <c r="B5862" s="8" t="s">
        <v>3635</v>
      </c>
      <c r="C5862" s="7" t="s">
        <v>5</v>
      </c>
      <c r="D5862" s="39">
        <v>42261.188321759262</v>
      </c>
      <c r="E5862" s="7">
        <v>138.04</v>
      </c>
      <c r="F5862" s="7" t="s">
        <v>41</v>
      </c>
      <c r="G5862" s="7">
        <f t="shared" si="273"/>
        <v>2015</v>
      </c>
      <c r="H5862" s="7">
        <f t="shared" si="274"/>
        <v>9</v>
      </c>
      <c r="I5862" s="7" t="str">
        <f t="shared" si="275"/>
        <v>Q3</v>
      </c>
      <c r="J5862" s="7">
        <f>VLOOKUP(A5862,'Job Catalog'!A:C,3,FALSE)</f>
        <v>17</v>
      </c>
    </row>
    <row r="5863" spans="1:10" x14ac:dyDescent="0.15">
      <c r="A5863" s="8">
        <v>3533</v>
      </c>
      <c r="B5863" s="8" t="s">
        <v>3635</v>
      </c>
      <c r="C5863" s="7" t="s">
        <v>5</v>
      </c>
      <c r="D5863" s="39">
        <v>42261.155717592592</v>
      </c>
      <c r="E5863" s="7">
        <v>6.04</v>
      </c>
      <c r="F5863" s="7" t="s">
        <v>41</v>
      </c>
      <c r="G5863" s="7">
        <f t="shared" si="273"/>
        <v>2015</v>
      </c>
      <c r="H5863" s="7">
        <f t="shared" si="274"/>
        <v>9</v>
      </c>
      <c r="I5863" s="7" t="str">
        <f t="shared" si="275"/>
        <v>Q3</v>
      </c>
      <c r="J5863" s="7">
        <f>VLOOKUP(A5863,'Job Catalog'!A:C,3,FALSE)</f>
        <v>17</v>
      </c>
    </row>
    <row r="5864" spans="1:10" x14ac:dyDescent="0.15">
      <c r="A5864" s="8">
        <v>3534</v>
      </c>
      <c r="B5864" s="8" t="s">
        <v>3636</v>
      </c>
      <c r="C5864" s="7" t="s">
        <v>4</v>
      </c>
      <c r="D5864" s="39">
        <v>42683.566608796296</v>
      </c>
      <c r="E5864" s="7">
        <v>123.88</v>
      </c>
      <c r="F5864" s="7" t="s">
        <v>82</v>
      </c>
      <c r="G5864" s="7">
        <f t="shared" si="273"/>
        <v>2016</v>
      </c>
      <c r="H5864" s="7">
        <f t="shared" si="274"/>
        <v>11</v>
      </c>
      <c r="I5864" s="7" t="str">
        <f t="shared" si="275"/>
        <v>Q4</v>
      </c>
      <c r="J5864" s="7">
        <f>VLOOKUP(A5864,'Job Catalog'!A:C,3,FALSE)</f>
        <v>21</v>
      </c>
    </row>
    <row r="5865" spans="1:10" x14ac:dyDescent="0.15">
      <c r="A5865" s="8">
        <v>3534</v>
      </c>
      <c r="B5865" s="8" t="s">
        <v>3636</v>
      </c>
      <c r="C5865" s="7" t="s">
        <v>4</v>
      </c>
      <c r="D5865" s="39">
        <v>42781.469814814816</v>
      </c>
      <c r="E5865" s="7">
        <v>39.96</v>
      </c>
      <c r="F5865" s="7" t="s">
        <v>82</v>
      </c>
      <c r="G5865" s="7">
        <f t="shared" si="273"/>
        <v>2017</v>
      </c>
      <c r="H5865" s="7">
        <f t="shared" si="274"/>
        <v>2</v>
      </c>
      <c r="I5865" s="7" t="str">
        <f t="shared" si="275"/>
        <v>Q1</v>
      </c>
      <c r="J5865" s="7">
        <f>VLOOKUP(A5865,'Job Catalog'!A:C,3,FALSE)</f>
        <v>21</v>
      </c>
    </row>
    <row r="5866" spans="1:10" x14ac:dyDescent="0.15">
      <c r="A5866" s="8">
        <v>3535</v>
      </c>
      <c r="B5866" s="8" t="s">
        <v>3637</v>
      </c>
      <c r="C5866" s="7" t="s">
        <v>4</v>
      </c>
      <c r="D5866" s="39">
        <v>42675.318865740737</v>
      </c>
      <c r="E5866" s="7">
        <v>0.92</v>
      </c>
      <c r="F5866" s="7" t="s">
        <v>99</v>
      </c>
      <c r="G5866" s="7">
        <f t="shared" si="273"/>
        <v>2016</v>
      </c>
      <c r="H5866" s="7">
        <f t="shared" si="274"/>
        <v>11</v>
      </c>
      <c r="I5866" s="7" t="str">
        <f t="shared" si="275"/>
        <v>Q4</v>
      </c>
      <c r="J5866" s="7">
        <f>VLOOKUP(A5866,'Job Catalog'!A:C,3,FALSE)</f>
        <v>17</v>
      </c>
    </row>
    <row r="5867" spans="1:10" x14ac:dyDescent="0.15">
      <c r="A5867" s="8">
        <v>3536</v>
      </c>
      <c r="B5867" s="8" t="s">
        <v>3638</v>
      </c>
      <c r="C5867" s="7" t="s">
        <v>4</v>
      </c>
      <c r="D5867" s="39">
        <v>41795.35496527778</v>
      </c>
      <c r="E5867" s="7">
        <v>16</v>
      </c>
      <c r="F5867" s="7" t="s">
        <v>80</v>
      </c>
      <c r="G5867" s="7">
        <f t="shared" si="273"/>
        <v>2014</v>
      </c>
      <c r="H5867" s="7">
        <f t="shared" si="274"/>
        <v>6</v>
      </c>
      <c r="I5867" s="7" t="str">
        <f t="shared" si="275"/>
        <v>Q2</v>
      </c>
      <c r="J5867" s="7">
        <f>VLOOKUP(A5867,'Job Catalog'!A:C,3,FALSE)</f>
        <v>18</v>
      </c>
    </row>
    <row r="5868" spans="1:10" x14ac:dyDescent="0.15">
      <c r="A5868" s="8">
        <v>3536</v>
      </c>
      <c r="B5868" s="8" t="s">
        <v>3638</v>
      </c>
      <c r="C5868" s="7" t="s">
        <v>4</v>
      </c>
      <c r="D5868" s="39">
        <v>42334.371180555558</v>
      </c>
      <c r="E5868" s="7">
        <v>530.83000000000004</v>
      </c>
      <c r="F5868" s="7" t="s">
        <v>29</v>
      </c>
      <c r="G5868" s="7">
        <f t="shared" si="273"/>
        <v>2015</v>
      </c>
      <c r="H5868" s="7">
        <f t="shared" si="274"/>
        <v>11</v>
      </c>
      <c r="I5868" s="7" t="str">
        <f t="shared" si="275"/>
        <v>Q4</v>
      </c>
      <c r="J5868" s="7">
        <f>VLOOKUP(A5868,'Job Catalog'!A:C,3,FALSE)</f>
        <v>18</v>
      </c>
    </row>
    <row r="5869" spans="1:10" x14ac:dyDescent="0.15">
      <c r="A5869" s="8">
        <v>3536</v>
      </c>
      <c r="B5869" s="8" t="s">
        <v>3638</v>
      </c>
      <c r="C5869" s="7" t="s">
        <v>4</v>
      </c>
      <c r="D5869" s="39">
        <v>41835.431990740741</v>
      </c>
      <c r="E5869" s="7">
        <v>0.83</v>
      </c>
      <c r="F5869" s="7" t="s">
        <v>80</v>
      </c>
      <c r="G5869" s="7">
        <f t="shared" si="273"/>
        <v>2014</v>
      </c>
      <c r="H5869" s="7">
        <f t="shared" si="274"/>
        <v>7</v>
      </c>
      <c r="I5869" s="7" t="str">
        <f t="shared" si="275"/>
        <v>Q3</v>
      </c>
      <c r="J5869" s="7">
        <f>VLOOKUP(A5869,'Job Catalog'!A:C,3,FALSE)</f>
        <v>18</v>
      </c>
    </row>
    <row r="5870" spans="1:10" x14ac:dyDescent="0.15">
      <c r="A5870" s="8">
        <v>3536</v>
      </c>
      <c r="B5870" s="8" t="s">
        <v>3638</v>
      </c>
      <c r="C5870" s="7" t="s">
        <v>4</v>
      </c>
      <c r="D5870" s="39">
        <v>42144.200636574074</v>
      </c>
      <c r="E5870" s="7">
        <v>111.79</v>
      </c>
      <c r="F5870" s="7" t="s">
        <v>34</v>
      </c>
      <c r="G5870" s="7">
        <f t="shared" si="273"/>
        <v>2015</v>
      </c>
      <c r="H5870" s="7">
        <f t="shared" si="274"/>
        <v>5</v>
      </c>
      <c r="I5870" s="7" t="str">
        <f t="shared" si="275"/>
        <v>Q2</v>
      </c>
      <c r="J5870" s="7">
        <f>VLOOKUP(A5870,'Job Catalog'!A:C,3,FALSE)</f>
        <v>18</v>
      </c>
    </row>
    <row r="5871" spans="1:10" x14ac:dyDescent="0.15">
      <c r="A5871" s="8">
        <v>3536</v>
      </c>
      <c r="B5871" s="8" t="s">
        <v>3638</v>
      </c>
      <c r="C5871" s="7" t="s">
        <v>4</v>
      </c>
      <c r="D5871" s="39">
        <v>42667.272037037037</v>
      </c>
      <c r="E5871" s="7">
        <v>268.95999999999998</v>
      </c>
      <c r="F5871" s="7" t="s">
        <v>99</v>
      </c>
      <c r="G5871" s="7">
        <f t="shared" si="273"/>
        <v>2016</v>
      </c>
      <c r="H5871" s="7">
        <f t="shared" si="274"/>
        <v>10</v>
      </c>
      <c r="I5871" s="7" t="str">
        <f t="shared" si="275"/>
        <v>Q4</v>
      </c>
      <c r="J5871" s="7">
        <f>VLOOKUP(A5871,'Job Catalog'!A:C,3,FALSE)</f>
        <v>18</v>
      </c>
    </row>
    <row r="5872" spans="1:10" x14ac:dyDescent="0.15">
      <c r="A5872" s="8">
        <v>3536</v>
      </c>
      <c r="B5872" s="8" t="s">
        <v>3638</v>
      </c>
      <c r="C5872" s="7" t="s">
        <v>4</v>
      </c>
      <c r="D5872" s="39">
        <v>42753.518472222226</v>
      </c>
      <c r="E5872" s="7">
        <v>302.20999999999998</v>
      </c>
      <c r="F5872" s="7" t="s">
        <v>99</v>
      </c>
      <c r="G5872" s="7">
        <f t="shared" si="273"/>
        <v>2017</v>
      </c>
      <c r="H5872" s="7">
        <f t="shared" si="274"/>
        <v>1</v>
      </c>
      <c r="I5872" s="7" t="str">
        <f t="shared" si="275"/>
        <v>Q1</v>
      </c>
      <c r="J5872" s="7">
        <f>VLOOKUP(A5872,'Job Catalog'!A:C,3,FALSE)</f>
        <v>18</v>
      </c>
    </row>
    <row r="5873" spans="1:10" x14ac:dyDescent="0.15">
      <c r="A5873" s="8">
        <v>3536</v>
      </c>
      <c r="B5873" s="8" t="s">
        <v>3638</v>
      </c>
      <c r="C5873" s="7" t="s">
        <v>4</v>
      </c>
      <c r="D5873" s="39">
        <v>42522.295138888891</v>
      </c>
      <c r="E5873" s="7">
        <v>71</v>
      </c>
      <c r="F5873" s="7" t="s">
        <v>99</v>
      </c>
      <c r="G5873" s="7">
        <f t="shared" si="273"/>
        <v>2016</v>
      </c>
      <c r="H5873" s="7">
        <f t="shared" si="274"/>
        <v>6</v>
      </c>
      <c r="I5873" s="7" t="str">
        <f t="shared" si="275"/>
        <v>Q2</v>
      </c>
      <c r="J5873" s="7">
        <f>VLOOKUP(A5873,'Job Catalog'!A:C,3,FALSE)</f>
        <v>18</v>
      </c>
    </row>
    <row r="5874" spans="1:10" x14ac:dyDescent="0.15">
      <c r="A5874" s="8">
        <v>3536</v>
      </c>
      <c r="B5874" s="8" t="s">
        <v>3638</v>
      </c>
      <c r="C5874" s="7" t="s">
        <v>4</v>
      </c>
      <c r="D5874" s="39">
        <v>42696.279236111113</v>
      </c>
      <c r="E5874" s="7">
        <v>40</v>
      </c>
      <c r="F5874" s="7" t="s">
        <v>99</v>
      </c>
      <c r="G5874" s="7">
        <f t="shared" si="273"/>
        <v>2016</v>
      </c>
      <c r="H5874" s="7">
        <f t="shared" si="274"/>
        <v>11</v>
      </c>
      <c r="I5874" s="7" t="str">
        <f t="shared" si="275"/>
        <v>Q4</v>
      </c>
      <c r="J5874" s="7">
        <f>VLOOKUP(A5874,'Job Catalog'!A:C,3,FALSE)</f>
        <v>18</v>
      </c>
    </row>
    <row r="5875" spans="1:10" x14ac:dyDescent="0.15">
      <c r="A5875" s="8">
        <v>3536</v>
      </c>
      <c r="B5875" s="8" t="s">
        <v>3638</v>
      </c>
      <c r="C5875" s="7" t="s">
        <v>5</v>
      </c>
      <c r="D5875" s="39">
        <v>42979.471273148149</v>
      </c>
      <c r="E5875" s="7">
        <v>79.25</v>
      </c>
      <c r="F5875" s="7" t="s">
        <v>39</v>
      </c>
      <c r="G5875" s="7">
        <f t="shared" si="273"/>
        <v>2017</v>
      </c>
      <c r="H5875" s="7">
        <f t="shared" si="274"/>
        <v>9</v>
      </c>
      <c r="I5875" s="7" t="str">
        <f t="shared" si="275"/>
        <v>Q3</v>
      </c>
      <c r="J5875" s="7">
        <f>VLOOKUP(A5875,'Job Catalog'!A:C,3,FALSE)</f>
        <v>18</v>
      </c>
    </row>
    <row r="5876" spans="1:10" x14ac:dyDescent="0.15">
      <c r="A5876" s="8">
        <v>3538</v>
      </c>
      <c r="B5876" s="8" t="s">
        <v>3640</v>
      </c>
      <c r="C5876" s="7" t="s">
        <v>4</v>
      </c>
      <c r="D5876" s="39">
        <v>42205.466562499998</v>
      </c>
      <c r="E5876" s="7">
        <v>62.04</v>
      </c>
      <c r="F5876" s="7" t="s">
        <v>27</v>
      </c>
      <c r="G5876" s="7">
        <f t="shared" si="273"/>
        <v>2015</v>
      </c>
      <c r="H5876" s="7">
        <f t="shared" si="274"/>
        <v>7</v>
      </c>
      <c r="I5876" s="7" t="str">
        <f t="shared" si="275"/>
        <v>Q3</v>
      </c>
      <c r="J5876" s="7">
        <f>VLOOKUP(A5876,'Job Catalog'!A:C,3,FALSE)</f>
        <v>18</v>
      </c>
    </row>
    <row r="5877" spans="1:10" x14ac:dyDescent="0.15">
      <c r="A5877" s="8">
        <v>3538</v>
      </c>
      <c r="B5877" s="8" t="s">
        <v>3640</v>
      </c>
      <c r="C5877" s="7" t="s">
        <v>5</v>
      </c>
      <c r="D5877" s="39">
        <v>42481.434629629628</v>
      </c>
      <c r="E5877" s="7">
        <v>30.13</v>
      </c>
      <c r="F5877" s="7" t="s">
        <v>99</v>
      </c>
      <c r="G5877" s="7">
        <f t="shared" si="273"/>
        <v>2016</v>
      </c>
      <c r="H5877" s="7">
        <f t="shared" si="274"/>
        <v>4</v>
      </c>
      <c r="I5877" s="7" t="str">
        <f t="shared" si="275"/>
        <v>Q2</v>
      </c>
      <c r="J5877" s="7">
        <f>VLOOKUP(A5877,'Job Catalog'!A:C,3,FALSE)</f>
        <v>18</v>
      </c>
    </row>
    <row r="5878" spans="1:10" x14ac:dyDescent="0.15">
      <c r="A5878" s="8">
        <v>3539</v>
      </c>
      <c r="B5878" s="8" t="s">
        <v>3641</v>
      </c>
      <c r="C5878" s="7" t="s">
        <v>4</v>
      </c>
      <c r="D5878" s="39">
        <v>42272.013807870368</v>
      </c>
      <c r="E5878" s="7">
        <v>67.08</v>
      </c>
      <c r="F5878" s="7" t="s">
        <v>87</v>
      </c>
      <c r="G5878" s="7">
        <f t="shared" si="273"/>
        <v>2015</v>
      </c>
      <c r="H5878" s="7">
        <f t="shared" si="274"/>
        <v>9</v>
      </c>
      <c r="I5878" s="7" t="str">
        <f t="shared" si="275"/>
        <v>Q3</v>
      </c>
      <c r="J5878" s="7">
        <f>VLOOKUP(A5878,'Job Catalog'!A:C,3,FALSE)</f>
        <v>21</v>
      </c>
    </row>
    <row r="5879" spans="1:10" x14ac:dyDescent="0.15">
      <c r="A5879" s="8">
        <v>3539</v>
      </c>
      <c r="B5879" s="8" t="s">
        <v>3641</v>
      </c>
      <c r="C5879" s="7" t="s">
        <v>5</v>
      </c>
      <c r="D5879" s="39">
        <v>42591.865798611114</v>
      </c>
      <c r="E5879" s="7">
        <v>92.75</v>
      </c>
      <c r="F5879" s="7" t="s">
        <v>87</v>
      </c>
      <c r="G5879" s="7">
        <f t="shared" si="273"/>
        <v>2016</v>
      </c>
      <c r="H5879" s="7">
        <f t="shared" si="274"/>
        <v>8</v>
      </c>
      <c r="I5879" s="7" t="str">
        <f t="shared" si="275"/>
        <v>Q3</v>
      </c>
      <c r="J5879" s="7">
        <f>VLOOKUP(A5879,'Job Catalog'!A:C,3,FALSE)</f>
        <v>21</v>
      </c>
    </row>
    <row r="5880" spans="1:10" x14ac:dyDescent="0.15">
      <c r="A5880" s="8">
        <v>3539</v>
      </c>
      <c r="B5880" s="8" t="s">
        <v>3641</v>
      </c>
      <c r="C5880" s="7" t="s">
        <v>4</v>
      </c>
      <c r="D5880" s="39">
        <v>42957.142129629632</v>
      </c>
      <c r="E5880" s="7">
        <v>44.88</v>
      </c>
      <c r="F5880" s="7" t="s">
        <v>87</v>
      </c>
      <c r="G5880" s="7">
        <f t="shared" si="273"/>
        <v>2017</v>
      </c>
      <c r="H5880" s="7">
        <f t="shared" si="274"/>
        <v>8</v>
      </c>
      <c r="I5880" s="7" t="str">
        <f t="shared" si="275"/>
        <v>Q3</v>
      </c>
      <c r="J5880" s="7">
        <f>VLOOKUP(A5880,'Job Catalog'!A:C,3,FALSE)</f>
        <v>21</v>
      </c>
    </row>
    <row r="5881" spans="1:10" x14ac:dyDescent="0.15">
      <c r="A5881" s="8">
        <v>3541</v>
      </c>
      <c r="B5881" s="8" t="s">
        <v>3643</v>
      </c>
      <c r="C5881" s="7" t="s">
        <v>5</v>
      </c>
      <c r="D5881" s="39">
        <v>42389.093298611115</v>
      </c>
      <c r="E5881" s="7">
        <v>6.33</v>
      </c>
      <c r="F5881" s="7" t="s">
        <v>41</v>
      </c>
      <c r="G5881" s="7">
        <f t="shared" si="273"/>
        <v>2016</v>
      </c>
      <c r="H5881" s="7">
        <f t="shared" si="274"/>
        <v>1</v>
      </c>
      <c r="I5881" s="7" t="str">
        <f t="shared" si="275"/>
        <v>Q1</v>
      </c>
      <c r="J5881" s="7">
        <f>VLOOKUP(A5881,'Job Catalog'!A:C,3,FALSE)</f>
        <v>14</v>
      </c>
    </row>
    <row r="5882" spans="1:10" x14ac:dyDescent="0.15">
      <c r="A5882" s="8">
        <v>3545</v>
      </c>
      <c r="B5882" s="8" t="s">
        <v>3647</v>
      </c>
      <c r="C5882" s="7" t="s">
        <v>4</v>
      </c>
      <c r="D5882" s="39">
        <v>41802.192731481482</v>
      </c>
      <c r="E5882" s="7">
        <v>98.88</v>
      </c>
      <c r="F5882" s="7" t="s">
        <v>80</v>
      </c>
      <c r="G5882" s="7">
        <f t="shared" si="273"/>
        <v>2014</v>
      </c>
      <c r="H5882" s="7">
        <f t="shared" si="274"/>
        <v>6</v>
      </c>
      <c r="I5882" s="7" t="str">
        <f t="shared" si="275"/>
        <v>Q2</v>
      </c>
      <c r="J5882" s="7">
        <f>VLOOKUP(A5882,'Job Catalog'!A:C,3,FALSE)</f>
        <v>13</v>
      </c>
    </row>
    <row r="5883" spans="1:10" x14ac:dyDescent="0.15">
      <c r="A5883" s="8">
        <v>3545</v>
      </c>
      <c r="B5883" s="8" t="s">
        <v>3647</v>
      </c>
      <c r="C5883" s="7" t="s">
        <v>4</v>
      </c>
      <c r="D5883" s="39">
        <v>41757.221400462964</v>
      </c>
      <c r="E5883" s="7">
        <v>51.75</v>
      </c>
      <c r="F5883" s="7" t="s">
        <v>80</v>
      </c>
      <c r="G5883" s="7">
        <f t="shared" si="273"/>
        <v>2014</v>
      </c>
      <c r="H5883" s="7">
        <f t="shared" si="274"/>
        <v>4</v>
      </c>
      <c r="I5883" s="7" t="str">
        <f t="shared" si="275"/>
        <v>Q2</v>
      </c>
      <c r="J5883" s="7">
        <f>VLOOKUP(A5883,'Job Catalog'!A:C,3,FALSE)</f>
        <v>13</v>
      </c>
    </row>
    <row r="5884" spans="1:10" x14ac:dyDescent="0.15">
      <c r="A5884" s="8">
        <v>3545</v>
      </c>
      <c r="B5884" s="8" t="s">
        <v>3647</v>
      </c>
      <c r="C5884" s="7" t="s">
        <v>4</v>
      </c>
      <c r="D5884" s="39">
        <v>41878.145312499997</v>
      </c>
      <c r="E5884" s="7">
        <v>5.79</v>
      </c>
      <c r="F5884" s="7" t="s">
        <v>80</v>
      </c>
      <c r="G5884" s="7">
        <f t="shared" si="273"/>
        <v>2014</v>
      </c>
      <c r="H5884" s="7">
        <f t="shared" si="274"/>
        <v>8</v>
      </c>
      <c r="I5884" s="7" t="str">
        <f t="shared" si="275"/>
        <v>Q3</v>
      </c>
      <c r="J5884" s="7">
        <f>VLOOKUP(A5884,'Job Catalog'!A:C,3,FALSE)</f>
        <v>13</v>
      </c>
    </row>
    <row r="5885" spans="1:10" x14ac:dyDescent="0.15">
      <c r="A5885" s="8">
        <v>3545</v>
      </c>
      <c r="B5885" s="8" t="s">
        <v>3647</v>
      </c>
      <c r="C5885" s="7" t="s">
        <v>5</v>
      </c>
      <c r="D5885" s="39">
        <v>42079.393645833334</v>
      </c>
      <c r="E5885" s="7">
        <v>47</v>
      </c>
      <c r="F5885" s="7" t="s">
        <v>27</v>
      </c>
      <c r="G5885" s="7">
        <f t="shared" si="273"/>
        <v>2015</v>
      </c>
      <c r="H5885" s="7">
        <f t="shared" si="274"/>
        <v>3</v>
      </c>
      <c r="I5885" s="7" t="str">
        <f t="shared" si="275"/>
        <v>Q1</v>
      </c>
      <c r="J5885" s="7">
        <f>VLOOKUP(A5885,'Job Catalog'!A:C,3,FALSE)</f>
        <v>13</v>
      </c>
    </row>
    <row r="5886" spans="1:10" x14ac:dyDescent="0.15">
      <c r="A5886" s="8">
        <v>3545</v>
      </c>
      <c r="B5886" s="8" t="s">
        <v>3647</v>
      </c>
      <c r="C5886" s="7" t="s">
        <v>5</v>
      </c>
      <c r="D5886" s="39">
        <v>42290.380671296298</v>
      </c>
      <c r="E5886" s="7">
        <v>251.83</v>
      </c>
      <c r="F5886" s="7" t="s">
        <v>29</v>
      </c>
      <c r="G5886" s="7">
        <f t="shared" si="273"/>
        <v>2015</v>
      </c>
      <c r="H5886" s="7">
        <f t="shared" si="274"/>
        <v>10</v>
      </c>
      <c r="I5886" s="7" t="str">
        <f t="shared" si="275"/>
        <v>Q4</v>
      </c>
      <c r="J5886" s="7">
        <f>VLOOKUP(A5886,'Job Catalog'!A:C,3,FALSE)</f>
        <v>13</v>
      </c>
    </row>
    <row r="5887" spans="1:10" x14ac:dyDescent="0.15">
      <c r="A5887" s="8">
        <v>3545</v>
      </c>
      <c r="B5887" s="8" t="s">
        <v>3647</v>
      </c>
      <c r="C5887" s="7" t="s">
        <v>5</v>
      </c>
      <c r="D5887" s="39">
        <v>42404.343680555554</v>
      </c>
      <c r="E5887" s="7">
        <v>6.04</v>
      </c>
      <c r="F5887" s="7" t="s">
        <v>29</v>
      </c>
      <c r="G5887" s="7">
        <f t="shared" si="273"/>
        <v>2016</v>
      </c>
      <c r="H5887" s="7">
        <f t="shared" si="274"/>
        <v>2</v>
      </c>
      <c r="I5887" s="7" t="str">
        <f t="shared" si="275"/>
        <v>Q1</v>
      </c>
      <c r="J5887" s="7">
        <f>VLOOKUP(A5887,'Job Catalog'!A:C,3,FALSE)</f>
        <v>13</v>
      </c>
    </row>
    <row r="5888" spans="1:10" x14ac:dyDescent="0.15">
      <c r="A5888" s="8">
        <v>3545</v>
      </c>
      <c r="B5888" s="8" t="s">
        <v>3647</v>
      </c>
      <c r="C5888" s="7" t="s">
        <v>4</v>
      </c>
      <c r="D5888" s="39">
        <v>42628.479583333334</v>
      </c>
      <c r="E5888" s="7">
        <v>230.17</v>
      </c>
      <c r="F5888" s="7" t="s">
        <v>99</v>
      </c>
      <c r="G5888" s="7">
        <f t="shared" si="273"/>
        <v>2016</v>
      </c>
      <c r="H5888" s="7">
        <f t="shared" si="274"/>
        <v>9</v>
      </c>
      <c r="I5888" s="7" t="str">
        <f t="shared" si="275"/>
        <v>Q3</v>
      </c>
      <c r="J5888" s="7">
        <f>VLOOKUP(A5888,'Job Catalog'!A:C,3,FALSE)</f>
        <v>13</v>
      </c>
    </row>
    <row r="5889" spans="1:10" x14ac:dyDescent="0.15">
      <c r="A5889" s="8">
        <v>3545</v>
      </c>
      <c r="B5889" s="8" t="s">
        <v>3647</v>
      </c>
      <c r="C5889" s="7" t="s">
        <v>4</v>
      </c>
      <c r="D5889" s="39">
        <v>42661.184884259259</v>
      </c>
      <c r="E5889" s="7">
        <v>0.83</v>
      </c>
      <c r="F5889" s="7" t="s">
        <v>99</v>
      </c>
      <c r="G5889" s="7">
        <f t="shared" si="273"/>
        <v>2016</v>
      </c>
      <c r="H5889" s="7">
        <f t="shared" si="274"/>
        <v>10</v>
      </c>
      <c r="I5889" s="7" t="str">
        <f t="shared" si="275"/>
        <v>Q4</v>
      </c>
      <c r="J5889" s="7">
        <f>VLOOKUP(A5889,'Job Catalog'!A:C,3,FALSE)</f>
        <v>13</v>
      </c>
    </row>
    <row r="5890" spans="1:10" x14ac:dyDescent="0.15">
      <c r="A5890" s="8">
        <v>3546</v>
      </c>
      <c r="B5890" s="8" t="s">
        <v>3648</v>
      </c>
      <c r="C5890" s="7" t="s">
        <v>5</v>
      </c>
      <c r="D5890" s="39">
        <v>41726.519236111111</v>
      </c>
      <c r="E5890" s="7">
        <v>31.5</v>
      </c>
      <c r="F5890" s="7" t="s">
        <v>67</v>
      </c>
      <c r="G5890" s="7">
        <f t="shared" ref="G5890:G5953" si="276">YEAR(D5890)</f>
        <v>2014</v>
      </c>
      <c r="H5890" s="7">
        <f t="shared" ref="H5890:H5953" si="277">MONTH(D5890)</f>
        <v>3</v>
      </c>
      <c r="I5890" s="7" t="str">
        <f t="shared" ref="I5890:I5953" si="278">IF(H5890&lt;=3,"Q1",IF(H5890&lt;=6,"Q2",IF(H5890&lt;=9,"Q3","Q4")))</f>
        <v>Q1</v>
      </c>
      <c r="J5890" s="7">
        <f>VLOOKUP(A5890,'Job Catalog'!A:C,3,FALSE)</f>
        <v>16</v>
      </c>
    </row>
    <row r="5891" spans="1:10" x14ac:dyDescent="0.15">
      <c r="A5891" s="8">
        <v>3546</v>
      </c>
      <c r="B5891" s="8" t="s">
        <v>3648</v>
      </c>
      <c r="C5891" s="7" t="s">
        <v>5</v>
      </c>
      <c r="D5891" s="39">
        <v>41850.529907407406</v>
      </c>
      <c r="E5891" s="7">
        <v>153</v>
      </c>
      <c r="F5891" s="7" t="s">
        <v>13</v>
      </c>
      <c r="G5891" s="7">
        <f t="shared" si="276"/>
        <v>2014</v>
      </c>
      <c r="H5891" s="7">
        <f t="shared" si="277"/>
        <v>7</v>
      </c>
      <c r="I5891" s="7" t="str">
        <f t="shared" si="278"/>
        <v>Q3</v>
      </c>
      <c r="J5891" s="7">
        <f>VLOOKUP(A5891,'Job Catalog'!A:C,3,FALSE)</f>
        <v>16</v>
      </c>
    </row>
    <row r="5892" spans="1:10" x14ac:dyDescent="0.15">
      <c r="A5892" s="8">
        <v>3546</v>
      </c>
      <c r="B5892" s="8" t="s">
        <v>3648</v>
      </c>
      <c r="C5892" s="7" t="s">
        <v>5</v>
      </c>
      <c r="D5892" s="39">
        <v>41759.700416666667</v>
      </c>
      <c r="E5892" s="7">
        <v>0.04</v>
      </c>
      <c r="F5892" s="7" t="s">
        <v>67</v>
      </c>
      <c r="G5892" s="7">
        <f t="shared" si="276"/>
        <v>2014</v>
      </c>
      <c r="H5892" s="7">
        <f t="shared" si="277"/>
        <v>4</v>
      </c>
      <c r="I5892" s="7" t="str">
        <f t="shared" si="278"/>
        <v>Q2</v>
      </c>
      <c r="J5892" s="7">
        <f>VLOOKUP(A5892,'Job Catalog'!A:C,3,FALSE)</f>
        <v>16</v>
      </c>
    </row>
    <row r="5893" spans="1:10" x14ac:dyDescent="0.15">
      <c r="A5893" s="8">
        <v>3546</v>
      </c>
      <c r="B5893" s="8" t="s">
        <v>3648</v>
      </c>
      <c r="C5893" s="7" t="s">
        <v>4</v>
      </c>
      <c r="D5893" s="39">
        <v>41905.384699074071</v>
      </c>
      <c r="E5893" s="7">
        <v>26.79</v>
      </c>
      <c r="F5893" s="7" t="s">
        <v>67</v>
      </c>
      <c r="G5893" s="7">
        <f t="shared" si="276"/>
        <v>2014</v>
      </c>
      <c r="H5893" s="7">
        <f t="shared" si="277"/>
        <v>9</v>
      </c>
      <c r="I5893" s="7" t="str">
        <f t="shared" si="278"/>
        <v>Q3</v>
      </c>
      <c r="J5893" s="7">
        <f>VLOOKUP(A5893,'Job Catalog'!A:C,3,FALSE)</f>
        <v>16</v>
      </c>
    </row>
    <row r="5894" spans="1:10" x14ac:dyDescent="0.15">
      <c r="A5894" s="8">
        <v>3546</v>
      </c>
      <c r="B5894" s="8" t="s">
        <v>3648</v>
      </c>
      <c r="C5894" s="7" t="s">
        <v>4</v>
      </c>
      <c r="D5894" s="39">
        <v>41990.610810185186</v>
      </c>
      <c r="E5894" s="7">
        <v>35.58</v>
      </c>
      <c r="F5894" s="7" t="s">
        <v>33</v>
      </c>
      <c r="G5894" s="7">
        <f t="shared" si="276"/>
        <v>2014</v>
      </c>
      <c r="H5894" s="7">
        <f t="shared" si="277"/>
        <v>12</v>
      </c>
      <c r="I5894" s="7" t="str">
        <f t="shared" si="278"/>
        <v>Q4</v>
      </c>
      <c r="J5894" s="7">
        <f>VLOOKUP(A5894,'Job Catalog'!A:C,3,FALSE)</f>
        <v>16</v>
      </c>
    </row>
    <row r="5895" spans="1:10" x14ac:dyDescent="0.15">
      <c r="A5895" s="8">
        <v>3546</v>
      </c>
      <c r="B5895" s="8" t="s">
        <v>3648</v>
      </c>
      <c r="C5895" s="7" t="s">
        <v>5</v>
      </c>
      <c r="D5895" s="39">
        <v>42284.633981481478</v>
      </c>
      <c r="E5895" s="7">
        <v>85.88</v>
      </c>
      <c r="F5895" s="7" t="s">
        <v>25</v>
      </c>
      <c r="G5895" s="7">
        <f t="shared" si="276"/>
        <v>2015</v>
      </c>
      <c r="H5895" s="7">
        <f t="shared" si="277"/>
        <v>10</v>
      </c>
      <c r="I5895" s="7" t="str">
        <f t="shared" si="278"/>
        <v>Q4</v>
      </c>
      <c r="J5895" s="7">
        <f>VLOOKUP(A5895,'Job Catalog'!A:C,3,FALSE)</f>
        <v>16</v>
      </c>
    </row>
    <row r="5896" spans="1:10" x14ac:dyDescent="0.15">
      <c r="A5896" s="8">
        <v>3546</v>
      </c>
      <c r="B5896" s="8" t="s">
        <v>3648</v>
      </c>
      <c r="C5896" s="7" t="s">
        <v>5</v>
      </c>
      <c r="D5896" s="39">
        <v>42383.655891203707</v>
      </c>
      <c r="E5896" s="7">
        <v>63.88</v>
      </c>
      <c r="F5896" s="7" t="s">
        <v>25</v>
      </c>
      <c r="G5896" s="7">
        <f t="shared" si="276"/>
        <v>2016</v>
      </c>
      <c r="H5896" s="7">
        <f t="shared" si="277"/>
        <v>1</v>
      </c>
      <c r="I5896" s="7" t="str">
        <f t="shared" si="278"/>
        <v>Q1</v>
      </c>
      <c r="J5896" s="7">
        <f>VLOOKUP(A5896,'Job Catalog'!A:C,3,FALSE)</f>
        <v>16</v>
      </c>
    </row>
    <row r="5897" spans="1:10" x14ac:dyDescent="0.15">
      <c r="A5897" s="8">
        <v>3546</v>
      </c>
      <c r="B5897" s="8" t="s">
        <v>3648</v>
      </c>
      <c r="C5897" s="7" t="s">
        <v>5</v>
      </c>
      <c r="D5897" s="39">
        <v>42444.668657407405</v>
      </c>
      <c r="E5897" s="7">
        <v>27.71</v>
      </c>
      <c r="F5897" s="7" t="s">
        <v>20</v>
      </c>
      <c r="G5897" s="7">
        <f t="shared" si="276"/>
        <v>2016</v>
      </c>
      <c r="H5897" s="7">
        <f t="shared" si="277"/>
        <v>3</v>
      </c>
      <c r="I5897" s="7" t="str">
        <f t="shared" si="278"/>
        <v>Q1</v>
      </c>
      <c r="J5897" s="7">
        <f>VLOOKUP(A5897,'Job Catalog'!A:C,3,FALSE)</f>
        <v>16</v>
      </c>
    </row>
    <row r="5898" spans="1:10" x14ac:dyDescent="0.15">
      <c r="A5898" s="8">
        <v>3546</v>
      </c>
      <c r="B5898" s="8" t="s">
        <v>3648</v>
      </c>
      <c r="C5898" s="7" t="s">
        <v>5</v>
      </c>
      <c r="D5898" s="39">
        <v>42426.569895833331</v>
      </c>
      <c r="E5898" s="7">
        <v>9.58</v>
      </c>
      <c r="F5898" s="7" t="s">
        <v>20</v>
      </c>
      <c r="G5898" s="7">
        <f t="shared" si="276"/>
        <v>2016</v>
      </c>
      <c r="H5898" s="7">
        <f t="shared" si="277"/>
        <v>2</v>
      </c>
      <c r="I5898" s="7" t="str">
        <f t="shared" si="278"/>
        <v>Q1</v>
      </c>
      <c r="J5898" s="7">
        <f>VLOOKUP(A5898,'Job Catalog'!A:C,3,FALSE)</f>
        <v>16</v>
      </c>
    </row>
    <row r="5899" spans="1:10" x14ac:dyDescent="0.15">
      <c r="A5899" s="8">
        <v>3546</v>
      </c>
      <c r="B5899" s="8" t="s">
        <v>3648</v>
      </c>
      <c r="C5899" s="7" t="s">
        <v>4</v>
      </c>
      <c r="D5899" s="39">
        <v>42838.747106481482</v>
      </c>
      <c r="E5899" s="7">
        <v>57.13</v>
      </c>
      <c r="F5899" s="7" t="s">
        <v>60</v>
      </c>
      <c r="G5899" s="7">
        <f t="shared" si="276"/>
        <v>2017</v>
      </c>
      <c r="H5899" s="7">
        <f t="shared" si="277"/>
        <v>4</v>
      </c>
      <c r="I5899" s="7" t="str">
        <f t="shared" si="278"/>
        <v>Q2</v>
      </c>
      <c r="J5899" s="7">
        <f>VLOOKUP(A5899,'Job Catalog'!A:C,3,FALSE)</f>
        <v>16</v>
      </c>
    </row>
    <row r="5900" spans="1:10" x14ac:dyDescent="0.15">
      <c r="A5900" s="8">
        <v>3546</v>
      </c>
      <c r="B5900" s="8" t="s">
        <v>3648</v>
      </c>
      <c r="C5900" s="7" t="s">
        <v>4</v>
      </c>
      <c r="D5900" s="39">
        <v>42811.737442129626</v>
      </c>
      <c r="E5900" s="7">
        <v>25.17</v>
      </c>
      <c r="F5900" s="7" t="s">
        <v>28</v>
      </c>
      <c r="G5900" s="7">
        <f t="shared" si="276"/>
        <v>2017</v>
      </c>
      <c r="H5900" s="7">
        <f t="shared" si="277"/>
        <v>3</v>
      </c>
      <c r="I5900" s="7" t="str">
        <f t="shared" si="278"/>
        <v>Q1</v>
      </c>
      <c r="J5900" s="7">
        <f>VLOOKUP(A5900,'Job Catalog'!A:C,3,FALSE)</f>
        <v>16</v>
      </c>
    </row>
    <row r="5901" spans="1:10" x14ac:dyDescent="0.15">
      <c r="A5901" s="8">
        <v>3546</v>
      </c>
      <c r="B5901" s="8" t="s">
        <v>3648</v>
      </c>
      <c r="C5901" s="7" t="s">
        <v>4</v>
      </c>
      <c r="D5901" s="39">
        <v>42870.611238425925</v>
      </c>
      <c r="E5901" s="7">
        <v>12.92</v>
      </c>
      <c r="F5901" s="7" t="s">
        <v>50</v>
      </c>
      <c r="G5901" s="7">
        <f t="shared" si="276"/>
        <v>2017</v>
      </c>
      <c r="H5901" s="7">
        <f t="shared" si="277"/>
        <v>5</v>
      </c>
      <c r="I5901" s="7" t="str">
        <f t="shared" si="278"/>
        <v>Q2</v>
      </c>
      <c r="J5901" s="7">
        <f>VLOOKUP(A5901,'Job Catalog'!A:C,3,FALSE)</f>
        <v>16</v>
      </c>
    </row>
    <row r="5902" spans="1:10" x14ac:dyDescent="0.15">
      <c r="A5902" s="8">
        <v>3546</v>
      </c>
      <c r="B5902" s="8" t="s">
        <v>3648</v>
      </c>
      <c r="C5902" s="7" t="s">
        <v>5</v>
      </c>
      <c r="D5902" s="39">
        <v>42874.499641203707</v>
      </c>
      <c r="E5902" s="7">
        <v>16.79</v>
      </c>
      <c r="F5902" s="7" t="s">
        <v>60</v>
      </c>
      <c r="G5902" s="7">
        <f t="shared" si="276"/>
        <v>2017</v>
      </c>
      <c r="H5902" s="7">
        <f t="shared" si="277"/>
        <v>5</v>
      </c>
      <c r="I5902" s="7" t="str">
        <f t="shared" si="278"/>
        <v>Q2</v>
      </c>
      <c r="J5902" s="7">
        <f>VLOOKUP(A5902,'Job Catalog'!A:C,3,FALSE)</f>
        <v>16</v>
      </c>
    </row>
    <row r="5903" spans="1:10" x14ac:dyDescent="0.15">
      <c r="A5903" s="8">
        <v>3546</v>
      </c>
      <c r="B5903" s="8" t="s">
        <v>3648</v>
      </c>
      <c r="C5903" s="7" t="s">
        <v>4</v>
      </c>
      <c r="D5903" s="39">
        <v>42886.599502314813</v>
      </c>
      <c r="E5903" s="7">
        <v>13</v>
      </c>
      <c r="F5903" s="7" t="s">
        <v>50</v>
      </c>
      <c r="G5903" s="7">
        <f t="shared" si="276"/>
        <v>2017</v>
      </c>
      <c r="H5903" s="7">
        <f t="shared" si="277"/>
        <v>5</v>
      </c>
      <c r="I5903" s="7" t="str">
        <f t="shared" si="278"/>
        <v>Q2</v>
      </c>
      <c r="J5903" s="7">
        <f>VLOOKUP(A5903,'Job Catalog'!A:C,3,FALSE)</f>
        <v>16</v>
      </c>
    </row>
    <row r="5904" spans="1:10" x14ac:dyDescent="0.15">
      <c r="A5904" s="8">
        <v>3546</v>
      </c>
      <c r="B5904" s="8" t="s">
        <v>3648</v>
      </c>
      <c r="C5904" s="7" t="s">
        <v>4</v>
      </c>
      <c r="D5904" s="39">
        <v>42887.542291666665</v>
      </c>
      <c r="E5904" s="7">
        <v>13.96</v>
      </c>
      <c r="F5904" s="7" t="s">
        <v>50</v>
      </c>
      <c r="G5904" s="7">
        <f t="shared" si="276"/>
        <v>2017</v>
      </c>
      <c r="H5904" s="7">
        <f t="shared" si="277"/>
        <v>6</v>
      </c>
      <c r="I5904" s="7" t="str">
        <f t="shared" si="278"/>
        <v>Q2</v>
      </c>
      <c r="J5904" s="7">
        <f>VLOOKUP(A5904,'Job Catalog'!A:C,3,FALSE)</f>
        <v>16</v>
      </c>
    </row>
    <row r="5905" spans="1:10" x14ac:dyDescent="0.15">
      <c r="A5905" s="8">
        <v>3546</v>
      </c>
      <c r="B5905" s="8" t="s">
        <v>3648</v>
      </c>
      <c r="C5905" s="7" t="s">
        <v>4</v>
      </c>
      <c r="D5905" s="39">
        <v>42899.68577546296</v>
      </c>
      <c r="E5905" s="7">
        <v>0.25</v>
      </c>
      <c r="F5905" s="7" t="s">
        <v>50</v>
      </c>
      <c r="G5905" s="7">
        <f t="shared" si="276"/>
        <v>2017</v>
      </c>
      <c r="H5905" s="7">
        <f t="shared" si="277"/>
        <v>6</v>
      </c>
      <c r="I5905" s="7" t="str">
        <f t="shared" si="278"/>
        <v>Q2</v>
      </c>
      <c r="J5905" s="7">
        <f>VLOOKUP(A5905,'Job Catalog'!A:C,3,FALSE)</f>
        <v>16</v>
      </c>
    </row>
    <row r="5906" spans="1:10" x14ac:dyDescent="0.15">
      <c r="A5906" s="8">
        <v>3547</v>
      </c>
      <c r="B5906" s="8" t="s">
        <v>3649</v>
      </c>
      <c r="C5906" s="7" t="s">
        <v>5</v>
      </c>
      <c r="D5906" s="39">
        <v>41817.581122685187</v>
      </c>
      <c r="E5906" s="7">
        <v>21.96</v>
      </c>
      <c r="F5906" s="7" t="s">
        <v>65</v>
      </c>
      <c r="G5906" s="7">
        <f t="shared" si="276"/>
        <v>2014</v>
      </c>
      <c r="H5906" s="7">
        <f t="shared" si="277"/>
        <v>6</v>
      </c>
      <c r="I5906" s="7" t="str">
        <f t="shared" si="278"/>
        <v>Q2</v>
      </c>
      <c r="J5906" s="7">
        <f>VLOOKUP(A5906,'Job Catalog'!A:C,3,FALSE)</f>
        <v>14</v>
      </c>
    </row>
    <row r="5907" spans="1:10" x14ac:dyDescent="0.15">
      <c r="A5907" s="8">
        <v>3547</v>
      </c>
      <c r="B5907" s="8" t="s">
        <v>3649</v>
      </c>
      <c r="C5907" s="7" t="s">
        <v>5</v>
      </c>
      <c r="D5907" s="39">
        <v>41817.57271990741</v>
      </c>
      <c r="E5907" s="7">
        <v>21.96</v>
      </c>
      <c r="F5907" s="7" t="s">
        <v>65</v>
      </c>
      <c r="G5907" s="7">
        <f t="shared" si="276"/>
        <v>2014</v>
      </c>
      <c r="H5907" s="7">
        <f t="shared" si="277"/>
        <v>6</v>
      </c>
      <c r="I5907" s="7" t="str">
        <f t="shared" si="278"/>
        <v>Q2</v>
      </c>
      <c r="J5907" s="7">
        <f>VLOOKUP(A5907,'Job Catalog'!A:C,3,FALSE)</f>
        <v>14</v>
      </c>
    </row>
    <row r="5908" spans="1:10" x14ac:dyDescent="0.15">
      <c r="A5908" s="8">
        <v>3547</v>
      </c>
      <c r="B5908" s="8" t="s">
        <v>3649</v>
      </c>
      <c r="C5908" s="7" t="s">
        <v>5</v>
      </c>
      <c r="D5908" s="39">
        <v>42208.410011574073</v>
      </c>
      <c r="E5908" s="7">
        <v>224.88</v>
      </c>
      <c r="F5908" s="7" t="s">
        <v>25</v>
      </c>
      <c r="G5908" s="7">
        <f t="shared" si="276"/>
        <v>2015</v>
      </c>
      <c r="H5908" s="7">
        <f t="shared" si="277"/>
        <v>7</v>
      </c>
      <c r="I5908" s="7" t="str">
        <f t="shared" si="278"/>
        <v>Q3</v>
      </c>
      <c r="J5908" s="7">
        <f>VLOOKUP(A5908,'Job Catalog'!A:C,3,FALSE)</f>
        <v>14</v>
      </c>
    </row>
    <row r="5909" spans="1:10" x14ac:dyDescent="0.15">
      <c r="A5909" s="8">
        <v>3547</v>
      </c>
      <c r="B5909" s="8" t="s">
        <v>3649</v>
      </c>
      <c r="C5909" s="7" t="s">
        <v>5</v>
      </c>
      <c r="D5909" s="39">
        <v>42107.594236111108</v>
      </c>
      <c r="E5909" s="7">
        <v>26.96</v>
      </c>
      <c r="F5909" s="7" t="s">
        <v>33</v>
      </c>
      <c r="G5909" s="7">
        <f t="shared" si="276"/>
        <v>2015</v>
      </c>
      <c r="H5909" s="7">
        <f t="shared" si="277"/>
        <v>4</v>
      </c>
      <c r="I5909" s="7" t="str">
        <f t="shared" si="278"/>
        <v>Q2</v>
      </c>
      <c r="J5909" s="7">
        <f>VLOOKUP(A5909,'Job Catalog'!A:C,3,FALSE)</f>
        <v>14</v>
      </c>
    </row>
    <row r="5910" spans="1:10" x14ac:dyDescent="0.15">
      <c r="A5910" s="8">
        <v>3547</v>
      </c>
      <c r="B5910" s="8" t="s">
        <v>3649</v>
      </c>
      <c r="C5910" s="7" t="s">
        <v>5</v>
      </c>
      <c r="D5910" s="39">
        <v>42496.633634259262</v>
      </c>
      <c r="E5910" s="7">
        <v>95.08</v>
      </c>
      <c r="F5910" s="7" t="s">
        <v>20</v>
      </c>
      <c r="G5910" s="7">
        <f t="shared" si="276"/>
        <v>2016</v>
      </c>
      <c r="H5910" s="7">
        <f t="shared" si="277"/>
        <v>5</v>
      </c>
      <c r="I5910" s="7" t="str">
        <f t="shared" si="278"/>
        <v>Q2</v>
      </c>
      <c r="J5910" s="7">
        <f>VLOOKUP(A5910,'Job Catalog'!A:C,3,FALSE)</f>
        <v>14</v>
      </c>
    </row>
    <row r="5911" spans="1:10" x14ac:dyDescent="0.15">
      <c r="A5911" s="8">
        <v>3547</v>
      </c>
      <c r="B5911" s="8" t="s">
        <v>3649</v>
      </c>
      <c r="C5911" s="7" t="s">
        <v>5</v>
      </c>
      <c r="D5911" s="39">
        <v>42426.571238425924</v>
      </c>
      <c r="E5911" s="7">
        <v>9.58</v>
      </c>
      <c r="F5911" s="7" t="s">
        <v>20</v>
      </c>
      <c r="G5911" s="7">
        <f t="shared" si="276"/>
        <v>2016</v>
      </c>
      <c r="H5911" s="7">
        <f t="shared" si="277"/>
        <v>2</v>
      </c>
      <c r="I5911" s="7" t="str">
        <f t="shared" si="278"/>
        <v>Q1</v>
      </c>
      <c r="J5911" s="7">
        <f>VLOOKUP(A5911,'Job Catalog'!A:C,3,FALSE)</f>
        <v>14</v>
      </c>
    </row>
    <row r="5912" spans="1:10" x14ac:dyDescent="0.15">
      <c r="A5912" s="8">
        <v>3547</v>
      </c>
      <c r="B5912" s="8" t="s">
        <v>3649</v>
      </c>
      <c r="C5912" s="7" t="s">
        <v>5</v>
      </c>
      <c r="D5912" s="39">
        <v>42425.464872685188</v>
      </c>
      <c r="E5912" s="7">
        <v>8.5</v>
      </c>
      <c r="F5912" s="7" t="s">
        <v>20</v>
      </c>
      <c r="G5912" s="7">
        <f t="shared" si="276"/>
        <v>2016</v>
      </c>
      <c r="H5912" s="7">
        <f t="shared" si="277"/>
        <v>2</v>
      </c>
      <c r="I5912" s="7" t="str">
        <f t="shared" si="278"/>
        <v>Q1</v>
      </c>
      <c r="J5912" s="7">
        <f>VLOOKUP(A5912,'Job Catalog'!A:C,3,FALSE)</f>
        <v>14</v>
      </c>
    </row>
    <row r="5913" spans="1:10" x14ac:dyDescent="0.15">
      <c r="A5913" s="8">
        <v>3547</v>
      </c>
      <c r="B5913" s="8" t="s">
        <v>3649</v>
      </c>
      <c r="C5913" s="7" t="s">
        <v>5</v>
      </c>
      <c r="D5913" s="39">
        <v>42423.739965277775</v>
      </c>
      <c r="E5913" s="7">
        <v>6.75</v>
      </c>
      <c r="F5913" s="7" t="s">
        <v>20</v>
      </c>
      <c r="G5913" s="7">
        <f t="shared" si="276"/>
        <v>2016</v>
      </c>
      <c r="H5913" s="7">
        <f t="shared" si="277"/>
        <v>2</v>
      </c>
      <c r="I5913" s="7" t="str">
        <f t="shared" si="278"/>
        <v>Q1</v>
      </c>
      <c r="J5913" s="7">
        <f>VLOOKUP(A5913,'Job Catalog'!A:C,3,FALSE)</f>
        <v>14</v>
      </c>
    </row>
    <row r="5914" spans="1:10" x14ac:dyDescent="0.15">
      <c r="A5914" s="8">
        <v>3547</v>
      </c>
      <c r="B5914" s="8" t="s">
        <v>3649</v>
      </c>
      <c r="C5914" s="7" t="s">
        <v>4</v>
      </c>
      <c r="D5914" s="39">
        <v>42492.73914351852</v>
      </c>
      <c r="E5914" s="7">
        <v>60.79</v>
      </c>
      <c r="F5914" s="7" t="s">
        <v>42</v>
      </c>
      <c r="G5914" s="7">
        <f t="shared" si="276"/>
        <v>2016</v>
      </c>
      <c r="H5914" s="7">
        <f t="shared" si="277"/>
        <v>5</v>
      </c>
      <c r="I5914" s="7" t="str">
        <f t="shared" si="278"/>
        <v>Q2</v>
      </c>
      <c r="J5914" s="7">
        <f>VLOOKUP(A5914,'Job Catalog'!A:C,3,FALSE)</f>
        <v>14</v>
      </c>
    </row>
    <row r="5915" spans="1:10" x14ac:dyDescent="0.15">
      <c r="A5915" s="8">
        <v>3548</v>
      </c>
      <c r="B5915" s="8" t="s">
        <v>3650</v>
      </c>
      <c r="C5915" s="7" t="s">
        <v>4</v>
      </c>
      <c r="D5915" s="39">
        <v>42408.422372685185</v>
      </c>
      <c r="E5915" s="7">
        <v>32.71</v>
      </c>
      <c r="F5915" s="7" t="s">
        <v>82</v>
      </c>
      <c r="G5915" s="7">
        <f t="shared" si="276"/>
        <v>2016</v>
      </c>
      <c r="H5915" s="7">
        <f t="shared" si="277"/>
        <v>2</v>
      </c>
      <c r="I5915" s="7" t="str">
        <f t="shared" si="278"/>
        <v>Q1</v>
      </c>
      <c r="J5915" s="7">
        <f>VLOOKUP(A5915,'Job Catalog'!A:C,3,FALSE)</f>
        <v>12</v>
      </c>
    </row>
    <row r="5916" spans="1:10" x14ac:dyDescent="0.15">
      <c r="A5916" s="8">
        <v>3548</v>
      </c>
      <c r="B5916" s="8" t="s">
        <v>3650</v>
      </c>
      <c r="C5916" s="7" t="s">
        <v>5</v>
      </c>
      <c r="D5916" s="39">
        <v>42438.468576388892</v>
      </c>
      <c r="E5916" s="7">
        <v>13.88</v>
      </c>
      <c r="F5916" s="7" t="s">
        <v>21</v>
      </c>
      <c r="G5916" s="7">
        <f t="shared" si="276"/>
        <v>2016</v>
      </c>
      <c r="H5916" s="7">
        <f t="shared" si="277"/>
        <v>3</v>
      </c>
      <c r="I5916" s="7" t="str">
        <f t="shared" si="278"/>
        <v>Q1</v>
      </c>
      <c r="J5916" s="7">
        <f>VLOOKUP(A5916,'Job Catalog'!A:C,3,FALSE)</f>
        <v>12</v>
      </c>
    </row>
    <row r="5917" spans="1:10" x14ac:dyDescent="0.15">
      <c r="A5917" s="8">
        <v>3548</v>
      </c>
      <c r="B5917" s="8" t="s">
        <v>3650</v>
      </c>
      <c r="C5917" s="7" t="s">
        <v>4</v>
      </c>
      <c r="D5917" s="39">
        <v>42615.473240740743</v>
      </c>
      <c r="E5917" s="7">
        <v>183.54</v>
      </c>
      <c r="F5917" s="7" t="s">
        <v>23</v>
      </c>
      <c r="G5917" s="7">
        <f t="shared" si="276"/>
        <v>2016</v>
      </c>
      <c r="H5917" s="7">
        <f t="shared" si="277"/>
        <v>9</v>
      </c>
      <c r="I5917" s="7" t="str">
        <f t="shared" si="278"/>
        <v>Q3</v>
      </c>
      <c r="J5917" s="7">
        <f>VLOOKUP(A5917,'Job Catalog'!A:C,3,FALSE)</f>
        <v>12</v>
      </c>
    </row>
    <row r="5918" spans="1:10" x14ac:dyDescent="0.15">
      <c r="A5918" s="8">
        <v>3548</v>
      </c>
      <c r="B5918" s="8" t="s">
        <v>3650</v>
      </c>
      <c r="C5918" s="7" t="s">
        <v>4</v>
      </c>
      <c r="D5918" s="39">
        <v>42492.63</v>
      </c>
      <c r="E5918" s="7">
        <v>60.71</v>
      </c>
      <c r="F5918" s="7" t="s">
        <v>23</v>
      </c>
      <c r="G5918" s="7">
        <f t="shared" si="276"/>
        <v>2016</v>
      </c>
      <c r="H5918" s="7">
        <f t="shared" si="277"/>
        <v>5</v>
      </c>
      <c r="I5918" s="7" t="str">
        <f t="shared" si="278"/>
        <v>Q2</v>
      </c>
      <c r="J5918" s="7">
        <f>VLOOKUP(A5918,'Job Catalog'!A:C,3,FALSE)</f>
        <v>12</v>
      </c>
    </row>
    <row r="5919" spans="1:10" x14ac:dyDescent="0.15">
      <c r="A5919" s="8">
        <v>3548</v>
      </c>
      <c r="B5919" s="8" t="s">
        <v>3650</v>
      </c>
      <c r="C5919" s="7" t="s">
        <v>5</v>
      </c>
      <c r="D5919" s="39">
        <v>42473.372627314813</v>
      </c>
      <c r="E5919" s="7">
        <v>21.79</v>
      </c>
      <c r="F5919" s="7" t="s">
        <v>20</v>
      </c>
      <c r="G5919" s="7">
        <f t="shared" si="276"/>
        <v>2016</v>
      </c>
      <c r="H5919" s="7">
        <f t="shared" si="277"/>
        <v>4</v>
      </c>
      <c r="I5919" s="7" t="str">
        <f t="shared" si="278"/>
        <v>Q2</v>
      </c>
      <c r="J5919" s="7">
        <f>VLOOKUP(A5919,'Job Catalog'!A:C,3,FALSE)</f>
        <v>12</v>
      </c>
    </row>
    <row r="5920" spans="1:10" x14ac:dyDescent="0.15">
      <c r="A5920" s="8">
        <v>3548</v>
      </c>
      <c r="B5920" s="8" t="s">
        <v>3650</v>
      </c>
      <c r="C5920" s="7" t="s">
        <v>5</v>
      </c>
      <c r="D5920" s="39">
        <v>42577.640497685185</v>
      </c>
      <c r="E5920" s="7">
        <v>12.08</v>
      </c>
      <c r="F5920" s="7" t="s">
        <v>95</v>
      </c>
      <c r="G5920" s="7">
        <f t="shared" si="276"/>
        <v>2016</v>
      </c>
      <c r="H5920" s="7">
        <f t="shared" si="277"/>
        <v>7</v>
      </c>
      <c r="I5920" s="7" t="str">
        <f t="shared" si="278"/>
        <v>Q3</v>
      </c>
      <c r="J5920" s="7">
        <f>VLOOKUP(A5920,'Job Catalog'!A:C,3,FALSE)</f>
        <v>12</v>
      </c>
    </row>
    <row r="5921" spans="1:10" x14ac:dyDescent="0.15">
      <c r="A5921" s="8">
        <v>3548</v>
      </c>
      <c r="B5921" s="8" t="s">
        <v>3650</v>
      </c>
      <c r="C5921" s="7" t="s">
        <v>5</v>
      </c>
      <c r="D5921" s="39">
        <v>42654.570972222224</v>
      </c>
      <c r="E5921" s="7">
        <v>15.08</v>
      </c>
      <c r="F5921" s="7" t="s">
        <v>23</v>
      </c>
      <c r="G5921" s="7">
        <f t="shared" si="276"/>
        <v>2016</v>
      </c>
      <c r="H5921" s="7">
        <f t="shared" si="277"/>
        <v>10</v>
      </c>
      <c r="I5921" s="7" t="str">
        <f t="shared" si="278"/>
        <v>Q4</v>
      </c>
      <c r="J5921" s="7">
        <f>VLOOKUP(A5921,'Job Catalog'!A:C,3,FALSE)</f>
        <v>12</v>
      </c>
    </row>
    <row r="5922" spans="1:10" x14ac:dyDescent="0.15">
      <c r="A5922" s="8">
        <v>3548</v>
      </c>
      <c r="B5922" s="8" t="s">
        <v>3650</v>
      </c>
      <c r="C5922" s="7" t="s">
        <v>5</v>
      </c>
      <c r="D5922" s="39">
        <v>42913.477199074077</v>
      </c>
      <c r="E5922" s="7">
        <v>5.88</v>
      </c>
      <c r="F5922" s="7" t="s">
        <v>19</v>
      </c>
      <c r="G5922" s="7">
        <f t="shared" si="276"/>
        <v>2017</v>
      </c>
      <c r="H5922" s="7">
        <f t="shared" si="277"/>
        <v>6</v>
      </c>
      <c r="I5922" s="7" t="str">
        <f t="shared" si="278"/>
        <v>Q2</v>
      </c>
      <c r="J5922" s="7">
        <f>VLOOKUP(A5922,'Job Catalog'!A:C,3,FALSE)</f>
        <v>12</v>
      </c>
    </row>
    <row r="5923" spans="1:10" x14ac:dyDescent="0.15">
      <c r="A5923" s="8">
        <v>3549</v>
      </c>
      <c r="B5923" s="8" t="s">
        <v>3651</v>
      </c>
      <c r="C5923" s="7" t="s">
        <v>4</v>
      </c>
      <c r="D5923" s="39">
        <v>41746.292291666665</v>
      </c>
      <c r="E5923" s="7">
        <v>2.71</v>
      </c>
      <c r="F5923" s="7" t="s">
        <v>67</v>
      </c>
      <c r="G5923" s="7">
        <f t="shared" si="276"/>
        <v>2014</v>
      </c>
      <c r="H5923" s="7">
        <f t="shared" si="277"/>
        <v>4</v>
      </c>
      <c r="I5923" s="7" t="str">
        <f t="shared" si="278"/>
        <v>Q2</v>
      </c>
      <c r="J5923" s="7">
        <f>VLOOKUP(A5923,'Job Catalog'!A:C,3,FALSE)</f>
        <v>19</v>
      </c>
    </row>
    <row r="5924" spans="1:10" x14ac:dyDescent="0.15">
      <c r="A5924" s="8">
        <v>3549</v>
      </c>
      <c r="B5924" s="8" t="s">
        <v>3651</v>
      </c>
      <c r="C5924" s="7" t="s">
        <v>5</v>
      </c>
      <c r="D5924" s="39">
        <v>42235.51525462963</v>
      </c>
      <c r="E5924" s="7">
        <v>38.46</v>
      </c>
      <c r="F5924" s="7" t="s">
        <v>65</v>
      </c>
      <c r="G5924" s="7">
        <f t="shared" si="276"/>
        <v>2015</v>
      </c>
      <c r="H5924" s="7">
        <f t="shared" si="277"/>
        <v>8</v>
      </c>
      <c r="I5924" s="7" t="str">
        <f t="shared" si="278"/>
        <v>Q3</v>
      </c>
      <c r="J5924" s="7">
        <f>VLOOKUP(A5924,'Job Catalog'!A:C,3,FALSE)</f>
        <v>19</v>
      </c>
    </row>
    <row r="5925" spans="1:10" x14ac:dyDescent="0.15">
      <c r="A5925" s="8">
        <v>3549</v>
      </c>
      <c r="B5925" s="8" t="s">
        <v>3651</v>
      </c>
      <c r="C5925" s="7" t="s">
        <v>5</v>
      </c>
      <c r="D5925" s="39">
        <v>42235.492835648147</v>
      </c>
      <c r="E5925" s="7">
        <v>38.42</v>
      </c>
      <c r="F5925" s="7" t="s">
        <v>65</v>
      </c>
      <c r="G5925" s="7">
        <f t="shared" si="276"/>
        <v>2015</v>
      </c>
      <c r="H5925" s="7">
        <f t="shared" si="277"/>
        <v>8</v>
      </c>
      <c r="I5925" s="7" t="str">
        <f t="shared" si="278"/>
        <v>Q3</v>
      </c>
      <c r="J5925" s="7">
        <f>VLOOKUP(A5925,'Job Catalog'!A:C,3,FALSE)</f>
        <v>19</v>
      </c>
    </row>
    <row r="5926" spans="1:10" x14ac:dyDescent="0.15">
      <c r="A5926" s="8">
        <v>3549</v>
      </c>
      <c r="B5926" s="8" t="s">
        <v>3651</v>
      </c>
      <c r="C5926" s="7" t="s">
        <v>5</v>
      </c>
      <c r="D5926" s="39">
        <v>42403.36787037037</v>
      </c>
      <c r="E5926" s="7">
        <v>18.79</v>
      </c>
      <c r="F5926" s="7" t="s">
        <v>20</v>
      </c>
      <c r="G5926" s="7">
        <f t="shared" si="276"/>
        <v>2016</v>
      </c>
      <c r="H5926" s="7">
        <f t="shared" si="277"/>
        <v>2</v>
      </c>
      <c r="I5926" s="7" t="str">
        <f t="shared" si="278"/>
        <v>Q1</v>
      </c>
      <c r="J5926" s="7">
        <f>VLOOKUP(A5926,'Job Catalog'!A:C,3,FALSE)</f>
        <v>19</v>
      </c>
    </row>
    <row r="5927" spans="1:10" x14ac:dyDescent="0.15">
      <c r="A5927" s="8">
        <v>3549</v>
      </c>
      <c r="B5927" s="8" t="s">
        <v>3651</v>
      </c>
      <c r="C5927" s="7" t="s">
        <v>5</v>
      </c>
      <c r="D5927" s="39">
        <v>42424.409849537034</v>
      </c>
      <c r="E5927" s="7">
        <v>34.71</v>
      </c>
      <c r="F5927" s="7" t="s">
        <v>25</v>
      </c>
      <c r="G5927" s="7">
        <f t="shared" si="276"/>
        <v>2016</v>
      </c>
      <c r="H5927" s="7">
        <f t="shared" si="277"/>
        <v>2</v>
      </c>
      <c r="I5927" s="7" t="str">
        <f t="shared" si="278"/>
        <v>Q1</v>
      </c>
      <c r="J5927" s="7">
        <f>VLOOKUP(A5927,'Job Catalog'!A:C,3,FALSE)</f>
        <v>19</v>
      </c>
    </row>
    <row r="5928" spans="1:10" x14ac:dyDescent="0.15">
      <c r="A5928" s="8">
        <v>3549</v>
      </c>
      <c r="B5928" s="8" t="s">
        <v>3651</v>
      </c>
      <c r="C5928" s="7" t="s">
        <v>4</v>
      </c>
      <c r="D5928" s="39">
        <v>42481.358182870368</v>
      </c>
      <c r="E5928" s="7">
        <v>65.42</v>
      </c>
      <c r="F5928" s="7" t="s">
        <v>64</v>
      </c>
      <c r="G5928" s="7">
        <f t="shared" si="276"/>
        <v>2016</v>
      </c>
      <c r="H5928" s="7">
        <f t="shared" si="277"/>
        <v>4</v>
      </c>
      <c r="I5928" s="7" t="str">
        <f t="shared" si="278"/>
        <v>Q2</v>
      </c>
      <c r="J5928" s="7">
        <f>VLOOKUP(A5928,'Job Catalog'!A:C,3,FALSE)</f>
        <v>19</v>
      </c>
    </row>
    <row r="5929" spans="1:10" x14ac:dyDescent="0.15">
      <c r="A5929" s="8">
        <v>3549</v>
      </c>
      <c r="B5929" s="8" t="s">
        <v>3651</v>
      </c>
      <c r="C5929" s="7" t="s">
        <v>5</v>
      </c>
      <c r="D5929" s="39">
        <v>42431.615833333337</v>
      </c>
      <c r="E5929" s="7">
        <v>2</v>
      </c>
      <c r="F5929" s="7" t="s">
        <v>25</v>
      </c>
      <c r="G5929" s="7">
        <f t="shared" si="276"/>
        <v>2016</v>
      </c>
      <c r="H5929" s="7">
        <f t="shared" si="277"/>
        <v>3</v>
      </c>
      <c r="I5929" s="7" t="str">
        <f t="shared" si="278"/>
        <v>Q1</v>
      </c>
      <c r="J5929" s="7">
        <f>VLOOKUP(A5929,'Job Catalog'!A:C,3,FALSE)</f>
        <v>19</v>
      </c>
    </row>
    <row r="5930" spans="1:10" x14ac:dyDescent="0.15">
      <c r="A5930" s="8">
        <v>3549</v>
      </c>
      <c r="B5930" s="8" t="s">
        <v>3651</v>
      </c>
      <c r="C5930" s="7" t="s">
        <v>5</v>
      </c>
      <c r="D5930" s="39">
        <v>42738.66810185185</v>
      </c>
      <c r="E5930" s="7">
        <v>77.209999999999994</v>
      </c>
      <c r="F5930" s="7" t="s">
        <v>13</v>
      </c>
      <c r="G5930" s="7">
        <f t="shared" si="276"/>
        <v>2017</v>
      </c>
      <c r="H5930" s="7">
        <f t="shared" si="277"/>
        <v>1</v>
      </c>
      <c r="I5930" s="7" t="str">
        <f t="shared" si="278"/>
        <v>Q1</v>
      </c>
      <c r="J5930" s="7">
        <f>VLOOKUP(A5930,'Job Catalog'!A:C,3,FALSE)</f>
        <v>19</v>
      </c>
    </row>
    <row r="5931" spans="1:10" x14ac:dyDescent="0.15">
      <c r="A5931" s="8">
        <v>3549</v>
      </c>
      <c r="B5931" s="8" t="s">
        <v>3651</v>
      </c>
      <c r="C5931" s="7" t="s">
        <v>5</v>
      </c>
      <c r="D5931" s="39">
        <v>42874.500659722224</v>
      </c>
      <c r="E5931" s="7">
        <v>16.829999999999998</v>
      </c>
      <c r="F5931" s="7" t="s">
        <v>60</v>
      </c>
      <c r="G5931" s="7">
        <f t="shared" si="276"/>
        <v>2017</v>
      </c>
      <c r="H5931" s="7">
        <f t="shared" si="277"/>
        <v>5</v>
      </c>
      <c r="I5931" s="7" t="str">
        <f t="shared" si="278"/>
        <v>Q2</v>
      </c>
      <c r="J5931" s="7">
        <f>VLOOKUP(A5931,'Job Catalog'!A:C,3,FALSE)</f>
        <v>19</v>
      </c>
    </row>
    <row r="5932" spans="1:10" x14ac:dyDescent="0.15">
      <c r="A5932" s="8">
        <v>3549</v>
      </c>
      <c r="B5932" s="8" t="s">
        <v>3651</v>
      </c>
      <c r="C5932" s="7" t="s">
        <v>4</v>
      </c>
      <c r="D5932" s="39">
        <v>42950.788506944446</v>
      </c>
      <c r="E5932" s="7">
        <v>42.75</v>
      </c>
      <c r="F5932" s="7" t="s">
        <v>26</v>
      </c>
      <c r="G5932" s="7">
        <f t="shared" si="276"/>
        <v>2017</v>
      </c>
      <c r="H5932" s="7">
        <f t="shared" si="277"/>
        <v>8</v>
      </c>
      <c r="I5932" s="7" t="str">
        <f t="shared" si="278"/>
        <v>Q3</v>
      </c>
      <c r="J5932" s="7">
        <f>VLOOKUP(A5932,'Job Catalog'!A:C,3,FALSE)</f>
        <v>19</v>
      </c>
    </row>
    <row r="5933" spans="1:10" x14ac:dyDescent="0.15">
      <c r="A5933" s="8">
        <v>3551</v>
      </c>
      <c r="B5933" s="8" t="s">
        <v>3653</v>
      </c>
      <c r="C5933" s="7" t="s">
        <v>4</v>
      </c>
      <c r="D5933" s="39">
        <v>42416.495613425926</v>
      </c>
      <c r="E5933" s="7">
        <v>20</v>
      </c>
      <c r="F5933" s="7" t="s">
        <v>61</v>
      </c>
      <c r="G5933" s="7">
        <f t="shared" si="276"/>
        <v>2016</v>
      </c>
      <c r="H5933" s="7">
        <f t="shared" si="277"/>
        <v>2</v>
      </c>
      <c r="I5933" s="7" t="str">
        <f t="shared" si="278"/>
        <v>Q1</v>
      </c>
      <c r="J5933" s="7">
        <f>VLOOKUP(A5933,'Job Catalog'!A:C,3,FALSE)</f>
        <v>16</v>
      </c>
    </row>
    <row r="5934" spans="1:10" x14ac:dyDescent="0.15">
      <c r="A5934" s="8">
        <v>3551</v>
      </c>
      <c r="B5934" s="8" t="s">
        <v>3653</v>
      </c>
      <c r="C5934" s="7" t="s">
        <v>4</v>
      </c>
      <c r="D5934" s="39">
        <v>42415.599930555552</v>
      </c>
      <c r="E5934" s="7">
        <v>19.13</v>
      </c>
      <c r="F5934" s="7" t="s">
        <v>61</v>
      </c>
      <c r="G5934" s="7">
        <f t="shared" si="276"/>
        <v>2016</v>
      </c>
      <c r="H5934" s="7">
        <f t="shared" si="277"/>
        <v>2</v>
      </c>
      <c r="I5934" s="7" t="str">
        <f t="shared" si="278"/>
        <v>Q1</v>
      </c>
      <c r="J5934" s="7">
        <f>VLOOKUP(A5934,'Job Catalog'!A:C,3,FALSE)</f>
        <v>16</v>
      </c>
    </row>
    <row r="5935" spans="1:10" x14ac:dyDescent="0.15">
      <c r="A5935" s="8">
        <v>3560</v>
      </c>
      <c r="B5935" s="8" t="s">
        <v>3662</v>
      </c>
      <c r="C5935" s="7" t="s">
        <v>4</v>
      </c>
      <c r="D5935" s="39">
        <v>42383.474166666667</v>
      </c>
      <c r="E5935" s="7">
        <v>441.13</v>
      </c>
      <c r="F5935" s="7" t="s">
        <v>29</v>
      </c>
      <c r="G5935" s="7">
        <f t="shared" si="276"/>
        <v>2016</v>
      </c>
      <c r="H5935" s="7">
        <f t="shared" si="277"/>
        <v>1</v>
      </c>
      <c r="I5935" s="7" t="str">
        <f t="shared" si="278"/>
        <v>Q1</v>
      </c>
      <c r="J5935" s="7">
        <f>VLOOKUP(A5935,'Job Catalog'!A:C,3,FALSE)</f>
        <v>19</v>
      </c>
    </row>
    <row r="5936" spans="1:10" x14ac:dyDescent="0.15">
      <c r="A5936" s="8">
        <v>3560</v>
      </c>
      <c r="B5936" s="8" t="s">
        <v>3662</v>
      </c>
      <c r="C5936" s="7" t="s">
        <v>4</v>
      </c>
      <c r="D5936" s="39">
        <v>42270.417048611111</v>
      </c>
      <c r="E5936" s="7">
        <v>231.08</v>
      </c>
      <c r="F5936" s="7" t="s">
        <v>29</v>
      </c>
      <c r="G5936" s="7">
        <f t="shared" si="276"/>
        <v>2015</v>
      </c>
      <c r="H5936" s="7">
        <f t="shared" si="277"/>
        <v>9</v>
      </c>
      <c r="I5936" s="7" t="str">
        <f t="shared" si="278"/>
        <v>Q3</v>
      </c>
      <c r="J5936" s="7">
        <f>VLOOKUP(A5936,'Job Catalog'!A:C,3,FALSE)</f>
        <v>19</v>
      </c>
    </row>
    <row r="5937" spans="1:10" x14ac:dyDescent="0.15">
      <c r="A5937" s="8">
        <v>3560</v>
      </c>
      <c r="B5937" s="8" t="s">
        <v>3662</v>
      </c>
      <c r="C5937" s="7" t="s">
        <v>4</v>
      </c>
      <c r="D5937" s="39">
        <v>42270.456273148149</v>
      </c>
      <c r="E5937" s="7">
        <v>27.92</v>
      </c>
      <c r="F5937" s="7" t="s">
        <v>29</v>
      </c>
      <c r="G5937" s="7">
        <f t="shared" si="276"/>
        <v>2015</v>
      </c>
      <c r="H5937" s="7">
        <f t="shared" si="277"/>
        <v>9</v>
      </c>
      <c r="I5937" s="7" t="str">
        <f t="shared" si="278"/>
        <v>Q3</v>
      </c>
      <c r="J5937" s="7">
        <f>VLOOKUP(A5937,'Job Catalog'!A:C,3,FALSE)</f>
        <v>19</v>
      </c>
    </row>
    <row r="5938" spans="1:10" x14ac:dyDescent="0.15">
      <c r="A5938" s="8">
        <v>3560</v>
      </c>
      <c r="B5938" s="8" t="s">
        <v>3662</v>
      </c>
      <c r="C5938" s="7" t="s">
        <v>5</v>
      </c>
      <c r="D5938" s="39">
        <v>42333.168703703705</v>
      </c>
      <c r="E5938" s="7">
        <v>25.75</v>
      </c>
      <c r="F5938" s="7" t="s">
        <v>29</v>
      </c>
      <c r="G5938" s="7">
        <f t="shared" si="276"/>
        <v>2015</v>
      </c>
      <c r="H5938" s="7">
        <f t="shared" si="277"/>
        <v>11</v>
      </c>
      <c r="I5938" s="7" t="str">
        <f t="shared" si="278"/>
        <v>Q4</v>
      </c>
      <c r="J5938" s="7">
        <f>VLOOKUP(A5938,'Job Catalog'!A:C,3,FALSE)</f>
        <v>19</v>
      </c>
    </row>
    <row r="5939" spans="1:10" x14ac:dyDescent="0.15">
      <c r="A5939" s="8">
        <v>3560</v>
      </c>
      <c r="B5939" s="8" t="s">
        <v>3662</v>
      </c>
      <c r="C5939" s="7" t="s">
        <v>5</v>
      </c>
      <c r="D5939" s="39">
        <v>42398.373333333337</v>
      </c>
      <c r="E5939" s="7">
        <v>86.75</v>
      </c>
      <c r="F5939" s="7" t="s">
        <v>29</v>
      </c>
      <c r="G5939" s="7">
        <f t="shared" si="276"/>
        <v>2016</v>
      </c>
      <c r="H5939" s="7">
        <f t="shared" si="277"/>
        <v>1</v>
      </c>
      <c r="I5939" s="7" t="str">
        <f t="shared" si="278"/>
        <v>Q1</v>
      </c>
      <c r="J5939" s="7">
        <f>VLOOKUP(A5939,'Job Catalog'!A:C,3,FALSE)</f>
        <v>19</v>
      </c>
    </row>
    <row r="5940" spans="1:10" x14ac:dyDescent="0.15">
      <c r="A5940" s="8">
        <v>3560</v>
      </c>
      <c r="B5940" s="8" t="s">
        <v>3662</v>
      </c>
      <c r="C5940" s="7" t="s">
        <v>4</v>
      </c>
      <c r="D5940" s="39">
        <v>42555.349386574075</v>
      </c>
      <c r="E5940" s="7">
        <v>96.04</v>
      </c>
      <c r="F5940" s="7" t="s">
        <v>99</v>
      </c>
      <c r="G5940" s="7">
        <f t="shared" si="276"/>
        <v>2016</v>
      </c>
      <c r="H5940" s="7">
        <f t="shared" si="277"/>
        <v>7</v>
      </c>
      <c r="I5940" s="7" t="str">
        <f t="shared" si="278"/>
        <v>Q3</v>
      </c>
      <c r="J5940" s="7">
        <f>VLOOKUP(A5940,'Job Catalog'!A:C,3,FALSE)</f>
        <v>19</v>
      </c>
    </row>
    <row r="5941" spans="1:10" x14ac:dyDescent="0.15">
      <c r="A5941" s="8">
        <v>3560</v>
      </c>
      <c r="B5941" s="8" t="s">
        <v>3662</v>
      </c>
      <c r="C5941" s="7" t="s">
        <v>4</v>
      </c>
      <c r="D5941" s="39">
        <v>42591.402337962965</v>
      </c>
      <c r="E5941" s="7">
        <v>88.13</v>
      </c>
      <c r="F5941" s="7" t="s">
        <v>99</v>
      </c>
      <c r="G5941" s="7">
        <f t="shared" si="276"/>
        <v>2016</v>
      </c>
      <c r="H5941" s="7">
        <f t="shared" si="277"/>
        <v>8</v>
      </c>
      <c r="I5941" s="7" t="str">
        <f t="shared" si="278"/>
        <v>Q3</v>
      </c>
      <c r="J5941" s="7">
        <f>VLOOKUP(A5941,'Job Catalog'!A:C,3,FALSE)</f>
        <v>19</v>
      </c>
    </row>
    <row r="5942" spans="1:10" x14ac:dyDescent="0.15">
      <c r="A5942" s="8">
        <v>3560</v>
      </c>
      <c r="B5942" s="8" t="s">
        <v>3662</v>
      </c>
      <c r="C5942" s="7" t="s">
        <v>4</v>
      </c>
      <c r="D5942" s="39">
        <v>42628.481435185182</v>
      </c>
      <c r="E5942" s="7">
        <v>125.21</v>
      </c>
      <c r="F5942" s="7" t="s">
        <v>99</v>
      </c>
      <c r="G5942" s="7">
        <f t="shared" si="276"/>
        <v>2016</v>
      </c>
      <c r="H5942" s="7">
        <f t="shared" si="277"/>
        <v>9</v>
      </c>
      <c r="I5942" s="7" t="str">
        <f t="shared" si="278"/>
        <v>Q3</v>
      </c>
      <c r="J5942" s="7">
        <f>VLOOKUP(A5942,'Job Catalog'!A:C,3,FALSE)</f>
        <v>19</v>
      </c>
    </row>
    <row r="5943" spans="1:10" x14ac:dyDescent="0.15">
      <c r="A5943" s="8">
        <v>3560</v>
      </c>
      <c r="B5943" s="8" t="s">
        <v>3662</v>
      </c>
      <c r="C5943" s="7" t="s">
        <v>4</v>
      </c>
      <c r="D5943" s="39">
        <v>42628.478900462964</v>
      </c>
      <c r="E5943" s="7">
        <v>125.21</v>
      </c>
      <c r="F5943" s="7" t="s">
        <v>99</v>
      </c>
      <c r="G5943" s="7">
        <f t="shared" si="276"/>
        <v>2016</v>
      </c>
      <c r="H5943" s="7">
        <f t="shared" si="277"/>
        <v>9</v>
      </c>
      <c r="I5943" s="7" t="str">
        <f t="shared" si="278"/>
        <v>Q3</v>
      </c>
      <c r="J5943" s="7">
        <f>VLOOKUP(A5943,'Job Catalog'!A:C,3,FALSE)</f>
        <v>19</v>
      </c>
    </row>
    <row r="5944" spans="1:10" x14ac:dyDescent="0.15">
      <c r="A5944" s="8">
        <v>3560</v>
      </c>
      <c r="B5944" s="8" t="s">
        <v>3662</v>
      </c>
      <c r="C5944" s="7" t="s">
        <v>4</v>
      </c>
      <c r="D5944" s="39">
        <v>42675.271817129629</v>
      </c>
      <c r="E5944" s="7">
        <v>74.790000000000006</v>
      </c>
      <c r="F5944" s="7" t="s">
        <v>99</v>
      </c>
      <c r="G5944" s="7">
        <f t="shared" si="276"/>
        <v>2016</v>
      </c>
      <c r="H5944" s="7">
        <f t="shared" si="277"/>
        <v>11</v>
      </c>
      <c r="I5944" s="7" t="str">
        <f t="shared" si="278"/>
        <v>Q4</v>
      </c>
      <c r="J5944" s="7">
        <f>VLOOKUP(A5944,'Job Catalog'!A:C,3,FALSE)</f>
        <v>19</v>
      </c>
    </row>
    <row r="5945" spans="1:10" x14ac:dyDescent="0.15">
      <c r="A5945" s="8">
        <v>3560</v>
      </c>
      <c r="B5945" s="8" t="s">
        <v>3662</v>
      </c>
      <c r="C5945" s="7" t="s">
        <v>5</v>
      </c>
      <c r="D5945" s="39">
        <v>42783.357187499998</v>
      </c>
      <c r="E5945" s="7">
        <v>104.75</v>
      </c>
      <c r="F5945" s="7" t="s">
        <v>99</v>
      </c>
      <c r="G5945" s="7">
        <f t="shared" si="276"/>
        <v>2017</v>
      </c>
      <c r="H5945" s="7">
        <f t="shared" si="277"/>
        <v>2</v>
      </c>
      <c r="I5945" s="7" t="str">
        <f t="shared" si="278"/>
        <v>Q1</v>
      </c>
      <c r="J5945" s="7">
        <f>VLOOKUP(A5945,'Job Catalog'!A:C,3,FALSE)</f>
        <v>19</v>
      </c>
    </row>
    <row r="5946" spans="1:10" x14ac:dyDescent="0.15">
      <c r="A5946" s="8">
        <v>3569</v>
      </c>
      <c r="B5946" s="8" t="s">
        <v>3671</v>
      </c>
      <c r="C5946" s="7" t="s">
        <v>5</v>
      </c>
      <c r="D5946" s="39">
        <v>42674.289259259262</v>
      </c>
      <c r="E5946" s="7">
        <v>97.75</v>
      </c>
      <c r="F5946" s="7" t="s">
        <v>72</v>
      </c>
      <c r="G5946" s="7">
        <f t="shared" si="276"/>
        <v>2016</v>
      </c>
      <c r="H5946" s="7">
        <f t="shared" si="277"/>
        <v>10</v>
      </c>
      <c r="I5946" s="7" t="str">
        <f t="shared" si="278"/>
        <v>Q4</v>
      </c>
      <c r="J5946" s="7">
        <f>VLOOKUP(A5946,'Job Catalog'!A:C,3,FALSE)</f>
        <v>18</v>
      </c>
    </row>
    <row r="5947" spans="1:10" x14ac:dyDescent="0.15">
      <c r="A5947" s="8">
        <v>3572</v>
      </c>
      <c r="B5947" s="8" t="s">
        <v>3674</v>
      </c>
      <c r="C5947" s="7" t="s">
        <v>5</v>
      </c>
      <c r="D5947" s="39">
        <v>42279.69090277778</v>
      </c>
      <c r="E5947" s="7">
        <v>414</v>
      </c>
      <c r="F5947" s="7" t="s">
        <v>65</v>
      </c>
      <c r="G5947" s="7">
        <f t="shared" si="276"/>
        <v>2015</v>
      </c>
      <c r="H5947" s="7">
        <f t="shared" si="277"/>
        <v>10</v>
      </c>
      <c r="I5947" s="7" t="str">
        <f t="shared" si="278"/>
        <v>Q4</v>
      </c>
      <c r="J5947" s="7">
        <f>VLOOKUP(A5947,'Job Catalog'!A:C,3,FALSE)</f>
        <v>19</v>
      </c>
    </row>
    <row r="5948" spans="1:10" x14ac:dyDescent="0.15">
      <c r="A5948" s="8">
        <v>3572</v>
      </c>
      <c r="B5948" s="8" t="s">
        <v>3674</v>
      </c>
      <c r="C5948" s="7" t="s">
        <v>4</v>
      </c>
      <c r="D5948" s="39">
        <v>42241.613368055558</v>
      </c>
      <c r="E5948" s="7">
        <v>66.790000000000006</v>
      </c>
      <c r="F5948" s="7" t="s">
        <v>48</v>
      </c>
      <c r="G5948" s="7">
        <f t="shared" si="276"/>
        <v>2015</v>
      </c>
      <c r="H5948" s="7">
        <f t="shared" si="277"/>
        <v>8</v>
      </c>
      <c r="I5948" s="7" t="str">
        <f t="shared" si="278"/>
        <v>Q3</v>
      </c>
      <c r="J5948" s="7">
        <f>VLOOKUP(A5948,'Job Catalog'!A:C,3,FALSE)</f>
        <v>19</v>
      </c>
    </row>
    <row r="5949" spans="1:10" x14ac:dyDescent="0.15">
      <c r="A5949" s="8">
        <v>3574</v>
      </c>
      <c r="B5949" s="8" t="s">
        <v>3676</v>
      </c>
      <c r="C5949" s="7" t="s">
        <v>5</v>
      </c>
      <c r="D5949" s="39">
        <v>42366.972199074073</v>
      </c>
      <c r="E5949" s="7">
        <v>70.38</v>
      </c>
      <c r="F5949" s="7" t="s">
        <v>25</v>
      </c>
      <c r="G5949" s="7">
        <f t="shared" si="276"/>
        <v>2015</v>
      </c>
      <c r="H5949" s="7">
        <f t="shared" si="277"/>
        <v>12</v>
      </c>
      <c r="I5949" s="7" t="str">
        <f t="shared" si="278"/>
        <v>Q4</v>
      </c>
      <c r="J5949" s="7">
        <f>VLOOKUP(A5949,'Job Catalog'!A:C,3,FALSE)</f>
        <v>17</v>
      </c>
    </row>
    <row r="5950" spans="1:10" x14ac:dyDescent="0.15">
      <c r="A5950" s="8">
        <v>3581</v>
      </c>
      <c r="B5950" s="8" t="s">
        <v>3683</v>
      </c>
      <c r="C5950" s="7" t="s">
        <v>5</v>
      </c>
      <c r="D5950" s="39">
        <v>41649.562245370369</v>
      </c>
      <c r="E5950" s="7">
        <v>1.83</v>
      </c>
      <c r="F5950" s="7" t="s">
        <v>15</v>
      </c>
      <c r="G5950" s="7">
        <f t="shared" si="276"/>
        <v>2014</v>
      </c>
      <c r="H5950" s="7">
        <f t="shared" si="277"/>
        <v>1</v>
      </c>
      <c r="I5950" s="7" t="str">
        <f t="shared" si="278"/>
        <v>Q1</v>
      </c>
      <c r="J5950" s="7">
        <f>VLOOKUP(A5950,'Job Catalog'!A:C,3,FALSE)</f>
        <v>13</v>
      </c>
    </row>
    <row r="5951" spans="1:10" x14ac:dyDescent="0.15">
      <c r="A5951" s="8">
        <v>3585</v>
      </c>
      <c r="B5951" s="8" t="s">
        <v>3687</v>
      </c>
      <c r="C5951" s="7" t="s">
        <v>4</v>
      </c>
      <c r="D5951" s="39">
        <v>42443.595706018517</v>
      </c>
      <c r="E5951" s="7">
        <v>66.13</v>
      </c>
      <c r="F5951" s="7" t="s">
        <v>30</v>
      </c>
      <c r="G5951" s="7">
        <f t="shared" si="276"/>
        <v>2016</v>
      </c>
      <c r="H5951" s="7">
        <f t="shared" si="277"/>
        <v>3</v>
      </c>
      <c r="I5951" s="7" t="str">
        <f t="shared" si="278"/>
        <v>Q1</v>
      </c>
      <c r="J5951" s="7">
        <f>VLOOKUP(A5951,'Job Catalog'!A:C,3,FALSE)</f>
        <v>20</v>
      </c>
    </row>
    <row r="5952" spans="1:10" x14ac:dyDescent="0.15">
      <c r="A5952" s="8">
        <v>3588</v>
      </c>
      <c r="B5952" s="8" t="s">
        <v>3690</v>
      </c>
      <c r="C5952" s="7" t="s">
        <v>5</v>
      </c>
      <c r="D5952" s="39">
        <v>41906.277812499997</v>
      </c>
      <c r="E5952" s="7">
        <v>78.88</v>
      </c>
      <c r="F5952" s="7" t="s">
        <v>17</v>
      </c>
      <c r="G5952" s="7">
        <f t="shared" si="276"/>
        <v>2014</v>
      </c>
      <c r="H5952" s="7">
        <f t="shared" si="277"/>
        <v>9</v>
      </c>
      <c r="I5952" s="7" t="str">
        <f t="shared" si="278"/>
        <v>Q3</v>
      </c>
      <c r="J5952" s="7">
        <f>VLOOKUP(A5952,'Job Catalog'!A:C,3,FALSE)</f>
        <v>12</v>
      </c>
    </row>
    <row r="5953" spans="1:10" x14ac:dyDescent="0.15">
      <c r="A5953" s="8">
        <v>3588</v>
      </c>
      <c r="B5953" s="8" t="s">
        <v>3690</v>
      </c>
      <c r="C5953" s="7" t="s">
        <v>4</v>
      </c>
      <c r="D5953" s="39">
        <v>42031.49009259259</v>
      </c>
      <c r="E5953" s="7">
        <v>166.88</v>
      </c>
      <c r="F5953" s="7" t="s">
        <v>17</v>
      </c>
      <c r="G5953" s="7">
        <f t="shared" si="276"/>
        <v>2015</v>
      </c>
      <c r="H5953" s="7">
        <f t="shared" si="277"/>
        <v>1</v>
      </c>
      <c r="I5953" s="7" t="str">
        <f t="shared" si="278"/>
        <v>Q1</v>
      </c>
      <c r="J5953" s="7">
        <f>VLOOKUP(A5953,'Job Catalog'!A:C,3,FALSE)</f>
        <v>12</v>
      </c>
    </row>
    <row r="5954" spans="1:10" x14ac:dyDescent="0.15">
      <c r="A5954" s="8">
        <v>3588</v>
      </c>
      <c r="B5954" s="8" t="s">
        <v>3690</v>
      </c>
      <c r="C5954" s="7" t="s">
        <v>5</v>
      </c>
      <c r="D5954" s="39">
        <v>42321.35496527778</v>
      </c>
      <c r="E5954" s="7">
        <v>16.63</v>
      </c>
      <c r="F5954" s="7" t="s">
        <v>86</v>
      </c>
      <c r="G5954" s="7">
        <f t="shared" ref="G5954:G6017" si="279">YEAR(D5954)</f>
        <v>2015</v>
      </c>
      <c r="H5954" s="7">
        <f t="shared" ref="H5954:H6017" si="280">MONTH(D5954)</f>
        <v>11</v>
      </c>
      <c r="I5954" s="7" t="str">
        <f t="shared" ref="I5954:I6017" si="281">IF(H5954&lt;=3,"Q1",IF(H5954&lt;=6,"Q2",IF(H5954&lt;=9,"Q3","Q4")))</f>
        <v>Q4</v>
      </c>
      <c r="J5954" s="7">
        <f>VLOOKUP(A5954,'Job Catalog'!A:C,3,FALSE)</f>
        <v>12</v>
      </c>
    </row>
    <row r="5955" spans="1:10" x14ac:dyDescent="0.15">
      <c r="A5955" s="8">
        <v>3590</v>
      </c>
      <c r="B5955" s="8" t="s">
        <v>3692</v>
      </c>
      <c r="C5955" s="7" t="s">
        <v>4</v>
      </c>
      <c r="D5955" s="39">
        <v>42346.621319444443</v>
      </c>
      <c r="E5955" s="7">
        <v>41.88</v>
      </c>
      <c r="F5955" s="7" t="s">
        <v>64</v>
      </c>
      <c r="G5955" s="7">
        <f t="shared" si="279"/>
        <v>2015</v>
      </c>
      <c r="H5955" s="7">
        <f t="shared" si="280"/>
        <v>12</v>
      </c>
      <c r="I5955" s="7" t="str">
        <f t="shared" si="281"/>
        <v>Q4</v>
      </c>
      <c r="J5955" s="7">
        <f>VLOOKUP(A5955,'Job Catalog'!A:C,3,FALSE)</f>
        <v>15</v>
      </c>
    </row>
    <row r="5956" spans="1:10" x14ac:dyDescent="0.15">
      <c r="A5956" s="8">
        <v>3591</v>
      </c>
      <c r="B5956" s="8" t="s">
        <v>3693</v>
      </c>
      <c r="C5956" s="7" t="s">
        <v>5</v>
      </c>
      <c r="D5956" s="39">
        <v>41879.598136574074</v>
      </c>
      <c r="E5956" s="7">
        <v>72.13</v>
      </c>
      <c r="F5956" s="7" t="s">
        <v>30</v>
      </c>
      <c r="G5956" s="7">
        <f t="shared" si="279"/>
        <v>2014</v>
      </c>
      <c r="H5956" s="7">
        <f t="shared" si="280"/>
        <v>8</v>
      </c>
      <c r="I5956" s="7" t="str">
        <f t="shared" si="281"/>
        <v>Q3</v>
      </c>
      <c r="J5956" s="7">
        <f>VLOOKUP(A5956,'Job Catalog'!A:C,3,FALSE)</f>
        <v>13</v>
      </c>
    </row>
    <row r="5957" spans="1:10" x14ac:dyDescent="0.15">
      <c r="A5957" s="8">
        <v>3591</v>
      </c>
      <c r="B5957" s="8" t="s">
        <v>3693</v>
      </c>
      <c r="C5957" s="7" t="s">
        <v>5</v>
      </c>
      <c r="D5957" s="39">
        <v>41879.400578703702</v>
      </c>
      <c r="E5957" s="7">
        <v>29.75</v>
      </c>
      <c r="F5957" s="7" t="s">
        <v>65</v>
      </c>
      <c r="G5957" s="7">
        <f t="shared" si="279"/>
        <v>2014</v>
      </c>
      <c r="H5957" s="7">
        <f t="shared" si="280"/>
        <v>8</v>
      </c>
      <c r="I5957" s="7" t="str">
        <f t="shared" si="281"/>
        <v>Q3</v>
      </c>
      <c r="J5957" s="7">
        <f>VLOOKUP(A5957,'Job Catalog'!A:C,3,FALSE)</f>
        <v>13</v>
      </c>
    </row>
    <row r="5958" spans="1:10" x14ac:dyDescent="0.15">
      <c r="A5958" s="8">
        <v>3591</v>
      </c>
      <c r="B5958" s="8" t="s">
        <v>3693</v>
      </c>
      <c r="C5958" s="7" t="s">
        <v>5</v>
      </c>
      <c r="D5958" s="39">
        <v>42300.406180555554</v>
      </c>
      <c r="E5958" s="7">
        <v>57.67</v>
      </c>
      <c r="F5958" s="7" t="s">
        <v>65</v>
      </c>
      <c r="G5958" s="7">
        <f t="shared" si="279"/>
        <v>2015</v>
      </c>
      <c r="H5958" s="7">
        <f t="shared" si="280"/>
        <v>10</v>
      </c>
      <c r="I5958" s="7" t="str">
        <f t="shared" si="281"/>
        <v>Q4</v>
      </c>
      <c r="J5958" s="7">
        <f>VLOOKUP(A5958,'Job Catalog'!A:C,3,FALSE)</f>
        <v>13</v>
      </c>
    </row>
    <row r="5959" spans="1:10" x14ac:dyDescent="0.15">
      <c r="A5959" s="8">
        <v>3591</v>
      </c>
      <c r="B5959" s="8" t="s">
        <v>3693</v>
      </c>
      <c r="C5959" s="7" t="s">
        <v>5</v>
      </c>
      <c r="D5959" s="39">
        <v>42300.395960648151</v>
      </c>
      <c r="E5959" s="7">
        <v>57.67</v>
      </c>
      <c r="F5959" s="7" t="s">
        <v>65</v>
      </c>
      <c r="G5959" s="7">
        <f t="shared" si="279"/>
        <v>2015</v>
      </c>
      <c r="H5959" s="7">
        <f t="shared" si="280"/>
        <v>10</v>
      </c>
      <c r="I5959" s="7" t="str">
        <f t="shared" si="281"/>
        <v>Q4</v>
      </c>
      <c r="J5959" s="7">
        <f>VLOOKUP(A5959,'Job Catalog'!A:C,3,FALSE)</f>
        <v>13</v>
      </c>
    </row>
    <row r="5960" spans="1:10" x14ac:dyDescent="0.15">
      <c r="A5960" s="8">
        <v>3591</v>
      </c>
      <c r="B5960" s="8" t="s">
        <v>3693</v>
      </c>
      <c r="C5960" s="7" t="s">
        <v>5</v>
      </c>
      <c r="D5960" s="39">
        <v>42300.40347222222</v>
      </c>
      <c r="E5960" s="7">
        <v>28.92</v>
      </c>
      <c r="F5960" s="7" t="s">
        <v>65</v>
      </c>
      <c r="G5960" s="7">
        <f t="shared" si="279"/>
        <v>2015</v>
      </c>
      <c r="H5960" s="7">
        <f t="shared" si="280"/>
        <v>10</v>
      </c>
      <c r="I5960" s="7" t="str">
        <f t="shared" si="281"/>
        <v>Q4</v>
      </c>
      <c r="J5960" s="7">
        <f>VLOOKUP(A5960,'Job Catalog'!A:C,3,FALSE)</f>
        <v>13</v>
      </c>
    </row>
    <row r="5961" spans="1:10" x14ac:dyDescent="0.15">
      <c r="A5961" s="8">
        <v>3591</v>
      </c>
      <c r="B5961" s="8" t="s">
        <v>3693</v>
      </c>
      <c r="C5961" s="7" t="s">
        <v>4</v>
      </c>
      <c r="D5961" s="39">
        <v>42341.695949074077</v>
      </c>
      <c r="E5961" s="7">
        <v>36.96</v>
      </c>
      <c r="F5961" s="7" t="s">
        <v>64</v>
      </c>
      <c r="G5961" s="7">
        <f t="shared" si="279"/>
        <v>2015</v>
      </c>
      <c r="H5961" s="7">
        <f t="shared" si="280"/>
        <v>12</v>
      </c>
      <c r="I5961" s="7" t="str">
        <f t="shared" si="281"/>
        <v>Q4</v>
      </c>
      <c r="J5961" s="7">
        <f>VLOOKUP(A5961,'Job Catalog'!A:C,3,FALSE)</f>
        <v>13</v>
      </c>
    </row>
    <row r="5962" spans="1:10" x14ac:dyDescent="0.15">
      <c r="A5962" s="8">
        <v>3591</v>
      </c>
      <c r="B5962" s="8" t="s">
        <v>3693</v>
      </c>
      <c r="C5962" s="7" t="s">
        <v>5</v>
      </c>
      <c r="D5962" s="39">
        <v>42874.631516203706</v>
      </c>
      <c r="E5962" s="7">
        <v>31.96</v>
      </c>
      <c r="F5962" s="7" t="s">
        <v>88</v>
      </c>
      <c r="G5962" s="7">
        <f t="shared" si="279"/>
        <v>2017</v>
      </c>
      <c r="H5962" s="7">
        <f t="shared" si="280"/>
        <v>5</v>
      </c>
      <c r="I5962" s="7" t="str">
        <f t="shared" si="281"/>
        <v>Q2</v>
      </c>
      <c r="J5962" s="7">
        <f>VLOOKUP(A5962,'Job Catalog'!A:C,3,FALSE)</f>
        <v>13</v>
      </c>
    </row>
    <row r="5963" spans="1:10" x14ac:dyDescent="0.15">
      <c r="A5963" s="8">
        <v>3597</v>
      </c>
      <c r="B5963" s="8" t="s">
        <v>3699</v>
      </c>
      <c r="C5963" s="7" t="s">
        <v>4</v>
      </c>
      <c r="D5963" s="39">
        <v>42082.459502314814</v>
      </c>
      <c r="E5963" s="7">
        <v>163.04</v>
      </c>
      <c r="F5963" s="7" t="s">
        <v>17</v>
      </c>
      <c r="G5963" s="7">
        <f t="shared" si="279"/>
        <v>2015</v>
      </c>
      <c r="H5963" s="7">
        <f t="shared" si="280"/>
        <v>3</v>
      </c>
      <c r="I5963" s="7" t="str">
        <f t="shared" si="281"/>
        <v>Q1</v>
      </c>
      <c r="J5963" s="7">
        <f>VLOOKUP(A5963,'Job Catalog'!A:C,3,FALSE)</f>
        <v>15</v>
      </c>
    </row>
    <row r="5964" spans="1:10" x14ac:dyDescent="0.15">
      <c r="A5964" s="8">
        <v>3597</v>
      </c>
      <c r="B5964" s="8" t="s">
        <v>3699</v>
      </c>
      <c r="C5964" s="7" t="s">
        <v>5</v>
      </c>
      <c r="D5964" s="39">
        <v>42373.192719907405</v>
      </c>
      <c r="E5964" s="7">
        <v>61.58</v>
      </c>
      <c r="F5964" s="7" t="s">
        <v>86</v>
      </c>
      <c r="G5964" s="7">
        <f t="shared" si="279"/>
        <v>2016</v>
      </c>
      <c r="H5964" s="7">
        <f t="shared" si="280"/>
        <v>1</v>
      </c>
      <c r="I5964" s="7" t="str">
        <f t="shared" si="281"/>
        <v>Q1</v>
      </c>
      <c r="J5964" s="7">
        <f>VLOOKUP(A5964,'Job Catalog'!A:C,3,FALSE)</f>
        <v>15</v>
      </c>
    </row>
    <row r="5965" spans="1:10" x14ac:dyDescent="0.15">
      <c r="A5965" s="8">
        <v>3597</v>
      </c>
      <c r="B5965" s="8" t="s">
        <v>3699</v>
      </c>
      <c r="C5965" s="7" t="s">
        <v>5</v>
      </c>
      <c r="D5965" s="39">
        <v>42466.210740740738</v>
      </c>
      <c r="E5965" s="7">
        <v>33.67</v>
      </c>
      <c r="F5965" s="7" t="s">
        <v>86</v>
      </c>
      <c r="G5965" s="7">
        <f t="shared" si="279"/>
        <v>2016</v>
      </c>
      <c r="H5965" s="7">
        <f t="shared" si="280"/>
        <v>4</v>
      </c>
      <c r="I5965" s="7" t="str">
        <f t="shared" si="281"/>
        <v>Q2</v>
      </c>
      <c r="J5965" s="7">
        <f>VLOOKUP(A5965,'Job Catalog'!A:C,3,FALSE)</f>
        <v>15</v>
      </c>
    </row>
    <row r="5966" spans="1:10" x14ac:dyDescent="0.15">
      <c r="A5966" s="8">
        <v>3599</v>
      </c>
      <c r="B5966" s="8" t="s">
        <v>3701</v>
      </c>
      <c r="C5966" s="7" t="s">
        <v>4</v>
      </c>
      <c r="D5966" s="39">
        <v>42123.156759259262</v>
      </c>
      <c r="E5966" s="7">
        <v>28.83</v>
      </c>
      <c r="F5966" s="7" t="s">
        <v>17</v>
      </c>
      <c r="G5966" s="7">
        <f t="shared" si="279"/>
        <v>2015</v>
      </c>
      <c r="H5966" s="7">
        <f t="shared" si="280"/>
        <v>4</v>
      </c>
      <c r="I5966" s="7" t="str">
        <f t="shared" si="281"/>
        <v>Q2</v>
      </c>
      <c r="J5966" s="7">
        <f>VLOOKUP(A5966,'Job Catalog'!A:C,3,FALSE)</f>
        <v>13</v>
      </c>
    </row>
    <row r="5967" spans="1:10" x14ac:dyDescent="0.15">
      <c r="A5967" s="8">
        <v>3599</v>
      </c>
      <c r="B5967" s="8" t="s">
        <v>3701</v>
      </c>
      <c r="C5967" s="7" t="s">
        <v>4</v>
      </c>
      <c r="D5967" s="39">
        <v>42123.20412037037</v>
      </c>
      <c r="E5967" s="7">
        <v>28.88</v>
      </c>
      <c r="F5967" s="7" t="s">
        <v>17</v>
      </c>
      <c r="G5967" s="7">
        <f t="shared" si="279"/>
        <v>2015</v>
      </c>
      <c r="H5967" s="7">
        <f t="shared" si="280"/>
        <v>4</v>
      </c>
      <c r="I5967" s="7" t="str">
        <f t="shared" si="281"/>
        <v>Q2</v>
      </c>
      <c r="J5967" s="7">
        <f>VLOOKUP(A5967,'Job Catalog'!A:C,3,FALSE)</f>
        <v>13</v>
      </c>
    </row>
    <row r="5968" spans="1:10" x14ac:dyDescent="0.15">
      <c r="A5968" s="8">
        <v>3599</v>
      </c>
      <c r="B5968" s="8" t="s">
        <v>3701</v>
      </c>
      <c r="C5968" s="7" t="s">
        <v>4</v>
      </c>
      <c r="D5968" s="39">
        <v>42276.205717592595</v>
      </c>
      <c r="E5968" s="7">
        <v>181.88</v>
      </c>
      <c r="F5968" s="7" t="s">
        <v>17</v>
      </c>
      <c r="G5968" s="7">
        <f t="shared" si="279"/>
        <v>2015</v>
      </c>
      <c r="H5968" s="7">
        <f t="shared" si="280"/>
        <v>9</v>
      </c>
      <c r="I5968" s="7" t="str">
        <f t="shared" si="281"/>
        <v>Q3</v>
      </c>
      <c r="J5968" s="7">
        <f>VLOOKUP(A5968,'Job Catalog'!A:C,3,FALSE)</f>
        <v>13</v>
      </c>
    </row>
    <row r="5969" spans="1:10" x14ac:dyDescent="0.15">
      <c r="A5969" s="8">
        <v>3599</v>
      </c>
      <c r="B5969" s="8" t="s">
        <v>3701</v>
      </c>
      <c r="C5969" s="7" t="s">
        <v>5</v>
      </c>
      <c r="D5969" s="39">
        <v>42542.341331018521</v>
      </c>
      <c r="E5969" s="7">
        <v>4.58</v>
      </c>
      <c r="F5969" s="7" t="s">
        <v>86</v>
      </c>
      <c r="G5969" s="7">
        <f t="shared" si="279"/>
        <v>2016</v>
      </c>
      <c r="H5969" s="7">
        <f t="shared" si="280"/>
        <v>6</v>
      </c>
      <c r="I5969" s="7" t="str">
        <f t="shared" si="281"/>
        <v>Q2</v>
      </c>
      <c r="J5969" s="7">
        <f>VLOOKUP(A5969,'Job Catalog'!A:C,3,FALSE)</f>
        <v>13</v>
      </c>
    </row>
    <row r="5970" spans="1:10" x14ac:dyDescent="0.15">
      <c r="A5970" s="8">
        <v>3599</v>
      </c>
      <c r="B5970" s="8" t="s">
        <v>3701</v>
      </c>
      <c r="C5970" s="7" t="s">
        <v>4</v>
      </c>
      <c r="D5970" s="39">
        <v>42592.331365740742</v>
      </c>
      <c r="E5970" s="7">
        <v>21.54</v>
      </c>
      <c r="F5970" s="7" t="s">
        <v>86</v>
      </c>
      <c r="G5970" s="7">
        <f t="shared" si="279"/>
        <v>2016</v>
      </c>
      <c r="H5970" s="7">
        <f t="shared" si="280"/>
        <v>8</v>
      </c>
      <c r="I5970" s="7" t="str">
        <f t="shared" si="281"/>
        <v>Q3</v>
      </c>
      <c r="J5970" s="7">
        <f>VLOOKUP(A5970,'Job Catalog'!A:C,3,FALSE)</f>
        <v>13</v>
      </c>
    </row>
    <row r="5971" spans="1:10" x14ac:dyDescent="0.15">
      <c r="A5971" s="8">
        <v>3601</v>
      </c>
      <c r="B5971" s="8" t="s">
        <v>3703</v>
      </c>
      <c r="C5971" s="7" t="s">
        <v>5</v>
      </c>
      <c r="D5971" s="39">
        <v>41773.48777777778</v>
      </c>
      <c r="E5971" s="7">
        <v>36.17</v>
      </c>
      <c r="F5971" s="7" t="s">
        <v>17</v>
      </c>
      <c r="G5971" s="7">
        <f t="shared" si="279"/>
        <v>2014</v>
      </c>
      <c r="H5971" s="7">
        <f t="shared" si="280"/>
        <v>5</v>
      </c>
      <c r="I5971" s="7" t="str">
        <f t="shared" si="281"/>
        <v>Q2</v>
      </c>
      <c r="J5971" s="7">
        <f>VLOOKUP(A5971,'Job Catalog'!A:C,3,FALSE)</f>
        <v>12</v>
      </c>
    </row>
    <row r="5972" spans="1:10" x14ac:dyDescent="0.15">
      <c r="A5972" s="8">
        <v>3601</v>
      </c>
      <c r="B5972" s="8" t="s">
        <v>3703</v>
      </c>
      <c r="C5972" s="7" t="s">
        <v>4</v>
      </c>
      <c r="D5972" s="39">
        <v>41988.228078703702</v>
      </c>
      <c r="E5972" s="7">
        <v>45.88</v>
      </c>
      <c r="F5972" s="7" t="s">
        <v>17</v>
      </c>
      <c r="G5972" s="7">
        <f t="shared" si="279"/>
        <v>2014</v>
      </c>
      <c r="H5972" s="7">
        <f t="shared" si="280"/>
        <v>12</v>
      </c>
      <c r="I5972" s="7" t="str">
        <f t="shared" si="281"/>
        <v>Q4</v>
      </c>
      <c r="J5972" s="7">
        <f>VLOOKUP(A5972,'Job Catalog'!A:C,3,FALSE)</f>
        <v>12</v>
      </c>
    </row>
    <row r="5973" spans="1:10" x14ac:dyDescent="0.15">
      <c r="A5973" s="8">
        <v>3601</v>
      </c>
      <c r="B5973" s="8" t="s">
        <v>3703</v>
      </c>
      <c r="C5973" s="7" t="s">
        <v>5</v>
      </c>
      <c r="D5973" s="39">
        <v>42275.198796296296</v>
      </c>
      <c r="E5973" s="7">
        <v>19.670000000000002</v>
      </c>
      <c r="F5973" s="7" t="s">
        <v>86</v>
      </c>
      <c r="G5973" s="7">
        <f t="shared" si="279"/>
        <v>2015</v>
      </c>
      <c r="H5973" s="7">
        <f t="shared" si="280"/>
        <v>9</v>
      </c>
      <c r="I5973" s="7" t="str">
        <f t="shared" si="281"/>
        <v>Q3</v>
      </c>
      <c r="J5973" s="7">
        <f>VLOOKUP(A5973,'Job Catalog'!A:C,3,FALSE)</f>
        <v>12</v>
      </c>
    </row>
    <row r="5974" spans="1:10" x14ac:dyDescent="0.15">
      <c r="A5974" s="8">
        <v>3601</v>
      </c>
      <c r="B5974" s="8" t="s">
        <v>3703</v>
      </c>
      <c r="C5974" s="7" t="s">
        <v>5</v>
      </c>
      <c r="D5974" s="39">
        <v>42297.212314814817</v>
      </c>
      <c r="E5974" s="7">
        <v>41.71</v>
      </c>
      <c r="F5974" s="7" t="s">
        <v>86</v>
      </c>
      <c r="G5974" s="7">
        <f t="shared" si="279"/>
        <v>2015</v>
      </c>
      <c r="H5974" s="7">
        <f t="shared" si="280"/>
        <v>10</v>
      </c>
      <c r="I5974" s="7" t="str">
        <f t="shared" si="281"/>
        <v>Q4</v>
      </c>
      <c r="J5974" s="7">
        <f>VLOOKUP(A5974,'Job Catalog'!A:C,3,FALSE)</f>
        <v>12</v>
      </c>
    </row>
    <row r="5975" spans="1:10" x14ac:dyDescent="0.15">
      <c r="A5975" s="8">
        <v>3601</v>
      </c>
      <c r="B5975" s="8" t="s">
        <v>3703</v>
      </c>
      <c r="C5975" s="7" t="s">
        <v>5</v>
      </c>
      <c r="D5975" s="39">
        <v>42290.353321759256</v>
      </c>
      <c r="E5975" s="7">
        <v>34.83</v>
      </c>
      <c r="F5975" s="7" t="s">
        <v>86</v>
      </c>
      <c r="G5975" s="7">
        <f t="shared" si="279"/>
        <v>2015</v>
      </c>
      <c r="H5975" s="7">
        <f t="shared" si="280"/>
        <v>10</v>
      </c>
      <c r="I5975" s="7" t="str">
        <f t="shared" si="281"/>
        <v>Q4</v>
      </c>
      <c r="J5975" s="7">
        <f>VLOOKUP(A5975,'Job Catalog'!A:C,3,FALSE)</f>
        <v>12</v>
      </c>
    </row>
    <row r="5976" spans="1:10" x14ac:dyDescent="0.15">
      <c r="A5976" s="8">
        <v>3601</v>
      </c>
      <c r="B5976" s="8" t="s">
        <v>3703</v>
      </c>
      <c r="C5976" s="7" t="s">
        <v>4</v>
      </c>
      <c r="D5976" s="39">
        <v>42482.418657407405</v>
      </c>
      <c r="E5976" s="7">
        <v>226.92</v>
      </c>
      <c r="F5976" s="7" t="s">
        <v>86</v>
      </c>
      <c r="G5976" s="7">
        <f t="shared" si="279"/>
        <v>2016</v>
      </c>
      <c r="H5976" s="7">
        <f t="shared" si="280"/>
        <v>4</v>
      </c>
      <c r="I5976" s="7" t="str">
        <f t="shared" si="281"/>
        <v>Q2</v>
      </c>
      <c r="J5976" s="7">
        <f>VLOOKUP(A5976,'Job Catalog'!A:C,3,FALSE)</f>
        <v>12</v>
      </c>
    </row>
    <row r="5977" spans="1:10" x14ac:dyDescent="0.15">
      <c r="A5977" s="8">
        <v>3601</v>
      </c>
      <c r="B5977" s="8" t="s">
        <v>3703</v>
      </c>
      <c r="C5977" s="7" t="s">
        <v>5</v>
      </c>
      <c r="D5977" s="39">
        <v>42402.434525462966</v>
      </c>
      <c r="E5977" s="7">
        <v>105.96</v>
      </c>
      <c r="F5977" s="7" t="s">
        <v>86</v>
      </c>
      <c r="G5977" s="7">
        <f t="shared" si="279"/>
        <v>2016</v>
      </c>
      <c r="H5977" s="7">
        <f t="shared" si="280"/>
        <v>2</v>
      </c>
      <c r="I5977" s="7" t="str">
        <f t="shared" si="281"/>
        <v>Q1</v>
      </c>
      <c r="J5977" s="7">
        <f>VLOOKUP(A5977,'Job Catalog'!A:C,3,FALSE)</f>
        <v>12</v>
      </c>
    </row>
    <row r="5978" spans="1:10" x14ac:dyDescent="0.15">
      <c r="A5978" s="8">
        <v>3601</v>
      </c>
      <c r="B5978" s="8" t="s">
        <v>3703</v>
      </c>
      <c r="C5978" s="7" t="s">
        <v>5</v>
      </c>
      <c r="D5978" s="39">
        <v>42481.328657407408</v>
      </c>
      <c r="E5978" s="7">
        <v>184.83</v>
      </c>
      <c r="F5978" s="7" t="s">
        <v>86</v>
      </c>
      <c r="G5978" s="7">
        <f t="shared" si="279"/>
        <v>2016</v>
      </c>
      <c r="H5978" s="7">
        <f t="shared" si="280"/>
        <v>4</v>
      </c>
      <c r="I5978" s="7" t="str">
        <f t="shared" si="281"/>
        <v>Q2</v>
      </c>
      <c r="J5978" s="7">
        <f>VLOOKUP(A5978,'Job Catalog'!A:C,3,FALSE)</f>
        <v>12</v>
      </c>
    </row>
    <row r="5979" spans="1:10" x14ac:dyDescent="0.15">
      <c r="A5979" s="8">
        <v>3601</v>
      </c>
      <c r="B5979" s="8" t="s">
        <v>3703</v>
      </c>
      <c r="C5979" s="7" t="s">
        <v>4</v>
      </c>
      <c r="D5979" s="39">
        <v>42303.212881944448</v>
      </c>
      <c r="E5979" s="7">
        <v>6.75</v>
      </c>
      <c r="F5979" s="7" t="s">
        <v>86</v>
      </c>
      <c r="G5979" s="7">
        <f t="shared" si="279"/>
        <v>2015</v>
      </c>
      <c r="H5979" s="7">
        <f t="shared" si="280"/>
        <v>10</v>
      </c>
      <c r="I5979" s="7" t="str">
        <f t="shared" si="281"/>
        <v>Q4</v>
      </c>
      <c r="J5979" s="7">
        <f>VLOOKUP(A5979,'Job Catalog'!A:C,3,FALSE)</f>
        <v>12</v>
      </c>
    </row>
    <row r="5980" spans="1:10" x14ac:dyDescent="0.15">
      <c r="A5980" s="8">
        <v>3601</v>
      </c>
      <c r="B5980" s="8" t="s">
        <v>3703</v>
      </c>
      <c r="C5980" s="7" t="s">
        <v>4</v>
      </c>
      <c r="D5980" s="39">
        <v>42487.371435185189</v>
      </c>
      <c r="E5980" s="7">
        <v>190.88</v>
      </c>
      <c r="F5980" s="7" t="s">
        <v>86</v>
      </c>
      <c r="G5980" s="7">
        <f t="shared" si="279"/>
        <v>2016</v>
      </c>
      <c r="H5980" s="7">
        <f t="shared" si="280"/>
        <v>4</v>
      </c>
      <c r="I5980" s="7" t="str">
        <f t="shared" si="281"/>
        <v>Q2</v>
      </c>
      <c r="J5980" s="7">
        <f>VLOOKUP(A5980,'Job Catalog'!A:C,3,FALSE)</f>
        <v>12</v>
      </c>
    </row>
    <row r="5981" spans="1:10" x14ac:dyDescent="0.15">
      <c r="A5981" s="8">
        <v>3601</v>
      </c>
      <c r="B5981" s="8" t="s">
        <v>3703</v>
      </c>
      <c r="C5981" s="7" t="s">
        <v>4</v>
      </c>
      <c r="D5981" s="39">
        <v>42410.176655092589</v>
      </c>
      <c r="E5981" s="7">
        <v>113.71</v>
      </c>
      <c r="F5981" s="7" t="s">
        <v>86</v>
      </c>
      <c r="G5981" s="7">
        <f t="shared" si="279"/>
        <v>2016</v>
      </c>
      <c r="H5981" s="7">
        <f t="shared" si="280"/>
        <v>2</v>
      </c>
      <c r="I5981" s="7" t="str">
        <f t="shared" si="281"/>
        <v>Q1</v>
      </c>
      <c r="J5981" s="7">
        <f>VLOOKUP(A5981,'Job Catalog'!A:C,3,FALSE)</f>
        <v>12</v>
      </c>
    </row>
    <row r="5982" spans="1:10" x14ac:dyDescent="0.15">
      <c r="A5982" s="8">
        <v>3601</v>
      </c>
      <c r="B5982" s="8" t="s">
        <v>3703</v>
      </c>
      <c r="C5982" s="7" t="s">
        <v>4</v>
      </c>
      <c r="D5982" s="39">
        <v>42306.148379629631</v>
      </c>
      <c r="E5982" s="7">
        <v>1.42</v>
      </c>
      <c r="F5982" s="7" t="s">
        <v>86</v>
      </c>
      <c r="G5982" s="7">
        <f t="shared" si="279"/>
        <v>2015</v>
      </c>
      <c r="H5982" s="7">
        <f t="shared" si="280"/>
        <v>10</v>
      </c>
      <c r="I5982" s="7" t="str">
        <f t="shared" si="281"/>
        <v>Q4</v>
      </c>
      <c r="J5982" s="7">
        <f>VLOOKUP(A5982,'Job Catalog'!A:C,3,FALSE)</f>
        <v>12</v>
      </c>
    </row>
    <row r="5983" spans="1:10" x14ac:dyDescent="0.15">
      <c r="A5983" s="8">
        <v>3601</v>
      </c>
      <c r="B5983" s="8" t="s">
        <v>3703</v>
      </c>
      <c r="C5983" s="7" t="s">
        <v>5</v>
      </c>
      <c r="D5983" s="39">
        <v>42642.358043981483</v>
      </c>
      <c r="E5983" s="7">
        <v>29.83</v>
      </c>
      <c r="F5983" s="7" t="s">
        <v>86</v>
      </c>
      <c r="G5983" s="7">
        <f t="shared" si="279"/>
        <v>2016</v>
      </c>
      <c r="H5983" s="7">
        <f t="shared" si="280"/>
        <v>9</v>
      </c>
      <c r="I5983" s="7" t="str">
        <f t="shared" si="281"/>
        <v>Q3</v>
      </c>
      <c r="J5983" s="7">
        <f>VLOOKUP(A5983,'Job Catalog'!A:C,3,FALSE)</f>
        <v>12</v>
      </c>
    </row>
    <row r="5984" spans="1:10" x14ac:dyDescent="0.15">
      <c r="A5984" s="8">
        <v>3605</v>
      </c>
      <c r="B5984" s="8" t="s">
        <v>3707</v>
      </c>
      <c r="C5984" s="7" t="s">
        <v>5</v>
      </c>
      <c r="D5984" s="39">
        <v>41864.433518518519</v>
      </c>
      <c r="E5984" s="7">
        <v>83.92</v>
      </c>
      <c r="F5984" s="7" t="s">
        <v>17</v>
      </c>
      <c r="G5984" s="7">
        <f t="shared" si="279"/>
        <v>2014</v>
      </c>
      <c r="H5984" s="7">
        <f t="shared" si="280"/>
        <v>8</v>
      </c>
      <c r="I5984" s="7" t="str">
        <f t="shared" si="281"/>
        <v>Q3</v>
      </c>
      <c r="J5984" s="7">
        <f>VLOOKUP(A5984,'Job Catalog'!A:C,3,FALSE)</f>
        <v>17</v>
      </c>
    </row>
    <row r="5985" spans="1:10" x14ac:dyDescent="0.15">
      <c r="A5985" s="8">
        <v>3606</v>
      </c>
      <c r="B5985" s="8" t="s">
        <v>3708</v>
      </c>
      <c r="C5985" s="7" t="s">
        <v>5</v>
      </c>
      <c r="D5985" s="39">
        <v>41753.686874999999</v>
      </c>
      <c r="E5985" s="7">
        <v>8.1300000000000008</v>
      </c>
      <c r="F5985" s="7" t="s">
        <v>10</v>
      </c>
      <c r="G5985" s="7">
        <f t="shared" si="279"/>
        <v>2014</v>
      </c>
      <c r="H5985" s="7">
        <f t="shared" si="280"/>
        <v>4</v>
      </c>
      <c r="I5985" s="7" t="str">
        <f t="shared" si="281"/>
        <v>Q2</v>
      </c>
      <c r="J5985" s="7">
        <f>VLOOKUP(A5985,'Job Catalog'!A:C,3,FALSE)</f>
        <v>15</v>
      </c>
    </row>
    <row r="5986" spans="1:10" x14ac:dyDescent="0.15">
      <c r="A5986" s="8">
        <v>3606</v>
      </c>
      <c r="B5986" s="8" t="s">
        <v>3708</v>
      </c>
      <c r="C5986" s="7" t="s">
        <v>5</v>
      </c>
      <c r="D5986" s="39">
        <v>42248.398958333331</v>
      </c>
      <c r="E5986" s="7">
        <v>90.5</v>
      </c>
      <c r="F5986" s="7" t="s">
        <v>65</v>
      </c>
      <c r="G5986" s="7">
        <f t="shared" si="279"/>
        <v>2015</v>
      </c>
      <c r="H5986" s="7">
        <f t="shared" si="280"/>
        <v>9</v>
      </c>
      <c r="I5986" s="7" t="str">
        <f t="shared" si="281"/>
        <v>Q3</v>
      </c>
      <c r="J5986" s="7">
        <f>VLOOKUP(A5986,'Job Catalog'!A:C,3,FALSE)</f>
        <v>15</v>
      </c>
    </row>
    <row r="5987" spans="1:10" x14ac:dyDescent="0.15">
      <c r="A5987" s="8">
        <v>3606</v>
      </c>
      <c r="B5987" s="8" t="s">
        <v>3708</v>
      </c>
      <c r="C5987" s="7" t="s">
        <v>5</v>
      </c>
      <c r="D5987" s="39">
        <v>42272.541712962964</v>
      </c>
      <c r="E5987" s="7">
        <v>4.04</v>
      </c>
      <c r="F5987" s="7" t="s">
        <v>65</v>
      </c>
      <c r="G5987" s="7">
        <f t="shared" si="279"/>
        <v>2015</v>
      </c>
      <c r="H5987" s="7">
        <f t="shared" si="280"/>
        <v>9</v>
      </c>
      <c r="I5987" s="7" t="str">
        <f t="shared" si="281"/>
        <v>Q3</v>
      </c>
      <c r="J5987" s="7">
        <f>VLOOKUP(A5987,'Job Catalog'!A:C,3,FALSE)</f>
        <v>15</v>
      </c>
    </row>
    <row r="5988" spans="1:10" x14ac:dyDescent="0.15">
      <c r="A5988" s="8">
        <v>3606</v>
      </c>
      <c r="B5988" s="8" t="s">
        <v>3708</v>
      </c>
      <c r="C5988" s="7" t="s">
        <v>5</v>
      </c>
      <c r="D5988" s="39">
        <v>42380.98709490741</v>
      </c>
      <c r="E5988" s="7">
        <v>70.58</v>
      </c>
      <c r="F5988" s="7" t="s">
        <v>65</v>
      </c>
      <c r="G5988" s="7">
        <f t="shared" si="279"/>
        <v>2016</v>
      </c>
      <c r="H5988" s="7">
        <f t="shared" si="280"/>
        <v>1</v>
      </c>
      <c r="I5988" s="7" t="str">
        <f t="shared" si="281"/>
        <v>Q1</v>
      </c>
      <c r="J5988" s="7">
        <f>VLOOKUP(A5988,'Job Catalog'!A:C,3,FALSE)</f>
        <v>15</v>
      </c>
    </row>
    <row r="5989" spans="1:10" x14ac:dyDescent="0.15">
      <c r="A5989" s="8">
        <v>3606</v>
      </c>
      <c r="B5989" s="8" t="s">
        <v>3708</v>
      </c>
      <c r="C5989" s="7" t="s">
        <v>5</v>
      </c>
      <c r="D5989" s="39">
        <v>42443.539421296293</v>
      </c>
      <c r="E5989" s="7">
        <v>6.79</v>
      </c>
      <c r="F5989" s="7" t="s">
        <v>95</v>
      </c>
      <c r="G5989" s="7">
        <f t="shared" si="279"/>
        <v>2016</v>
      </c>
      <c r="H5989" s="7">
        <f t="shared" si="280"/>
        <v>3</v>
      </c>
      <c r="I5989" s="7" t="str">
        <f t="shared" si="281"/>
        <v>Q1</v>
      </c>
      <c r="J5989" s="7">
        <f>VLOOKUP(A5989,'Job Catalog'!A:C,3,FALSE)</f>
        <v>15</v>
      </c>
    </row>
    <row r="5990" spans="1:10" x14ac:dyDescent="0.15">
      <c r="A5990" s="8">
        <v>3606</v>
      </c>
      <c r="B5990" s="8" t="s">
        <v>3708</v>
      </c>
      <c r="C5990" s="7" t="s">
        <v>5</v>
      </c>
      <c r="D5990" s="39">
        <v>42711.613935185182</v>
      </c>
      <c r="E5990" s="7">
        <v>56.58</v>
      </c>
      <c r="F5990" s="7" t="s">
        <v>13</v>
      </c>
      <c r="G5990" s="7">
        <f t="shared" si="279"/>
        <v>2016</v>
      </c>
      <c r="H5990" s="7">
        <f t="shared" si="280"/>
        <v>12</v>
      </c>
      <c r="I5990" s="7" t="str">
        <f t="shared" si="281"/>
        <v>Q4</v>
      </c>
      <c r="J5990" s="7">
        <f>VLOOKUP(A5990,'Job Catalog'!A:C,3,FALSE)</f>
        <v>15</v>
      </c>
    </row>
    <row r="5991" spans="1:10" x14ac:dyDescent="0.15">
      <c r="A5991" s="8">
        <v>3606</v>
      </c>
      <c r="B5991" s="8" t="s">
        <v>3708</v>
      </c>
      <c r="C5991" s="7" t="s">
        <v>5</v>
      </c>
      <c r="D5991" s="39">
        <v>42710.405972222223</v>
      </c>
      <c r="E5991" s="7">
        <v>39.880000000000003</v>
      </c>
      <c r="F5991" s="7" t="s">
        <v>21</v>
      </c>
      <c r="G5991" s="7">
        <f t="shared" si="279"/>
        <v>2016</v>
      </c>
      <c r="H5991" s="7">
        <f t="shared" si="280"/>
        <v>12</v>
      </c>
      <c r="I5991" s="7" t="str">
        <f t="shared" si="281"/>
        <v>Q4</v>
      </c>
      <c r="J5991" s="7">
        <f>VLOOKUP(A5991,'Job Catalog'!A:C,3,FALSE)</f>
        <v>15</v>
      </c>
    </row>
    <row r="5992" spans="1:10" x14ac:dyDescent="0.15">
      <c r="A5992" s="8">
        <v>3606</v>
      </c>
      <c r="B5992" s="8" t="s">
        <v>3708</v>
      </c>
      <c r="C5992" s="7" t="s">
        <v>5</v>
      </c>
      <c r="D5992" s="39">
        <v>42836.491296296299</v>
      </c>
      <c r="E5992" s="7">
        <v>73.92</v>
      </c>
      <c r="F5992" s="7" t="s">
        <v>13</v>
      </c>
      <c r="G5992" s="7">
        <f t="shared" si="279"/>
        <v>2017</v>
      </c>
      <c r="H5992" s="7">
        <f t="shared" si="280"/>
        <v>4</v>
      </c>
      <c r="I5992" s="7" t="str">
        <f t="shared" si="281"/>
        <v>Q2</v>
      </c>
      <c r="J5992" s="7">
        <f>VLOOKUP(A5992,'Job Catalog'!A:C,3,FALSE)</f>
        <v>15</v>
      </c>
    </row>
    <row r="5993" spans="1:10" x14ac:dyDescent="0.15">
      <c r="A5993" s="8">
        <v>3606</v>
      </c>
      <c r="B5993" s="8" t="s">
        <v>3708</v>
      </c>
      <c r="C5993" s="7" t="s">
        <v>5</v>
      </c>
      <c r="D5993" s="39">
        <v>42954.597638888888</v>
      </c>
      <c r="E5993" s="7">
        <v>13.08</v>
      </c>
      <c r="F5993" s="7" t="s">
        <v>13</v>
      </c>
      <c r="G5993" s="7">
        <f t="shared" si="279"/>
        <v>2017</v>
      </c>
      <c r="H5993" s="7">
        <f t="shared" si="280"/>
        <v>8</v>
      </c>
      <c r="I5993" s="7" t="str">
        <f t="shared" si="281"/>
        <v>Q3</v>
      </c>
      <c r="J5993" s="7">
        <f>VLOOKUP(A5993,'Job Catalog'!A:C,3,FALSE)</f>
        <v>15</v>
      </c>
    </row>
    <row r="5994" spans="1:10" x14ac:dyDescent="0.15">
      <c r="A5994" s="8">
        <v>3608</v>
      </c>
      <c r="B5994" s="8" t="s">
        <v>3710</v>
      </c>
      <c r="C5994" s="7" t="s">
        <v>4</v>
      </c>
      <c r="D5994" s="39">
        <v>41828.492164351854</v>
      </c>
      <c r="E5994" s="7">
        <v>13.88</v>
      </c>
      <c r="F5994" s="7" t="s">
        <v>13</v>
      </c>
      <c r="G5994" s="7">
        <f t="shared" si="279"/>
        <v>2014</v>
      </c>
      <c r="H5994" s="7">
        <f t="shared" si="280"/>
        <v>7</v>
      </c>
      <c r="I5994" s="7" t="str">
        <f t="shared" si="281"/>
        <v>Q3</v>
      </c>
      <c r="J5994" s="7">
        <f>VLOOKUP(A5994,'Job Catalog'!A:C,3,FALSE)</f>
        <v>28</v>
      </c>
    </row>
    <row r="5995" spans="1:10" x14ac:dyDescent="0.15">
      <c r="A5995" s="8">
        <v>3608</v>
      </c>
      <c r="B5995" s="8" t="s">
        <v>3710</v>
      </c>
      <c r="C5995" s="7" t="s">
        <v>4</v>
      </c>
      <c r="D5995" s="39">
        <v>42303.582280092596</v>
      </c>
      <c r="E5995" s="7">
        <v>221.92</v>
      </c>
      <c r="F5995" s="7" t="s">
        <v>53</v>
      </c>
      <c r="G5995" s="7">
        <f t="shared" si="279"/>
        <v>2015</v>
      </c>
      <c r="H5995" s="7">
        <f t="shared" si="280"/>
        <v>10</v>
      </c>
      <c r="I5995" s="7" t="str">
        <f t="shared" si="281"/>
        <v>Q4</v>
      </c>
      <c r="J5995" s="7">
        <f>VLOOKUP(A5995,'Job Catalog'!A:C,3,FALSE)</f>
        <v>28</v>
      </c>
    </row>
    <row r="5996" spans="1:10" x14ac:dyDescent="0.15">
      <c r="A5996" s="8">
        <v>3611</v>
      </c>
      <c r="B5996" s="8" t="s">
        <v>3713</v>
      </c>
      <c r="C5996" s="7" t="s">
        <v>5</v>
      </c>
      <c r="D5996" s="39">
        <v>42038.321203703701</v>
      </c>
      <c r="E5996" s="7">
        <v>49.71</v>
      </c>
      <c r="F5996" s="7" t="s">
        <v>65</v>
      </c>
      <c r="G5996" s="7">
        <f t="shared" si="279"/>
        <v>2015</v>
      </c>
      <c r="H5996" s="7">
        <f t="shared" si="280"/>
        <v>2</v>
      </c>
      <c r="I5996" s="7" t="str">
        <f t="shared" si="281"/>
        <v>Q1</v>
      </c>
      <c r="J5996" s="7">
        <f>VLOOKUP(A5996,'Job Catalog'!A:C,3,FALSE)</f>
        <v>26</v>
      </c>
    </row>
    <row r="5997" spans="1:10" x14ac:dyDescent="0.15">
      <c r="A5997" s="8">
        <v>3611</v>
      </c>
      <c r="B5997" s="8" t="s">
        <v>3713</v>
      </c>
      <c r="C5997" s="7" t="s">
        <v>4</v>
      </c>
      <c r="D5997" s="39">
        <v>42172.562928240739</v>
      </c>
      <c r="E5997" s="7">
        <v>100.58</v>
      </c>
      <c r="F5997" s="7" t="s">
        <v>53</v>
      </c>
      <c r="G5997" s="7">
        <f t="shared" si="279"/>
        <v>2015</v>
      </c>
      <c r="H5997" s="7">
        <f t="shared" si="280"/>
        <v>6</v>
      </c>
      <c r="I5997" s="7" t="str">
        <f t="shared" si="281"/>
        <v>Q2</v>
      </c>
      <c r="J5997" s="7">
        <f>VLOOKUP(A5997,'Job Catalog'!A:C,3,FALSE)</f>
        <v>26</v>
      </c>
    </row>
    <row r="5998" spans="1:10" x14ac:dyDescent="0.15">
      <c r="A5998" s="8">
        <v>3611</v>
      </c>
      <c r="B5998" s="8" t="s">
        <v>3713</v>
      </c>
      <c r="C5998" s="7" t="s">
        <v>4</v>
      </c>
      <c r="D5998" s="39">
        <v>42159.388275462959</v>
      </c>
      <c r="E5998" s="7">
        <v>36.880000000000003</v>
      </c>
      <c r="F5998" s="7" t="s">
        <v>13</v>
      </c>
      <c r="G5998" s="7">
        <f t="shared" si="279"/>
        <v>2015</v>
      </c>
      <c r="H5998" s="7">
        <f t="shared" si="280"/>
        <v>6</v>
      </c>
      <c r="I5998" s="7" t="str">
        <f t="shared" si="281"/>
        <v>Q2</v>
      </c>
      <c r="J5998" s="7">
        <f>VLOOKUP(A5998,'Job Catalog'!A:C,3,FALSE)</f>
        <v>26</v>
      </c>
    </row>
    <row r="5999" spans="1:10" x14ac:dyDescent="0.15">
      <c r="A5999" s="8">
        <v>3611</v>
      </c>
      <c r="B5999" s="8" t="s">
        <v>3713</v>
      </c>
      <c r="C5999" s="7" t="s">
        <v>4</v>
      </c>
      <c r="D5999" s="39">
        <v>42265.44458333333</v>
      </c>
      <c r="E5999" s="7">
        <v>72.790000000000006</v>
      </c>
      <c r="F5999" s="7" t="s">
        <v>53</v>
      </c>
      <c r="G5999" s="7">
        <f t="shared" si="279"/>
        <v>2015</v>
      </c>
      <c r="H5999" s="7">
        <f t="shared" si="280"/>
        <v>9</v>
      </c>
      <c r="I5999" s="7" t="str">
        <f t="shared" si="281"/>
        <v>Q3</v>
      </c>
      <c r="J5999" s="7">
        <f>VLOOKUP(A5999,'Job Catalog'!A:C,3,FALSE)</f>
        <v>26</v>
      </c>
    </row>
    <row r="6000" spans="1:10" x14ac:dyDescent="0.15">
      <c r="A6000" s="8">
        <v>3611</v>
      </c>
      <c r="B6000" s="8" t="s">
        <v>3713</v>
      </c>
      <c r="C6000" s="7" t="s">
        <v>4</v>
      </c>
      <c r="D6000" s="39">
        <v>42479.697025462963</v>
      </c>
      <c r="E6000" s="7">
        <v>3.96</v>
      </c>
      <c r="F6000" s="7" t="s">
        <v>53</v>
      </c>
      <c r="G6000" s="7">
        <f t="shared" si="279"/>
        <v>2016</v>
      </c>
      <c r="H6000" s="7">
        <f t="shared" si="280"/>
        <v>4</v>
      </c>
      <c r="I6000" s="7" t="str">
        <f t="shared" si="281"/>
        <v>Q2</v>
      </c>
      <c r="J6000" s="7">
        <f>VLOOKUP(A6000,'Job Catalog'!A:C,3,FALSE)</f>
        <v>26</v>
      </c>
    </row>
    <row r="6001" spans="1:10" x14ac:dyDescent="0.15">
      <c r="A6001" s="8">
        <v>3611</v>
      </c>
      <c r="B6001" s="8" t="s">
        <v>3713</v>
      </c>
      <c r="C6001" s="7" t="s">
        <v>5</v>
      </c>
      <c r="D6001" s="39">
        <v>42713.668645833335</v>
      </c>
      <c r="E6001" s="7">
        <v>143.13</v>
      </c>
      <c r="F6001" s="7" t="s">
        <v>60</v>
      </c>
      <c r="G6001" s="7">
        <f t="shared" si="279"/>
        <v>2016</v>
      </c>
      <c r="H6001" s="7">
        <f t="shared" si="280"/>
        <v>12</v>
      </c>
      <c r="I6001" s="7" t="str">
        <f t="shared" si="281"/>
        <v>Q4</v>
      </c>
      <c r="J6001" s="7">
        <f>VLOOKUP(A6001,'Job Catalog'!A:C,3,FALSE)</f>
        <v>26</v>
      </c>
    </row>
    <row r="6002" spans="1:10" x14ac:dyDescent="0.15">
      <c r="A6002" s="8">
        <v>3614</v>
      </c>
      <c r="B6002" s="8" t="s">
        <v>3716</v>
      </c>
      <c r="C6002" s="7" t="s">
        <v>4</v>
      </c>
      <c r="D6002" s="39">
        <v>42906.224652777775</v>
      </c>
      <c r="E6002" s="7">
        <v>0.71</v>
      </c>
      <c r="F6002" s="7" t="s">
        <v>29</v>
      </c>
      <c r="G6002" s="7">
        <f t="shared" si="279"/>
        <v>2017</v>
      </c>
      <c r="H6002" s="7">
        <f t="shared" si="280"/>
        <v>6</v>
      </c>
      <c r="I6002" s="7" t="str">
        <f t="shared" si="281"/>
        <v>Q2</v>
      </c>
      <c r="J6002" s="7">
        <f>VLOOKUP(A6002,'Job Catalog'!A:C,3,FALSE)</f>
        <v>22</v>
      </c>
    </row>
    <row r="6003" spans="1:10" x14ac:dyDescent="0.15">
      <c r="A6003" s="8">
        <v>3620</v>
      </c>
      <c r="B6003" s="8" t="s">
        <v>3722</v>
      </c>
      <c r="C6003" s="7" t="s">
        <v>4</v>
      </c>
      <c r="D6003" s="39">
        <v>42828.757708333331</v>
      </c>
      <c r="E6003" s="7">
        <v>224.17</v>
      </c>
      <c r="F6003" s="7" t="s">
        <v>64</v>
      </c>
      <c r="G6003" s="7">
        <f t="shared" si="279"/>
        <v>2017</v>
      </c>
      <c r="H6003" s="7">
        <f t="shared" si="280"/>
        <v>4</v>
      </c>
      <c r="I6003" s="7" t="str">
        <f t="shared" si="281"/>
        <v>Q2</v>
      </c>
      <c r="J6003" s="7">
        <f>VLOOKUP(A6003,'Job Catalog'!A:C,3,FALSE)</f>
        <v>25</v>
      </c>
    </row>
    <row r="6004" spans="1:10" x14ac:dyDescent="0.15">
      <c r="A6004" s="8">
        <v>3623</v>
      </c>
      <c r="B6004" s="8" t="s">
        <v>3725</v>
      </c>
      <c r="C6004" s="7" t="s">
        <v>4</v>
      </c>
      <c r="D6004" s="39">
        <v>42587.416585648149</v>
      </c>
      <c r="E6004" s="7">
        <v>143.13</v>
      </c>
      <c r="F6004" s="7" t="s">
        <v>29</v>
      </c>
      <c r="G6004" s="7">
        <f t="shared" si="279"/>
        <v>2016</v>
      </c>
      <c r="H6004" s="7">
        <f t="shared" si="280"/>
        <v>8</v>
      </c>
      <c r="I6004" s="7" t="str">
        <f t="shared" si="281"/>
        <v>Q3</v>
      </c>
      <c r="J6004" s="7">
        <f>VLOOKUP(A6004,'Job Catalog'!A:C,3,FALSE)</f>
        <v>23</v>
      </c>
    </row>
    <row r="6005" spans="1:10" x14ac:dyDescent="0.15">
      <c r="A6005" s="8">
        <v>3624</v>
      </c>
      <c r="B6005" s="8" t="s">
        <v>3726</v>
      </c>
      <c r="C6005" s="7" t="s">
        <v>5</v>
      </c>
      <c r="D6005" s="39">
        <v>42908.412488425929</v>
      </c>
      <c r="E6005" s="7">
        <v>135.66999999999999</v>
      </c>
      <c r="F6005" s="7" t="s">
        <v>28</v>
      </c>
      <c r="G6005" s="7">
        <f t="shared" si="279"/>
        <v>2017</v>
      </c>
      <c r="H6005" s="7">
        <f t="shared" si="280"/>
        <v>6</v>
      </c>
      <c r="I6005" s="7" t="str">
        <f t="shared" si="281"/>
        <v>Q2</v>
      </c>
      <c r="J6005" s="7">
        <f>VLOOKUP(A6005,'Job Catalog'!A:C,3,FALSE)</f>
        <v>23</v>
      </c>
    </row>
    <row r="6006" spans="1:10" x14ac:dyDescent="0.15">
      <c r="A6006" s="8">
        <v>3625</v>
      </c>
      <c r="B6006" s="8" t="s">
        <v>3727</v>
      </c>
      <c r="C6006" s="7" t="s">
        <v>5</v>
      </c>
      <c r="D6006" s="39">
        <v>42660.443877314814</v>
      </c>
      <c r="E6006" s="7">
        <v>88.88</v>
      </c>
      <c r="F6006" s="7" t="s">
        <v>13</v>
      </c>
      <c r="G6006" s="7">
        <f t="shared" si="279"/>
        <v>2016</v>
      </c>
      <c r="H6006" s="7">
        <f t="shared" si="280"/>
        <v>10</v>
      </c>
      <c r="I6006" s="7" t="str">
        <f t="shared" si="281"/>
        <v>Q4</v>
      </c>
      <c r="J6006" s="7">
        <f>VLOOKUP(A6006,'Job Catalog'!A:C,3,FALSE)</f>
        <v>17</v>
      </c>
    </row>
    <row r="6007" spans="1:10" x14ac:dyDescent="0.15">
      <c r="A6007" s="8">
        <v>3625</v>
      </c>
      <c r="B6007" s="8" t="s">
        <v>3727</v>
      </c>
      <c r="C6007" s="7" t="s">
        <v>5</v>
      </c>
      <c r="D6007" s="39">
        <v>42745.554965277777</v>
      </c>
      <c r="E6007" s="7">
        <v>27.88</v>
      </c>
      <c r="F6007" s="7" t="s">
        <v>48</v>
      </c>
      <c r="G6007" s="7">
        <f t="shared" si="279"/>
        <v>2017</v>
      </c>
      <c r="H6007" s="7">
        <f t="shared" si="280"/>
        <v>1</v>
      </c>
      <c r="I6007" s="7" t="str">
        <f t="shared" si="281"/>
        <v>Q1</v>
      </c>
      <c r="J6007" s="7">
        <f>VLOOKUP(A6007,'Job Catalog'!A:C,3,FALSE)</f>
        <v>17</v>
      </c>
    </row>
    <row r="6008" spans="1:10" x14ac:dyDescent="0.15">
      <c r="A6008" s="8">
        <v>3628</v>
      </c>
      <c r="B6008" s="8" t="s">
        <v>3730</v>
      </c>
      <c r="C6008" s="7" t="s">
        <v>5</v>
      </c>
      <c r="D6008" s="39">
        <v>42635.421724537038</v>
      </c>
      <c r="E6008" s="7">
        <v>63.88</v>
      </c>
      <c r="F6008" s="7" t="s">
        <v>20</v>
      </c>
      <c r="G6008" s="7">
        <f t="shared" si="279"/>
        <v>2016</v>
      </c>
      <c r="H6008" s="7">
        <f t="shared" si="280"/>
        <v>9</v>
      </c>
      <c r="I6008" s="7" t="str">
        <f t="shared" si="281"/>
        <v>Q3</v>
      </c>
      <c r="J6008" s="7">
        <f>VLOOKUP(A6008,'Job Catalog'!A:C,3,FALSE)</f>
        <v>26</v>
      </c>
    </row>
    <row r="6009" spans="1:10" x14ac:dyDescent="0.15">
      <c r="A6009" s="8">
        <v>3628</v>
      </c>
      <c r="B6009" s="8" t="s">
        <v>3730</v>
      </c>
      <c r="C6009" s="7" t="s">
        <v>4</v>
      </c>
      <c r="D6009" s="39">
        <v>42649.456689814811</v>
      </c>
      <c r="E6009" s="7">
        <v>6.92</v>
      </c>
      <c r="F6009" s="7" t="s">
        <v>13</v>
      </c>
      <c r="G6009" s="7">
        <f t="shared" si="279"/>
        <v>2016</v>
      </c>
      <c r="H6009" s="7">
        <f t="shared" si="280"/>
        <v>10</v>
      </c>
      <c r="I6009" s="7" t="str">
        <f t="shared" si="281"/>
        <v>Q4</v>
      </c>
      <c r="J6009" s="7">
        <f>VLOOKUP(A6009,'Job Catalog'!A:C,3,FALSE)</f>
        <v>26</v>
      </c>
    </row>
    <row r="6010" spans="1:10" x14ac:dyDescent="0.15">
      <c r="A6010" s="8">
        <v>3631</v>
      </c>
      <c r="B6010" s="8" t="s">
        <v>3733</v>
      </c>
      <c r="C6010" s="7" t="s">
        <v>5</v>
      </c>
      <c r="D6010" s="39">
        <v>42395.676400462966</v>
      </c>
      <c r="E6010" s="7">
        <v>48.21</v>
      </c>
      <c r="F6010" s="7" t="s">
        <v>65</v>
      </c>
      <c r="G6010" s="7">
        <f t="shared" si="279"/>
        <v>2016</v>
      </c>
      <c r="H6010" s="7">
        <f t="shared" si="280"/>
        <v>1</v>
      </c>
      <c r="I6010" s="7" t="str">
        <f t="shared" si="281"/>
        <v>Q1</v>
      </c>
      <c r="J6010" s="7">
        <f>VLOOKUP(A6010,'Job Catalog'!A:C,3,FALSE)</f>
        <v>17</v>
      </c>
    </row>
    <row r="6011" spans="1:10" x14ac:dyDescent="0.15">
      <c r="A6011" s="8">
        <v>3636</v>
      </c>
      <c r="B6011" s="8" t="s">
        <v>3738</v>
      </c>
      <c r="C6011" s="7" t="s">
        <v>4</v>
      </c>
      <c r="D6011" s="39">
        <v>42677.435347222221</v>
      </c>
      <c r="E6011" s="7">
        <v>69.92</v>
      </c>
      <c r="F6011" s="7" t="s">
        <v>14</v>
      </c>
      <c r="G6011" s="7">
        <f t="shared" si="279"/>
        <v>2016</v>
      </c>
      <c r="H6011" s="7">
        <f t="shared" si="280"/>
        <v>11</v>
      </c>
      <c r="I6011" s="7" t="str">
        <f t="shared" si="281"/>
        <v>Q4</v>
      </c>
      <c r="J6011" s="7">
        <f>VLOOKUP(A6011,'Job Catalog'!A:C,3,FALSE)</f>
        <v>13</v>
      </c>
    </row>
    <row r="6012" spans="1:10" x14ac:dyDescent="0.15">
      <c r="A6012" s="8">
        <v>3639</v>
      </c>
      <c r="B6012" s="8" t="s">
        <v>3741</v>
      </c>
      <c r="C6012" s="7" t="s">
        <v>5</v>
      </c>
      <c r="D6012" s="39">
        <v>42095.464733796296</v>
      </c>
      <c r="E6012" s="7">
        <v>63.83</v>
      </c>
      <c r="F6012" s="7" t="s">
        <v>30</v>
      </c>
      <c r="G6012" s="7">
        <f t="shared" si="279"/>
        <v>2015</v>
      </c>
      <c r="H6012" s="7">
        <f t="shared" si="280"/>
        <v>4</v>
      </c>
      <c r="I6012" s="7" t="str">
        <f t="shared" si="281"/>
        <v>Q2</v>
      </c>
      <c r="J6012" s="7">
        <f>VLOOKUP(A6012,'Job Catalog'!A:C,3,FALSE)</f>
        <v>19</v>
      </c>
    </row>
    <row r="6013" spans="1:10" x14ac:dyDescent="0.15">
      <c r="A6013" s="8">
        <v>3642</v>
      </c>
      <c r="B6013" s="8" t="s">
        <v>3744</v>
      </c>
      <c r="C6013" s="7" t="s">
        <v>5</v>
      </c>
      <c r="D6013" s="39">
        <v>42429.467245370368</v>
      </c>
      <c r="E6013" s="7">
        <v>19.920000000000002</v>
      </c>
      <c r="F6013" s="7" t="s">
        <v>65</v>
      </c>
      <c r="G6013" s="7">
        <f t="shared" si="279"/>
        <v>2016</v>
      </c>
      <c r="H6013" s="7">
        <f t="shared" si="280"/>
        <v>2</v>
      </c>
      <c r="I6013" s="7" t="str">
        <f t="shared" si="281"/>
        <v>Q1</v>
      </c>
      <c r="J6013" s="7">
        <f>VLOOKUP(A6013,'Job Catalog'!A:C,3,FALSE)</f>
        <v>10</v>
      </c>
    </row>
    <row r="6014" spans="1:10" x14ac:dyDescent="0.15">
      <c r="A6014" s="8">
        <v>3643</v>
      </c>
      <c r="B6014" s="8" t="s">
        <v>3745</v>
      </c>
      <c r="C6014" s="7" t="s">
        <v>5</v>
      </c>
      <c r="D6014" s="39">
        <v>42054.639317129629</v>
      </c>
      <c r="E6014" s="7">
        <v>42.13</v>
      </c>
      <c r="F6014" s="7" t="s">
        <v>30</v>
      </c>
      <c r="G6014" s="7">
        <f t="shared" si="279"/>
        <v>2015</v>
      </c>
      <c r="H6014" s="7">
        <f t="shared" si="280"/>
        <v>2</v>
      </c>
      <c r="I6014" s="7" t="str">
        <f t="shared" si="281"/>
        <v>Q1</v>
      </c>
      <c r="J6014" s="7">
        <f>VLOOKUP(A6014,'Job Catalog'!A:C,3,FALSE)</f>
        <v>18</v>
      </c>
    </row>
    <row r="6015" spans="1:10" x14ac:dyDescent="0.15">
      <c r="A6015" s="8">
        <v>3647</v>
      </c>
      <c r="B6015" s="8" t="s">
        <v>3749</v>
      </c>
      <c r="C6015" s="7" t="s">
        <v>4</v>
      </c>
      <c r="D6015" s="39">
        <v>42209.596493055556</v>
      </c>
      <c r="E6015" s="7">
        <v>98</v>
      </c>
      <c r="F6015" s="7" t="s">
        <v>63</v>
      </c>
      <c r="G6015" s="7">
        <f t="shared" si="279"/>
        <v>2015</v>
      </c>
      <c r="H6015" s="7">
        <f t="shared" si="280"/>
        <v>7</v>
      </c>
      <c r="I6015" s="7" t="str">
        <f t="shared" si="281"/>
        <v>Q3</v>
      </c>
      <c r="J6015" s="7">
        <f>VLOOKUP(A6015,'Job Catalog'!A:C,3,FALSE)</f>
        <v>18</v>
      </c>
    </row>
    <row r="6016" spans="1:10" x14ac:dyDescent="0.15">
      <c r="A6016" s="8">
        <v>3647</v>
      </c>
      <c r="B6016" s="8" t="s">
        <v>3749</v>
      </c>
      <c r="C6016" s="7" t="s">
        <v>5</v>
      </c>
      <c r="D6016" s="39">
        <v>42277.413414351853</v>
      </c>
      <c r="E6016" s="7">
        <v>41.79</v>
      </c>
      <c r="F6016" s="7" t="s">
        <v>65</v>
      </c>
      <c r="G6016" s="7">
        <f t="shared" si="279"/>
        <v>2015</v>
      </c>
      <c r="H6016" s="7">
        <f t="shared" si="280"/>
        <v>9</v>
      </c>
      <c r="I6016" s="7" t="str">
        <f t="shared" si="281"/>
        <v>Q3</v>
      </c>
      <c r="J6016" s="7">
        <f>VLOOKUP(A6016,'Job Catalog'!A:C,3,FALSE)</f>
        <v>18</v>
      </c>
    </row>
    <row r="6017" spans="1:10" x14ac:dyDescent="0.15">
      <c r="A6017" s="8">
        <v>3647</v>
      </c>
      <c r="B6017" s="8" t="s">
        <v>3749</v>
      </c>
      <c r="C6017" s="7" t="s">
        <v>4</v>
      </c>
      <c r="D6017" s="39">
        <v>42382.681689814817</v>
      </c>
      <c r="E6017" s="7">
        <v>26.04</v>
      </c>
      <c r="F6017" s="7" t="s">
        <v>63</v>
      </c>
      <c r="G6017" s="7">
        <f t="shared" si="279"/>
        <v>2016</v>
      </c>
      <c r="H6017" s="7">
        <f t="shared" si="280"/>
        <v>1</v>
      </c>
      <c r="I6017" s="7" t="str">
        <f t="shared" si="281"/>
        <v>Q1</v>
      </c>
      <c r="J6017" s="7">
        <f>VLOOKUP(A6017,'Job Catalog'!A:C,3,FALSE)</f>
        <v>18</v>
      </c>
    </row>
    <row r="6018" spans="1:10" x14ac:dyDescent="0.15">
      <c r="A6018" s="8">
        <v>3647</v>
      </c>
      <c r="B6018" s="8" t="s">
        <v>3749</v>
      </c>
      <c r="C6018" s="7" t="s">
        <v>4</v>
      </c>
      <c r="D6018" s="39">
        <v>42674.397997685184</v>
      </c>
      <c r="E6018" s="7">
        <v>51.67</v>
      </c>
      <c r="F6018" s="7" t="s">
        <v>50</v>
      </c>
      <c r="G6018" s="7">
        <f t="shared" ref="G6018:G6081" si="282">YEAR(D6018)</f>
        <v>2016</v>
      </c>
      <c r="H6018" s="7">
        <f t="shared" ref="H6018:H6081" si="283">MONTH(D6018)</f>
        <v>10</v>
      </c>
      <c r="I6018" s="7" t="str">
        <f t="shared" ref="I6018:I6081" si="284">IF(H6018&lt;=3,"Q1",IF(H6018&lt;=6,"Q2",IF(H6018&lt;=9,"Q3","Q4")))</f>
        <v>Q4</v>
      </c>
      <c r="J6018" s="7">
        <f>VLOOKUP(A6018,'Job Catalog'!A:C,3,FALSE)</f>
        <v>18</v>
      </c>
    </row>
    <row r="6019" spans="1:10" x14ac:dyDescent="0.15">
      <c r="A6019" s="8">
        <v>3647</v>
      </c>
      <c r="B6019" s="8" t="s">
        <v>3749</v>
      </c>
      <c r="C6019" s="7" t="s">
        <v>4</v>
      </c>
      <c r="D6019" s="39">
        <v>42705.462789351855</v>
      </c>
      <c r="E6019" s="7">
        <v>37.92</v>
      </c>
      <c r="F6019" s="7" t="s">
        <v>50</v>
      </c>
      <c r="G6019" s="7">
        <f t="shared" si="282"/>
        <v>2016</v>
      </c>
      <c r="H6019" s="7">
        <f t="shared" si="283"/>
        <v>12</v>
      </c>
      <c r="I6019" s="7" t="str">
        <f t="shared" si="284"/>
        <v>Q4</v>
      </c>
      <c r="J6019" s="7">
        <f>VLOOKUP(A6019,'Job Catalog'!A:C,3,FALSE)</f>
        <v>18</v>
      </c>
    </row>
    <row r="6020" spans="1:10" x14ac:dyDescent="0.15">
      <c r="A6020" s="8">
        <v>3648</v>
      </c>
      <c r="B6020" s="8" t="s">
        <v>3750</v>
      </c>
      <c r="C6020" s="7" t="s">
        <v>4</v>
      </c>
      <c r="D6020" s="39">
        <v>42573.41202546296</v>
      </c>
      <c r="E6020" s="7">
        <v>136.46</v>
      </c>
      <c r="F6020" s="7" t="s">
        <v>92</v>
      </c>
      <c r="G6020" s="7">
        <f t="shared" si="282"/>
        <v>2016</v>
      </c>
      <c r="H6020" s="7">
        <f t="shared" si="283"/>
        <v>7</v>
      </c>
      <c r="I6020" s="7" t="str">
        <f t="shared" si="284"/>
        <v>Q3</v>
      </c>
      <c r="J6020" s="7">
        <f>VLOOKUP(A6020,'Job Catalog'!A:C,3,FALSE)</f>
        <v>11</v>
      </c>
    </row>
    <row r="6021" spans="1:10" x14ac:dyDescent="0.15">
      <c r="A6021" s="8">
        <v>3648</v>
      </c>
      <c r="B6021" s="8" t="s">
        <v>3750</v>
      </c>
      <c r="C6021" s="7" t="s">
        <v>4</v>
      </c>
      <c r="D6021" s="39">
        <v>42782.357465277775</v>
      </c>
      <c r="E6021" s="7">
        <v>43.67</v>
      </c>
      <c r="F6021" s="7" t="s">
        <v>92</v>
      </c>
      <c r="G6021" s="7">
        <f t="shared" si="282"/>
        <v>2017</v>
      </c>
      <c r="H6021" s="7">
        <f t="shared" si="283"/>
        <v>2</v>
      </c>
      <c r="I6021" s="7" t="str">
        <f t="shared" si="284"/>
        <v>Q1</v>
      </c>
      <c r="J6021" s="7">
        <f>VLOOKUP(A6021,'Job Catalog'!A:C,3,FALSE)</f>
        <v>11</v>
      </c>
    </row>
    <row r="6022" spans="1:10" x14ac:dyDescent="0.15">
      <c r="A6022" s="8">
        <v>3649</v>
      </c>
      <c r="B6022" s="8" t="s">
        <v>3751</v>
      </c>
      <c r="C6022" s="7" t="s">
        <v>4</v>
      </c>
      <c r="D6022" s="39">
        <v>42387.449513888889</v>
      </c>
      <c r="E6022" s="7">
        <v>131.71</v>
      </c>
      <c r="F6022" s="7" t="s">
        <v>30</v>
      </c>
      <c r="G6022" s="7">
        <f t="shared" si="282"/>
        <v>2016</v>
      </c>
      <c r="H6022" s="7">
        <f t="shared" si="283"/>
        <v>1</v>
      </c>
      <c r="I6022" s="7" t="str">
        <f t="shared" si="284"/>
        <v>Q1</v>
      </c>
      <c r="J6022" s="7">
        <f>VLOOKUP(A6022,'Job Catalog'!A:C,3,FALSE)</f>
        <v>15</v>
      </c>
    </row>
    <row r="6023" spans="1:10" x14ac:dyDescent="0.15">
      <c r="A6023" s="8">
        <v>3649</v>
      </c>
      <c r="B6023" s="8" t="s">
        <v>3751</v>
      </c>
      <c r="C6023" s="7" t="s">
        <v>4</v>
      </c>
      <c r="D6023" s="39">
        <v>42670.65828703704</v>
      </c>
      <c r="E6023" s="7">
        <v>3.08</v>
      </c>
      <c r="F6023" s="7" t="s">
        <v>50</v>
      </c>
      <c r="G6023" s="7">
        <f t="shared" si="282"/>
        <v>2016</v>
      </c>
      <c r="H6023" s="7">
        <f t="shared" si="283"/>
        <v>10</v>
      </c>
      <c r="I6023" s="7" t="str">
        <f t="shared" si="284"/>
        <v>Q4</v>
      </c>
      <c r="J6023" s="7">
        <f>VLOOKUP(A6023,'Job Catalog'!A:C,3,FALSE)</f>
        <v>15</v>
      </c>
    </row>
    <row r="6024" spans="1:10" x14ac:dyDescent="0.15">
      <c r="A6024" s="8">
        <v>3649</v>
      </c>
      <c r="B6024" s="8" t="s">
        <v>3751</v>
      </c>
      <c r="C6024" s="7" t="s">
        <v>5</v>
      </c>
      <c r="D6024" s="39">
        <v>42970.513715277775</v>
      </c>
      <c r="E6024" s="7">
        <v>139.79</v>
      </c>
      <c r="F6024" s="7" t="s">
        <v>63</v>
      </c>
      <c r="G6024" s="7">
        <f t="shared" si="282"/>
        <v>2017</v>
      </c>
      <c r="H6024" s="7">
        <f t="shared" si="283"/>
        <v>8</v>
      </c>
      <c r="I6024" s="7" t="str">
        <f t="shared" si="284"/>
        <v>Q3</v>
      </c>
      <c r="J6024" s="7">
        <f>VLOOKUP(A6024,'Job Catalog'!A:C,3,FALSE)</f>
        <v>15</v>
      </c>
    </row>
    <row r="6025" spans="1:10" x14ac:dyDescent="0.15">
      <c r="A6025" s="8">
        <v>3651</v>
      </c>
      <c r="B6025" s="8" t="s">
        <v>3753</v>
      </c>
      <c r="C6025" s="7" t="s">
        <v>4</v>
      </c>
      <c r="D6025" s="39">
        <v>42688.403796296298</v>
      </c>
      <c r="E6025" s="7">
        <v>34.75</v>
      </c>
      <c r="F6025" s="7" t="s">
        <v>50</v>
      </c>
      <c r="G6025" s="7">
        <f t="shared" si="282"/>
        <v>2016</v>
      </c>
      <c r="H6025" s="7">
        <f t="shared" si="283"/>
        <v>11</v>
      </c>
      <c r="I6025" s="7" t="str">
        <f t="shared" si="284"/>
        <v>Q4</v>
      </c>
      <c r="J6025" s="7">
        <f>VLOOKUP(A6025,'Job Catalog'!A:C,3,FALSE)</f>
        <v>13</v>
      </c>
    </row>
    <row r="6026" spans="1:10" x14ac:dyDescent="0.15">
      <c r="A6026" s="8">
        <v>3653</v>
      </c>
      <c r="B6026" s="8" t="s">
        <v>3755</v>
      </c>
      <c r="C6026" s="7" t="s">
        <v>4</v>
      </c>
      <c r="D6026" s="39">
        <v>42319.552905092591</v>
      </c>
      <c r="E6026" s="7">
        <v>36.880000000000003</v>
      </c>
      <c r="F6026" s="7" t="s">
        <v>30</v>
      </c>
      <c r="G6026" s="7">
        <f t="shared" si="282"/>
        <v>2015</v>
      </c>
      <c r="H6026" s="7">
        <f t="shared" si="283"/>
        <v>11</v>
      </c>
      <c r="I6026" s="7" t="str">
        <f t="shared" si="284"/>
        <v>Q4</v>
      </c>
      <c r="J6026" s="7">
        <f>VLOOKUP(A6026,'Job Catalog'!A:C,3,FALSE)</f>
        <v>16</v>
      </c>
    </row>
    <row r="6027" spans="1:10" x14ac:dyDescent="0.15">
      <c r="A6027" s="8">
        <v>3655</v>
      </c>
      <c r="B6027" s="8" t="s">
        <v>3757</v>
      </c>
      <c r="C6027" s="7" t="s">
        <v>5</v>
      </c>
      <c r="D6027" s="39">
        <v>41661.427627314813</v>
      </c>
      <c r="E6027" s="7">
        <v>15.96</v>
      </c>
      <c r="F6027" s="7" t="s">
        <v>93</v>
      </c>
      <c r="G6027" s="7">
        <f t="shared" si="282"/>
        <v>2014</v>
      </c>
      <c r="H6027" s="7">
        <f t="shared" si="283"/>
        <v>1</v>
      </c>
      <c r="I6027" s="7" t="str">
        <f t="shared" si="284"/>
        <v>Q1</v>
      </c>
      <c r="J6027" s="7">
        <f>VLOOKUP(A6027,'Job Catalog'!A:C,3,FALSE)</f>
        <v>13</v>
      </c>
    </row>
    <row r="6028" spans="1:10" x14ac:dyDescent="0.15">
      <c r="A6028" s="8">
        <v>3655</v>
      </c>
      <c r="B6028" s="8" t="s">
        <v>3757</v>
      </c>
      <c r="C6028" s="7" t="s">
        <v>4</v>
      </c>
      <c r="D6028" s="39">
        <v>41943.625590277778</v>
      </c>
      <c r="E6028" s="7">
        <v>62.96</v>
      </c>
      <c r="F6028" s="7" t="s">
        <v>30</v>
      </c>
      <c r="G6028" s="7">
        <f t="shared" si="282"/>
        <v>2014</v>
      </c>
      <c r="H6028" s="7">
        <f t="shared" si="283"/>
        <v>10</v>
      </c>
      <c r="I6028" s="7" t="str">
        <f t="shared" si="284"/>
        <v>Q4</v>
      </c>
      <c r="J6028" s="7">
        <f>VLOOKUP(A6028,'Job Catalog'!A:C,3,FALSE)</f>
        <v>13</v>
      </c>
    </row>
    <row r="6029" spans="1:10" x14ac:dyDescent="0.15">
      <c r="A6029" s="8">
        <v>3656</v>
      </c>
      <c r="B6029" s="8" t="s">
        <v>3758</v>
      </c>
      <c r="C6029" s="7" t="s">
        <v>4</v>
      </c>
      <c r="D6029" s="39">
        <v>42139.103506944448</v>
      </c>
      <c r="E6029" s="7">
        <v>69.58</v>
      </c>
      <c r="F6029" s="7" t="s">
        <v>94</v>
      </c>
      <c r="G6029" s="7">
        <f t="shared" si="282"/>
        <v>2015</v>
      </c>
      <c r="H6029" s="7">
        <f t="shared" si="283"/>
        <v>5</v>
      </c>
      <c r="I6029" s="7" t="str">
        <f t="shared" si="284"/>
        <v>Q2</v>
      </c>
      <c r="J6029" s="7">
        <f>VLOOKUP(A6029,'Job Catalog'!A:C,3,FALSE)</f>
        <v>6</v>
      </c>
    </row>
    <row r="6030" spans="1:10" x14ac:dyDescent="0.15">
      <c r="A6030" s="8">
        <v>3657</v>
      </c>
      <c r="B6030" s="8" t="s">
        <v>3759</v>
      </c>
      <c r="C6030" s="7" t="s">
        <v>5</v>
      </c>
      <c r="D6030" s="39">
        <v>41894.507280092592</v>
      </c>
      <c r="E6030" s="7">
        <v>53.04</v>
      </c>
      <c r="F6030" s="7" t="s">
        <v>30</v>
      </c>
      <c r="G6030" s="7">
        <f t="shared" si="282"/>
        <v>2014</v>
      </c>
      <c r="H6030" s="7">
        <f t="shared" si="283"/>
        <v>9</v>
      </c>
      <c r="I6030" s="7" t="str">
        <f t="shared" si="284"/>
        <v>Q3</v>
      </c>
      <c r="J6030" s="7">
        <f>VLOOKUP(A6030,'Job Catalog'!A:C,3,FALSE)</f>
        <v>10</v>
      </c>
    </row>
    <row r="6031" spans="1:10" x14ac:dyDescent="0.15">
      <c r="A6031" s="8">
        <v>3657</v>
      </c>
      <c r="B6031" s="8" t="s">
        <v>3759</v>
      </c>
      <c r="C6031" s="7" t="s">
        <v>5</v>
      </c>
      <c r="D6031" s="39">
        <v>42957.88553240741</v>
      </c>
      <c r="E6031" s="7">
        <v>6.33</v>
      </c>
      <c r="F6031" s="7" t="s">
        <v>25</v>
      </c>
      <c r="G6031" s="7">
        <f t="shared" si="282"/>
        <v>2017</v>
      </c>
      <c r="H6031" s="7">
        <f t="shared" si="283"/>
        <v>8</v>
      </c>
      <c r="I6031" s="7" t="str">
        <f t="shared" si="284"/>
        <v>Q3</v>
      </c>
      <c r="J6031" s="7">
        <f>VLOOKUP(A6031,'Job Catalog'!A:C,3,FALSE)</f>
        <v>10</v>
      </c>
    </row>
    <row r="6032" spans="1:10" x14ac:dyDescent="0.15">
      <c r="A6032" s="8">
        <v>3665</v>
      </c>
      <c r="B6032" s="8" t="s">
        <v>3767</v>
      </c>
      <c r="C6032" s="7" t="s">
        <v>4</v>
      </c>
      <c r="D6032" s="39">
        <v>41703.613518518519</v>
      </c>
      <c r="E6032" s="7">
        <v>16.13</v>
      </c>
      <c r="F6032" s="7" t="s">
        <v>73</v>
      </c>
      <c r="G6032" s="7">
        <f t="shared" si="282"/>
        <v>2014</v>
      </c>
      <c r="H6032" s="7">
        <f t="shared" si="283"/>
        <v>3</v>
      </c>
      <c r="I6032" s="7" t="str">
        <f t="shared" si="284"/>
        <v>Q1</v>
      </c>
      <c r="J6032" s="7">
        <f>VLOOKUP(A6032,'Job Catalog'!A:C,3,FALSE)</f>
        <v>7</v>
      </c>
    </row>
    <row r="6033" spans="1:10" x14ac:dyDescent="0.15">
      <c r="A6033" s="8">
        <v>3665</v>
      </c>
      <c r="B6033" s="8" t="s">
        <v>3767</v>
      </c>
      <c r="C6033" s="7" t="s">
        <v>4</v>
      </c>
      <c r="D6033" s="39">
        <v>42134.47247685185</v>
      </c>
      <c r="E6033" s="7">
        <v>31.71</v>
      </c>
      <c r="F6033" s="7" t="s">
        <v>60</v>
      </c>
      <c r="G6033" s="7">
        <f t="shared" si="282"/>
        <v>2015</v>
      </c>
      <c r="H6033" s="7">
        <f t="shared" si="283"/>
        <v>5</v>
      </c>
      <c r="I6033" s="7" t="str">
        <f t="shared" si="284"/>
        <v>Q2</v>
      </c>
      <c r="J6033" s="7">
        <f>VLOOKUP(A6033,'Job Catalog'!A:C,3,FALSE)</f>
        <v>7</v>
      </c>
    </row>
    <row r="6034" spans="1:10" x14ac:dyDescent="0.15">
      <c r="A6034" s="8">
        <v>3666</v>
      </c>
      <c r="B6034" s="8" t="s">
        <v>3768</v>
      </c>
      <c r="C6034" s="7" t="s">
        <v>4</v>
      </c>
      <c r="D6034" s="39">
        <v>41816.182025462964</v>
      </c>
      <c r="E6034" s="7">
        <v>8.9600000000000009</v>
      </c>
      <c r="F6034" s="7" t="s">
        <v>86</v>
      </c>
      <c r="G6034" s="7">
        <f t="shared" si="282"/>
        <v>2014</v>
      </c>
      <c r="H6034" s="7">
        <f t="shared" si="283"/>
        <v>6</v>
      </c>
      <c r="I6034" s="7" t="str">
        <f t="shared" si="284"/>
        <v>Q2</v>
      </c>
      <c r="J6034" s="7">
        <f>VLOOKUP(A6034,'Job Catalog'!A:C,3,FALSE)</f>
        <v>8</v>
      </c>
    </row>
    <row r="6035" spans="1:10" x14ac:dyDescent="0.15">
      <c r="A6035" s="8">
        <v>3666</v>
      </c>
      <c r="B6035" s="8" t="s">
        <v>3768</v>
      </c>
      <c r="C6035" s="7" t="s">
        <v>5</v>
      </c>
      <c r="D6035" s="39">
        <v>42466.322858796295</v>
      </c>
      <c r="E6035" s="7">
        <v>21.83</v>
      </c>
      <c r="F6035" s="7" t="s">
        <v>86</v>
      </c>
      <c r="G6035" s="7">
        <f t="shared" si="282"/>
        <v>2016</v>
      </c>
      <c r="H6035" s="7">
        <f t="shared" si="283"/>
        <v>4</v>
      </c>
      <c r="I6035" s="7" t="str">
        <f t="shared" si="284"/>
        <v>Q2</v>
      </c>
      <c r="J6035" s="7">
        <f>VLOOKUP(A6035,'Job Catalog'!A:C,3,FALSE)</f>
        <v>8</v>
      </c>
    </row>
    <row r="6036" spans="1:10" x14ac:dyDescent="0.15">
      <c r="A6036" s="8">
        <v>3666</v>
      </c>
      <c r="B6036" s="8" t="s">
        <v>3768</v>
      </c>
      <c r="C6036" s="7" t="s">
        <v>5</v>
      </c>
      <c r="D6036" s="39">
        <v>42465.130335648151</v>
      </c>
      <c r="E6036" s="7">
        <v>20.67</v>
      </c>
      <c r="F6036" s="7" t="s">
        <v>86</v>
      </c>
      <c r="G6036" s="7">
        <f t="shared" si="282"/>
        <v>2016</v>
      </c>
      <c r="H6036" s="7">
        <f t="shared" si="283"/>
        <v>4</v>
      </c>
      <c r="I6036" s="7" t="str">
        <f t="shared" si="284"/>
        <v>Q2</v>
      </c>
      <c r="J6036" s="7">
        <f>VLOOKUP(A6036,'Job Catalog'!A:C,3,FALSE)</f>
        <v>8</v>
      </c>
    </row>
    <row r="6037" spans="1:10" x14ac:dyDescent="0.15">
      <c r="A6037" s="8">
        <v>3666</v>
      </c>
      <c r="B6037" s="8" t="s">
        <v>3768</v>
      </c>
      <c r="C6037" s="7" t="s">
        <v>4</v>
      </c>
      <c r="D6037" s="39">
        <v>42496.213263888887</v>
      </c>
      <c r="E6037" s="7">
        <v>1</v>
      </c>
      <c r="F6037" s="7" t="s">
        <v>86</v>
      </c>
      <c r="G6037" s="7">
        <f t="shared" si="282"/>
        <v>2016</v>
      </c>
      <c r="H6037" s="7">
        <f t="shared" si="283"/>
        <v>5</v>
      </c>
      <c r="I6037" s="7" t="str">
        <f t="shared" si="284"/>
        <v>Q2</v>
      </c>
      <c r="J6037" s="7">
        <f>VLOOKUP(A6037,'Job Catalog'!A:C,3,FALSE)</f>
        <v>8</v>
      </c>
    </row>
    <row r="6038" spans="1:10" x14ac:dyDescent="0.15">
      <c r="A6038" s="8">
        <v>3666</v>
      </c>
      <c r="B6038" s="8" t="s">
        <v>3768</v>
      </c>
      <c r="C6038" s="7" t="s">
        <v>4</v>
      </c>
      <c r="D6038" s="39">
        <v>42513.183935185189</v>
      </c>
      <c r="E6038" s="7">
        <v>17.96</v>
      </c>
      <c r="F6038" s="7" t="s">
        <v>86</v>
      </c>
      <c r="G6038" s="7">
        <f t="shared" si="282"/>
        <v>2016</v>
      </c>
      <c r="H6038" s="7">
        <f t="shared" si="283"/>
        <v>5</v>
      </c>
      <c r="I6038" s="7" t="str">
        <f t="shared" si="284"/>
        <v>Q2</v>
      </c>
      <c r="J6038" s="7">
        <f>VLOOKUP(A6038,'Job Catalog'!A:C,3,FALSE)</f>
        <v>8</v>
      </c>
    </row>
    <row r="6039" spans="1:10" x14ac:dyDescent="0.15">
      <c r="A6039" s="8">
        <v>3666</v>
      </c>
      <c r="B6039" s="8" t="s">
        <v>3768</v>
      </c>
      <c r="C6039" s="7" t="s">
        <v>5</v>
      </c>
      <c r="D6039" s="39">
        <v>42548.157881944448</v>
      </c>
      <c r="E6039" s="7">
        <v>52.92</v>
      </c>
      <c r="F6039" s="7" t="s">
        <v>86</v>
      </c>
      <c r="G6039" s="7">
        <f t="shared" si="282"/>
        <v>2016</v>
      </c>
      <c r="H6039" s="7">
        <f t="shared" si="283"/>
        <v>6</v>
      </c>
      <c r="I6039" s="7" t="str">
        <f t="shared" si="284"/>
        <v>Q2</v>
      </c>
      <c r="J6039" s="7">
        <f>VLOOKUP(A6039,'Job Catalog'!A:C,3,FALSE)</f>
        <v>8</v>
      </c>
    </row>
    <row r="6040" spans="1:10" x14ac:dyDescent="0.15">
      <c r="A6040" s="8">
        <v>3666</v>
      </c>
      <c r="B6040" s="8" t="s">
        <v>3768</v>
      </c>
      <c r="C6040" s="7" t="s">
        <v>5</v>
      </c>
      <c r="D6040" s="39">
        <v>42514.318807870368</v>
      </c>
      <c r="E6040" s="7">
        <v>18.04</v>
      </c>
      <c r="F6040" s="7" t="s">
        <v>86</v>
      </c>
      <c r="G6040" s="7">
        <f t="shared" si="282"/>
        <v>2016</v>
      </c>
      <c r="H6040" s="7">
        <f t="shared" si="283"/>
        <v>5</v>
      </c>
      <c r="I6040" s="7" t="str">
        <f t="shared" si="284"/>
        <v>Q2</v>
      </c>
      <c r="J6040" s="7">
        <f>VLOOKUP(A6040,'Job Catalog'!A:C,3,FALSE)</f>
        <v>8</v>
      </c>
    </row>
    <row r="6041" spans="1:10" x14ac:dyDescent="0.15">
      <c r="A6041" s="8">
        <v>3666</v>
      </c>
      <c r="B6041" s="8" t="s">
        <v>3768</v>
      </c>
      <c r="C6041" s="7" t="s">
        <v>4</v>
      </c>
      <c r="D6041" s="39">
        <v>42524.213888888888</v>
      </c>
      <c r="E6041" s="7">
        <v>16.670000000000002</v>
      </c>
      <c r="F6041" s="7" t="s">
        <v>86</v>
      </c>
      <c r="G6041" s="7">
        <f t="shared" si="282"/>
        <v>2016</v>
      </c>
      <c r="H6041" s="7">
        <f t="shared" si="283"/>
        <v>6</v>
      </c>
      <c r="I6041" s="7" t="str">
        <f t="shared" si="284"/>
        <v>Q2</v>
      </c>
      <c r="J6041" s="7">
        <f>VLOOKUP(A6041,'Job Catalog'!A:C,3,FALSE)</f>
        <v>8</v>
      </c>
    </row>
    <row r="6042" spans="1:10" x14ac:dyDescent="0.15">
      <c r="A6042" s="8">
        <v>3666</v>
      </c>
      <c r="B6042" s="8" t="s">
        <v>3768</v>
      </c>
      <c r="C6042" s="7" t="s">
        <v>4</v>
      </c>
      <c r="D6042" s="39">
        <v>42555.33353009259</v>
      </c>
      <c r="E6042" s="7">
        <v>39.79</v>
      </c>
      <c r="F6042" s="7" t="s">
        <v>86</v>
      </c>
      <c r="G6042" s="7">
        <f t="shared" si="282"/>
        <v>2016</v>
      </c>
      <c r="H6042" s="7">
        <f t="shared" si="283"/>
        <v>7</v>
      </c>
      <c r="I6042" s="7" t="str">
        <f t="shared" si="284"/>
        <v>Q3</v>
      </c>
      <c r="J6042" s="7">
        <f>VLOOKUP(A6042,'Job Catalog'!A:C,3,FALSE)</f>
        <v>8</v>
      </c>
    </row>
    <row r="6043" spans="1:10" x14ac:dyDescent="0.15">
      <c r="A6043" s="8">
        <v>3666</v>
      </c>
      <c r="B6043" s="8" t="s">
        <v>3768</v>
      </c>
      <c r="C6043" s="7" t="s">
        <v>5</v>
      </c>
      <c r="D6043" s="39">
        <v>42559.395636574074</v>
      </c>
      <c r="E6043" s="7">
        <v>15.67</v>
      </c>
      <c r="F6043" s="7" t="s">
        <v>86</v>
      </c>
      <c r="G6043" s="7">
        <f t="shared" si="282"/>
        <v>2016</v>
      </c>
      <c r="H6043" s="7">
        <f t="shared" si="283"/>
        <v>7</v>
      </c>
      <c r="I6043" s="7" t="str">
        <f t="shared" si="284"/>
        <v>Q3</v>
      </c>
      <c r="J6043" s="7">
        <f>VLOOKUP(A6043,'Job Catalog'!A:C,3,FALSE)</f>
        <v>8</v>
      </c>
    </row>
    <row r="6044" spans="1:10" x14ac:dyDescent="0.15">
      <c r="A6044" s="8">
        <v>3666</v>
      </c>
      <c r="B6044" s="8" t="s">
        <v>3768</v>
      </c>
      <c r="C6044" s="7" t="s">
        <v>4</v>
      </c>
      <c r="D6044" s="39">
        <v>42606.442476851851</v>
      </c>
      <c r="E6044" s="7">
        <v>48.17</v>
      </c>
      <c r="F6044" s="7" t="s">
        <v>86</v>
      </c>
      <c r="G6044" s="7">
        <f t="shared" si="282"/>
        <v>2016</v>
      </c>
      <c r="H6044" s="7">
        <f t="shared" si="283"/>
        <v>8</v>
      </c>
      <c r="I6044" s="7" t="str">
        <f t="shared" si="284"/>
        <v>Q3</v>
      </c>
      <c r="J6044" s="7">
        <f>VLOOKUP(A6044,'Job Catalog'!A:C,3,FALSE)</f>
        <v>8</v>
      </c>
    </row>
    <row r="6045" spans="1:10" x14ac:dyDescent="0.15">
      <c r="A6045" s="8">
        <v>3666</v>
      </c>
      <c r="B6045" s="8" t="s">
        <v>3768</v>
      </c>
      <c r="C6045" s="7" t="s">
        <v>5</v>
      </c>
      <c r="D6045" s="39">
        <v>42576.242673611108</v>
      </c>
      <c r="E6045" s="7">
        <v>17.96</v>
      </c>
      <c r="F6045" s="7" t="s">
        <v>86</v>
      </c>
      <c r="G6045" s="7">
        <f t="shared" si="282"/>
        <v>2016</v>
      </c>
      <c r="H6045" s="7">
        <f t="shared" si="283"/>
        <v>7</v>
      </c>
      <c r="I6045" s="7" t="str">
        <f t="shared" si="284"/>
        <v>Q3</v>
      </c>
      <c r="J6045" s="7">
        <f>VLOOKUP(A6045,'Job Catalog'!A:C,3,FALSE)</f>
        <v>8</v>
      </c>
    </row>
    <row r="6046" spans="1:10" x14ac:dyDescent="0.15">
      <c r="A6046" s="8">
        <v>3666</v>
      </c>
      <c r="B6046" s="8" t="s">
        <v>3768</v>
      </c>
      <c r="C6046" s="7" t="s">
        <v>4</v>
      </c>
      <c r="D6046" s="39">
        <v>42667.406446759262</v>
      </c>
      <c r="E6046" s="7">
        <v>39.130000000000003</v>
      </c>
      <c r="F6046" s="7" t="s">
        <v>92</v>
      </c>
      <c r="G6046" s="7">
        <f t="shared" si="282"/>
        <v>2016</v>
      </c>
      <c r="H6046" s="7">
        <f t="shared" si="283"/>
        <v>10</v>
      </c>
      <c r="I6046" s="7" t="str">
        <f t="shared" si="284"/>
        <v>Q4</v>
      </c>
      <c r="J6046" s="7">
        <f>VLOOKUP(A6046,'Job Catalog'!A:C,3,FALSE)</f>
        <v>8</v>
      </c>
    </row>
    <row r="6047" spans="1:10" x14ac:dyDescent="0.15">
      <c r="A6047" s="8">
        <v>3666</v>
      </c>
      <c r="B6047" s="8" t="s">
        <v>3768</v>
      </c>
      <c r="C6047" s="7" t="s">
        <v>4</v>
      </c>
      <c r="D6047" s="39">
        <v>42642.371180555558</v>
      </c>
      <c r="E6047" s="7">
        <v>14.08</v>
      </c>
      <c r="F6047" s="7" t="s">
        <v>86</v>
      </c>
      <c r="G6047" s="7">
        <f t="shared" si="282"/>
        <v>2016</v>
      </c>
      <c r="H6047" s="7">
        <f t="shared" si="283"/>
        <v>9</v>
      </c>
      <c r="I6047" s="7" t="str">
        <f t="shared" si="284"/>
        <v>Q3</v>
      </c>
      <c r="J6047" s="7">
        <f>VLOOKUP(A6047,'Job Catalog'!A:C,3,FALSE)</f>
        <v>8</v>
      </c>
    </row>
    <row r="6048" spans="1:10" x14ac:dyDescent="0.15">
      <c r="A6048" s="8">
        <v>3666</v>
      </c>
      <c r="B6048" s="8" t="s">
        <v>3768</v>
      </c>
      <c r="C6048" s="7" t="s">
        <v>5</v>
      </c>
      <c r="D6048" s="39">
        <v>42655.39298611111</v>
      </c>
      <c r="E6048" s="7">
        <v>7.13</v>
      </c>
      <c r="F6048" s="7" t="s">
        <v>86</v>
      </c>
      <c r="G6048" s="7">
        <f t="shared" si="282"/>
        <v>2016</v>
      </c>
      <c r="H6048" s="7">
        <f t="shared" si="283"/>
        <v>10</v>
      </c>
      <c r="I6048" s="7" t="str">
        <f t="shared" si="284"/>
        <v>Q4</v>
      </c>
      <c r="J6048" s="7">
        <f>VLOOKUP(A6048,'Job Catalog'!A:C,3,FALSE)</f>
        <v>8</v>
      </c>
    </row>
    <row r="6049" spans="1:10" x14ac:dyDescent="0.15">
      <c r="A6049" s="8">
        <v>3666</v>
      </c>
      <c r="B6049" s="8" t="s">
        <v>3768</v>
      </c>
      <c r="C6049" s="7" t="s">
        <v>4</v>
      </c>
      <c r="D6049" s="39">
        <v>42669.244664351849</v>
      </c>
      <c r="E6049" s="7">
        <v>20.96</v>
      </c>
      <c r="F6049" s="7" t="s">
        <v>92</v>
      </c>
      <c r="G6049" s="7">
        <f t="shared" si="282"/>
        <v>2016</v>
      </c>
      <c r="H6049" s="7">
        <f t="shared" si="283"/>
        <v>10</v>
      </c>
      <c r="I6049" s="7" t="str">
        <f t="shared" si="284"/>
        <v>Q4</v>
      </c>
      <c r="J6049" s="7">
        <f>VLOOKUP(A6049,'Job Catalog'!A:C,3,FALSE)</f>
        <v>8</v>
      </c>
    </row>
    <row r="6050" spans="1:10" x14ac:dyDescent="0.15">
      <c r="A6050" s="8">
        <v>3666</v>
      </c>
      <c r="B6050" s="8" t="s">
        <v>3768</v>
      </c>
      <c r="C6050" s="7" t="s">
        <v>5</v>
      </c>
      <c r="D6050" s="39">
        <v>42663.409375000003</v>
      </c>
      <c r="E6050" s="7">
        <v>15.13</v>
      </c>
      <c r="F6050" s="7" t="s">
        <v>86</v>
      </c>
      <c r="G6050" s="7">
        <f t="shared" si="282"/>
        <v>2016</v>
      </c>
      <c r="H6050" s="7">
        <f t="shared" si="283"/>
        <v>10</v>
      </c>
      <c r="I6050" s="7" t="str">
        <f t="shared" si="284"/>
        <v>Q4</v>
      </c>
      <c r="J6050" s="7">
        <f>VLOOKUP(A6050,'Job Catalog'!A:C,3,FALSE)</f>
        <v>8</v>
      </c>
    </row>
    <row r="6051" spans="1:10" x14ac:dyDescent="0.15">
      <c r="A6051" s="8">
        <v>3666</v>
      </c>
      <c r="B6051" s="8" t="s">
        <v>3768</v>
      </c>
      <c r="C6051" s="7" t="s">
        <v>5</v>
      </c>
      <c r="D6051" s="39">
        <v>42719.360578703701</v>
      </c>
      <c r="E6051" s="7">
        <v>16.829999999999998</v>
      </c>
      <c r="F6051" s="7" t="s">
        <v>11</v>
      </c>
      <c r="G6051" s="7">
        <f t="shared" si="282"/>
        <v>2016</v>
      </c>
      <c r="H6051" s="7">
        <f t="shared" si="283"/>
        <v>12</v>
      </c>
      <c r="I6051" s="7" t="str">
        <f t="shared" si="284"/>
        <v>Q4</v>
      </c>
      <c r="J6051" s="7">
        <f>VLOOKUP(A6051,'Job Catalog'!A:C,3,FALSE)</f>
        <v>8</v>
      </c>
    </row>
    <row r="6052" spans="1:10" x14ac:dyDescent="0.15">
      <c r="A6052" s="8">
        <v>3666</v>
      </c>
      <c r="B6052" s="8" t="s">
        <v>3768</v>
      </c>
      <c r="C6052" s="7" t="s">
        <v>4</v>
      </c>
      <c r="D6052" s="39">
        <v>42761.492476851854</v>
      </c>
      <c r="E6052" s="7">
        <v>58.96</v>
      </c>
      <c r="F6052" s="7" t="s">
        <v>11</v>
      </c>
      <c r="G6052" s="7">
        <f t="shared" si="282"/>
        <v>2017</v>
      </c>
      <c r="H6052" s="7">
        <f t="shared" si="283"/>
        <v>1</v>
      </c>
      <c r="I6052" s="7" t="str">
        <f t="shared" si="284"/>
        <v>Q1</v>
      </c>
      <c r="J6052" s="7">
        <f>VLOOKUP(A6052,'Job Catalog'!A:C,3,FALSE)</f>
        <v>8</v>
      </c>
    </row>
    <row r="6053" spans="1:10" x14ac:dyDescent="0.15">
      <c r="A6053" s="8">
        <v>3666</v>
      </c>
      <c r="B6053" s="8" t="s">
        <v>3768</v>
      </c>
      <c r="C6053" s="7" t="s">
        <v>5</v>
      </c>
      <c r="D6053" s="39">
        <v>42797.475219907406</v>
      </c>
      <c r="E6053" s="7">
        <v>49</v>
      </c>
      <c r="F6053" s="7" t="s">
        <v>11</v>
      </c>
      <c r="G6053" s="7">
        <f t="shared" si="282"/>
        <v>2017</v>
      </c>
      <c r="H6053" s="7">
        <f t="shared" si="283"/>
        <v>3</v>
      </c>
      <c r="I6053" s="7" t="str">
        <f t="shared" si="284"/>
        <v>Q1</v>
      </c>
      <c r="J6053" s="7">
        <f>VLOOKUP(A6053,'Job Catalog'!A:C,3,FALSE)</f>
        <v>8</v>
      </c>
    </row>
    <row r="6054" spans="1:10" x14ac:dyDescent="0.15">
      <c r="A6054" s="8">
        <v>3666</v>
      </c>
      <c r="B6054" s="8" t="s">
        <v>3768</v>
      </c>
      <c r="C6054" s="7" t="s">
        <v>4</v>
      </c>
      <c r="D6054" s="39">
        <v>42872.413703703707</v>
      </c>
      <c r="E6054" s="7">
        <v>123.92</v>
      </c>
      <c r="F6054" s="7" t="s">
        <v>11</v>
      </c>
      <c r="G6054" s="7">
        <f t="shared" si="282"/>
        <v>2017</v>
      </c>
      <c r="H6054" s="7">
        <f t="shared" si="283"/>
        <v>5</v>
      </c>
      <c r="I6054" s="7" t="str">
        <f t="shared" si="284"/>
        <v>Q2</v>
      </c>
      <c r="J6054" s="7">
        <f>VLOOKUP(A6054,'Job Catalog'!A:C,3,FALSE)</f>
        <v>8</v>
      </c>
    </row>
    <row r="6055" spans="1:10" x14ac:dyDescent="0.15">
      <c r="A6055" s="8">
        <v>3666</v>
      </c>
      <c r="B6055" s="8" t="s">
        <v>3768</v>
      </c>
      <c r="C6055" s="7" t="s">
        <v>4</v>
      </c>
      <c r="D6055" s="39">
        <v>42821.213495370372</v>
      </c>
      <c r="E6055" s="7">
        <v>72.75</v>
      </c>
      <c r="F6055" s="7" t="s">
        <v>11</v>
      </c>
      <c r="G6055" s="7">
        <f t="shared" si="282"/>
        <v>2017</v>
      </c>
      <c r="H6055" s="7">
        <f t="shared" si="283"/>
        <v>3</v>
      </c>
      <c r="I6055" s="7" t="str">
        <f t="shared" si="284"/>
        <v>Q1</v>
      </c>
      <c r="J6055" s="7">
        <f>VLOOKUP(A6055,'Job Catalog'!A:C,3,FALSE)</f>
        <v>8</v>
      </c>
    </row>
    <row r="6056" spans="1:10" x14ac:dyDescent="0.15">
      <c r="A6056" s="8">
        <v>3666</v>
      </c>
      <c r="B6056" s="8" t="s">
        <v>3768</v>
      </c>
      <c r="C6056" s="7" t="s">
        <v>4</v>
      </c>
      <c r="D6056" s="39">
        <v>42845.499131944445</v>
      </c>
      <c r="E6056" s="7">
        <v>97</v>
      </c>
      <c r="F6056" s="7" t="s">
        <v>11</v>
      </c>
      <c r="G6056" s="7">
        <f t="shared" si="282"/>
        <v>2017</v>
      </c>
      <c r="H6056" s="7">
        <f t="shared" si="283"/>
        <v>4</v>
      </c>
      <c r="I6056" s="7" t="str">
        <f t="shared" si="284"/>
        <v>Q2</v>
      </c>
      <c r="J6056" s="7">
        <f>VLOOKUP(A6056,'Job Catalog'!A:C,3,FALSE)</f>
        <v>8</v>
      </c>
    </row>
    <row r="6057" spans="1:10" x14ac:dyDescent="0.15">
      <c r="A6057" s="8">
        <v>3666</v>
      </c>
      <c r="B6057" s="8" t="s">
        <v>3768</v>
      </c>
      <c r="C6057" s="7" t="s">
        <v>5</v>
      </c>
      <c r="D6057" s="39">
        <v>42877.184189814812</v>
      </c>
      <c r="E6057" s="7">
        <v>53.63</v>
      </c>
      <c r="F6057" s="7" t="s">
        <v>11</v>
      </c>
      <c r="G6057" s="7">
        <f t="shared" si="282"/>
        <v>2017</v>
      </c>
      <c r="H6057" s="7">
        <f t="shared" si="283"/>
        <v>5</v>
      </c>
      <c r="I6057" s="7" t="str">
        <f t="shared" si="284"/>
        <v>Q2</v>
      </c>
      <c r="J6057" s="7">
        <f>VLOOKUP(A6057,'Job Catalog'!A:C,3,FALSE)</f>
        <v>8</v>
      </c>
    </row>
    <row r="6058" spans="1:10" x14ac:dyDescent="0.15">
      <c r="A6058" s="8">
        <v>3666</v>
      </c>
      <c r="B6058" s="8" t="s">
        <v>3768</v>
      </c>
      <c r="C6058" s="7" t="s">
        <v>4</v>
      </c>
      <c r="D6058" s="39">
        <v>42888.26153935185</v>
      </c>
      <c r="E6058" s="7">
        <v>50.88</v>
      </c>
      <c r="F6058" s="7" t="s">
        <v>11</v>
      </c>
      <c r="G6058" s="7">
        <f t="shared" si="282"/>
        <v>2017</v>
      </c>
      <c r="H6058" s="7">
        <f t="shared" si="283"/>
        <v>6</v>
      </c>
      <c r="I6058" s="7" t="str">
        <f t="shared" si="284"/>
        <v>Q2</v>
      </c>
      <c r="J6058" s="7">
        <f>VLOOKUP(A6058,'Job Catalog'!A:C,3,FALSE)</f>
        <v>8</v>
      </c>
    </row>
    <row r="6059" spans="1:10" x14ac:dyDescent="0.15">
      <c r="A6059" s="8">
        <v>3666</v>
      </c>
      <c r="B6059" s="8" t="s">
        <v>3768</v>
      </c>
      <c r="C6059" s="7" t="s">
        <v>4</v>
      </c>
      <c r="D6059" s="39">
        <v>42894.497291666667</v>
      </c>
      <c r="E6059" s="7">
        <v>34.96</v>
      </c>
      <c r="F6059" s="7" t="s">
        <v>11</v>
      </c>
      <c r="G6059" s="7">
        <f t="shared" si="282"/>
        <v>2017</v>
      </c>
      <c r="H6059" s="7">
        <f t="shared" si="283"/>
        <v>6</v>
      </c>
      <c r="I6059" s="7" t="str">
        <f t="shared" si="284"/>
        <v>Q2</v>
      </c>
      <c r="J6059" s="7">
        <f>VLOOKUP(A6059,'Job Catalog'!A:C,3,FALSE)</f>
        <v>8</v>
      </c>
    </row>
    <row r="6060" spans="1:10" x14ac:dyDescent="0.15">
      <c r="A6060" s="8">
        <v>3666</v>
      </c>
      <c r="B6060" s="8" t="s">
        <v>3768</v>
      </c>
      <c r="C6060" s="7" t="s">
        <v>4</v>
      </c>
      <c r="D6060" s="39">
        <v>42893.320613425924</v>
      </c>
      <c r="E6060" s="7">
        <v>5.04</v>
      </c>
      <c r="F6060" s="7" t="s">
        <v>11</v>
      </c>
      <c r="G6060" s="7">
        <f t="shared" si="282"/>
        <v>2017</v>
      </c>
      <c r="H6060" s="7">
        <f t="shared" si="283"/>
        <v>6</v>
      </c>
      <c r="I6060" s="7" t="str">
        <f t="shared" si="284"/>
        <v>Q2</v>
      </c>
      <c r="J6060" s="7">
        <f>VLOOKUP(A6060,'Job Catalog'!A:C,3,FALSE)</f>
        <v>8</v>
      </c>
    </row>
    <row r="6061" spans="1:10" x14ac:dyDescent="0.15">
      <c r="A6061" s="8">
        <v>3668</v>
      </c>
      <c r="B6061" s="8" t="s">
        <v>3770</v>
      </c>
      <c r="C6061" s="7" t="s">
        <v>4</v>
      </c>
      <c r="D6061" s="39">
        <v>41731.4297337963</v>
      </c>
      <c r="E6061" s="7">
        <v>0</v>
      </c>
      <c r="F6061" s="7" t="s">
        <v>86</v>
      </c>
      <c r="G6061" s="7">
        <f t="shared" si="282"/>
        <v>2014</v>
      </c>
      <c r="H6061" s="7">
        <f t="shared" si="283"/>
        <v>4</v>
      </c>
      <c r="I6061" s="7" t="str">
        <f t="shared" si="284"/>
        <v>Q2</v>
      </c>
      <c r="J6061" s="7">
        <f>VLOOKUP(A6061,'Job Catalog'!A:C,3,FALSE)</f>
        <v>6</v>
      </c>
    </row>
    <row r="6062" spans="1:10" x14ac:dyDescent="0.15">
      <c r="A6062" s="8">
        <v>3668</v>
      </c>
      <c r="B6062" s="8" t="s">
        <v>3770</v>
      </c>
      <c r="C6062" s="7" t="s">
        <v>5</v>
      </c>
      <c r="D6062" s="39">
        <v>41761.370868055557</v>
      </c>
      <c r="E6062" s="7">
        <v>17.88</v>
      </c>
      <c r="F6062" s="7" t="s">
        <v>86</v>
      </c>
      <c r="G6062" s="7">
        <f t="shared" si="282"/>
        <v>2014</v>
      </c>
      <c r="H6062" s="7">
        <f t="shared" si="283"/>
        <v>5</v>
      </c>
      <c r="I6062" s="7" t="str">
        <f t="shared" si="284"/>
        <v>Q2</v>
      </c>
      <c r="J6062" s="7">
        <f>VLOOKUP(A6062,'Job Catalog'!A:C,3,FALSE)</f>
        <v>6</v>
      </c>
    </row>
    <row r="6063" spans="1:10" x14ac:dyDescent="0.15">
      <c r="A6063" s="8">
        <v>3668</v>
      </c>
      <c r="B6063" s="8" t="s">
        <v>3770</v>
      </c>
      <c r="C6063" s="7" t="s">
        <v>4</v>
      </c>
      <c r="D6063" s="39">
        <v>41758.122303240743</v>
      </c>
      <c r="E6063" s="7">
        <v>11.54</v>
      </c>
      <c r="F6063" s="7" t="s">
        <v>86</v>
      </c>
      <c r="G6063" s="7">
        <f t="shared" si="282"/>
        <v>2014</v>
      </c>
      <c r="H6063" s="7">
        <f t="shared" si="283"/>
        <v>4</v>
      </c>
      <c r="I6063" s="7" t="str">
        <f t="shared" si="284"/>
        <v>Q2</v>
      </c>
      <c r="J6063" s="7">
        <f>VLOOKUP(A6063,'Job Catalog'!A:C,3,FALSE)</f>
        <v>6</v>
      </c>
    </row>
    <row r="6064" spans="1:10" x14ac:dyDescent="0.15">
      <c r="A6064" s="8">
        <v>3668</v>
      </c>
      <c r="B6064" s="8" t="s">
        <v>3770</v>
      </c>
      <c r="C6064" s="7" t="s">
        <v>4</v>
      </c>
      <c r="D6064" s="39">
        <v>41773.200069444443</v>
      </c>
      <c r="E6064" s="7">
        <v>14.96</v>
      </c>
      <c r="F6064" s="7" t="s">
        <v>86</v>
      </c>
      <c r="G6064" s="7">
        <f t="shared" si="282"/>
        <v>2014</v>
      </c>
      <c r="H6064" s="7">
        <f t="shared" si="283"/>
        <v>5</v>
      </c>
      <c r="I6064" s="7" t="str">
        <f t="shared" si="284"/>
        <v>Q2</v>
      </c>
      <c r="J6064" s="7">
        <f>VLOOKUP(A6064,'Job Catalog'!A:C,3,FALSE)</f>
        <v>6</v>
      </c>
    </row>
    <row r="6065" spans="1:10" x14ac:dyDescent="0.15">
      <c r="A6065" s="8">
        <v>3668</v>
      </c>
      <c r="B6065" s="8" t="s">
        <v>3770</v>
      </c>
      <c r="C6065" s="7" t="s">
        <v>5</v>
      </c>
      <c r="D6065" s="39">
        <v>41758.535231481481</v>
      </c>
      <c r="E6065" s="7">
        <v>0.28999999999999998</v>
      </c>
      <c r="F6065" s="7" t="s">
        <v>86</v>
      </c>
      <c r="G6065" s="7">
        <f t="shared" si="282"/>
        <v>2014</v>
      </c>
      <c r="H6065" s="7">
        <f t="shared" si="283"/>
        <v>4</v>
      </c>
      <c r="I6065" s="7" t="str">
        <f t="shared" si="284"/>
        <v>Q2</v>
      </c>
      <c r="J6065" s="7">
        <f>VLOOKUP(A6065,'Job Catalog'!A:C,3,FALSE)</f>
        <v>6</v>
      </c>
    </row>
    <row r="6066" spans="1:10" x14ac:dyDescent="0.15">
      <c r="A6066" s="8">
        <v>3668</v>
      </c>
      <c r="B6066" s="8" t="s">
        <v>3770</v>
      </c>
      <c r="C6066" s="7" t="s">
        <v>4</v>
      </c>
      <c r="D6066" s="39">
        <v>41799.178171296298</v>
      </c>
      <c r="E6066" s="7">
        <v>25.83</v>
      </c>
      <c r="F6066" s="7" t="s">
        <v>86</v>
      </c>
      <c r="G6066" s="7">
        <f t="shared" si="282"/>
        <v>2014</v>
      </c>
      <c r="H6066" s="7">
        <f t="shared" si="283"/>
        <v>6</v>
      </c>
      <c r="I6066" s="7" t="str">
        <f t="shared" si="284"/>
        <v>Q2</v>
      </c>
      <c r="J6066" s="7">
        <f>VLOOKUP(A6066,'Job Catalog'!A:C,3,FALSE)</f>
        <v>6</v>
      </c>
    </row>
    <row r="6067" spans="1:10" x14ac:dyDescent="0.15">
      <c r="A6067" s="8">
        <v>3668</v>
      </c>
      <c r="B6067" s="8" t="s">
        <v>3770</v>
      </c>
      <c r="C6067" s="7" t="s">
        <v>4</v>
      </c>
      <c r="D6067" s="39">
        <v>41787.20212962963</v>
      </c>
      <c r="E6067" s="7">
        <v>8.8800000000000008</v>
      </c>
      <c r="F6067" s="7" t="s">
        <v>86</v>
      </c>
      <c r="G6067" s="7">
        <f t="shared" si="282"/>
        <v>2014</v>
      </c>
      <c r="H6067" s="7">
        <f t="shared" si="283"/>
        <v>5</v>
      </c>
      <c r="I6067" s="7" t="str">
        <f t="shared" si="284"/>
        <v>Q2</v>
      </c>
      <c r="J6067" s="7">
        <f>VLOOKUP(A6067,'Job Catalog'!A:C,3,FALSE)</f>
        <v>6</v>
      </c>
    </row>
    <row r="6068" spans="1:10" x14ac:dyDescent="0.15">
      <c r="A6068" s="8">
        <v>3668</v>
      </c>
      <c r="B6068" s="8" t="s">
        <v>3770</v>
      </c>
      <c r="C6068" s="7" t="s">
        <v>4</v>
      </c>
      <c r="D6068" s="39">
        <v>41842.229583333334</v>
      </c>
      <c r="E6068" s="7">
        <v>55.96</v>
      </c>
      <c r="F6068" s="7" t="s">
        <v>86</v>
      </c>
      <c r="G6068" s="7">
        <f t="shared" si="282"/>
        <v>2014</v>
      </c>
      <c r="H6068" s="7">
        <f t="shared" si="283"/>
        <v>7</v>
      </c>
      <c r="I6068" s="7" t="str">
        <f t="shared" si="284"/>
        <v>Q3</v>
      </c>
      <c r="J6068" s="7">
        <f>VLOOKUP(A6068,'Job Catalog'!A:C,3,FALSE)</f>
        <v>6</v>
      </c>
    </row>
    <row r="6069" spans="1:10" x14ac:dyDescent="0.15">
      <c r="A6069" s="8">
        <v>3668</v>
      </c>
      <c r="B6069" s="8" t="s">
        <v>3770</v>
      </c>
      <c r="C6069" s="7" t="s">
        <v>4</v>
      </c>
      <c r="D6069" s="39">
        <v>41803.355300925927</v>
      </c>
      <c r="E6069" s="7">
        <v>17.079999999999998</v>
      </c>
      <c r="F6069" s="7" t="s">
        <v>52</v>
      </c>
      <c r="G6069" s="7">
        <f t="shared" si="282"/>
        <v>2014</v>
      </c>
      <c r="H6069" s="7">
        <f t="shared" si="283"/>
        <v>6</v>
      </c>
      <c r="I6069" s="7" t="str">
        <f t="shared" si="284"/>
        <v>Q2</v>
      </c>
      <c r="J6069" s="7">
        <f>VLOOKUP(A6069,'Job Catalog'!A:C,3,FALSE)</f>
        <v>6</v>
      </c>
    </row>
    <row r="6070" spans="1:10" x14ac:dyDescent="0.15">
      <c r="A6070" s="8">
        <v>3668</v>
      </c>
      <c r="B6070" s="8" t="s">
        <v>3770</v>
      </c>
      <c r="C6070" s="7" t="s">
        <v>4</v>
      </c>
      <c r="D6070" s="39">
        <v>41806.175439814811</v>
      </c>
      <c r="E6070" s="7">
        <v>19.920000000000002</v>
      </c>
      <c r="F6070" s="7" t="s">
        <v>86</v>
      </c>
      <c r="G6070" s="7">
        <f t="shared" si="282"/>
        <v>2014</v>
      </c>
      <c r="H6070" s="7">
        <f t="shared" si="283"/>
        <v>6</v>
      </c>
      <c r="I6070" s="7" t="str">
        <f t="shared" si="284"/>
        <v>Q2</v>
      </c>
      <c r="J6070" s="7">
        <f>VLOOKUP(A6070,'Job Catalog'!A:C,3,FALSE)</f>
        <v>6</v>
      </c>
    </row>
    <row r="6071" spans="1:10" x14ac:dyDescent="0.15">
      <c r="A6071" s="8">
        <v>3668</v>
      </c>
      <c r="B6071" s="8" t="s">
        <v>3770</v>
      </c>
      <c r="C6071" s="7" t="s">
        <v>5</v>
      </c>
      <c r="D6071" s="39">
        <v>41813.424618055556</v>
      </c>
      <c r="E6071" s="7">
        <v>27.17</v>
      </c>
      <c r="F6071" s="7" t="s">
        <v>52</v>
      </c>
      <c r="G6071" s="7">
        <f t="shared" si="282"/>
        <v>2014</v>
      </c>
      <c r="H6071" s="7">
        <f t="shared" si="283"/>
        <v>6</v>
      </c>
      <c r="I6071" s="7" t="str">
        <f t="shared" si="284"/>
        <v>Q2</v>
      </c>
      <c r="J6071" s="7">
        <f>VLOOKUP(A6071,'Job Catalog'!A:C,3,FALSE)</f>
        <v>6</v>
      </c>
    </row>
    <row r="6072" spans="1:10" x14ac:dyDescent="0.15">
      <c r="A6072" s="8">
        <v>3668</v>
      </c>
      <c r="B6072" s="8" t="s">
        <v>3770</v>
      </c>
      <c r="C6072" s="7" t="s">
        <v>4</v>
      </c>
      <c r="D6072" s="39">
        <v>41813.477858796294</v>
      </c>
      <c r="E6072" s="7">
        <v>6.29</v>
      </c>
      <c r="F6072" s="7" t="s">
        <v>86</v>
      </c>
      <c r="G6072" s="7">
        <f t="shared" si="282"/>
        <v>2014</v>
      </c>
      <c r="H6072" s="7">
        <f t="shared" si="283"/>
        <v>6</v>
      </c>
      <c r="I6072" s="7" t="str">
        <f t="shared" si="284"/>
        <v>Q2</v>
      </c>
      <c r="J6072" s="7">
        <f>VLOOKUP(A6072,'Job Catalog'!A:C,3,FALSE)</f>
        <v>6</v>
      </c>
    </row>
    <row r="6073" spans="1:10" x14ac:dyDescent="0.15">
      <c r="A6073" s="8">
        <v>3668</v>
      </c>
      <c r="B6073" s="8" t="s">
        <v>3770</v>
      </c>
      <c r="C6073" s="7" t="s">
        <v>4</v>
      </c>
      <c r="D6073" s="39">
        <v>41870.302094907405</v>
      </c>
      <c r="E6073" s="7">
        <v>63.13</v>
      </c>
      <c r="F6073" s="7" t="s">
        <v>86</v>
      </c>
      <c r="G6073" s="7">
        <f t="shared" si="282"/>
        <v>2014</v>
      </c>
      <c r="H6073" s="7">
        <f t="shared" si="283"/>
        <v>8</v>
      </c>
      <c r="I6073" s="7" t="str">
        <f t="shared" si="284"/>
        <v>Q3</v>
      </c>
      <c r="J6073" s="7">
        <f>VLOOKUP(A6073,'Job Catalog'!A:C,3,FALSE)</f>
        <v>6</v>
      </c>
    </row>
    <row r="6074" spans="1:10" x14ac:dyDescent="0.15">
      <c r="A6074" s="8">
        <v>3668</v>
      </c>
      <c r="B6074" s="8" t="s">
        <v>3770</v>
      </c>
      <c r="C6074" s="7" t="s">
        <v>5</v>
      </c>
      <c r="D6074" s="39">
        <v>41823.213136574072</v>
      </c>
      <c r="E6074" s="7">
        <v>2.75</v>
      </c>
      <c r="F6074" s="7" t="s">
        <v>86</v>
      </c>
      <c r="G6074" s="7">
        <f t="shared" si="282"/>
        <v>2014</v>
      </c>
      <c r="H6074" s="7">
        <f t="shared" si="283"/>
        <v>7</v>
      </c>
      <c r="I6074" s="7" t="str">
        <f t="shared" si="284"/>
        <v>Q3</v>
      </c>
      <c r="J6074" s="7">
        <f>VLOOKUP(A6074,'Job Catalog'!A:C,3,FALSE)</f>
        <v>6</v>
      </c>
    </row>
    <row r="6075" spans="1:10" x14ac:dyDescent="0.15">
      <c r="A6075" s="8">
        <v>3668</v>
      </c>
      <c r="B6075" s="8" t="s">
        <v>3770</v>
      </c>
      <c r="C6075" s="7" t="s">
        <v>4</v>
      </c>
      <c r="D6075" s="39">
        <v>41869.474282407406</v>
      </c>
      <c r="E6075" s="7">
        <v>39.17</v>
      </c>
      <c r="F6075" s="7" t="s">
        <v>86</v>
      </c>
      <c r="G6075" s="7">
        <f t="shared" si="282"/>
        <v>2014</v>
      </c>
      <c r="H6075" s="7">
        <f t="shared" si="283"/>
        <v>8</v>
      </c>
      <c r="I6075" s="7" t="str">
        <f t="shared" si="284"/>
        <v>Q3</v>
      </c>
      <c r="J6075" s="7">
        <f>VLOOKUP(A6075,'Job Catalog'!A:C,3,FALSE)</f>
        <v>6</v>
      </c>
    </row>
    <row r="6076" spans="1:10" x14ac:dyDescent="0.15">
      <c r="A6076" s="8">
        <v>3668</v>
      </c>
      <c r="B6076" s="8" t="s">
        <v>3770</v>
      </c>
      <c r="C6076" s="7" t="s">
        <v>4</v>
      </c>
      <c r="D6076" s="39">
        <v>41887.263275462959</v>
      </c>
      <c r="E6076" s="7">
        <v>56.96</v>
      </c>
      <c r="F6076" s="7" t="s">
        <v>86</v>
      </c>
      <c r="G6076" s="7">
        <f t="shared" si="282"/>
        <v>2014</v>
      </c>
      <c r="H6076" s="7">
        <f t="shared" si="283"/>
        <v>9</v>
      </c>
      <c r="I6076" s="7" t="str">
        <f t="shared" si="284"/>
        <v>Q3</v>
      </c>
      <c r="J6076" s="7">
        <f>VLOOKUP(A6076,'Job Catalog'!A:C,3,FALSE)</f>
        <v>6</v>
      </c>
    </row>
    <row r="6077" spans="1:10" x14ac:dyDescent="0.15">
      <c r="A6077" s="8">
        <v>3668</v>
      </c>
      <c r="B6077" s="8" t="s">
        <v>3770</v>
      </c>
      <c r="C6077" s="7" t="s">
        <v>5</v>
      </c>
      <c r="D6077" s="39">
        <v>41911.207384259258</v>
      </c>
      <c r="E6077" s="7">
        <v>53.71</v>
      </c>
      <c r="F6077" s="7" t="s">
        <v>86</v>
      </c>
      <c r="G6077" s="7">
        <f t="shared" si="282"/>
        <v>2014</v>
      </c>
      <c r="H6077" s="7">
        <f t="shared" si="283"/>
        <v>9</v>
      </c>
      <c r="I6077" s="7" t="str">
        <f t="shared" si="284"/>
        <v>Q3</v>
      </c>
      <c r="J6077" s="7">
        <f>VLOOKUP(A6077,'Job Catalog'!A:C,3,FALSE)</f>
        <v>6</v>
      </c>
    </row>
    <row r="6078" spans="1:10" x14ac:dyDescent="0.15">
      <c r="A6078" s="8">
        <v>3668</v>
      </c>
      <c r="B6078" s="8" t="s">
        <v>3770</v>
      </c>
      <c r="C6078" s="7" t="s">
        <v>5</v>
      </c>
      <c r="D6078" s="39">
        <v>41911.210289351853</v>
      </c>
      <c r="E6078" s="7">
        <v>53.75</v>
      </c>
      <c r="F6078" s="7" t="s">
        <v>86</v>
      </c>
      <c r="G6078" s="7">
        <f t="shared" si="282"/>
        <v>2014</v>
      </c>
      <c r="H6078" s="7">
        <f t="shared" si="283"/>
        <v>9</v>
      </c>
      <c r="I6078" s="7" t="str">
        <f t="shared" si="284"/>
        <v>Q3</v>
      </c>
      <c r="J6078" s="7">
        <f>VLOOKUP(A6078,'Job Catalog'!A:C,3,FALSE)</f>
        <v>6</v>
      </c>
    </row>
    <row r="6079" spans="1:10" x14ac:dyDescent="0.15">
      <c r="A6079" s="8">
        <v>3668</v>
      </c>
      <c r="B6079" s="8" t="s">
        <v>3770</v>
      </c>
      <c r="C6079" s="7" t="s">
        <v>4</v>
      </c>
      <c r="D6079" s="39">
        <v>41887.394652777781</v>
      </c>
      <c r="E6079" s="7">
        <v>2.88</v>
      </c>
      <c r="F6079" s="7" t="s">
        <v>86</v>
      </c>
      <c r="G6079" s="7">
        <f t="shared" si="282"/>
        <v>2014</v>
      </c>
      <c r="H6079" s="7">
        <f t="shared" si="283"/>
        <v>9</v>
      </c>
      <c r="I6079" s="7" t="str">
        <f t="shared" si="284"/>
        <v>Q3</v>
      </c>
      <c r="J6079" s="7">
        <f>VLOOKUP(A6079,'Job Catalog'!A:C,3,FALSE)</f>
        <v>6</v>
      </c>
    </row>
    <row r="6080" spans="1:10" x14ac:dyDescent="0.15">
      <c r="A6080" s="8">
        <v>3668</v>
      </c>
      <c r="B6080" s="8" t="s">
        <v>3770</v>
      </c>
      <c r="C6080" s="7" t="s">
        <v>4</v>
      </c>
      <c r="D6080" s="39">
        <v>41907.410601851851</v>
      </c>
      <c r="E6080" s="7">
        <v>22.88</v>
      </c>
      <c r="F6080" s="7" t="s">
        <v>86</v>
      </c>
      <c r="G6080" s="7">
        <f t="shared" si="282"/>
        <v>2014</v>
      </c>
      <c r="H6080" s="7">
        <f t="shared" si="283"/>
        <v>9</v>
      </c>
      <c r="I6080" s="7" t="str">
        <f t="shared" si="284"/>
        <v>Q3</v>
      </c>
      <c r="J6080" s="7">
        <f>VLOOKUP(A6080,'Job Catalog'!A:C,3,FALSE)</f>
        <v>6</v>
      </c>
    </row>
    <row r="6081" spans="1:10" x14ac:dyDescent="0.15">
      <c r="A6081" s="8">
        <v>3668</v>
      </c>
      <c r="B6081" s="8" t="s">
        <v>3770</v>
      </c>
      <c r="C6081" s="7" t="s">
        <v>5</v>
      </c>
      <c r="D6081" s="39">
        <v>41911.203564814816</v>
      </c>
      <c r="E6081" s="7">
        <v>24.71</v>
      </c>
      <c r="F6081" s="7" t="s">
        <v>86</v>
      </c>
      <c r="G6081" s="7">
        <f t="shared" si="282"/>
        <v>2014</v>
      </c>
      <c r="H6081" s="7">
        <f t="shared" si="283"/>
        <v>9</v>
      </c>
      <c r="I6081" s="7" t="str">
        <f t="shared" si="284"/>
        <v>Q3</v>
      </c>
      <c r="J6081" s="7">
        <f>VLOOKUP(A6081,'Job Catalog'!A:C,3,FALSE)</f>
        <v>6</v>
      </c>
    </row>
    <row r="6082" spans="1:10" x14ac:dyDescent="0.15">
      <c r="A6082" s="8">
        <v>3668</v>
      </c>
      <c r="B6082" s="8" t="s">
        <v>3770</v>
      </c>
      <c r="C6082" s="7" t="s">
        <v>4</v>
      </c>
      <c r="D6082" s="39">
        <v>41969.3752662037</v>
      </c>
      <c r="E6082" s="7">
        <v>82.92</v>
      </c>
      <c r="F6082" s="7" t="s">
        <v>92</v>
      </c>
      <c r="G6082" s="7">
        <f t="shared" ref="G6082:G6145" si="285">YEAR(D6082)</f>
        <v>2014</v>
      </c>
      <c r="H6082" s="7">
        <f t="shared" ref="H6082:H6145" si="286">MONTH(D6082)</f>
        <v>11</v>
      </c>
      <c r="I6082" s="7" t="str">
        <f t="shared" ref="I6082:I6145" si="287">IF(H6082&lt;=3,"Q1",IF(H6082&lt;=6,"Q2",IF(H6082&lt;=9,"Q3","Q4")))</f>
        <v>Q4</v>
      </c>
      <c r="J6082" s="7">
        <f>VLOOKUP(A6082,'Job Catalog'!A:C,3,FALSE)</f>
        <v>6</v>
      </c>
    </row>
    <row r="6083" spans="1:10" x14ac:dyDescent="0.15">
      <c r="A6083" s="8">
        <v>3668</v>
      </c>
      <c r="B6083" s="8" t="s">
        <v>3770</v>
      </c>
      <c r="C6083" s="7" t="s">
        <v>4</v>
      </c>
      <c r="D6083" s="39">
        <v>41911.427118055559</v>
      </c>
      <c r="E6083" s="7">
        <v>20.92</v>
      </c>
      <c r="F6083" s="7" t="s">
        <v>86</v>
      </c>
      <c r="G6083" s="7">
        <f t="shared" si="285"/>
        <v>2014</v>
      </c>
      <c r="H6083" s="7">
        <f t="shared" si="286"/>
        <v>9</v>
      </c>
      <c r="I6083" s="7" t="str">
        <f t="shared" si="287"/>
        <v>Q3</v>
      </c>
      <c r="J6083" s="7">
        <f>VLOOKUP(A6083,'Job Catalog'!A:C,3,FALSE)</f>
        <v>6</v>
      </c>
    </row>
    <row r="6084" spans="1:10" x14ac:dyDescent="0.15">
      <c r="A6084" s="8">
        <v>3668</v>
      </c>
      <c r="B6084" s="8" t="s">
        <v>3770</v>
      </c>
      <c r="C6084" s="7" t="s">
        <v>4</v>
      </c>
      <c r="D6084" s="39">
        <v>41925.327592592592</v>
      </c>
      <c r="E6084" s="7">
        <v>0</v>
      </c>
      <c r="F6084" s="7" t="s">
        <v>86</v>
      </c>
      <c r="G6084" s="7">
        <f t="shared" si="285"/>
        <v>2014</v>
      </c>
      <c r="H6084" s="7">
        <f t="shared" si="286"/>
        <v>10</v>
      </c>
      <c r="I6084" s="7" t="str">
        <f t="shared" si="287"/>
        <v>Q4</v>
      </c>
      <c r="J6084" s="7">
        <f>VLOOKUP(A6084,'Job Catalog'!A:C,3,FALSE)</f>
        <v>6</v>
      </c>
    </row>
    <row r="6085" spans="1:10" x14ac:dyDescent="0.15">
      <c r="A6085" s="8">
        <v>3668</v>
      </c>
      <c r="B6085" s="8" t="s">
        <v>3770</v>
      </c>
      <c r="C6085" s="7" t="s">
        <v>5</v>
      </c>
      <c r="D6085" s="39">
        <v>41977.095219907409</v>
      </c>
      <c r="E6085" s="7">
        <v>51.79</v>
      </c>
      <c r="F6085" s="7" t="s">
        <v>52</v>
      </c>
      <c r="G6085" s="7">
        <f t="shared" si="285"/>
        <v>2014</v>
      </c>
      <c r="H6085" s="7">
        <f t="shared" si="286"/>
        <v>12</v>
      </c>
      <c r="I6085" s="7" t="str">
        <f t="shared" si="287"/>
        <v>Q4</v>
      </c>
      <c r="J6085" s="7">
        <f>VLOOKUP(A6085,'Job Catalog'!A:C,3,FALSE)</f>
        <v>6</v>
      </c>
    </row>
    <row r="6086" spans="1:10" x14ac:dyDescent="0.15">
      <c r="A6086" s="8">
        <v>3668</v>
      </c>
      <c r="B6086" s="8" t="s">
        <v>3770</v>
      </c>
      <c r="C6086" s="7" t="s">
        <v>4</v>
      </c>
      <c r="D6086" s="39">
        <v>41968.150671296295</v>
      </c>
      <c r="E6086" s="7">
        <v>25.79</v>
      </c>
      <c r="F6086" s="7" t="s">
        <v>92</v>
      </c>
      <c r="G6086" s="7">
        <f t="shared" si="285"/>
        <v>2014</v>
      </c>
      <c r="H6086" s="7">
        <f t="shared" si="286"/>
        <v>11</v>
      </c>
      <c r="I6086" s="7" t="str">
        <f t="shared" si="287"/>
        <v>Q4</v>
      </c>
      <c r="J6086" s="7">
        <f>VLOOKUP(A6086,'Job Catalog'!A:C,3,FALSE)</f>
        <v>6</v>
      </c>
    </row>
    <row r="6087" spans="1:10" x14ac:dyDescent="0.15">
      <c r="A6087" s="8">
        <v>3668</v>
      </c>
      <c r="B6087" s="8" t="s">
        <v>3770</v>
      </c>
      <c r="C6087" s="7" t="s">
        <v>4</v>
      </c>
      <c r="D6087" s="39">
        <v>41989.167696759258</v>
      </c>
      <c r="E6087" s="7">
        <v>24.83</v>
      </c>
      <c r="F6087" s="7" t="s">
        <v>92</v>
      </c>
      <c r="G6087" s="7">
        <f t="shared" si="285"/>
        <v>2014</v>
      </c>
      <c r="H6087" s="7">
        <f t="shared" si="286"/>
        <v>12</v>
      </c>
      <c r="I6087" s="7" t="str">
        <f t="shared" si="287"/>
        <v>Q4</v>
      </c>
      <c r="J6087" s="7">
        <f>VLOOKUP(A6087,'Job Catalog'!A:C,3,FALSE)</f>
        <v>6</v>
      </c>
    </row>
    <row r="6088" spans="1:10" x14ac:dyDescent="0.15">
      <c r="A6088" s="8">
        <v>3668</v>
      </c>
      <c r="B6088" s="8" t="s">
        <v>3770</v>
      </c>
      <c r="C6088" s="7" t="s">
        <v>4</v>
      </c>
      <c r="D6088" s="39">
        <v>42040.450682870367</v>
      </c>
      <c r="E6088" s="7">
        <v>17.170000000000002</v>
      </c>
      <c r="F6088" s="7" t="s">
        <v>92</v>
      </c>
      <c r="G6088" s="7">
        <f t="shared" si="285"/>
        <v>2015</v>
      </c>
      <c r="H6088" s="7">
        <f t="shared" si="286"/>
        <v>2</v>
      </c>
      <c r="I6088" s="7" t="str">
        <f t="shared" si="287"/>
        <v>Q1</v>
      </c>
      <c r="J6088" s="7">
        <f>VLOOKUP(A6088,'Job Catalog'!A:C,3,FALSE)</f>
        <v>6</v>
      </c>
    </row>
    <row r="6089" spans="1:10" x14ac:dyDescent="0.15">
      <c r="A6089" s="8">
        <v>3668</v>
      </c>
      <c r="B6089" s="8" t="s">
        <v>3770</v>
      </c>
      <c r="C6089" s="7" t="s">
        <v>5</v>
      </c>
      <c r="D6089" s="39">
        <v>42053.362662037034</v>
      </c>
      <c r="E6089" s="7">
        <v>30.08</v>
      </c>
      <c r="F6089" s="7" t="s">
        <v>92</v>
      </c>
      <c r="G6089" s="7">
        <f t="shared" si="285"/>
        <v>2015</v>
      </c>
      <c r="H6089" s="7">
        <f t="shared" si="286"/>
        <v>2</v>
      </c>
      <c r="I6089" s="7" t="str">
        <f t="shared" si="287"/>
        <v>Q1</v>
      </c>
      <c r="J6089" s="7">
        <f>VLOOKUP(A6089,'Job Catalog'!A:C,3,FALSE)</f>
        <v>6</v>
      </c>
    </row>
    <row r="6090" spans="1:10" x14ac:dyDescent="0.15">
      <c r="A6090" s="8">
        <v>3668</v>
      </c>
      <c r="B6090" s="8" t="s">
        <v>3770</v>
      </c>
      <c r="C6090" s="7" t="s">
        <v>4</v>
      </c>
      <c r="D6090" s="39">
        <v>42045.403321759259</v>
      </c>
      <c r="E6090" s="7">
        <v>8.1300000000000008</v>
      </c>
      <c r="F6090" s="7" t="s">
        <v>92</v>
      </c>
      <c r="G6090" s="7">
        <f t="shared" si="285"/>
        <v>2015</v>
      </c>
      <c r="H6090" s="7">
        <f t="shared" si="286"/>
        <v>2</v>
      </c>
      <c r="I6090" s="7" t="str">
        <f t="shared" si="287"/>
        <v>Q1</v>
      </c>
      <c r="J6090" s="7">
        <f>VLOOKUP(A6090,'Job Catalog'!A:C,3,FALSE)</f>
        <v>6</v>
      </c>
    </row>
    <row r="6091" spans="1:10" x14ac:dyDescent="0.15">
      <c r="A6091" s="8">
        <v>3668</v>
      </c>
      <c r="B6091" s="8" t="s">
        <v>3770</v>
      </c>
      <c r="C6091" s="7" t="s">
        <v>5</v>
      </c>
      <c r="D6091" s="39">
        <v>42103.335868055554</v>
      </c>
      <c r="E6091" s="7">
        <v>56.88</v>
      </c>
      <c r="F6091" s="7" t="s">
        <v>86</v>
      </c>
      <c r="G6091" s="7">
        <f t="shared" si="285"/>
        <v>2015</v>
      </c>
      <c r="H6091" s="7">
        <f t="shared" si="286"/>
        <v>4</v>
      </c>
      <c r="I6091" s="7" t="str">
        <f t="shared" si="287"/>
        <v>Q2</v>
      </c>
      <c r="J6091" s="7">
        <f>VLOOKUP(A6091,'Job Catalog'!A:C,3,FALSE)</f>
        <v>6</v>
      </c>
    </row>
    <row r="6092" spans="1:10" x14ac:dyDescent="0.15">
      <c r="A6092" s="8">
        <v>3668</v>
      </c>
      <c r="B6092" s="8" t="s">
        <v>3770</v>
      </c>
      <c r="C6092" s="7" t="s">
        <v>4</v>
      </c>
      <c r="D6092" s="39">
        <v>42093.155127314814</v>
      </c>
      <c r="E6092" s="7">
        <v>33.83</v>
      </c>
      <c r="F6092" s="7" t="s">
        <v>86</v>
      </c>
      <c r="G6092" s="7">
        <f t="shared" si="285"/>
        <v>2015</v>
      </c>
      <c r="H6092" s="7">
        <f t="shared" si="286"/>
        <v>3</v>
      </c>
      <c r="I6092" s="7" t="str">
        <f t="shared" si="287"/>
        <v>Q1</v>
      </c>
      <c r="J6092" s="7">
        <f>VLOOKUP(A6092,'Job Catalog'!A:C,3,FALSE)</f>
        <v>6</v>
      </c>
    </row>
    <row r="6093" spans="1:10" x14ac:dyDescent="0.15">
      <c r="A6093" s="8">
        <v>3668</v>
      </c>
      <c r="B6093" s="8" t="s">
        <v>3770</v>
      </c>
      <c r="C6093" s="7" t="s">
        <v>4</v>
      </c>
      <c r="D6093" s="39">
        <v>42087.199224537035</v>
      </c>
      <c r="E6093" s="7">
        <v>13.58</v>
      </c>
      <c r="F6093" s="7" t="s">
        <v>86</v>
      </c>
      <c r="G6093" s="7">
        <f t="shared" si="285"/>
        <v>2015</v>
      </c>
      <c r="H6093" s="7">
        <f t="shared" si="286"/>
        <v>3</v>
      </c>
      <c r="I6093" s="7" t="str">
        <f t="shared" si="287"/>
        <v>Q1</v>
      </c>
      <c r="J6093" s="7">
        <f>VLOOKUP(A6093,'Job Catalog'!A:C,3,FALSE)</f>
        <v>6</v>
      </c>
    </row>
    <row r="6094" spans="1:10" x14ac:dyDescent="0.15">
      <c r="A6094" s="8">
        <v>3668</v>
      </c>
      <c r="B6094" s="8" t="s">
        <v>3770</v>
      </c>
      <c r="C6094" s="7" t="s">
        <v>4</v>
      </c>
      <c r="D6094" s="39">
        <v>42114.222893518519</v>
      </c>
      <c r="E6094" s="7">
        <v>6.71</v>
      </c>
      <c r="F6094" s="7" t="s">
        <v>86</v>
      </c>
      <c r="G6094" s="7">
        <f t="shared" si="285"/>
        <v>2015</v>
      </c>
      <c r="H6094" s="7">
        <f t="shared" si="286"/>
        <v>4</v>
      </c>
      <c r="I6094" s="7" t="str">
        <f t="shared" si="287"/>
        <v>Q2</v>
      </c>
      <c r="J6094" s="7">
        <f>VLOOKUP(A6094,'Job Catalog'!A:C,3,FALSE)</f>
        <v>6</v>
      </c>
    </row>
    <row r="6095" spans="1:10" x14ac:dyDescent="0.15">
      <c r="A6095" s="8">
        <v>3668</v>
      </c>
      <c r="B6095" s="8" t="s">
        <v>3770</v>
      </c>
      <c r="C6095" s="7" t="s">
        <v>4</v>
      </c>
      <c r="D6095" s="39">
        <v>42117.284537037034</v>
      </c>
      <c r="E6095" s="7">
        <v>9.75</v>
      </c>
      <c r="F6095" s="7" t="s">
        <v>52</v>
      </c>
      <c r="G6095" s="7">
        <f t="shared" si="285"/>
        <v>2015</v>
      </c>
      <c r="H6095" s="7">
        <f t="shared" si="286"/>
        <v>4</v>
      </c>
      <c r="I6095" s="7" t="str">
        <f t="shared" si="287"/>
        <v>Q2</v>
      </c>
      <c r="J6095" s="7">
        <f>VLOOKUP(A6095,'Job Catalog'!A:C,3,FALSE)</f>
        <v>6</v>
      </c>
    </row>
    <row r="6096" spans="1:10" x14ac:dyDescent="0.15">
      <c r="A6096" s="8">
        <v>3668</v>
      </c>
      <c r="B6096" s="8" t="s">
        <v>3770</v>
      </c>
      <c r="C6096" s="7" t="s">
        <v>4</v>
      </c>
      <c r="D6096" s="39">
        <v>42125.270173611112</v>
      </c>
      <c r="E6096" s="7">
        <v>0.79</v>
      </c>
      <c r="F6096" s="7" t="s">
        <v>86</v>
      </c>
      <c r="G6096" s="7">
        <f t="shared" si="285"/>
        <v>2015</v>
      </c>
      <c r="H6096" s="7">
        <f t="shared" si="286"/>
        <v>5</v>
      </c>
      <c r="I6096" s="7" t="str">
        <f t="shared" si="287"/>
        <v>Q2</v>
      </c>
      <c r="J6096" s="7">
        <f>VLOOKUP(A6096,'Job Catalog'!A:C,3,FALSE)</f>
        <v>6</v>
      </c>
    </row>
    <row r="6097" spans="1:10" x14ac:dyDescent="0.15">
      <c r="A6097" s="8">
        <v>3668</v>
      </c>
      <c r="B6097" s="8" t="s">
        <v>3770</v>
      </c>
      <c r="C6097" s="7" t="s">
        <v>5</v>
      </c>
      <c r="D6097" s="39">
        <v>42172.204710648148</v>
      </c>
      <c r="E6097" s="7">
        <v>21.96</v>
      </c>
      <c r="F6097" s="7" t="s">
        <v>86</v>
      </c>
      <c r="G6097" s="7">
        <f t="shared" si="285"/>
        <v>2015</v>
      </c>
      <c r="H6097" s="7">
        <f t="shared" si="286"/>
        <v>6</v>
      </c>
      <c r="I6097" s="7" t="str">
        <f t="shared" si="287"/>
        <v>Q2</v>
      </c>
      <c r="J6097" s="7">
        <f>VLOOKUP(A6097,'Job Catalog'!A:C,3,FALSE)</f>
        <v>6</v>
      </c>
    </row>
    <row r="6098" spans="1:10" x14ac:dyDescent="0.15">
      <c r="A6098" s="8">
        <v>3668</v>
      </c>
      <c r="B6098" s="8" t="s">
        <v>3770</v>
      </c>
      <c r="C6098" s="7" t="s">
        <v>5</v>
      </c>
      <c r="D6098" s="39">
        <v>42237.18105324074</v>
      </c>
      <c r="E6098" s="7">
        <v>86.96</v>
      </c>
      <c r="F6098" s="7" t="s">
        <v>86</v>
      </c>
      <c r="G6098" s="7">
        <f t="shared" si="285"/>
        <v>2015</v>
      </c>
      <c r="H6098" s="7">
        <f t="shared" si="286"/>
        <v>8</v>
      </c>
      <c r="I6098" s="7" t="str">
        <f t="shared" si="287"/>
        <v>Q3</v>
      </c>
      <c r="J6098" s="7">
        <f>VLOOKUP(A6098,'Job Catalog'!A:C,3,FALSE)</f>
        <v>6</v>
      </c>
    </row>
    <row r="6099" spans="1:10" x14ac:dyDescent="0.15">
      <c r="A6099" s="8">
        <v>3668</v>
      </c>
      <c r="B6099" s="8" t="s">
        <v>3770</v>
      </c>
      <c r="C6099" s="7" t="s">
        <v>5</v>
      </c>
      <c r="D6099" s="39">
        <v>42167.112291666665</v>
      </c>
      <c r="E6099" s="7">
        <v>16.88</v>
      </c>
      <c r="F6099" s="7" t="s">
        <v>86</v>
      </c>
      <c r="G6099" s="7">
        <f t="shared" si="285"/>
        <v>2015</v>
      </c>
      <c r="H6099" s="7">
        <f t="shared" si="286"/>
        <v>6</v>
      </c>
      <c r="I6099" s="7" t="str">
        <f t="shared" si="287"/>
        <v>Q2</v>
      </c>
      <c r="J6099" s="7">
        <f>VLOOKUP(A6099,'Job Catalog'!A:C,3,FALSE)</f>
        <v>6</v>
      </c>
    </row>
    <row r="6100" spans="1:10" x14ac:dyDescent="0.15">
      <c r="A6100" s="8">
        <v>3668</v>
      </c>
      <c r="B6100" s="8" t="s">
        <v>3770</v>
      </c>
      <c r="C6100" s="7" t="s">
        <v>4</v>
      </c>
      <c r="D6100" s="39">
        <v>42228.305312500001</v>
      </c>
      <c r="E6100" s="7">
        <v>1.92</v>
      </c>
      <c r="F6100" s="7" t="s">
        <v>86</v>
      </c>
      <c r="G6100" s="7">
        <f t="shared" si="285"/>
        <v>2015</v>
      </c>
      <c r="H6100" s="7">
        <f t="shared" si="286"/>
        <v>8</v>
      </c>
      <c r="I6100" s="7" t="str">
        <f t="shared" si="287"/>
        <v>Q3</v>
      </c>
      <c r="J6100" s="7">
        <f>VLOOKUP(A6100,'Job Catalog'!A:C,3,FALSE)</f>
        <v>6</v>
      </c>
    </row>
    <row r="6101" spans="1:10" x14ac:dyDescent="0.15">
      <c r="A6101" s="8">
        <v>3668</v>
      </c>
      <c r="B6101" s="8" t="s">
        <v>3770</v>
      </c>
      <c r="C6101" s="7" t="s">
        <v>5</v>
      </c>
      <c r="D6101" s="39">
        <v>42251.236111111109</v>
      </c>
      <c r="E6101" s="7">
        <v>22.83</v>
      </c>
      <c r="F6101" s="7" t="s">
        <v>86</v>
      </c>
      <c r="G6101" s="7">
        <f t="shared" si="285"/>
        <v>2015</v>
      </c>
      <c r="H6101" s="7">
        <f t="shared" si="286"/>
        <v>9</v>
      </c>
      <c r="I6101" s="7" t="str">
        <f t="shared" si="287"/>
        <v>Q3</v>
      </c>
      <c r="J6101" s="7">
        <f>VLOOKUP(A6101,'Job Catalog'!A:C,3,FALSE)</f>
        <v>6</v>
      </c>
    </row>
    <row r="6102" spans="1:10" x14ac:dyDescent="0.15">
      <c r="A6102" s="8">
        <v>3668</v>
      </c>
      <c r="B6102" s="8" t="s">
        <v>3770</v>
      </c>
      <c r="C6102" s="7" t="s">
        <v>4</v>
      </c>
      <c r="D6102" s="39">
        <v>42311.427256944444</v>
      </c>
      <c r="E6102" s="7">
        <v>38.92</v>
      </c>
      <c r="F6102" s="7" t="s">
        <v>86</v>
      </c>
      <c r="G6102" s="7">
        <f t="shared" si="285"/>
        <v>2015</v>
      </c>
      <c r="H6102" s="7">
        <f t="shared" si="286"/>
        <v>11</v>
      </c>
      <c r="I6102" s="7" t="str">
        <f t="shared" si="287"/>
        <v>Q4</v>
      </c>
      <c r="J6102" s="7">
        <f>VLOOKUP(A6102,'Job Catalog'!A:C,3,FALSE)</f>
        <v>6</v>
      </c>
    </row>
    <row r="6103" spans="1:10" x14ac:dyDescent="0.15">
      <c r="A6103" s="8">
        <v>3668</v>
      </c>
      <c r="B6103" s="8" t="s">
        <v>3770</v>
      </c>
      <c r="C6103" s="7" t="s">
        <v>4</v>
      </c>
      <c r="D6103" s="39">
        <v>42349.381689814814</v>
      </c>
      <c r="E6103" s="7">
        <v>65.959999999999994</v>
      </c>
      <c r="F6103" s="7" t="s">
        <v>86</v>
      </c>
      <c r="G6103" s="7">
        <f t="shared" si="285"/>
        <v>2015</v>
      </c>
      <c r="H6103" s="7">
        <f t="shared" si="286"/>
        <v>12</v>
      </c>
      <c r="I6103" s="7" t="str">
        <f t="shared" si="287"/>
        <v>Q4</v>
      </c>
      <c r="J6103" s="7">
        <f>VLOOKUP(A6103,'Job Catalog'!A:C,3,FALSE)</f>
        <v>6</v>
      </c>
    </row>
    <row r="6104" spans="1:10" x14ac:dyDescent="0.15">
      <c r="A6104" s="8">
        <v>3668</v>
      </c>
      <c r="B6104" s="8" t="s">
        <v>3770</v>
      </c>
      <c r="C6104" s="7" t="s">
        <v>4</v>
      </c>
      <c r="D6104" s="39">
        <v>42328.191134259258</v>
      </c>
      <c r="E6104" s="7">
        <v>44.75</v>
      </c>
      <c r="F6104" s="7" t="s">
        <v>86</v>
      </c>
      <c r="G6104" s="7">
        <f t="shared" si="285"/>
        <v>2015</v>
      </c>
      <c r="H6104" s="7">
        <f t="shared" si="286"/>
        <v>11</v>
      </c>
      <c r="I6104" s="7" t="str">
        <f t="shared" si="287"/>
        <v>Q4</v>
      </c>
      <c r="J6104" s="7">
        <f>VLOOKUP(A6104,'Job Catalog'!A:C,3,FALSE)</f>
        <v>6</v>
      </c>
    </row>
    <row r="6105" spans="1:10" x14ac:dyDescent="0.15">
      <c r="A6105" s="8">
        <v>3668</v>
      </c>
      <c r="B6105" s="8" t="s">
        <v>3770</v>
      </c>
      <c r="C6105" s="7" t="s">
        <v>4</v>
      </c>
      <c r="D6105" s="39">
        <v>42328.190266203703</v>
      </c>
      <c r="E6105" s="7">
        <v>44.75</v>
      </c>
      <c r="F6105" s="7" t="s">
        <v>86</v>
      </c>
      <c r="G6105" s="7">
        <f t="shared" si="285"/>
        <v>2015</v>
      </c>
      <c r="H6105" s="7">
        <f t="shared" si="286"/>
        <v>11</v>
      </c>
      <c r="I6105" s="7" t="str">
        <f t="shared" si="287"/>
        <v>Q4</v>
      </c>
      <c r="J6105" s="7">
        <f>VLOOKUP(A6105,'Job Catalog'!A:C,3,FALSE)</f>
        <v>6</v>
      </c>
    </row>
    <row r="6106" spans="1:10" x14ac:dyDescent="0.15">
      <c r="A6106" s="8">
        <v>3668</v>
      </c>
      <c r="B6106" s="8" t="s">
        <v>3770</v>
      </c>
      <c r="C6106" s="7" t="s">
        <v>4</v>
      </c>
      <c r="D6106" s="39">
        <v>42324.121192129627</v>
      </c>
      <c r="E6106" s="7">
        <v>40.67</v>
      </c>
      <c r="F6106" s="7" t="s">
        <v>86</v>
      </c>
      <c r="G6106" s="7">
        <f t="shared" si="285"/>
        <v>2015</v>
      </c>
      <c r="H6106" s="7">
        <f t="shared" si="286"/>
        <v>11</v>
      </c>
      <c r="I6106" s="7" t="str">
        <f t="shared" si="287"/>
        <v>Q4</v>
      </c>
      <c r="J6106" s="7">
        <f>VLOOKUP(A6106,'Job Catalog'!A:C,3,FALSE)</f>
        <v>6</v>
      </c>
    </row>
    <row r="6107" spans="1:10" x14ac:dyDescent="0.15">
      <c r="A6107" s="8">
        <v>3668</v>
      </c>
      <c r="B6107" s="8" t="s">
        <v>3770</v>
      </c>
      <c r="C6107" s="7" t="s">
        <v>4</v>
      </c>
      <c r="D6107" s="39">
        <v>42317.148206018515</v>
      </c>
      <c r="E6107" s="7">
        <v>33.71</v>
      </c>
      <c r="F6107" s="7" t="s">
        <v>86</v>
      </c>
      <c r="G6107" s="7">
        <f t="shared" si="285"/>
        <v>2015</v>
      </c>
      <c r="H6107" s="7">
        <f t="shared" si="286"/>
        <v>11</v>
      </c>
      <c r="I6107" s="7" t="str">
        <f t="shared" si="287"/>
        <v>Q4</v>
      </c>
      <c r="J6107" s="7">
        <f>VLOOKUP(A6107,'Job Catalog'!A:C,3,FALSE)</f>
        <v>6</v>
      </c>
    </row>
    <row r="6108" spans="1:10" x14ac:dyDescent="0.15">
      <c r="A6108" s="8">
        <v>3668</v>
      </c>
      <c r="B6108" s="8" t="s">
        <v>3770</v>
      </c>
      <c r="C6108" s="7" t="s">
        <v>5</v>
      </c>
      <c r="D6108" s="39">
        <v>42317.261423611111</v>
      </c>
      <c r="E6108" s="7">
        <v>33.83</v>
      </c>
      <c r="F6108" s="7" t="s">
        <v>86</v>
      </c>
      <c r="G6108" s="7">
        <f t="shared" si="285"/>
        <v>2015</v>
      </c>
      <c r="H6108" s="7">
        <f t="shared" si="286"/>
        <v>11</v>
      </c>
      <c r="I6108" s="7" t="str">
        <f t="shared" si="287"/>
        <v>Q4</v>
      </c>
      <c r="J6108" s="7">
        <f>VLOOKUP(A6108,'Job Catalog'!A:C,3,FALSE)</f>
        <v>6</v>
      </c>
    </row>
    <row r="6109" spans="1:10" x14ac:dyDescent="0.15">
      <c r="A6109" s="8">
        <v>3668</v>
      </c>
      <c r="B6109" s="8" t="s">
        <v>3770</v>
      </c>
      <c r="C6109" s="7" t="s">
        <v>4</v>
      </c>
      <c r="D6109" s="39">
        <v>42312.343807870369</v>
      </c>
      <c r="E6109" s="7">
        <v>28.92</v>
      </c>
      <c r="F6109" s="7" t="s">
        <v>86</v>
      </c>
      <c r="G6109" s="7">
        <f t="shared" si="285"/>
        <v>2015</v>
      </c>
      <c r="H6109" s="7">
        <f t="shared" si="286"/>
        <v>11</v>
      </c>
      <c r="I6109" s="7" t="str">
        <f t="shared" si="287"/>
        <v>Q4</v>
      </c>
      <c r="J6109" s="7">
        <f>VLOOKUP(A6109,'Job Catalog'!A:C,3,FALSE)</f>
        <v>6</v>
      </c>
    </row>
    <row r="6110" spans="1:10" x14ac:dyDescent="0.15">
      <c r="A6110" s="8">
        <v>3668</v>
      </c>
      <c r="B6110" s="8" t="s">
        <v>3770</v>
      </c>
      <c r="C6110" s="7" t="s">
        <v>5</v>
      </c>
      <c r="D6110" s="39">
        <v>42348.385567129626</v>
      </c>
      <c r="E6110" s="7">
        <v>64.959999999999994</v>
      </c>
      <c r="F6110" s="7" t="s">
        <v>86</v>
      </c>
      <c r="G6110" s="7">
        <f t="shared" si="285"/>
        <v>2015</v>
      </c>
      <c r="H6110" s="7">
        <f t="shared" si="286"/>
        <v>12</v>
      </c>
      <c r="I6110" s="7" t="str">
        <f t="shared" si="287"/>
        <v>Q4</v>
      </c>
      <c r="J6110" s="7">
        <f>VLOOKUP(A6110,'Job Catalog'!A:C,3,FALSE)</f>
        <v>6</v>
      </c>
    </row>
    <row r="6111" spans="1:10" x14ac:dyDescent="0.15">
      <c r="A6111" s="8">
        <v>3668</v>
      </c>
      <c r="B6111" s="8" t="s">
        <v>3770</v>
      </c>
      <c r="C6111" s="7" t="s">
        <v>4</v>
      </c>
      <c r="D6111" s="39">
        <v>42321.320138888892</v>
      </c>
      <c r="E6111" s="7">
        <v>0</v>
      </c>
      <c r="F6111" s="7" t="s">
        <v>86</v>
      </c>
      <c r="G6111" s="7">
        <f t="shared" si="285"/>
        <v>2015</v>
      </c>
      <c r="H6111" s="7">
        <f t="shared" si="286"/>
        <v>11</v>
      </c>
      <c r="I6111" s="7" t="str">
        <f t="shared" si="287"/>
        <v>Q4</v>
      </c>
      <c r="J6111" s="7">
        <f>VLOOKUP(A6111,'Job Catalog'!A:C,3,FALSE)</f>
        <v>6</v>
      </c>
    </row>
    <row r="6112" spans="1:10" x14ac:dyDescent="0.15">
      <c r="A6112" s="8">
        <v>3668</v>
      </c>
      <c r="B6112" s="8" t="s">
        <v>3770</v>
      </c>
      <c r="C6112" s="7" t="s">
        <v>4</v>
      </c>
      <c r="D6112" s="39">
        <v>42321.334594907406</v>
      </c>
      <c r="E6112" s="7">
        <v>0.04</v>
      </c>
      <c r="F6112" s="7" t="s">
        <v>86</v>
      </c>
      <c r="G6112" s="7">
        <f t="shared" si="285"/>
        <v>2015</v>
      </c>
      <c r="H6112" s="7">
        <f t="shared" si="286"/>
        <v>11</v>
      </c>
      <c r="I6112" s="7" t="str">
        <f t="shared" si="287"/>
        <v>Q4</v>
      </c>
      <c r="J6112" s="7">
        <f>VLOOKUP(A6112,'Job Catalog'!A:C,3,FALSE)</f>
        <v>6</v>
      </c>
    </row>
    <row r="6113" spans="1:10" x14ac:dyDescent="0.15">
      <c r="A6113" s="8">
        <v>3668</v>
      </c>
      <c r="B6113" s="8" t="s">
        <v>3770</v>
      </c>
      <c r="C6113" s="7" t="s">
        <v>4</v>
      </c>
      <c r="D6113" s="39">
        <v>42475.340902777774</v>
      </c>
      <c r="E6113" s="7">
        <v>30.88</v>
      </c>
      <c r="F6113" s="7" t="s">
        <v>86</v>
      </c>
      <c r="G6113" s="7">
        <f t="shared" si="285"/>
        <v>2016</v>
      </c>
      <c r="H6113" s="7">
        <f t="shared" si="286"/>
        <v>4</v>
      </c>
      <c r="I6113" s="7" t="str">
        <f t="shared" si="287"/>
        <v>Q2</v>
      </c>
      <c r="J6113" s="7">
        <f>VLOOKUP(A6113,'Job Catalog'!A:C,3,FALSE)</f>
        <v>6</v>
      </c>
    </row>
    <row r="6114" spans="1:10" x14ac:dyDescent="0.15">
      <c r="A6114" s="8">
        <v>3668</v>
      </c>
      <c r="B6114" s="8" t="s">
        <v>3770</v>
      </c>
      <c r="C6114" s="7" t="s">
        <v>4</v>
      </c>
      <c r="D6114" s="39">
        <v>42475.345868055556</v>
      </c>
      <c r="E6114" s="7">
        <v>30.88</v>
      </c>
      <c r="F6114" s="7" t="s">
        <v>86</v>
      </c>
      <c r="G6114" s="7">
        <f t="shared" si="285"/>
        <v>2016</v>
      </c>
      <c r="H6114" s="7">
        <f t="shared" si="286"/>
        <v>4</v>
      </c>
      <c r="I6114" s="7" t="str">
        <f t="shared" si="287"/>
        <v>Q2</v>
      </c>
      <c r="J6114" s="7">
        <f>VLOOKUP(A6114,'Job Catalog'!A:C,3,FALSE)</f>
        <v>6</v>
      </c>
    </row>
    <row r="6115" spans="1:10" x14ac:dyDescent="0.15">
      <c r="A6115" s="8">
        <v>3668</v>
      </c>
      <c r="B6115" s="8" t="s">
        <v>3770</v>
      </c>
      <c r="C6115" s="7" t="s">
        <v>4</v>
      </c>
      <c r="D6115" s="39">
        <v>42548.397002314814</v>
      </c>
      <c r="E6115" s="7">
        <v>32.83</v>
      </c>
      <c r="F6115" s="7" t="s">
        <v>86</v>
      </c>
      <c r="G6115" s="7">
        <f t="shared" si="285"/>
        <v>2016</v>
      </c>
      <c r="H6115" s="7">
        <f t="shared" si="286"/>
        <v>6</v>
      </c>
      <c r="I6115" s="7" t="str">
        <f t="shared" si="287"/>
        <v>Q2</v>
      </c>
      <c r="J6115" s="7">
        <f>VLOOKUP(A6115,'Job Catalog'!A:C,3,FALSE)</f>
        <v>6</v>
      </c>
    </row>
    <row r="6116" spans="1:10" x14ac:dyDescent="0.15">
      <c r="A6116" s="8">
        <v>3668</v>
      </c>
      <c r="B6116" s="8" t="s">
        <v>3770</v>
      </c>
      <c r="C6116" s="7" t="s">
        <v>4</v>
      </c>
      <c r="D6116" s="39">
        <v>42592.228113425925</v>
      </c>
      <c r="E6116" s="7">
        <v>29.88</v>
      </c>
      <c r="F6116" s="7" t="s">
        <v>86</v>
      </c>
      <c r="G6116" s="7">
        <f t="shared" si="285"/>
        <v>2016</v>
      </c>
      <c r="H6116" s="7">
        <f t="shared" si="286"/>
        <v>8</v>
      </c>
      <c r="I6116" s="7" t="str">
        <f t="shared" si="287"/>
        <v>Q3</v>
      </c>
      <c r="J6116" s="7">
        <f>VLOOKUP(A6116,'Job Catalog'!A:C,3,FALSE)</f>
        <v>6</v>
      </c>
    </row>
    <row r="6117" spans="1:10" x14ac:dyDescent="0.15">
      <c r="A6117" s="8">
        <v>3668</v>
      </c>
      <c r="B6117" s="8" t="s">
        <v>3770</v>
      </c>
      <c r="C6117" s="7" t="s">
        <v>4</v>
      </c>
      <c r="D6117" s="39">
        <v>42571.444155092591</v>
      </c>
      <c r="E6117" s="7">
        <v>0.96</v>
      </c>
      <c r="F6117" s="7" t="s">
        <v>86</v>
      </c>
      <c r="G6117" s="7">
        <f t="shared" si="285"/>
        <v>2016</v>
      </c>
      <c r="H6117" s="7">
        <f t="shared" si="286"/>
        <v>7</v>
      </c>
      <c r="I6117" s="7" t="str">
        <f t="shared" si="287"/>
        <v>Q3</v>
      </c>
      <c r="J6117" s="7">
        <f>VLOOKUP(A6117,'Job Catalog'!A:C,3,FALSE)</f>
        <v>6</v>
      </c>
    </row>
    <row r="6118" spans="1:10" x14ac:dyDescent="0.15">
      <c r="A6118" s="8">
        <v>3668</v>
      </c>
      <c r="B6118" s="8" t="s">
        <v>3770</v>
      </c>
      <c r="C6118" s="7" t="s">
        <v>5</v>
      </c>
      <c r="D6118" s="39">
        <v>42681.50172453704</v>
      </c>
      <c r="E6118" s="7">
        <v>55.21</v>
      </c>
      <c r="F6118" s="7" t="s">
        <v>72</v>
      </c>
      <c r="G6118" s="7">
        <f t="shared" si="285"/>
        <v>2016</v>
      </c>
      <c r="H6118" s="7">
        <f t="shared" si="286"/>
        <v>11</v>
      </c>
      <c r="I6118" s="7" t="str">
        <f t="shared" si="287"/>
        <v>Q4</v>
      </c>
      <c r="J6118" s="7">
        <f>VLOOKUP(A6118,'Job Catalog'!A:C,3,FALSE)</f>
        <v>6</v>
      </c>
    </row>
    <row r="6119" spans="1:10" x14ac:dyDescent="0.15">
      <c r="A6119" s="8">
        <v>3668</v>
      </c>
      <c r="B6119" s="8" t="s">
        <v>3770</v>
      </c>
      <c r="C6119" s="7" t="s">
        <v>4</v>
      </c>
      <c r="D6119" s="39">
        <v>42667.23678240741</v>
      </c>
      <c r="E6119" s="7">
        <v>38.96</v>
      </c>
      <c r="F6119" s="7" t="s">
        <v>92</v>
      </c>
      <c r="G6119" s="7">
        <f t="shared" si="285"/>
        <v>2016</v>
      </c>
      <c r="H6119" s="7">
        <f t="shared" si="286"/>
        <v>10</v>
      </c>
      <c r="I6119" s="7" t="str">
        <f t="shared" si="287"/>
        <v>Q4</v>
      </c>
      <c r="J6119" s="7">
        <f>VLOOKUP(A6119,'Job Catalog'!A:C,3,FALSE)</f>
        <v>6</v>
      </c>
    </row>
    <row r="6120" spans="1:10" x14ac:dyDescent="0.15">
      <c r="A6120" s="8">
        <v>3668</v>
      </c>
      <c r="B6120" s="8" t="s">
        <v>3770</v>
      </c>
      <c r="C6120" s="7" t="s">
        <v>5</v>
      </c>
      <c r="D6120" s="39">
        <v>42657.119166666664</v>
      </c>
      <c r="E6120" s="7">
        <v>8.83</v>
      </c>
      <c r="F6120" s="7" t="s">
        <v>86</v>
      </c>
      <c r="G6120" s="7">
        <f t="shared" si="285"/>
        <v>2016</v>
      </c>
      <c r="H6120" s="7">
        <f t="shared" si="286"/>
        <v>10</v>
      </c>
      <c r="I6120" s="7" t="str">
        <f t="shared" si="287"/>
        <v>Q4</v>
      </c>
      <c r="J6120" s="7">
        <f>VLOOKUP(A6120,'Job Catalog'!A:C,3,FALSE)</f>
        <v>6</v>
      </c>
    </row>
    <row r="6121" spans="1:10" x14ac:dyDescent="0.15">
      <c r="A6121" s="8">
        <v>3668</v>
      </c>
      <c r="B6121" s="8" t="s">
        <v>3770</v>
      </c>
      <c r="C6121" s="7" t="s">
        <v>4</v>
      </c>
      <c r="D6121" s="39">
        <v>42688.274351851855</v>
      </c>
      <c r="E6121" s="7">
        <v>34.92</v>
      </c>
      <c r="F6121" s="7" t="s">
        <v>92</v>
      </c>
      <c r="G6121" s="7">
        <f t="shared" si="285"/>
        <v>2016</v>
      </c>
      <c r="H6121" s="7">
        <f t="shared" si="286"/>
        <v>11</v>
      </c>
      <c r="I6121" s="7" t="str">
        <f t="shared" si="287"/>
        <v>Q4</v>
      </c>
      <c r="J6121" s="7">
        <f>VLOOKUP(A6121,'Job Catalog'!A:C,3,FALSE)</f>
        <v>6</v>
      </c>
    </row>
    <row r="6122" spans="1:10" x14ac:dyDescent="0.15">
      <c r="A6122" s="8">
        <v>3668</v>
      </c>
      <c r="B6122" s="8" t="s">
        <v>3770</v>
      </c>
      <c r="C6122" s="7" t="s">
        <v>4</v>
      </c>
      <c r="D6122" s="39">
        <v>42678.436620370368</v>
      </c>
      <c r="E6122" s="7">
        <v>25.08</v>
      </c>
      <c r="F6122" s="7" t="s">
        <v>92</v>
      </c>
      <c r="G6122" s="7">
        <f t="shared" si="285"/>
        <v>2016</v>
      </c>
      <c r="H6122" s="7">
        <f t="shared" si="286"/>
        <v>11</v>
      </c>
      <c r="I6122" s="7" t="str">
        <f t="shared" si="287"/>
        <v>Q4</v>
      </c>
      <c r="J6122" s="7">
        <f>VLOOKUP(A6122,'Job Catalog'!A:C,3,FALSE)</f>
        <v>6</v>
      </c>
    </row>
    <row r="6123" spans="1:10" x14ac:dyDescent="0.15">
      <c r="A6123" s="8">
        <v>3668</v>
      </c>
      <c r="B6123" s="8" t="s">
        <v>3770</v>
      </c>
      <c r="C6123" s="7" t="s">
        <v>4</v>
      </c>
      <c r="D6123" s="39">
        <v>42683.197557870371</v>
      </c>
      <c r="E6123" s="7">
        <v>11.58</v>
      </c>
      <c r="F6123" s="7" t="s">
        <v>72</v>
      </c>
      <c r="G6123" s="7">
        <f t="shared" si="285"/>
        <v>2016</v>
      </c>
      <c r="H6123" s="7">
        <f t="shared" si="286"/>
        <v>11</v>
      </c>
      <c r="I6123" s="7" t="str">
        <f t="shared" si="287"/>
        <v>Q4</v>
      </c>
      <c r="J6123" s="7">
        <f>VLOOKUP(A6123,'Job Catalog'!A:C,3,FALSE)</f>
        <v>6</v>
      </c>
    </row>
    <row r="6124" spans="1:10" x14ac:dyDescent="0.15">
      <c r="A6124" s="8">
        <v>3668</v>
      </c>
      <c r="B6124" s="8" t="s">
        <v>3770</v>
      </c>
      <c r="C6124" s="7" t="s">
        <v>4</v>
      </c>
      <c r="D6124" s="39">
        <v>42691.433877314812</v>
      </c>
      <c r="E6124" s="7">
        <v>0.88</v>
      </c>
      <c r="F6124" s="7" t="s">
        <v>72</v>
      </c>
      <c r="G6124" s="7">
        <f t="shared" si="285"/>
        <v>2016</v>
      </c>
      <c r="H6124" s="7">
        <f t="shared" si="286"/>
        <v>11</v>
      </c>
      <c r="I6124" s="7" t="str">
        <f t="shared" si="287"/>
        <v>Q4</v>
      </c>
      <c r="J6124" s="7">
        <f>VLOOKUP(A6124,'Job Catalog'!A:C,3,FALSE)</f>
        <v>6</v>
      </c>
    </row>
    <row r="6125" spans="1:10" x14ac:dyDescent="0.15">
      <c r="A6125" s="8">
        <v>3668</v>
      </c>
      <c r="B6125" s="8" t="s">
        <v>3770</v>
      </c>
      <c r="C6125" s="7" t="s">
        <v>5</v>
      </c>
      <c r="D6125" s="39">
        <v>42825.295347222222</v>
      </c>
      <c r="E6125" s="7">
        <v>78.790000000000006</v>
      </c>
      <c r="F6125" s="7" t="s">
        <v>11</v>
      </c>
      <c r="G6125" s="7">
        <f t="shared" si="285"/>
        <v>2017</v>
      </c>
      <c r="H6125" s="7">
        <f t="shared" si="286"/>
        <v>3</v>
      </c>
      <c r="I6125" s="7" t="str">
        <f t="shared" si="287"/>
        <v>Q1</v>
      </c>
      <c r="J6125" s="7">
        <f>VLOOKUP(A6125,'Job Catalog'!A:C,3,FALSE)</f>
        <v>6</v>
      </c>
    </row>
    <row r="6126" spans="1:10" x14ac:dyDescent="0.15">
      <c r="A6126" s="8">
        <v>3668</v>
      </c>
      <c r="B6126" s="8" t="s">
        <v>3770</v>
      </c>
      <c r="C6126" s="7" t="s">
        <v>4</v>
      </c>
      <c r="D6126" s="39">
        <v>42821.265636574077</v>
      </c>
      <c r="E6126" s="7">
        <v>41.96</v>
      </c>
      <c r="F6126" s="7" t="s">
        <v>11</v>
      </c>
      <c r="G6126" s="7">
        <f t="shared" si="285"/>
        <v>2017</v>
      </c>
      <c r="H6126" s="7">
        <f t="shared" si="286"/>
        <v>3</v>
      </c>
      <c r="I6126" s="7" t="str">
        <f t="shared" si="287"/>
        <v>Q1</v>
      </c>
      <c r="J6126" s="7">
        <f>VLOOKUP(A6126,'Job Catalog'!A:C,3,FALSE)</f>
        <v>6</v>
      </c>
    </row>
    <row r="6127" spans="1:10" x14ac:dyDescent="0.15">
      <c r="A6127" s="8">
        <v>3668</v>
      </c>
      <c r="B6127" s="8" t="s">
        <v>3770</v>
      </c>
      <c r="C6127" s="7" t="s">
        <v>4</v>
      </c>
      <c r="D6127" s="39">
        <v>42886.323113425926</v>
      </c>
      <c r="E6127" s="7">
        <v>26.79</v>
      </c>
      <c r="F6127" s="7" t="s">
        <v>11</v>
      </c>
      <c r="G6127" s="7">
        <f t="shared" si="285"/>
        <v>2017</v>
      </c>
      <c r="H6127" s="7">
        <f t="shared" si="286"/>
        <v>5</v>
      </c>
      <c r="I6127" s="7" t="str">
        <f t="shared" si="287"/>
        <v>Q2</v>
      </c>
      <c r="J6127" s="7">
        <f>VLOOKUP(A6127,'Job Catalog'!A:C,3,FALSE)</f>
        <v>6</v>
      </c>
    </row>
    <row r="6128" spans="1:10" x14ac:dyDescent="0.15">
      <c r="A6128" s="8">
        <v>3668</v>
      </c>
      <c r="B6128" s="8" t="s">
        <v>3770</v>
      </c>
      <c r="C6128" s="7" t="s">
        <v>4</v>
      </c>
      <c r="D6128" s="39">
        <v>42912.306041666663</v>
      </c>
      <c r="E6128" s="7">
        <v>23.79</v>
      </c>
      <c r="F6128" s="7" t="s">
        <v>11</v>
      </c>
      <c r="G6128" s="7">
        <f t="shared" si="285"/>
        <v>2017</v>
      </c>
      <c r="H6128" s="7">
        <f t="shared" si="286"/>
        <v>6</v>
      </c>
      <c r="I6128" s="7" t="str">
        <f t="shared" si="287"/>
        <v>Q2</v>
      </c>
      <c r="J6128" s="7">
        <f>VLOOKUP(A6128,'Job Catalog'!A:C,3,FALSE)</f>
        <v>6</v>
      </c>
    </row>
    <row r="6129" spans="1:10" x14ac:dyDescent="0.15">
      <c r="A6129" s="8">
        <v>3668</v>
      </c>
      <c r="B6129" s="8" t="s">
        <v>3770</v>
      </c>
      <c r="C6129" s="7" t="s">
        <v>4</v>
      </c>
      <c r="D6129" s="39">
        <v>42909.430347222224</v>
      </c>
      <c r="E6129" s="7">
        <v>20.92</v>
      </c>
      <c r="F6129" s="7" t="s">
        <v>11</v>
      </c>
      <c r="G6129" s="7">
        <f t="shared" si="285"/>
        <v>2017</v>
      </c>
      <c r="H6129" s="7">
        <f t="shared" si="286"/>
        <v>6</v>
      </c>
      <c r="I6129" s="7" t="str">
        <f t="shared" si="287"/>
        <v>Q2</v>
      </c>
      <c r="J6129" s="7">
        <f>VLOOKUP(A6129,'Job Catalog'!A:C,3,FALSE)</f>
        <v>6</v>
      </c>
    </row>
    <row r="6130" spans="1:10" x14ac:dyDescent="0.15">
      <c r="A6130" s="8">
        <v>3672</v>
      </c>
      <c r="B6130" s="8" t="s">
        <v>3774</v>
      </c>
      <c r="C6130" s="7" t="s">
        <v>5</v>
      </c>
      <c r="D6130" s="39">
        <v>42097.540833333333</v>
      </c>
      <c r="E6130" s="7">
        <v>51.63</v>
      </c>
      <c r="F6130" s="7" t="s">
        <v>62</v>
      </c>
      <c r="G6130" s="7">
        <f t="shared" si="285"/>
        <v>2015</v>
      </c>
      <c r="H6130" s="7">
        <f t="shared" si="286"/>
        <v>4</v>
      </c>
      <c r="I6130" s="7" t="str">
        <f t="shared" si="287"/>
        <v>Q2</v>
      </c>
      <c r="J6130" s="7">
        <f>VLOOKUP(A6130,'Job Catalog'!A:C,3,FALSE)</f>
        <v>22</v>
      </c>
    </row>
    <row r="6131" spans="1:10" x14ac:dyDescent="0.15">
      <c r="A6131" s="8">
        <v>3672</v>
      </c>
      <c r="B6131" s="8" t="s">
        <v>3774</v>
      </c>
      <c r="C6131" s="7" t="s">
        <v>5</v>
      </c>
      <c r="D6131" s="39">
        <v>42431.586423611108</v>
      </c>
      <c r="E6131" s="7">
        <v>155.83000000000001</v>
      </c>
      <c r="F6131" s="7" t="s">
        <v>69</v>
      </c>
      <c r="G6131" s="7">
        <f t="shared" si="285"/>
        <v>2016</v>
      </c>
      <c r="H6131" s="7">
        <f t="shared" si="286"/>
        <v>3</v>
      </c>
      <c r="I6131" s="7" t="str">
        <f t="shared" si="287"/>
        <v>Q1</v>
      </c>
      <c r="J6131" s="7">
        <f>VLOOKUP(A6131,'Job Catalog'!A:C,3,FALSE)</f>
        <v>22</v>
      </c>
    </row>
    <row r="6132" spans="1:10" x14ac:dyDescent="0.15">
      <c r="A6132" s="8">
        <v>3674</v>
      </c>
      <c r="B6132" s="8" t="s">
        <v>3776</v>
      </c>
      <c r="C6132" s="7" t="s">
        <v>4</v>
      </c>
      <c r="D6132" s="39">
        <v>42185.417071759257</v>
      </c>
      <c r="E6132" s="7">
        <v>15.5</v>
      </c>
      <c r="F6132" s="7" t="s">
        <v>60</v>
      </c>
      <c r="G6132" s="7">
        <f t="shared" si="285"/>
        <v>2015</v>
      </c>
      <c r="H6132" s="7">
        <f t="shared" si="286"/>
        <v>6</v>
      </c>
      <c r="I6132" s="7" t="str">
        <f t="shared" si="287"/>
        <v>Q2</v>
      </c>
      <c r="J6132" s="7">
        <f>VLOOKUP(A6132,'Job Catalog'!A:C,3,FALSE)</f>
        <v>11</v>
      </c>
    </row>
    <row r="6133" spans="1:10" x14ac:dyDescent="0.15">
      <c r="A6133" s="8">
        <v>3674</v>
      </c>
      <c r="B6133" s="8" t="s">
        <v>3776</v>
      </c>
      <c r="C6133" s="7" t="s">
        <v>4</v>
      </c>
      <c r="D6133" s="39">
        <v>42277.714004629626</v>
      </c>
      <c r="E6133" s="7">
        <v>9.1300000000000008</v>
      </c>
      <c r="F6133" s="7" t="s">
        <v>60</v>
      </c>
      <c r="G6133" s="7">
        <f t="shared" si="285"/>
        <v>2015</v>
      </c>
      <c r="H6133" s="7">
        <f t="shared" si="286"/>
        <v>9</v>
      </c>
      <c r="I6133" s="7" t="str">
        <f t="shared" si="287"/>
        <v>Q3</v>
      </c>
      <c r="J6133" s="7">
        <f>VLOOKUP(A6133,'Job Catalog'!A:C,3,FALSE)</f>
        <v>11</v>
      </c>
    </row>
    <row r="6134" spans="1:10" x14ac:dyDescent="0.15">
      <c r="A6134" s="8">
        <v>3675</v>
      </c>
      <c r="B6134" s="8" t="s">
        <v>3777</v>
      </c>
      <c r="C6134" s="7" t="s">
        <v>4</v>
      </c>
      <c r="D6134" s="39">
        <v>42877.437951388885</v>
      </c>
      <c r="E6134" s="7">
        <v>45.83</v>
      </c>
      <c r="F6134" s="7" t="s">
        <v>15</v>
      </c>
      <c r="G6134" s="7">
        <f t="shared" si="285"/>
        <v>2017</v>
      </c>
      <c r="H6134" s="7">
        <f t="shared" si="286"/>
        <v>5</v>
      </c>
      <c r="I6134" s="7" t="str">
        <f t="shared" si="287"/>
        <v>Q2</v>
      </c>
      <c r="J6134" s="7">
        <f>VLOOKUP(A6134,'Job Catalog'!A:C,3,FALSE)</f>
        <v>9</v>
      </c>
    </row>
    <row r="6135" spans="1:10" x14ac:dyDescent="0.15">
      <c r="A6135" s="8">
        <v>3676</v>
      </c>
      <c r="B6135" s="8" t="s">
        <v>3778</v>
      </c>
      <c r="C6135" s="7" t="s">
        <v>5</v>
      </c>
      <c r="D6135" s="39">
        <v>42401.47556712963</v>
      </c>
      <c r="E6135" s="7">
        <v>33.75</v>
      </c>
      <c r="F6135" s="7" t="s">
        <v>25</v>
      </c>
      <c r="G6135" s="7">
        <f t="shared" si="285"/>
        <v>2016</v>
      </c>
      <c r="H6135" s="7">
        <f t="shared" si="286"/>
        <v>2</v>
      </c>
      <c r="I6135" s="7" t="str">
        <f t="shared" si="287"/>
        <v>Q1</v>
      </c>
      <c r="J6135" s="7">
        <f>VLOOKUP(A6135,'Job Catalog'!A:C,3,FALSE)</f>
        <v>9</v>
      </c>
    </row>
    <row r="6136" spans="1:10" x14ac:dyDescent="0.15">
      <c r="A6136" s="8">
        <v>3676</v>
      </c>
      <c r="B6136" s="8" t="s">
        <v>3778</v>
      </c>
      <c r="C6136" s="7" t="s">
        <v>5</v>
      </c>
      <c r="D6136" s="39">
        <v>42396.720972222225</v>
      </c>
      <c r="E6136" s="7">
        <v>12</v>
      </c>
      <c r="F6136" s="7" t="s">
        <v>25</v>
      </c>
      <c r="G6136" s="7">
        <f t="shared" si="285"/>
        <v>2016</v>
      </c>
      <c r="H6136" s="7">
        <f t="shared" si="286"/>
        <v>1</v>
      </c>
      <c r="I6136" s="7" t="str">
        <f t="shared" si="287"/>
        <v>Q1</v>
      </c>
      <c r="J6136" s="7">
        <f>VLOOKUP(A6136,'Job Catalog'!A:C,3,FALSE)</f>
        <v>9</v>
      </c>
    </row>
    <row r="6137" spans="1:10" x14ac:dyDescent="0.15">
      <c r="A6137" s="8">
        <v>3676</v>
      </c>
      <c r="B6137" s="8" t="s">
        <v>3778</v>
      </c>
      <c r="C6137" s="7" t="s">
        <v>5</v>
      </c>
      <c r="D6137" s="39">
        <v>42405.412488425929</v>
      </c>
      <c r="E6137" s="7">
        <v>13.79</v>
      </c>
      <c r="F6137" s="7" t="s">
        <v>25</v>
      </c>
      <c r="G6137" s="7">
        <f t="shared" si="285"/>
        <v>2016</v>
      </c>
      <c r="H6137" s="7">
        <f t="shared" si="286"/>
        <v>2</v>
      </c>
      <c r="I6137" s="7" t="str">
        <f t="shared" si="287"/>
        <v>Q1</v>
      </c>
      <c r="J6137" s="7">
        <f>VLOOKUP(A6137,'Job Catalog'!A:C,3,FALSE)</f>
        <v>9</v>
      </c>
    </row>
    <row r="6138" spans="1:10" x14ac:dyDescent="0.15">
      <c r="A6138" s="8">
        <v>3676</v>
      </c>
      <c r="B6138" s="8" t="s">
        <v>3778</v>
      </c>
      <c r="C6138" s="7" t="s">
        <v>4</v>
      </c>
      <c r="D6138" s="39">
        <v>42450.597372685188</v>
      </c>
      <c r="E6138" s="7">
        <v>27.29</v>
      </c>
      <c r="F6138" s="7" t="s">
        <v>57</v>
      </c>
      <c r="G6138" s="7">
        <f t="shared" si="285"/>
        <v>2016</v>
      </c>
      <c r="H6138" s="7">
        <f t="shared" si="286"/>
        <v>3</v>
      </c>
      <c r="I6138" s="7" t="str">
        <f t="shared" si="287"/>
        <v>Q1</v>
      </c>
      <c r="J6138" s="7">
        <f>VLOOKUP(A6138,'Job Catalog'!A:C,3,FALSE)</f>
        <v>9</v>
      </c>
    </row>
    <row r="6139" spans="1:10" x14ac:dyDescent="0.15">
      <c r="A6139" s="8">
        <v>3676</v>
      </c>
      <c r="B6139" s="8" t="s">
        <v>3778</v>
      </c>
      <c r="C6139" s="7" t="s">
        <v>4</v>
      </c>
      <c r="D6139" s="39">
        <v>42479.488171296296</v>
      </c>
      <c r="E6139" s="7">
        <v>56.17</v>
      </c>
      <c r="F6139" s="7" t="s">
        <v>57</v>
      </c>
      <c r="G6139" s="7">
        <f t="shared" si="285"/>
        <v>2016</v>
      </c>
      <c r="H6139" s="7">
        <f t="shared" si="286"/>
        <v>4</v>
      </c>
      <c r="I6139" s="7" t="str">
        <f t="shared" si="287"/>
        <v>Q2</v>
      </c>
      <c r="J6139" s="7">
        <f>VLOOKUP(A6139,'Job Catalog'!A:C,3,FALSE)</f>
        <v>9</v>
      </c>
    </row>
    <row r="6140" spans="1:10" x14ac:dyDescent="0.15">
      <c r="A6140" s="8">
        <v>3676</v>
      </c>
      <c r="B6140" s="8" t="s">
        <v>3778</v>
      </c>
      <c r="C6140" s="7" t="s">
        <v>4</v>
      </c>
      <c r="D6140" s="39">
        <v>42825.467094907406</v>
      </c>
      <c r="E6140" s="7">
        <v>32.21</v>
      </c>
      <c r="F6140" s="7" t="s">
        <v>65</v>
      </c>
      <c r="G6140" s="7">
        <f t="shared" si="285"/>
        <v>2017</v>
      </c>
      <c r="H6140" s="7">
        <f t="shared" si="286"/>
        <v>3</v>
      </c>
      <c r="I6140" s="7" t="str">
        <f t="shared" si="287"/>
        <v>Q1</v>
      </c>
      <c r="J6140" s="7">
        <f>VLOOKUP(A6140,'Job Catalog'!A:C,3,FALSE)</f>
        <v>9</v>
      </c>
    </row>
    <row r="6141" spans="1:10" x14ac:dyDescent="0.15">
      <c r="A6141" s="8">
        <v>3676</v>
      </c>
      <c r="B6141" s="8" t="s">
        <v>3778</v>
      </c>
      <c r="C6141" s="7" t="s">
        <v>4</v>
      </c>
      <c r="D6141" s="39">
        <v>42817.512407407405</v>
      </c>
      <c r="E6141" s="7">
        <v>24.25</v>
      </c>
      <c r="F6141" s="7" t="s">
        <v>65</v>
      </c>
      <c r="G6141" s="7">
        <f t="shared" si="285"/>
        <v>2017</v>
      </c>
      <c r="H6141" s="7">
        <f t="shared" si="286"/>
        <v>3</v>
      </c>
      <c r="I6141" s="7" t="str">
        <f t="shared" si="287"/>
        <v>Q1</v>
      </c>
      <c r="J6141" s="7">
        <f>VLOOKUP(A6141,'Job Catalog'!A:C,3,FALSE)</f>
        <v>9</v>
      </c>
    </row>
    <row r="6142" spans="1:10" x14ac:dyDescent="0.15">
      <c r="A6142" s="8">
        <v>3676</v>
      </c>
      <c r="B6142" s="8" t="s">
        <v>3778</v>
      </c>
      <c r="C6142" s="7" t="s">
        <v>5</v>
      </c>
      <c r="D6142" s="39">
        <v>42874.631678240738</v>
      </c>
      <c r="E6142" s="7">
        <v>31.96</v>
      </c>
      <c r="F6142" s="7" t="s">
        <v>63</v>
      </c>
      <c r="G6142" s="7">
        <f t="shared" si="285"/>
        <v>2017</v>
      </c>
      <c r="H6142" s="7">
        <f t="shared" si="286"/>
        <v>5</v>
      </c>
      <c r="I6142" s="7" t="str">
        <f t="shared" si="287"/>
        <v>Q2</v>
      </c>
      <c r="J6142" s="7">
        <f>VLOOKUP(A6142,'Job Catalog'!A:C,3,FALSE)</f>
        <v>9</v>
      </c>
    </row>
    <row r="6143" spans="1:10" x14ac:dyDescent="0.15">
      <c r="A6143" s="8">
        <v>3676</v>
      </c>
      <c r="B6143" s="8" t="s">
        <v>3778</v>
      </c>
      <c r="C6143" s="7" t="s">
        <v>5</v>
      </c>
      <c r="D6143" s="39">
        <v>42874.630879629629</v>
      </c>
      <c r="E6143" s="7">
        <v>31.96</v>
      </c>
      <c r="F6143" s="7" t="s">
        <v>63</v>
      </c>
      <c r="G6143" s="7">
        <f t="shared" si="285"/>
        <v>2017</v>
      </c>
      <c r="H6143" s="7">
        <f t="shared" si="286"/>
        <v>5</v>
      </c>
      <c r="I6143" s="7" t="str">
        <f t="shared" si="287"/>
        <v>Q2</v>
      </c>
      <c r="J6143" s="7">
        <f>VLOOKUP(A6143,'Job Catalog'!A:C,3,FALSE)</f>
        <v>9</v>
      </c>
    </row>
    <row r="6144" spans="1:10" x14ac:dyDescent="0.15">
      <c r="A6144" s="8">
        <v>3678</v>
      </c>
      <c r="B6144" s="8" t="s">
        <v>3780</v>
      </c>
      <c r="C6144" s="7" t="s">
        <v>4</v>
      </c>
      <c r="D6144" s="39">
        <v>42110.332650462966</v>
      </c>
      <c r="E6144" s="7">
        <v>20.329999999999998</v>
      </c>
      <c r="F6144" s="7" t="s">
        <v>60</v>
      </c>
      <c r="G6144" s="7">
        <f t="shared" si="285"/>
        <v>2015</v>
      </c>
      <c r="H6144" s="7">
        <f t="shared" si="286"/>
        <v>4</v>
      </c>
      <c r="I6144" s="7" t="str">
        <f t="shared" si="287"/>
        <v>Q2</v>
      </c>
      <c r="J6144" s="7">
        <f>VLOOKUP(A6144,'Job Catalog'!A:C,3,FALSE)</f>
        <v>7</v>
      </c>
    </row>
    <row r="6145" spans="1:10" x14ac:dyDescent="0.15">
      <c r="A6145" s="8">
        <v>3678</v>
      </c>
      <c r="B6145" s="8" t="s">
        <v>3780</v>
      </c>
      <c r="C6145" s="7" t="s">
        <v>4</v>
      </c>
      <c r="D6145" s="39">
        <v>42136.4059837963</v>
      </c>
      <c r="E6145" s="7">
        <v>46.42</v>
      </c>
      <c r="F6145" s="7" t="s">
        <v>60</v>
      </c>
      <c r="G6145" s="7">
        <f t="shared" si="285"/>
        <v>2015</v>
      </c>
      <c r="H6145" s="7">
        <f t="shared" si="286"/>
        <v>5</v>
      </c>
      <c r="I6145" s="7" t="str">
        <f t="shared" si="287"/>
        <v>Q2</v>
      </c>
      <c r="J6145" s="7">
        <f>VLOOKUP(A6145,'Job Catalog'!A:C,3,FALSE)</f>
        <v>7</v>
      </c>
    </row>
    <row r="6146" spans="1:10" x14ac:dyDescent="0.15">
      <c r="A6146" s="8">
        <v>3678</v>
      </c>
      <c r="B6146" s="8" t="s">
        <v>3780</v>
      </c>
      <c r="C6146" s="7" t="s">
        <v>4</v>
      </c>
      <c r="D6146" s="39">
        <v>42109.787152777775</v>
      </c>
      <c r="E6146" s="7">
        <v>19.79</v>
      </c>
      <c r="F6146" s="7" t="s">
        <v>60</v>
      </c>
      <c r="G6146" s="7">
        <f t="shared" ref="G6146:G6209" si="288">YEAR(D6146)</f>
        <v>2015</v>
      </c>
      <c r="H6146" s="7">
        <f t="shared" ref="H6146:H6209" si="289">MONTH(D6146)</f>
        <v>4</v>
      </c>
      <c r="I6146" s="7" t="str">
        <f t="shared" ref="I6146:I6209" si="290">IF(H6146&lt;=3,"Q1",IF(H6146&lt;=6,"Q2",IF(H6146&lt;=9,"Q3","Q4")))</f>
        <v>Q2</v>
      </c>
      <c r="J6146" s="7">
        <f>VLOOKUP(A6146,'Job Catalog'!A:C,3,FALSE)</f>
        <v>7</v>
      </c>
    </row>
    <row r="6147" spans="1:10" x14ac:dyDescent="0.15">
      <c r="A6147" s="8">
        <v>3678</v>
      </c>
      <c r="B6147" s="8" t="s">
        <v>3780</v>
      </c>
      <c r="C6147" s="7" t="s">
        <v>4</v>
      </c>
      <c r="D6147" s="39">
        <v>42109.567627314813</v>
      </c>
      <c r="E6147" s="7">
        <v>19.579999999999998</v>
      </c>
      <c r="F6147" s="7" t="s">
        <v>60</v>
      </c>
      <c r="G6147" s="7">
        <f t="shared" si="288"/>
        <v>2015</v>
      </c>
      <c r="H6147" s="7">
        <f t="shared" si="289"/>
        <v>4</v>
      </c>
      <c r="I6147" s="7" t="str">
        <f t="shared" si="290"/>
        <v>Q2</v>
      </c>
      <c r="J6147" s="7">
        <f>VLOOKUP(A6147,'Job Catalog'!A:C,3,FALSE)</f>
        <v>7</v>
      </c>
    </row>
    <row r="6148" spans="1:10" x14ac:dyDescent="0.15">
      <c r="A6148" s="8">
        <v>3678</v>
      </c>
      <c r="B6148" s="8" t="s">
        <v>3780</v>
      </c>
      <c r="C6148" s="7" t="s">
        <v>4</v>
      </c>
      <c r="D6148" s="39">
        <v>42114.628912037035</v>
      </c>
      <c r="E6148" s="7">
        <v>24.67</v>
      </c>
      <c r="F6148" s="7" t="s">
        <v>60</v>
      </c>
      <c r="G6148" s="7">
        <f t="shared" si="288"/>
        <v>2015</v>
      </c>
      <c r="H6148" s="7">
        <f t="shared" si="289"/>
        <v>4</v>
      </c>
      <c r="I6148" s="7" t="str">
        <f t="shared" si="290"/>
        <v>Q2</v>
      </c>
      <c r="J6148" s="7">
        <f>VLOOKUP(A6148,'Job Catalog'!A:C,3,FALSE)</f>
        <v>7</v>
      </c>
    </row>
    <row r="6149" spans="1:10" x14ac:dyDescent="0.15">
      <c r="A6149" s="8">
        <v>3678</v>
      </c>
      <c r="B6149" s="8" t="s">
        <v>3780</v>
      </c>
      <c r="C6149" s="7" t="s">
        <v>5</v>
      </c>
      <c r="D6149" s="39">
        <v>42100.554861111108</v>
      </c>
      <c r="E6149" s="7">
        <v>10.58</v>
      </c>
      <c r="F6149" s="7" t="s">
        <v>65</v>
      </c>
      <c r="G6149" s="7">
        <f t="shared" si="288"/>
        <v>2015</v>
      </c>
      <c r="H6149" s="7">
        <f t="shared" si="289"/>
        <v>4</v>
      </c>
      <c r="I6149" s="7" t="str">
        <f t="shared" si="290"/>
        <v>Q2</v>
      </c>
      <c r="J6149" s="7">
        <f>VLOOKUP(A6149,'Job Catalog'!A:C,3,FALSE)</f>
        <v>7</v>
      </c>
    </row>
    <row r="6150" spans="1:10" x14ac:dyDescent="0.15">
      <c r="A6150" s="8">
        <v>3678</v>
      </c>
      <c r="B6150" s="8" t="s">
        <v>3780</v>
      </c>
      <c r="C6150" s="7" t="s">
        <v>4</v>
      </c>
      <c r="D6150" s="39">
        <v>42109.643020833333</v>
      </c>
      <c r="E6150" s="7">
        <v>6.92</v>
      </c>
      <c r="F6150" s="7" t="s">
        <v>60</v>
      </c>
      <c r="G6150" s="7">
        <f t="shared" si="288"/>
        <v>2015</v>
      </c>
      <c r="H6150" s="7">
        <f t="shared" si="289"/>
        <v>4</v>
      </c>
      <c r="I6150" s="7" t="str">
        <f t="shared" si="290"/>
        <v>Q2</v>
      </c>
      <c r="J6150" s="7">
        <f>VLOOKUP(A6150,'Job Catalog'!A:C,3,FALSE)</f>
        <v>7</v>
      </c>
    </row>
    <row r="6151" spans="1:10" x14ac:dyDescent="0.15">
      <c r="A6151" s="8">
        <v>3678</v>
      </c>
      <c r="B6151" s="8" t="s">
        <v>3780</v>
      </c>
      <c r="C6151" s="7" t="s">
        <v>4</v>
      </c>
      <c r="D6151" s="39">
        <v>42191.676215277781</v>
      </c>
      <c r="E6151" s="7">
        <v>60.17</v>
      </c>
      <c r="F6151" s="7" t="s">
        <v>60</v>
      </c>
      <c r="G6151" s="7">
        <f t="shared" si="288"/>
        <v>2015</v>
      </c>
      <c r="H6151" s="7">
        <f t="shared" si="289"/>
        <v>7</v>
      </c>
      <c r="I6151" s="7" t="str">
        <f t="shared" si="290"/>
        <v>Q3</v>
      </c>
      <c r="J6151" s="7">
        <f>VLOOKUP(A6151,'Job Catalog'!A:C,3,FALSE)</f>
        <v>7</v>
      </c>
    </row>
    <row r="6152" spans="1:10" x14ac:dyDescent="0.15">
      <c r="A6152" s="8">
        <v>3678</v>
      </c>
      <c r="B6152" s="8" t="s">
        <v>3780</v>
      </c>
      <c r="C6152" s="7" t="s">
        <v>5</v>
      </c>
      <c r="D6152" s="39">
        <v>42148.586192129631</v>
      </c>
      <c r="E6152" s="7">
        <v>17.079999999999998</v>
      </c>
      <c r="F6152" s="7" t="s">
        <v>65</v>
      </c>
      <c r="G6152" s="7">
        <f t="shared" si="288"/>
        <v>2015</v>
      </c>
      <c r="H6152" s="7">
        <f t="shared" si="289"/>
        <v>5</v>
      </c>
      <c r="I6152" s="7" t="str">
        <f t="shared" si="290"/>
        <v>Q2</v>
      </c>
      <c r="J6152" s="7">
        <f>VLOOKUP(A6152,'Job Catalog'!A:C,3,FALSE)</f>
        <v>7</v>
      </c>
    </row>
    <row r="6153" spans="1:10" x14ac:dyDescent="0.15">
      <c r="A6153" s="8">
        <v>3678</v>
      </c>
      <c r="B6153" s="8" t="s">
        <v>3780</v>
      </c>
      <c r="C6153" s="7" t="s">
        <v>4</v>
      </c>
      <c r="D6153" s="39">
        <v>42172.501157407409</v>
      </c>
      <c r="E6153" s="7">
        <v>2.58</v>
      </c>
      <c r="F6153" s="7" t="s">
        <v>60</v>
      </c>
      <c r="G6153" s="7">
        <f t="shared" si="288"/>
        <v>2015</v>
      </c>
      <c r="H6153" s="7">
        <f t="shared" si="289"/>
        <v>6</v>
      </c>
      <c r="I6153" s="7" t="str">
        <f t="shared" si="290"/>
        <v>Q2</v>
      </c>
      <c r="J6153" s="7">
        <f>VLOOKUP(A6153,'Job Catalog'!A:C,3,FALSE)</f>
        <v>7</v>
      </c>
    </row>
    <row r="6154" spans="1:10" x14ac:dyDescent="0.15">
      <c r="A6154" s="8">
        <v>3678</v>
      </c>
      <c r="B6154" s="8" t="s">
        <v>3780</v>
      </c>
      <c r="C6154" s="7" t="s">
        <v>4</v>
      </c>
      <c r="D6154" s="39">
        <v>42192.520150462966</v>
      </c>
      <c r="E6154" s="7">
        <v>22.58</v>
      </c>
      <c r="F6154" s="7" t="s">
        <v>60</v>
      </c>
      <c r="G6154" s="7">
        <f t="shared" si="288"/>
        <v>2015</v>
      </c>
      <c r="H6154" s="7">
        <f t="shared" si="289"/>
        <v>7</v>
      </c>
      <c r="I6154" s="7" t="str">
        <f t="shared" si="290"/>
        <v>Q3</v>
      </c>
      <c r="J6154" s="7">
        <f>VLOOKUP(A6154,'Job Catalog'!A:C,3,FALSE)</f>
        <v>7</v>
      </c>
    </row>
    <row r="6155" spans="1:10" x14ac:dyDescent="0.15">
      <c r="A6155" s="8">
        <v>3678</v>
      </c>
      <c r="B6155" s="8" t="s">
        <v>3780</v>
      </c>
      <c r="C6155" s="7" t="s">
        <v>5</v>
      </c>
      <c r="D6155" s="39">
        <v>42271.641712962963</v>
      </c>
      <c r="E6155" s="7">
        <v>6.13</v>
      </c>
      <c r="F6155" s="7" t="s">
        <v>25</v>
      </c>
      <c r="G6155" s="7">
        <f t="shared" si="288"/>
        <v>2015</v>
      </c>
      <c r="H6155" s="7">
        <f t="shared" si="289"/>
        <v>9</v>
      </c>
      <c r="I6155" s="7" t="str">
        <f t="shared" si="290"/>
        <v>Q3</v>
      </c>
      <c r="J6155" s="7">
        <f>VLOOKUP(A6155,'Job Catalog'!A:C,3,FALSE)</f>
        <v>7</v>
      </c>
    </row>
    <row r="6156" spans="1:10" x14ac:dyDescent="0.15">
      <c r="A6156" s="8">
        <v>3678</v>
      </c>
      <c r="B6156" s="8" t="s">
        <v>3780</v>
      </c>
      <c r="C6156" s="7" t="s">
        <v>5</v>
      </c>
      <c r="D6156" s="39">
        <v>42271.642071759263</v>
      </c>
      <c r="E6156" s="7">
        <v>6.13</v>
      </c>
      <c r="F6156" s="7" t="s">
        <v>25</v>
      </c>
      <c r="G6156" s="7">
        <f t="shared" si="288"/>
        <v>2015</v>
      </c>
      <c r="H6156" s="7">
        <f t="shared" si="289"/>
        <v>9</v>
      </c>
      <c r="I6156" s="7" t="str">
        <f t="shared" si="290"/>
        <v>Q3</v>
      </c>
      <c r="J6156" s="7">
        <f>VLOOKUP(A6156,'Job Catalog'!A:C,3,FALSE)</f>
        <v>7</v>
      </c>
    </row>
    <row r="6157" spans="1:10" x14ac:dyDescent="0.15">
      <c r="A6157" s="8">
        <v>3678</v>
      </c>
      <c r="B6157" s="8" t="s">
        <v>3780</v>
      </c>
      <c r="C6157" s="7" t="s">
        <v>5</v>
      </c>
      <c r="D6157" s="39">
        <v>42289.775138888886</v>
      </c>
      <c r="E6157" s="7">
        <v>24.25</v>
      </c>
      <c r="F6157" s="7" t="s">
        <v>25</v>
      </c>
      <c r="G6157" s="7">
        <f t="shared" si="288"/>
        <v>2015</v>
      </c>
      <c r="H6157" s="7">
        <f t="shared" si="289"/>
        <v>10</v>
      </c>
      <c r="I6157" s="7" t="str">
        <f t="shared" si="290"/>
        <v>Q4</v>
      </c>
      <c r="J6157" s="7">
        <f>VLOOKUP(A6157,'Job Catalog'!A:C,3,FALSE)</f>
        <v>7</v>
      </c>
    </row>
    <row r="6158" spans="1:10" x14ac:dyDescent="0.15">
      <c r="A6158" s="8">
        <v>3678</v>
      </c>
      <c r="B6158" s="8" t="s">
        <v>3780</v>
      </c>
      <c r="C6158" s="7" t="s">
        <v>5</v>
      </c>
      <c r="D6158" s="39">
        <v>42318.689004629632</v>
      </c>
      <c r="E6158" s="7">
        <v>32.130000000000003</v>
      </c>
      <c r="F6158" s="7" t="s">
        <v>25</v>
      </c>
      <c r="G6158" s="7">
        <f t="shared" si="288"/>
        <v>2015</v>
      </c>
      <c r="H6158" s="7">
        <f t="shared" si="289"/>
        <v>11</v>
      </c>
      <c r="I6158" s="7" t="str">
        <f t="shared" si="290"/>
        <v>Q4</v>
      </c>
      <c r="J6158" s="7">
        <f>VLOOKUP(A6158,'Job Catalog'!A:C,3,FALSE)</f>
        <v>7</v>
      </c>
    </row>
    <row r="6159" spans="1:10" x14ac:dyDescent="0.15">
      <c r="A6159" s="8">
        <v>3678</v>
      </c>
      <c r="B6159" s="8" t="s">
        <v>3780</v>
      </c>
      <c r="C6159" s="7" t="s">
        <v>5</v>
      </c>
      <c r="D6159" s="39">
        <v>42290.639340277776</v>
      </c>
      <c r="E6159" s="7">
        <v>4.08</v>
      </c>
      <c r="F6159" s="7" t="s">
        <v>25</v>
      </c>
      <c r="G6159" s="7">
        <f t="shared" si="288"/>
        <v>2015</v>
      </c>
      <c r="H6159" s="7">
        <f t="shared" si="289"/>
        <v>10</v>
      </c>
      <c r="I6159" s="7" t="str">
        <f t="shared" si="290"/>
        <v>Q4</v>
      </c>
      <c r="J6159" s="7">
        <f>VLOOKUP(A6159,'Job Catalog'!A:C,3,FALSE)</f>
        <v>7</v>
      </c>
    </row>
    <row r="6160" spans="1:10" x14ac:dyDescent="0.15">
      <c r="A6160" s="8">
        <v>3678</v>
      </c>
      <c r="B6160" s="8" t="s">
        <v>3780</v>
      </c>
      <c r="C6160" s="7" t="s">
        <v>5</v>
      </c>
      <c r="D6160" s="39">
        <v>42290.732476851852</v>
      </c>
      <c r="E6160" s="7">
        <v>4.17</v>
      </c>
      <c r="F6160" s="7" t="s">
        <v>25</v>
      </c>
      <c r="G6160" s="7">
        <f t="shared" si="288"/>
        <v>2015</v>
      </c>
      <c r="H6160" s="7">
        <f t="shared" si="289"/>
        <v>10</v>
      </c>
      <c r="I6160" s="7" t="str">
        <f t="shared" si="290"/>
        <v>Q4</v>
      </c>
      <c r="J6160" s="7">
        <f>VLOOKUP(A6160,'Job Catalog'!A:C,3,FALSE)</f>
        <v>7</v>
      </c>
    </row>
    <row r="6161" spans="1:10" x14ac:dyDescent="0.15">
      <c r="A6161" s="8">
        <v>3678</v>
      </c>
      <c r="B6161" s="8" t="s">
        <v>3780</v>
      </c>
      <c r="C6161" s="7" t="s">
        <v>4</v>
      </c>
      <c r="D6161" s="39">
        <v>42292.442141203705</v>
      </c>
      <c r="E6161" s="7">
        <v>1.79</v>
      </c>
      <c r="F6161" s="7" t="s">
        <v>60</v>
      </c>
      <c r="G6161" s="7">
        <f t="shared" si="288"/>
        <v>2015</v>
      </c>
      <c r="H6161" s="7">
        <f t="shared" si="289"/>
        <v>10</v>
      </c>
      <c r="I6161" s="7" t="str">
        <f t="shared" si="290"/>
        <v>Q4</v>
      </c>
      <c r="J6161" s="7">
        <f>VLOOKUP(A6161,'Job Catalog'!A:C,3,FALSE)</f>
        <v>7</v>
      </c>
    </row>
    <row r="6162" spans="1:10" x14ac:dyDescent="0.15">
      <c r="A6162" s="8">
        <v>3678</v>
      </c>
      <c r="B6162" s="8" t="s">
        <v>3780</v>
      </c>
      <c r="C6162" s="7" t="s">
        <v>5</v>
      </c>
      <c r="D6162" s="39">
        <v>42291.374849537038</v>
      </c>
      <c r="E6162" s="7">
        <v>0.71</v>
      </c>
      <c r="F6162" s="7" t="s">
        <v>25</v>
      </c>
      <c r="G6162" s="7">
        <f t="shared" si="288"/>
        <v>2015</v>
      </c>
      <c r="H6162" s="7">
        <f t="shared" si="289"/>
        <v>10</v>
      </c>
      <c r="I6162" s="7" t="str">
        <f t="shared" si="290"/>
        <v>Q4</v>
      </c>
      <c r="J6162" s="7">
        <f>VLOOKUP(A6162,'Job Catalog'!A:C,3,FALSE)</f>
        <v>7</v>
      </c>
    </row>
    <row r="6163" spans="1:10" x14ac:dyDescent="0.15">
      <c r="A6163" s="8">
        <v>3678</v>
      </c>
      <c r="B6163" s="8" t="s">
        <v>3780</v>
      </c>
      <c r="C6163" s="7" t="s">
        <v>4</v>
      </c>
      <c r="D6163" s="39">
        <v>42291.760046296295</v>
      </c>
      <c r="E6163" s="7">
        <v>1.1299999999999999</v>
      </c>
      <c r="F6163" s="7" t="s">
        <v>60</v>
      </c>
      <c r="G6163" s="7">
        <f t="shared" si="288"/>
        <v>2015</v>
      </c>
      <c r="H6163" s="7">
        <f t="shared" si="289"/>
        <v>10</v>
      </c>
      <c r="I6163" s="7" t="str">
        <f t="shared" si="290"/>
        <v>Q4</v>
      </c>
      <c r="J6163" s="7">
        <f>VLOOKUP(A6163,'Job Catalog'!A:C,3,FALSE)</f>
        <v>7</v>
      </c>
    </row>
    <row r="6164" spans="1:10" x14ac:dyDescent="0.15">
      <c r="A6164" s="8">
        <v>3678</v>
      </c>
      <c r="B6164" s="8" t="s">
        <v>3780</v>
      </c>
      <c r="C6164" s="7" t="s">
        <v>5</v>
      </c>
      <c r="D6164" s="39">
        <v>42356.446377314816</v>
      </c>
      <c r="E6164" s="7">
        <v>45.83</v>
      </c>
      <c r="F6164" s="7" t="s">
        <v>25</v>
      </c>
      <c r="G6164" s="7">
        <f t="shared" si="288"/>
        <v>2015</v>
      </c>
      <c r="H6164" s="7">
        <f t="shared" si="289"/>
        <v>12</v>
      </c>
      <c r="I6164" s="7" t="str">
        <f t="shared" si="290"/>
        <v>Q4</v>
      </c>
      <c r="J6164" s="7">
        <f>VLOOKUP(A6164,'Job Catalog'!A:C,3,FALSE)</f>
        <v>7</v>
      </c>
    </row>
    <row r="6165" spans="1:10" x14ac:dyDescent="0.15">
      <c r="A6165" s="8">
        <v>3678</v>
      </c>
      <c r="B6165" s="8" t="s">
        <v>3780</v>
      </c>
      <c r="C6165" s="7" t="s">
        <v>5</v>
      </c>
      <c r="D6165" s="39">
        <v>42349.442916666667</v>
      </c>
      <c r="E6165" s="7">
        <v>17.71</v>
      </c>
      <c r="F6165" s="7" t="s">
        <v>25</v>
      </c>
      <c r="G6165" s="7">
        <f t="shared" si="288"/>
        <v>2015</v>
      </c>
      <c r="H6165" s="7">
        <f t="shared" si="289"/>
        <v>12</v>
      </c>
      <c r="I6165" s="7" t="str">
        <f t="shared" si="290"/>
        <v>Q4</v>
      </c>
      <c r="J6165" s="7">
        <f>VLOOKUP(A6165,'Job Catalog'!A:C,3,FALSE)</f>
        <v>7</v>
      </c>
    </row>
    <row r="6166" spans="1:10" x14ac:dyDescent="0.15">
      <c r="A6166" s="8">
        <v>3678</v>
      </c>
      <c r="B6166" s="8" t="s">
        <v>3780</v>
      </c>
      <c r="C6166" s="7" t="s">
        <v>5</v>
      </c>
      <c r="D6166" s="39">
        <v>42349.442673611113</v>
      </c>
      <c r="E6166" s="7">
        <v>17.71</v>
      </c>
      <c r="F6166" s="7" t="s">
        <v>25</v>
      </c>
      <c r="G6166" s="7">
        <f t="shared" si="288"/>
        <v>2015</v>
      </c>
      <c r="H6166" s="7">
        <f t="shared" si="289"/>
        <v>12</v>
      </c>
      <c r="I6166" s="7" t="str">
        <f t="shared" si="290"/>
        <v>Q4</v>
      </c>
      <c r="J6166" s="7">
        <f>VLOOKUP(A6166,'Job Catalog'!A:C,3,FALSE)</f>
        <v>7</v>
      </c>
    </row>
    <row r="6167" spans="1:10" x14ac:dyDescent="0.15">
      <c r="A6167" s="8">
        <v>3678</v>
      </c>
      <c r="B6167" s="8" t="s">
        <v>3780</v>
      </c>
      <c r="C6167" s="7" t="s">
        <v>4</v>
      </c>
      <c r="D6167" s="39">
        <v>42345.715358796297</v>
      </c>
      <c r="E6167" s="7">
        <v>14</v>
      </c>
      <c r="F6167" s="7" t="s">
        <v>50</v>
      </c>
      <c r="G6167" s="7">
        <f t="shared" si="288"/>
        <v>2015</v>
      </c>
      <c r="H6167" s="7">
        <f t="shared" si="289"/>
        <v>12</v>
      </c>
      <c r="I6167" s="7" t="str">
        <f t="shared" si="290"/>
        <v>Q4</v>
      </c>
      <c r="J6167" s="7">
        <f>VLOOKUP(A6167,'Job Catalog'!A:C,3,FALSE)</f>
        <v>7</v>
      </c>
    </row>
    <row r="6168" spans="1:10" x14ac:dyDescent="0.15">
      <c r="A6168" s="8">
        <v>3678</v>
      </c>
      <c r="B6168" s="8" t="s">
        <v>3780</v>
      </c>
      <c r="C6168" s="7" t="s">
        <v>5</v>
      </c>
      <c r="D6168" s="39">
        <v>42356.568819444445</v>
      </c>
      <c r="E6168" s="7">
        <v>2.79</v>
      </c>
      <c r="F6168" s="7" t="s">
        <v>25</v>
      </c>
      <c r="G6168" s="7">
        <f t="shared" si="288"/>
        <v>2015</v>
      </c>
      <c r="H6168" s="7">
        <f t="shared" si="289"/>
        <v>12</v>
      </c>
      <c r="I6168" s="7" t="str">
        <f t="shared" si="290"/>
        <v>Q4</v>
      </c>
      <c r="J6168" s="7">
        <f>VLOOKUP(A6168,'Job Catalog'!A:C,3,FALSE)</f>
        <v>7</v>
      </c>
    </row>
    <row r="6169" spans="1:10" x14ac:dyDescent="0.15">
      <c r="A6169" s="8">
        <v>3678</v>
      </c>
      <c r="B6169" s="8" t="s">
        <v>3780</v>
      </c>
      <c r="C6169" s="7" t="s">
        <v>4</v>
      </c>
      <c r="D6169" s="39">
        <v>42452.662754629629</v>
      </c>
      <c r="E6169" s="7">
        <v>98.88</v>
      </c>
      <c r="F6169" s="7" t="s">
        <v>57</v>
      </c>
      <c r="G6169" s="7">
        <f t="shared" si="288"/>
        <v>2016</v>
      </c>
      <c r="H6169" s="7">
        <f t="shared" si="289"/>
        <v>3</v>
      </c>
      <c r="I6169" s="7" t="str">
        <f t="shared" si="290"/>
        <v>Q1</v>
      </c>
      <c r="J6169" s="7">
        <f>VLOOKUP(A6169,'Job Catalog'!A:C,3,FALSE)</f>
        <v>7</v>
      </c>
    </row>
    <row r="6170" spans="1:10" x14ac:dyDescent="0.15">
      <c r="A6170" s="8">
        <v>3678</v>
      </c>
      <c r="B6170" s="8" t="s">
        <v>3780</v>
      </c>
      <c r="C6170" s="7" t="s">
        <v>4</v>
      </c>
      <c r="D6170" s="39">
        <v>42374.682453703703</v>
      </c>
      <c r="E6170" s="7">
        <v>6.96</v>
      </c>
      <c r="F6170" s="7" t="s">
        <v>60</v>
      </c>
      <c r="G6170" s="7">
        <f t="shared" si="288"/>
        <v>2016</v>
      </c>
      <c r="H6170" s="7">
        <f t="shared" si="289"/>
        <v>1</v>
      </c>
      <c r="I6170" s="7" t="str">
        <f t="shared" si="290"/>
        <v>Q1</v>
      </c>
      <c r="J6170" s="7">
        <f>VLOOKUP(A6170,'Job Catalog'!A:C,3,FALSE)</f>
        <v>7</v>
      </c>
    </row>
    <row r="6171" spans="1:10" x14ac:dyDescent="0.15">
      <c r="A6171" s="8">
        <v>3678</v>
      </c>
      <c r="B6171" s="8" t="s">
        <v>3780</v>
      </c>
      <c r="C6171" s="7" t="s">
        <v>5</v>
      </c>
      <c r="D6171" s="39">
        <v>42374.595196759263</v>
      </c>
      <c r="E6171" s="7">
        <v>6.88</v>
      </c>
      <c r="F6171" s="7" t="s">
        <v>25</v>
      </c>
      <c r="G6171" s="7">
        <f t="shared" si="288"/>
        <v>2016</v>
      </c>
      <c r="H6171" s="7">
        <f t="shared" si="289"/>
        <v>1</v>
      </c>
      <c r="I6171" s="7" t="str">
        <f t="shared" si="290"/>
        <v>Q1</v>
      </c>
      <c r="J6171" s="7">
        <f>VLOOKUP(A6171,'Job Catalog'!A:C,3,FALSE)</f>
        <v>7</v>
      </c>
    </row>
    <row r="6172" spans="1:10" x14ac:dyDescent="0.15">
      <c r="A6172" s="8">
        <v>3678</v>
      </c>
      <c r="B6172" s="8" t="s">
        <v>3780</v>
      </c>
      <c r="C6172" s="7" t="s">
        <v>4</v>
      </c>
      <c r="D6172" s="39">
        <v>42416.734629629631</v>
      </c>
      <c r="E6172" s="7">
        <v>49</v>
      </c>
      <c r="F6172" s="7" t="s">
        <v>60</v>
      </c>
      <c r="G6172" s="7">
        <f t="shared" si="288"/>
        <v>2016</v>
      </c>
      <c r="H6172" s="7">
        <f t="shared" si="289"/>
        <v>2</v>
      </c>
      <c r="I6172" s="7" t="str">
        <f t="shared" si="290"/>
        <v>Q1</v>
      </c>
      <c r="J6172" s="7">
        <f>VLOOKUP(A6172,'Job Catalog'!A:C,3,FALSE)</f>
        <v>7</v>
      </c>
    </row>
    <row r="6173" spans="1:10" x14ac:dyDescent="0.15">
      <c r="A6173" s="8">
        <v>3678</v>
      </c>
      <c r="B6173" s="8" t="s">
        <v>3780</v>
      </c>
      <c r="C6173" s="7" t="s">
        <v>4</v>
      </c>
      <c r="D6173" s="39">
        <v>42389.494490740741</v>
      </c>
      <c r="E6173" s="7">
        <v>21.75</v>
      </c>
      <c r="F6173" s="7" t="s">
        <v>60</v>
      </c>
      <c r="G6173" s="7">
        <f t="shared" si="288"/>
        <v>2016</v>
      </c>
      <c r="H6173" s="7">
        <f t="shared" si="289"/>
        <v>1</v>
      </c>
      <c r="I6173" s="7" t="str">
        <f t="shared" si="290"/>
        <v>Q1</v>
      </c>
      <c r="J6173" s="7">
        <f>VLOOKUP(A6173,'Job Catalog'!A:C,3,FALSE)</f>
        <v>7</v>
      </c>
    </row>
    <row r="6174" spans="1:10" x14ac:dyDescent="0.15">
      <c r="A6174" s="8">
        <v>3678</v>
      </c>
      <c r="B6174" s="8" t="s">
        <v>3780</v>
      </c>
      <c r="C6174" s="7" t="s">
        <v>4</v>
      </c>
      <c r="D6174" s="39">
        <v>42384.410138888888</v>
      </c>
      <c r="E6174" s="7">
        <v>16.670000000000002</v>
      </c>
      <c r="F6174" s="7" t="s">
        <v>60</v>
      </c>
      <c r="G6174" s="7">
        <f t="shared" si="288"/>
        <v>2016</v>
      </c>
      <c r="H6174" s="7">
        <f t="shared" si="289"/>
        <v>1</v>
      </c>
      <c r="I6174" s="7" t="str">
        <f t="shared" si="290"/>
        <v>Q1</v>
      </c>
      <c r="J6174" s="7">
        <f>VLOOKUP(A6174,'Job Catalog'!A:C,3,FALSE)</f>
        <v>7</v>
      </c>
    </row>
    <row r="6175" spans="1:10" x14ac:dyDescent="0.15">
      <c r="A6175" s="8">
        <v>3678</v>
      </c>
      <c r="B6175" s="8" t="s">
        <v>3780</v>
      </c>
      <c r="C6175" s="7" t="s">
        <v>4</v>
      </c>
      <c r="D6175" s="39">
        <v>42375.598587962966</v>
      </c>
      <c r="E6175" s="7">
        <v>7.88</v>
      </c>
      <c r="F6175" s="7" t="s">
        <v>50</v>
      </c>
      <c r="G6175" s="7">
        <f t="shared" si="288"/>
        <v>2016</v>
      </c>
      <c r="H6175" s="7">
        <f t="shared" si="289"/>
        <v>1</v>
      </c>
      <c r="I6175" s="7" t="str">
        <f t="shared" si="290"/>
        <v>Q1</v>
      </c>
      <c r="J6175" s="7">
        <f>VLOOKUP(A6175,'Job Catalog'!A:C,3,FALSE)</f>
        <v>7</v>
      </c>
    </row>
    <row r="6176" spans="1:10" x14ac:dyDescent="0.15">
      <c r="A6176" s="8">
        <v>3678</v>
      </c>
      <c r="B6176" s="8" t="s">
        <v>3780</v>
      </c>
      <c r="C6176" s="7" t="s">
        <v>4</v>
      </c>
      <c r="D6176" s="39">
        <v>42376.68546296296</v>
      </c>
      <c r="E6176" s="7">
        <v>8.9600000000000009</v>
      </c>
      <c r="F6176" s="7" t="s">
        <v>60</v>
      </c>
      <c r="G6176" s="7">
        <f t="shared" si="288"/>
        <v>2016</v>
      </c>
      <c r="H6176" s="7">
        <f t="shared" si="289"/>
        <v>1</v>
      </c>
      <c r="I6176" s="7" t="str">
        <f t="shared" si="290"/>
        <v>Q1</v>
      </c>
      <c r="J6176" s="7">
        <f>VLOOKUP(A6176,'Job Catalog'!A:C,3,FALSE)</f>
        <v>7</v>
      </c>
    </row>
    <row r="6177" spans="1:10" x14ac:dyDescent="0.15">
      <c r="A6177" s="8">
        <v>3678</v>
      </c>
      <c r="B6177" s="8" t="s">
        <v>3780</v>
      </c>
      <c r="C6177" s="7" t="s">
        <v>4</v>
      </c>
      <c r="D6177" s="39">
        <v>42382.564641203702</v>
      </c>
      <c r="E6177" s="7">
        <v>14.83</v>
      </c>
      <c r="F6177" s="7" t="s">
        <v>60</v>
      </c>
      <c r="G6177" s="7">
        <f t="shared" si="288"/>
        <v>2016</v>
      </c>
      <c r="H6177" s="7">
        <f t="shared" si="289"/>
        <v>1</v>
      </c>
      <c r="I6177" s="7" t="str">
        <f t="shared" si="290"/>
        <v>Q1</v>
      </c>
      <c r="J6177" s="7">
        <f>VLOOKUP(A6177,'Job Catalog'!A:C,3,FALSE)</f>
        <v>7</v>
      </c>
    </row>
    <row r="6178" spans="1:10" x14ac:dyDescent="0.15">
      <c r="A6178" s="8">
        <v>3678</v>
      </c>
      <c r="B6178" s="8" t="s">
        <v>3780</v>
      </c>
      <c r="C6178" s="7" t="s">
        <v>4</v>
      </c>
      <c r="D6178" s="39">
        <v>42375.476817129631</v>
      </c>
      <c r="E6178" s="7">
        <v>7.75</v>
      </c>
      <c r="F6178" s="7" t="s">
        <v>60</v>
      </c>
      <c r="G6178" s="7">
        <f t="shared" si="288"/>
        <v>2016</v>
      </c>
      <c r="H6178" s="7">
        <f t="shared" si="289"/>
        <v>1</v>
      </c>
      <c r="I6178" s="7" t="str">
        <f t="shared" si="290"/>
        <v>Q1</v>
      </c>
      <c r="J6178" s="7">
        <f>VLOOKUP(A6178,'Job Catalog'!A:C,3,FALSE)</f>
        <v>7</v>
      </c>
    </row>
    <row r="6179" spans="1:10" x14ac:dyDescent="0.15">
      <c r="A6179" s="8">
        <v>3678</v>
      </c>
      <c r="B6179" s="8" t="s">
        <v>3780</v>
      </c>
      <c r="C6179" s="7" t="s">
        <v>4</v>
      </c>
      <c r="D6179" s="39">
        <v>42382.581400462965</v>
      </c>
      <c r="E6179" s="7">
        <v>7.96</v>
      </c>
      <c r="F6179" s="7" t="s">
        <v>60</v>
      </c>
      <c r="G6179" s="7">
        <f t="shared" si="288"/>
        <v>2016</v>
      </c>
      <c r="H6179" s="7">
        <f t="shared" si="289"/>
        <v>1</v>
      </c>
      <c r="I6179" s="7" t="str">
        <f t="shared" si="290"/>
        <v>Q1</v>
      </c>
      <c r="J6179" s="7">
        <f>VLOOKUP(A6179,'Job Catalog'!A:C,3,FALSE)</f>
        <v>7</v>
      </c>
    </row>
    <row r="6180" spans="1:10" x14ac:dyDescent="0.15">
      <c r="A6180" s="8">
        <v>3678</v>
      </c>
      <c r="B6180" s="8" t="s">
        <v>3780</v>
      </c>
      <c r="C6180" s="7" t="s">
        <v>5</v>
      </c>
      <c r="D6180" s="39">
        <v>42422.598067129627</v>
      </c>
      <c r="E6180" s="7">
        <v>41.08</v>
      </c>
      <c r="F6180" s="7" t="s">
        <v>20</v>
      </c>
      <c r="G6180" s="7">
        <f t="shared" si="288"/>
        <v>2016</v>
      </c>
      <c r="H6180" s="7">
        <f t="shared" si="289"/>
        <v>2</v>
      </c>
      <c r="I6180" s="7" t="str">
        <f t="shared" si="290"/>
        <v>Q1</v>
      </c>
      <c r="J6180" s="7">
        <f>VLOOKUP(A6180,'Job Catalog'!A:C,3,FALSE)</f>
        <v>7</v>
      </c>
    </row>
    <row r="6181" spans="1:10" x14ac:dyDescent="0.15">
      <c r="A6181" s="8">
        <v>3678</v>
      </c>
      <c r="B6181" s="8" t="s">
        <v>3780</v>
      </c>
      <c r="C6181" s="7" t="s">
        <v>4</v>
      </c>
      <c r="D6181" s="39">
        <v>42415.733472222222</v>
      </c>
      <c r="E6181" s="7">
        <v>28.25</v>
      </c>
      <c r="F6181" s="7" t="s">
        <v>60</v>
      </c>
      <c r="G6181" s="7">
        <f t="shared" si="288"/>
        <v>2016</v>
      </c>
      <c r="H6181" s="7">
        <f t="shared" si="289"/>
        <v>2</v>
      </c>
      <c r="I6181" s="7" t="str">
        <f t="shared" si="290"/>
        <v>Q1</v>
      </c>
      <c r="J6181" s="7">
        <f>VLOOKUP(A6181,'Job Catalog'!A:C,3,FALSE)</f>
        <v>7</v>
      </c>
    </row>
    <row r="6182" spans="1:10" x14ac:dyDescent="0.15">
      <c r="A6182" s="8">
        <v>3678</v>
      </c>
      <c r="B6182" s="8" t="s">
        <v>3780</v>
      </c>
      <c r="C6182" s="7" t="s">
        <v>5</v>
      </c>
      <c r="D6182" s="39">
        <v>42419.509525462963</v>
      </c>
      <c r="E6182" s="7">
        <v>32.04</v>
      </c>
      <c r="F6182" s="7" t="s">
        <v>60</v>
      </c>
      <c r="G6182" s="7">
        <f t="shared" si="288"/>
        <v>2016</v>
      </c>
      <c r="H6182" s="7">
        <f t="shared" si="289"/>
        <v>2</v>
      </c>
      <c r="I6182" s="7" t="str">
        <f t="shared" si="290"/>
        <v>Q1</v>
      </c>
      <c r="J6182" s="7">
        <f>VLOOKUP(A6182,'Job Catalog'!A:C,3,FALSE)</f>
        <v>7</v>
      </c>
    </row>
    <row r="6183" spans="1:10" x14ac:dyDescent="0.15">
      <c r="A6183" s="8">
        <v>3678</v>
      </c>
      <c r="B6183" s="8" t="s">
        <v>3780</v>
      </c>
      <c r="C6183" s="7" t="s">
        <v>4</v>
      </c>
      <c r="D6183" s="39">
        <v>42390.685798611114</v>
      </c>
      <c r="E6183" s="7">
        <v>3.21</v>
      </c>
      <c r="F6183" s="7" t="s">
        <v>60</v>
      </c>
      <c r="G6183" s="7">
        <f t="shared" si="288"/>
        <v>2016</v>
      </c>
      <c r="H6183" s="7">
        <f t="shared" si="289"/>
        <v>1</v>
      </c>
      <c r="I6183" s="7" t="str">
        <f t="shared" si="290"/>
        <v>Q1</v>
      </c>
      <c r="J6183" s="7">
        <f>VLOOKUP(A6183,'Job Catalog'!A:C,3,FALSE)</f>
        <v>7</v>
      </c>
    </row>
    <row r="6184" spans="1:10" x14ac:dyDescent="0.15">
      <c r="A6184" s="8">
        <v>3678</v>
      </c>
      <c r="B6184" s="8" t="s">
        <v>3780</v>
      </c>
      <c r="C6184" s="7" t="s">
        <v>4</v>
      </c>
      <c r="D6184" s="39">
        <v>42389.634571759256</v>
      </c>
      <c r="E6184" s="7">
        <v>1.04</v>
      </c>
      <c r="F6184" s="7" t="s">
        <v>60</v>
      </c>
      <c r="G6184" s="7">
        <f t="shared" si="288"/>
        <v>2016</v>
      </c>
      <c r="H6184" s="7">
        <f t="shared" si="289"/>
        <v>1</v>
      </c>
      <c r="I6184" s="7" t="str">
        <f t="shared" si="290"/>
        <v>Q1</v>
      </c>
      <c r="J6184" s="7">
        <f>VLOOKUP(A6184,'Job Catalog'!A:C,3,FALSE)</f>
        <v>7</v>
      </c>
    </row>
    <row r="6185" spans="1:10" x14ac:dyDescent="0.15">
      <c r="A6185" s="8">
        <v>3678</v>
      </c>
      <c r="B6185" s="8" t="s">
        <v>3780</v>
      </c>
      <c r="C6185" s="7" t="s">
        <v>4</v>
      </c>
      <c r="D6185" s="39">
        <v>42397.427222222221</v>
      </c>
      <c r="E6185" s="7">
        <v>8.83</v>
      </c>
      <c r="F6185" s="7" t="s">
        <v>60</v>
      </c>
      <c r="G6185" s="7">
        <f t="shared" si="288"/>
        <v>2016</v>
      </c>
      <c r="H6185" s="7">
        <f t="shared" si="289"/>
        <v>1</v>
      </c>
      <c r="I6185" s="7" t="str">
        <f t="shared" si="290"/>
        <v>Q1</v>
      </c>
      <c r="J6185" s="7">
        <f>VLOOKUP(A6185,'Job Catalog'!A:C,3,FALSE)</f>
        <v>7</v>
      </c>
    </row>
    <row r="6186" spans="1:10" x14ac:dyDescent="0.15">
      <c r="A6186" s="8">
        <v>3678</v>
      </c>
      <c r="B6186" s="8" t="s">
        <v>3780</v>
      </c>
      <c r="C6186" s="7" t="s">
        <v>4</v>
      </c>
      <c r="D6186" s="39">
        <v>42403.656631944446</v>
      </c>
      <c r="E6186" s="7">
        <v>15.04</v>
      </c>
      <c r="F6186" s="7" t="s">
        <v>60</v>
      </c>
      <c r="G6186" s="7">
        <f t="shared" si="288"/>
        <v>2016</v>
      </c>
      <c r="H6186" s="7">
        <f t="shared" si="289"/>
        <v>2</v>
      </c>
      <c r="I6186" s="7" t="str">
        <f t="shared" si="290"/>
        <v>Q1</v>
      </c>
      <c r="J6186" s="7">
        <f>VLOOKUP(A6186,'Job Catalog'!A:C,3,FALSE)</f>
        <v>7</v>
      </c>
    </row>
    <row r="6187" spans="1:10" x14ac:dyDescent="0.15">
      <c r="A6187" s="8">
        <v>3678</v>
      </c>
      <c r="B6187" s="8" t="s">
        <v>3780</v>
      </c>
      <c r="C6187" s="7" t="s">
        <v>4</v>
      </c>
      <c r="D6187" s="39">
        <v>42404.580289351848</v>
      </c>
      <c r="E6187" s="7">
        <v>15.96</v>
      </c>
      <c r="F6187" s="7" t="s">
        <v>60</v>
      </c>
      <c r="G6187" s="7">
        <f t="shared" si="288"/>
        <v>2016</v>
      </c>
      <c r="H6187" s="7">
        <f t="shared" si="289"/>
        <v>2</v>
      </c>
      <c r="I6187" s="7" t="str">
        <f t="shared" si="290"/>
        <v>Q1</v>
      </c>
      <c r="J6187" s="7">
        <f>VLOOKUP(A6187,'Job Catalog'!A:C,3,FALSE)</f>
        <v>7</v>
      </c>
    </row>
    <row r="6188" spans="1:10" x14ac:dyDescent="0.15">
      <c r="A6188" s="8">
        <v>3678</v>
      </c>
      <c r="B6188" s="8" t="s">
        <v>3780</v>
      </c>
      <c r="C6188" s="7" t="s">
        <v>4</v>
      </c>
      <c r="D6188" s="39">
        <v>42397.734224537038</v>
      </c>
      <c r="E6188" s="7">
        <v>9.1300000000000008</v>
      </c>
      <c r="F6188" s="7" t="s">
        <v>60</v>
      </c>
      <c r="G6188" s="7">
        <f t="shared" si="288"/>
        <v>2016</v>
      </c>
      <c r="H6188" s="7">
        <f t="shared" si="289"/>
        <v>1</v>
      </c>
      <c r="I6188" s="7" t="str">
        <f t="shared" si="290"/>
        <v>Q1</v>
      </c>
      <c r="J6188" s="7">
        <f>VLOOKUP(A6188,'Job Catalog'!A:C,3,FALSE)</f>
        <v>7</v>
      </c>
    </row>
    <row r="6189" spans="1:10" x14ac:dyDescent="0.15">
      <c r="A6189" s="8">
        <v>3678</v>
      </c>
      <c r="B6189" s="8" t="s">
        <v>3780</v>
      </c>
      <c r="C6189" s="7" t="s">
        <v>4</v>
      </c>
      <c r="D6189" s="39">
        <v>42415.436493055553</v>
      </c>
      <c r="E6189" s="7">
        <v>23.83</v>
      </c>
      <c r="F6189" s="7" t="s">
        <v>60</v>
      </c>
      <c r="G6189" s="7">
        <f t="shared" si="288"/>
        <v>2016</v>
      </c>
      <c r="H6189" s="7">
        <f t="shared" si="289"/>
        <v>2</v>
      </c>
      <c r="I6189" s="7" t="str">
        <f t="shared" si="290"/>
        <v>Q1</v>
      </c>
      <c r="J6189" s="7">
        <f>VLOOKUP(A6189,'Job Catalog'!A:C,3,FALSE)</f>
        <v>7</v>
      </c>
    </row>
    <row r="6190" spans="1:10" x14ac:dyDescent="0.15">
      <c r="A6190" s="8">
        <v>3678</v>
      </c>
      <c r="B6190" s="8" t="s">
        <v>3780</v>
      </c>
      <c r="C6190" s="7" t="s">
        <v>5</v>
      </c>
      <c r="D6190" s="39">
        <v>42404.451319444444</v>
      </c>
      <c r="E6190" s="7">
        <v>12.83</v>
      </c>
      <c r="F6190" s="7" t="s">
        <v>25</v>
      </c>
      <c r="G6190" s="7">
        <f t="shared" si="288"/>
        <v>2016</v>
      </c>
      <c r="H6190" s="7">
        <f t="shared" si="289"/>
        <v>2</v>
      </c>
      <c r="I6190" s="7" t="str">
        <f t="shared" si="290"/>
        <v>Q1</v>
      </c>
      <c r="J6190" s="7">
        <f>VLOOKUP(A6190,'Job Catalog'!A:C,3,FALSE)</f>
        <v>7</v>
      </c>
    </row>
    <row r="6191" spans="1:10" x14ac:dyDescent="0.15">
      <c r="A6191" s="8">
        <v>3678</v>
      </c>
      <c r="B6191" s="8" t="s">
        <v>3780</v>
      </c>
      <c r="C6191" s="7" t="s">
        <v>4</v>
      </c>
      <c r="D6191" s="39">
        <v>42416.717037037037</v>
      </c>
      <c r="E6191" s="7">
        <v>25.13</v>
      </c>
      <c r="F6191" s="7" t="s">
        <v>60</v>
      </c>
      <c r="G6191" s="7">
        <f t="shared" si="288"/>
        <v>2016</v>
      </c>
      <c r="H6191" s="7">
        <f t="shared" si="289"/>
        <v>2</v>
      </c>
      <c r="I6191" s="7" t="str">
        <f t="shared" si="290"/>
        <v>Q1</v>
      </c>
      <c r="J6191" s="7">
        <f>VLOOKUP(A6191,'Job Catalog'!A:C,3,FALSE)</f>
        <v>7</v>
      </c>
    </row>
    <row r="6192" spans="1:10" x14ac:dyDescent="0.15">
      <c r="A6192" s="8">
        <v>3678</v>
      </c>
      <c r="B6192" s="8" t="s">
        <v>3780</v>
      </c>
      <c r="C6192" s="7" t="s">
        <v>4</v>
      </c>
      <c r="D6192" s="39">
        <v>42396.375972222224</v>
      </c>
      <c r="E6192" s="7">
        <v>4.79</v>
      </c>
      <c r="F6192" s="7" t="s">
        <v>60</v>
      </c>
      <c r="G6192" s="7">
        <f t="shared" si="288"/>
        <v>2016</v>
      </c>
      <c r="H6192" s="7">
        <f t="shared" si="289"/>
        <v>1</v>
      </c>
      <c r="I6192" s="7" t="str">
        <f t="shared" si="290"/>
        <v>Q1</v>
      </c>
      <c r="J6192" s="7">
        <f>VLOOKUP(A6192,'Job Catalog'!A:C,3,FALSE)</f>
        <v>7</v>
      </c>
    </row>
    <row r="6193" spans="1:10" x14ac:dyDescent="0.15">
      <c r="A6193" s="8">
        <v>3678</v>
      </c>
      <c r="B6193" s="8" t="s">
        <v>3780</v>
      </c>
      <c r="C6193" s="7" t="s">
        <v>4</v>
      </c>
      <c r="D6193" s="39">
        <v>42405.53324074074</v>
      </c>
      <c r="E6193" s="7">
        <v>9.0399999999999991</v>
      </c>
      <c r="F6193" s="7" t="s">
        <v>60</v>
      </c>
      <c r="G6193" s="7">
        <f t="shared" si="288"/>
        <v>2016</v>
      </c>
      <c r="H6193" s="7">
        <f t="shared" si="289"/>
        <v>2</v>
      </c>
      <c r="I6193" s="7" t="str">
        <f t="shared" si="290"/>
        <v>Q1</v>
      </c>
      <c r="J6193" s="7">
        <f>VLOOKUP(A6193,'Job Catalog'!A:C,3,FALSE)</f>
        <v>7</v>
      </c>
    </row>
    <row r="6194" spans="1:10" x14ac:dyDescent="0.15">
      <c r="A6194" s="8">
        <v>3678</v>
      </c>
      <c r="B6194" s="8" t="s">
        <v>3780</v>
      </c>
      <c r="C6194" s="7" t="s">
        <v>5</v>
      </c>
      <c r="D6194" s="39">
        <v>42429.44771990741</v>
      </c>
      <c r="E6194" s="7">
        <v>25.75</v>
      </c>
      <c r="F6194" s="7" t="s">
        <v>25</v>
      </c>
      <c r="G6194" s="7">
        <f t="shared" si="288"/>
        <v>2016</v>
      </c>
      <c r="H6194" s="7">
        <f t="shared" si="289"/>
        <v>2</v>
      </c>
      <c r="I6194" s="7" t="str">
        <f t="shared" si="290"/>
        <v>Q1</v>
      </c>
      <c r="J6194" s="7">
        <f>VLOOKUP(A6194,'Job Catalog'!A:C,3,FALSE)</f>
        <v>7</v>
      </c>
    </row>
    <row r="6195" spans="1:10" x14ac:dyDescent="0.15">
      <c r="A6195" s="8">
        <v>3678</v>
      </c>
      <c r="B6195" s="8" t="s">
        <v>3780</v>
      </c>
      <c r="C6195" s="7" t="s">
        <v>4</v>
      </c>
      <c r="D6195" s="39">
        <v>42415.570648148147</v>
      </c>
      <c r="E6195" s="7">
        <v>11.88</v>
      </c>
      <c r="F6195" s="7" t="s">
        <v>60</v>
      </c>
      <c r="G6195" s="7">
        <f t="shared" si="288"/>
        <v>2016</v>
      </c>
      <c r="H6195" s="7">
        <f t="shared" si="289"/>
        <v>2</v>
      </c>
      <c r="I6195" s="7" t="str">
        <f t="shared" si="290"/>
        <v>Q1</v>
      </c>
      <c r="J6195" s="7">
        <f>VLOOKUP(A6195,'Job Catalog'!A:C,3,FALSE)</f>
        <v>7</v>
      </c>
    </row>
    <row r="6196" spans="1:10" x14ac:dyDescent="0.15">
      <c r="A6196" s="8">
        <v>3678</v>
      </c>
      <c r="B6196" s="8" t="s">
        <v>3780</v>
      </c>
      <c r="C6196" s="7" t="s">
        <v>4</v>
      </c>
      <c r="D6196" s="39">
        <v>42444.678611111114</v>
      </c>
      <c r="E6196" s="7">
        <v>21.38</v>
      </c>
      <c r="F6196" s="7" t="s">
        <v>57</v>
      </c>
      <c r="G6196" s="7">
        <f t="shared" si="288"/>
        <v>2016</v>
      </c>
      <c r="H6196" s="7">
        <f t="shared" si="289"/>
        <v>3</v>
      </c>
      <c r="I6196" s="7" t="str">
        <f t="shared" si="290"/>
        <v>Q1</v>
      </c>
      <c r="J6196" s="7">
        <f>VLOOKUP(A6196,'Job Catalog'!A:C,3,FALSE)</f>
        <v>7</v>
      </c>
    </row>
    <row r="6197" spans="1:10" x14ac:dyDescent="0.15">
      <c r="A6197" s="8">
        <v>3678</v>
      </c>
      <c r="B6197" s="8" t="s">
        <v>3780</v>
      </c>
      <c r="C6197" s="7" t="s">
        <v>4</v>
      </c>
      <c r="D6197" s="39">
        <v>42444.70684027778</v>
      </c>
      <c r="E6197" s="7">
        <v>21.38</v>
      </c>
      <c r="F6197" s="7" t="s">
        <v>57</v>
      </c>
      <c r="G6197" s="7">
        <f t="shared" si="288"/>
        <v>2016</v>
      </c>
      <c r="H6197" s="7">
        <f t="shared" si="289"/>
        <v>3</v>
      </c>
      <c r="I6197" s="7" t="str">
        <f t="shared" si="290"/>
        <v>Q1</v>
      </c>
      <c r="J6197" s="7">
        <f>VLOOKUP(A6197,'Job Catalog'!A:C,3,FALSE)</f>
        <v>7</v>
      </c>
    </row>
    <row r="6198" spans="1:10" x14ac:dyDescent="0.15">
      <c r="A6198" s="8">
        <v>3678</v>
      </c>
      <c r="B6198" s="8" t="s">
        <v>3780</v>
      </c>
      <c r="C6198" s="7" t="s">
        <v>4</v>
      </c>
      <c r="D6198" s="39">
        <v>42479.452719907407</v>
      </c>
      <c r="E6198" s="7">
        <v>56.13</v>
      </c>
      <c r="F6198" s="7" t="s">
        <v>57</v>
      </c>
      <c r="G6198" s="7">
        <f t="shared" si="288"/>
        <v>2016</v>
      </c>
      <c r="H6198" s="7">
        <f t="shared" si="289"/>
        <v>4</v>
      </c>
      <c r="I6198" s="7" t="str">
        <f t="shared" si="290"/>
        <v>Q2</v>
      </c>
      <c r="J6198" s="7">
        <f>VLOOKUP(A6198,'Job Catalog'!A:C,3,FALSE)</f>
        <v>7</v>
      </c>
    </row>
    <row r="6199" spans="1:10" x14ac:dyDescent="0.15">
      <c r="A6199" s="8">
        <v>3678</v>
      </c>
      <c r="B6199" s="8" t="s">
        <v>3780</v>
      </c>
      <c r="C6199" s="7" t="s">
        <v>4</v>
      </c>
      <c r="D6199" s="39">
        <v>42479.483796296299</v>
      </c>
      <c r="E6199" s="7">
        <v>56.17</v>
      </c>
      <c r="F6199" s="7" t="s">
        <v>57</v>
      </c>
      <c r="G6199" s="7">
        <f t="shared" si="288"/>
        <v>2016</v>
      </c>
      <c r="H6199" s="7">
        <f t="shared" si="289"/>
        <v>4</v>
      </c>
      <c r="I6199" s="7" t="str">
        <f t="shared" si="290"/>
        <v>Q2</v>
      </c>
      <c r="J6199" s="7">
        <f>VLOOKUP(A6199,'Job Catalog'!A:C,3,FALSE)</f>
        <v>7</v>
      </c>
    </row>
    <row r="6200" spans="1:10" x14ac:dyDescent="0.15">
      <c r="A6200" s="8">
        <v>3678</v>
      </c>
      <c r="B6200" s="8" t="s">
        <v>3780</v>
      </c>
      <c r="C6200" s="7" t="s">
        <v>4</v>
      </c>
      <c r="D6200" s="39">
        <v>42424.45820601852</v>
      </c>
      <c r="E6200" s="7">
        <v>0.79</v>
      </c>
      <c r="F6200" s="7" t="s">
        <v>60</v>
      </c>
      <c r="G6200" s="7">
        <f t="shared" si="288"/>
        <v>2016</v>
      </c>
      <c r="H6200" s="7">
        <f t="shared" si="289"/>
        <v>2</v>
      </c>
      <c r="I6200" s="7" t="str">
        <f t="shared" si="290"/>
        <v>Q1</v>
      </c>
      <c r="J6200" s="7">
        <f>VLOOKUP(A6200,'Job Catalog'!A:C,3,FALSE)</f>
        <v>7</v>
      </c>
    </row>
    <row r="6201" spans="1:10" x14ac:dyDescent="0.15">
      <c r="A6201" s="8">
        <v>3678</v>
      </c>
      <c r="B6201" s="8" t="s">
        <v>3780</v>
      </c>
      <c r="C6201" s="7" t="s">
        <v>4</v>
      </c>
      <c r="D6201" s="39">
        <v>42437.713807870372</v>
      </c>
      <c r="E6201" s="7">
        <v>5.96</v>
      </c>
      <c r="F6201" s="7" t="s">
        <v>60</v>
      </c>
      <c r="G6201" s="7">
        <f t="shared" si="288"/>
        <v>2016</v>
      </c>
      <c r="H6201" s="7">
        <f t="shared" si="289"/>
        <v>3</v>
      </c>
      <c r="I6201" s="7" t="str">
        <f t="shared" si="290"/>
        <v>Q1</v>
      </c>
      <c r="J6201" s="7">
        <f>VLOOKUP(A6201,'Job Catalog'!A:C,3,FALSE)</f>
        <v>7</v>
      </c>
    </row>
    <row r="6202" spans="1:10" x14ac:dyDescent="0.15">
      <c r="A6202" s="8">
        <v>3678</v>
      </c>
      <c r="B6202" s="8" t="s">
        <v>3780</v>
      </c>
      <c r="C6202" s="7" t="s">
        <v>4</v>
      </c>
      <c r="D6202" s="39">
        <v>42457.620706018519</v>
      </c>
      <c r="E6202" s="7">
        <v>13.63</v>
      </c>
      <c r="F6202" s="7" t="s">
        <v>57</v>
      </c>
      <c r="G6202" s="7">
        <f t="shared" si="288"/>
        <v>2016</v>
      </c>
      <c r="H6202" s="7">
        <f t="shared" si="289"/>
        <v>3</v>
      </c>
      <c r="I6202" s="7" t="str">
        <f t="shared" si="290"/>
        <v>Q1</v>
      </c>
      <c r="J6202" s="7">
        <f>VLOOKUP(A6202,'Job Catalog'!A:C,3,FALSE)</f>
        <v>7</v>
      </c>
    </row>
    <row r="6203" spans="1:10" x14ac:dyDescent="0.15">
      <c r="A6203" s="8">
        <v>3678</v>
      </c>
      <c r="B6203" s="8" t="s">
        <v>3780</v>
      </c>
      <c r="C6203" s="7" t="s">
        <v>4</v>
      </c>
      <c r="D6203" s="39">
        <v>42453.604421296295</v>
      </c>
      <c r="E6203" s="7">
        <v>9.1300000000000008</v>
      </c>
      <c r="F6203" s="7" t="s">
        <v>57</v>
      </c>
      <c r="G6203" s="7">
        <f t="shared" si="288"/>
        <v>2016</v>
      </c>
      <c r="H6203" s="7">
        <f t="shared" si="289"/>
        <v>3</v>
      </c>
      <c r="I6203" s="7" t="str">
        <f t="shared" si="290"/>
        <v>Q1</v>
      </c>
      <c r="J6203" s="7">
        <f>VLOOKUP(A6203,'Job Catalog'!A:C,3,FALSE)</f>
        <v>7</v>
      </c>
    </row>
    <row r="6204" spans="1:10" x14ac:dyDescent="0.15">
      <c r="A6204" s="8">
        <v>3678</v>
      </c>
      <c r="B6204" s="8" t="s">
        <v>3780</v>
      </c>
      <c r="C6204" s="7" t="s">
        <v>4</v>
      </c>
      <c r="D6204" s="39">
        <v>42459.409629629627</v>
      </c>
      <c r="E6204" s="7">
        <v>14.92</v>
      </c>
      <c r="F6204" s="7" t="s">
        <v>57</v>
      </c>
      <c r="G6204" s="7">
        <f t="shared" si="288"/>
        <v>2016</v>
      </c>
      <c r="H6204" s="7">
        <f t="shared" si="289"/>
        <v>3</v>
      </c>
      <c r="I6204" s="7" t="str">
        <f t="shared" si="290"/>
        <v>Q1</v>
      </c>
      <c r="J6204" s="7">
        <f>VLOOKUP(A6204,'Job Catalog'!A:C,3,FALSE)</f>
        <v>7</v>
      </c>
    </row>
    <row r="6205" spans="1:10" x14ac:dyDescent="0.15">
      <c r="A6205" s="8">
        <v>3678</v>
      </c>
      <c r="B6205" s="8" t="s">
        <v>3780</v>
      </c>
      <c r="C6205" s="7" t="s">
        <v>4</v>
      </c>
      <c r="D6205" s="39">
        <v>42447.759189814817</v>
      </c>
      <c r="E6205" s="7">
        <v>3.29</v>
      </c>
      <c r="F6205" s="7" t="s">
        <v>57</v>
      </c>
      <c r="G6205" s="7">
        <f t="shared" si="288"/>
        <v>2016</v>
      </c>
      <c r="H6205" s="7">
        <f t="shared" si="289"/>
        <v>3</v>
      </c>
      <c r="I6205" s="7" t="str">
        <f t="shared" si="290"/>
        <v>Q1</v>
      </c>
      <c r="J6205" s="7">
        <f>VLOOKUP(A6205,'Job Catalog'!A:C,3,FALSE)</f>
        <v>7</v>
      </c>
    </row>
    <row r="6206" spans="1:10" x14ac:dyDescent="0.15">
      <c r="A6206" s="8">
        <v>3678</v>
      </c>
      <c r="B6206" s="8" t="s">
        <v>3780</v>
      </c>
      <c r="C6206" s="7" t="s">
        <v>4</v>
      </c>
      <c r="D6206" s="39">
        <v>42447.727581018517</v>
      </c>
      <c r="E6206" s="7">
        <v>3.25</v>
      </c>
      <c r="F6206" s="7" t="s">
        <v>57</v>
      </c>
      <c r="G6206" s="7">
        <f t="shared" si="288"/>
        <v>2016</v>
      </c>
      <c r="H6206" s="7">
        <f t="shared" si="289"/>
        <v>3</v>
      </c>
      <c r="I6206" s="7" t="str">
        <f t="shared" si="290"/>
        <v>Q1</v>
      </c>
      <c r="J6206" s="7">
        <f>VLOOKUP(A6206,'Job Catalog'!A:C,3,FALSE)</f>
        <v>7</v>
      </c>
    </row>
    <row r="6207" spans="1:10" x14ac:dyDescent="0.15">
      <c r="A6207" s="8">
        <v>3678</v>
      </c>
      <c r="B6207" s="8" t="s">
        <v>3780</v>
      </c>
      <c r="C6207" s="7" t="s">
        <v>4</v>
      </c>
      <c r="D6207" s="39">
        <v>42472.464629629627</v>
      </c>
      <c r="E6207" s="7">
        <v>5.71</v>
      </c>
      <c r="F6207" s="7" t="s">
        <v>57</v>
      </c>
      <c r="G6207" s="7">
        <f t="shared" si="288"/>
        <v>2016</v>
      </c>
      <c r="H6207" s="7">
        <f t="shared" si="289"/>
        <v>4</v>
      </c>
      <c r="I6207" s="7" t="str">
        <f t="shared" si="290"/>
        <v>Q2</v>
      </c>
      <c r="J6207" s="7">
        <f>VLOOKUP(A6207,'Job Catalog'!A:C,3,FALSE)</f>
        <v>7</v>
      </c>
    </row>
    <row r="6208" spans="1:10" x14ac:dyDescent="0.15">
      <c r="A6208" s="8">
        <v>3678</v>
      </c>
      <c r="B6208" s="8" t="s">
        <v>3780</v>
      </c>
      <c r="C6208" s="7" t="s">
        <v>4</v>
      </c>
      <c r="D6208" s="39">
        <v>42509.63853009259</v>
      </c>
      <c r="E6208" s="7">
        <v>41.92</v>
      </c>
      <c r="F6208" s="7" t="s">
        <v>50</v>
      </c>
      <c r="G6208" s="7">
        <f t="shared" si="288"/>
        <v>2016</v>
      </c>
      <c r="H6208" s="7">
        <f t="shared" si="289"/>
        <v>5</v>
      </c>
      <c r="I6208" s="7" t="str">
        <f t="shared" si="290"/>
        <v>Q2</v>
      </c>
      <c r="J6208" s="7">
        <f>VLOOKUP(A6208,'Job Catalog'!A:C,3,FALSE)</f>
        <v>7</v>
      </c>
    </row>
    <row r="6209" spans="1:10" x14ac:dyDescent="0.15">
      <c r="A6209" s="8">
        <v>3678</v>
      </c>
      <c r="B6209" s="8" t="s">
        <v>3780</v>
      </c>
      <c r="C6209" s="7" t="s">
        <v>4</v>
      </c>
      <c r="D6209" s="39">
        <v>42473.632731481484</v>
      </c>
      <c r="E6209" s="7">
        <v>5.92</v>
      </c>
      <c r="F6209" s="7" t="s">
        <v>57</v>
      </c>
      <c r="G6209" s="7">
        <f t="shared" si="288"/>
        <v>2016</v>
      </c>
      <c r="H6209" s="7">
        <f t="shared" si="289"/>
        <v>4</v>
      </c>
      <c r="I6209" s="7" t="str">
        <f t="shared" si="290"/>
        <v>Q2</v>
      </c>
      <c r="J6209" s="7">
        <f>VLOOKUP(A6209,'Job Catalog'!A:C,3,FALSE)</f>
        <v>7</v>
      </c>
    </row>
    <row r="6210" spans="1:10" x14ac:dyDescent="0.15">
      <c r="A6210" s="8">
        <v>3678</v>
      </c>
      <c r="B6210" s="8" t="s">
        <v>3780</v>
      </c>
      <c r="C6210" s="7" t="s">
        <v>4</v>
      </c>
      <c r="D6210" s="39">
        <v>42524.444340277776</v>
      </c>
      <c r="E6210" s="7">
        <v>49.67</v>
      </c>
      <c r="F6210" s="7" t="s">
        <v>50</v>
      </c>
      <c r="G6210" s="7">
        <f t="shared" ref="G6210:G6273" si="291">YEAR(D6210)</f>
        <v>2016</v>
      </c>
      <c r="H6210" s="7">
        <f t="shared" ref="H6210:H6273" si="292">MONTH(D6210)</f>
        <v>6</v>
      </c>
      <c r="I6210" s="7" t="str">
        <f t="shared" ref="I6210:I6273" si="293">IF(H6210&lt;=3,"Q1",IF(H6210&lt;=6,"Q2",IF(H6210&lt;=9,"Q3","Q4")))</f>
        <v>Q2</v>
      </c>
      <c r="J6210" s="7">
        <f>VLOOKUP(A6210,'Job Catalog'!A:C,3,FALSE)</f>
        <v>7</v>
      </c>
    </row>
    <row r="6211" spans="1:10" x14ac:dyDescent="0.15">
      <c r="A6211" s="8">
        <v>3678</v>
      </c>
      <c r="B6211" s="8" t="s">
        <v>3780</v>
      </c>
      <c r="C6211" s="7" t="s">
        <v>4</v>
      </c>
      <c r="D6211" s="39">
        <v>42587.449791666666</v>
      </c>
      <c r="E6211" s="7">
        <v>27.92</v>
      </c>
      <c r="F6211" s="7" t="s">
        <v>50</v>
      </c>
      <c r="G6211" s="7">
        <f t="shared" si="291"/>
        <v>2016</v>
      </c>
      <c r="H6211" s="7">
        <f t="shared" si="292"/>
        <v>8</v>
      </c>
      <c r="I6211" s="7" t="str">
        <f t="shared" si="293"/>
        <v>Q3</v>
      </c>
      <c r="J6211" s="7">
        <f>VLOOKUP(A6211,'Job Catalog'!A:C,3,FALSE)</f>
        <v>7</v>
      </c>
    </row>
    <row r="6212" spans="1:10" x14ac:dyDescent="0.15">
      <c r="A6212" s="8">
        <v>3678</v>
      </c>
      <c r="B6212" s="8" t="s">
        <v>3780</v>
      </c>
      <c r="C6212" s="7" t="s">
        <v>5</v>
      </c>
      <c r="D6212" s="39">
        <v>42685.488078703704</v>
      </c>
      <c r="E6212" s="7">
        <v>37.21</v>
      </c>
      <c r="F6212" s="7" t="s">
        <v>65</v>
      </c>
      <c r="G6212" s="7">
        <f t="shared" si="291"/>
        <v>2016</v>
      </c>
      <c r="H6212" s="7">
        <f t="shared" si="292"/>
        <v>11</v>
      </c>
      <c r="I6212" s="7" t="str">
        <f t="shared" si="293"/>
        <v>Q4</v>
      </c>
      <c r="J6212" s="7">
        <f>VLOOKUP(A6212,'Job Catalog'!A:C,3,FALSE)</f>
        <v>7</v>
      </c>
    </row>
    <row r="6213" spans="1:10" x14ac:dyDescent="0.15">
      <c r="A6213" s="8">
        <v>3678</v>
      </c>
      <c r="B6213" s="8" t="s">
        <v>3780</v>
      </c>
      <c r="C6213" s="7" t="s">
        <v>4</v>
      </c>
      <c r="D6213" s="39">
        <v>42674.721226851849</v>
      </c>
      <c r="E6213" s="7">
        <v>18.46</v>
      </c>
      <c r="F6213" s="7" t="s">
        <v>65</v>
      </c>
      <c r="G6213" s="7">
        <f t="shared" si="291"/>
        <v>2016</v>
      </c>
      <c r="H6213" s="7">
        <f t="shared" si="292"/>
        <v>10</v>
      </c>
      <c r="I6213" s="7" t="str">
        <f t="shared" si="293"/>
        <v>Q4</v>
      </c>
      <c r="J6213" s="7">
        <f>VLOOKUP(A6213,'Job Catalog'!A:C,3,FALSE)</f>
        <v>7</v>
      </c>
    </row>
    <row r="6214" spans="1:10" x14ac:dyDescent="0.15">
      <c r="A6214" s="8">
        <v>3678</v>
      </c>
      <c r="B6214" s="8" t="s">
        <v>3780</v>
      </c>
      <c r="C6214" s="7" t="s">
        <v>4</v>
      </c>
      <c r="D6214" s="39">
        <v>42676.610254629632</v>
      </c>
      <c r="E6214" s="7">
        <v>20.329999999999998</v>
      </c>
      <c r="F6214" s="7" t="s">
        <v>65</v>
      </c>
      <c r="G6214" s="7">
        <f t="shared" si="291"/>
        <v>2016</v>
      </c>
      <c r="H6214" s="7">
        <f t="shared" si="292"/>
        <v>11</v>
      </c>
      <c r="I6214" s="7" t="str">
        <f t="shared" si="293"/>
        <v>Q4</v>
      </c>
      <c r="J6214" s="7">
        <f>VLOOKUP(A6214,'Job Catalog'!A:C,3,FALSE)</f>
        <v>7</v>
      </c>
    </row>
    <row r="6215" spans="1:10" x14ac:dyDescent="0.15">
      <c r="A6215" s="8">
        <v>3678</v>
      </c>
      <c r="B6215" s="8" t="s">
        <v>3780</v>
      </c>
      <c r="C6215" s="7" t="s">
        <v>4</v>
      </c>
      <c r="D6215" s="39">
        <v>42793.439212962963</v>
      </c>
      <c r="E6215" s="7">
        <v>11.71</v>
      </c>
      <c r="F6215" s="7" t="s">
        <v>82</v>
      </c>
      <c r="G6215" s="7">
        <f t="shared" si="291"/>
        <v>2017</v>
      </c>
      <c r="H6215" s="7">
        <f t="shared" si="292"/>
        <v>2</v>
      </c>
      <c r="I6215" s="7" t="str">
        <f t="shared" si="293"/>
        <v>Q1</v>
      </c>
      <c r="J6215" s="7">
        <f>VLOOKUP(A6215,'Job Catalog'!A:C,3,FALSE)</f>
        <v>7</v>
      </c>
    </row>
    <row r="6216" spans="1:10" x14ac:dyDescent="0.15">
      <c r="A6216" s="8">
        <v>3678</v>
      </c>
      <c r="B6216" s="8" t="s">
        <v>3780</v>
      </c>
      <c r="C6216" s="7" t="s">
        <v>5</v>
      </c>
      <c r="D6216" s="39">
        <v>42850.345648148148</v>
      </c>
      <c r="E6216" s="7">
        <v>57.08</v>
      </c>
      <c r="F6216" s="7" t="s">
        <v>65</v>
      </c>
      <c r="G6216" s="7">
        <f t="shared" si="291"/>
        <v>2017</v>
      </c>
      <c r="H6216" s="7">
        <f t="shared" si="292"/>
        <v>4</v>
      </c>
      <c r="I6216" s="7" t="str">
        <f t="shared" si="293"/>
        <v>Q2</v>
      </c>
      <c r="J6216" s="7">
        <f>VLOOKUP(A6216,'Job Catalog'!A:C,3,FALSE)</f>
        <v>7</v>
      </c>
    </row>
    <row r="6217" spans="1:10" x14ac:dyDescent="0.15">
      <c r="A6217" s="8">
        <v>3678</v>
      </c>
      <c r="B6217" s="8" t="s">
        <v>3780</v>
      </c>
      <c r="C6217" s="7" t="s">
        <v>4</v>
      </c>
      <c r="D6217" s="39">
        <v>42870.592592592591</v>
      </c>
      <c r="E6217" s="7">
        <v>26.79</v>
      </c>
      <c r="F6217" s="7" t="s">
        <v>65</v>
      </c>
      <c r="G6217" s="7">
        <f t="shared" si="291"/>
        <v>2017</v>
      </c>
      <c r="H6217" s="7">
        <f t="shared" si="292"/>
        <v>5</v>
      </c>
      <c r="I6217" s="7" t="str">
        <f t="shared" si="293"/>
        <v>Q2</v>
      </c>
      <c r="J6217" s="7">
        <f>VLOOKUP(A6217,'Job Catalog'!A:C,3,FALSE)</f>
        <v>7</v>
      </c>
    </row>
    <row r="6218" spans="1:10" x14ac:dyDescent="0.15">
      <c r="A6218" s="8">
        <v>3678</v>
      </c>
      <c r="B6218" s="8" t="s">
        <v>3780</v>
      </c>
      <c r="C6218" s="7" t="s">
        <v>4</v>
      </c>
      <c r="D6218" s="39">
        <v>42864.631666666668</v>
      </c>
      <c r="E6218" s="7">
        <v>20.83</v>
      </c>
      <c r="F6218" s="7" t="s">
        <v>65</v>
      </c>
      <c r="G6218" s="7">
        <f t="shared" si="291"/>
        <v>2017</v>
      </c>
      <c r="H6218" s="7">
        <f t="shared" si="292"/>
        <v>5</v>
      </c>
      <c r="I6218" s="7" t="str">
        <f t="shared" si="293"/>
        <v>Q2</v>
      </c>
      <c r="J6218" s="7">
        <f>VLOOKUP(A6218,'Job Catalog'!A:C,3,FALSE)</f>
        <v>7</v>
      </c>
    </row>
    <row r="6219" spans="1:10" x14ac:dyDescent="0.15">
      <c r="A6219" s="8">
        <v>3678</v>
      </c>
      <c r="B6219" s="8" t="s">
        <v>3780</v>
      </c>
      <c r="C6219" s="7" t="s">
        <v>5</v>
      </c>
      <c r="D6219" s="39">
        <v>42871.664282407408</v>
      </c>
      <c r="E6219" s="7">
        <v>27.83</v>
      </c>
      <c r="F6219" s="7" t="s">
        <v>65</v>
      </c>
      <c r="G6219" s="7">
        <f t="shared" si="291"/>
        <v>2017</v>
      </c>
      <c r="H6219" s="7">
        <f t="shared" si="292"/>
        <v>5</v>
      </c>
      <c r="I6219" s="7" t="str">
        <f t="shared" si="293"/>
        <v>Q2</v>
      </c>
      <c r="J6219" s="7">
        <f>VLOOKUP(A6219,'Job Catalog'!A:C,3,FALSE)</f>
        <v>7</v>
      </c>
    </row>
    <row r="6220" spans="1:10" x14ac:dyDescent="0.15">
      <c r="A6220" s="8">
        <v>3678</v>
      </c>
      <c r="B6220" s="8" t="s">
        <v>3780</v>
      </c>
      <c r="C6220" s="7" t="s">
        <v>4</v>
      </c>
      <c r="D6220" s="39">
        <v>42871.408935185187</v>
      </c>
      <c r="E6220" s="7">
        <v>3.71</v>
      </c>
      <c r="F6220" s="7" t="s">
        <v>65</v>
      </c>
      <c r="G6220" s="7">
        <f t="shared" si="291"/>
        <v>2017</v>
      </c>
      <c r="H6220" s="7">
        <f t="shared" si="292"/>
        <v>5</v>
      </c>
      <c r="I6220" s="7" t="str">
        <f t="shared" si="293"/>
        <v>Q2</v>
      </c>
      <c r="J6220" s="7">
        <f>VLOOKUP(A6220,'Job Catalog'!A:C,3,FALSE)</f>
        <v>7</v>
      </c>
    </row>
    <row r="6221" spans="1:10" x14ac:dyDescent="0.15">
      <c r="A6221" s="8">
        <v>3678</v>
      </c>
      <c r="B6221" s="8" t="s">
        <v>3780</v>
      </c>
      <c r="C6221" s="7" t="s">
        <v>4</v>
      </c>
      <c r="D6221" s="39">
        <v>42891.900821759256</v>
      </c>
      <c r="E6221" s="7">
        <v>24.21</v>
      </c>
      <c r="F6221" s="7" t="s">
        <v>65</v>
      </c>
      <c r="G6221" s="7">
        <f t="shared" si="291"/>
        <v>2017</v>
      </c>
      <c r="H6221" s="7">
        <f t="shared" si="292"/>
        <v>6</v>
      </c>
      <c r="I6221" s="7" t="str">
        <f t="shared" si="293"/>
        <v>Q2</v>
      </c>
      <c r="J6221" s="7">
        <f>VLOOKUP(A6221,'Job Catalog'!A:C,3,FALSE)</f>
        <v>7</v>
      </c>
    </row>
    <row r="6222" spans="1:10" x14ac:dyDescent="0.15">
      <c r="A6222" s="8">
        <v>3678</v>
      </c>
      <c r="B6222" s="8" t="s">
        <v>3780</v>
      </c>
      <c r="C6222" s="7" t="s">
        <v>4</v>
      </c>
      <c r="D6222" s="39">
        <v>42870.581111111111</v>
      </c>
      <c r="E6222" s="7">
        <v>2.88</v>
      </c>
      <c r="F6222" s="7" t="s">
        <v>65</v>
      </c>
      <c r="G6222" s="7">
        <f t="shared" si="291"/>
        <v>2017</v>
      </c>
      <c r="H6222" s="7">
        <f t="shared" si="292"/>
        <v>5</v>
      </c>
      <c r="I6222" s="7" t="str">
        <f t="shared" si="293"/>
        <v>Q2</v>
      </c>
      <c r="J6222" s="7">
        <f>VLOOKUP(A6222,'Job Catalog'!A:C,3,FALSE)</f>
        <v>7</v>
      </c>
    </row>
    <row r="6223" spans="1:10" x14ac:dyDescent="0.15">
      <c r="A6223" s="8">
        <v>3678</v>
      </c>
      <c r="B6223" s="8" t="s">
        <v>3780</v>
      </c>
      <c r="C6223" s="7" t="s">
        <v>5</v>
      </c>
      <c r="D6223" s="39">
        <v>42922.474189814813</v>
      </c>
      <c r="E6223" s="7">
        <v>16.829999999999998</v>
      </c>
      <c r="F6223" s="7" t="s">
        <v>65</v>
      </c>
      <c r="G6223" s="7">
        <f t="shared" si="291"/>
        <v>2017</v>
      </c>
      <c r="H6223" s="7">
        <f t="shared" si="292"/>
        <v>7</v>
      </c>
      <c r="I6223" s="7" t="str">
        <f t="shared" si="293"/>
        <v>Q3</v>
      </c>
      <c r="J6223" s="7">
        <f>VLOOKUP(A6223,'Job Catalog'!A:C,3,FALSE)</f>
        <v>7</v>
      </c>
    </row>
    <row r="6224" spans="1:10" x14ac:dyDescent="0.15">
      <c r="A6224" s="8">
        <v>3678</v>
      </c>
      <c r="B6224" s="8" t="s">
        <v>3780</v>
      </c>
      <c r="C6224" s="7" t="s">
        <v>4</v>
      </c>
      <c r="D6224" s="39">
        <v>42915.676076388889</v>
      </c>
      <c r="E6224" s="7">
        <v>10.039999999999999</v>
      </c>
      <c r="F6224" s="7" t="s">
        <v>65</v>
      </c>
      <c r="G6224" s="7">
        <f t="shared" si="291"/>
        <v>2017</v>
      </c>
      <c r="H6224" s="7">
        <f t="shared" si="292"/>
        <v>6</v>
      </c>
      <c r="I6224" s="7" t="str">
        <f t="shared" si="293"/>
        <v>Q2</v>
      </c>
      <c r="J6224" s="7">
        <f>VLOOKUP(A6224,'Job Catalog'!A:C,3,FALSE)</f>
        <v>7</v>
      </c>
    </row>
    <row r="6225" spans="1:10" x14ac:dyDescent="0.15">
      <c r="A6225" s="8">
        <v>3678</v>
      </c>
      <c r="B6225" s="8" t="s">
        <v>3780</v>
      </c>
      <c r="C6225" s="7" t="s">
        <v>4</v>
      </c>
      <c r="D6225" s="39">
        <v>42940.59207175926</v>
      </c>
      <c r="E6225" s="7">
        <v>7.17</v>
      </c>
      <c r="F6225" s="7" t="s">
        <v>65</v>
      </c>
      <c r="G6225" s="7">
        <f t="shared" si="291"/>
        <v>2017</v>
      </c>
      <c r="H6225" s="7">
        <f t="shared" si="292"/>
        <v>7</v>
      </c>
      <c r="I6225" s="7" t="str">
        <f t="shared" si="293"/>
        <v>Q3</v>
      </c>
      <c r="J6225" s="7">
        <f>VLOOKUP(A6225,'Job Catalog'!A:C,3,FALSE)</f>
        <v>7</v>
      </c>
    </row>
    <row r="6226" spans="1:10" x14ac:dyDescent="0.15">
      <c r="A6226" s="8">
        <v>3678</v>
      </c>
      <c r="B6226" s="8" t="s">
        <v>3780</v>
      </c>
      <c r="C6226" s="7" t="s">
        <v>4</v>
      </c>
      <c r="D6226" s="39">
        <v>42935.651539351849</v>
      </c>
      <c r="E6226" s="7">
        <v>2.21</v>
      </c>
      <c r="F6226" s="7" t="s">
        <v>65</v>
      </c>
      <c r="G6226" s="7">
        <f t="shared" si="291"/>
        <v>2017</v>
      </c>
      <c r="H6226" s="7">
        <f t="shared" si="292"/>
        <v>7</v>
      </c>
      <c r="I6226" s="7" t="str">
        <f t="shared" si="293"/>
        <v>Q3</v>
      </c>
      <c r="J6226" s="7">
        <f>VLOOKUP(A6226,'Job Catalog'!A:C,3,FALSE)</f>
        <v>7</v>
      </c>
    </row>
    <row r="6227" spans="1:10" x14ac:dyDescent="0.15">
      <c r="A6227" s="8">
        <v>3678</v>
      </c>
      <c r="B6227" s="8" t="s">
        <v>3780</v>
      </c>
      <c r="C6227" s="7" t="s">
        <v>5</v>
      </c>
      <c r="D6227" s="39">
        <v>42951.660532407404</v>
      </c>
      <c r="E6227" s="7">
        <v>18.21</v>
      </c>
      <c r="F6227" s="7" t="s">
        <v>65</v>
      </c>
      <c r="G6227" s="7">
        <f t="shared" si="291"/>
        <v>2017</v>
      </c>
      <c r="H6227" s="7">
        <f t="shared" si="292"/>
        <v>8</v>
      </c>
      <c r="I6227" s="7" t="str">
        <f t="shared" si="293"/>
        <v>Q3</v>
      </c>
      <c r="J6227" s="7">
        <f>VLOOKUP(A6227,'Job Catalog'!A:C,3,FALSE)</f>
        <v>7</v>
      </c>
    </row>
    <row r="6228" spans="1:10" x14ac:dyDescent="0.15">
      <c r="A6228" s="8">
        <v>3684</v>
      </c>
      <c r="B6228" s="8" t="s">
        <v>3786</v>
      </c>
      <c r="C6228" s="7" t="s">
        <v>4</v>
      </c>
      <c r="D6228" s="39">
        <v>42835.600902777776</v>
      </c>
      <c r="E6228" s="7">
        <v>5</v>
      </c>
      <c r="F6228" s="7" t="s">
        <v>56</v>
      </c>
      <c r="G6228" s="7">
        <f t="shared" si="291"/>
        <v>2017</v>
      </c>
      <c r="H6228" s="7">
        <f t="shared" si="292"/>
        <v>4</v>
      </c>
      <c r="I6228" s="7" t="str">
        <f t="shared" si="293"/>
        <v>Q2</v>
      </c>
      <c r="J6228" s="7">
        <f>VLOOKUP(A6228,'Job Catalog'!A:C,3,FALSE)</f>
        <v>37</v>
      </c>
    </row>
    <row r="6229" spans="1:10" x14ac:dyDescent="0.15">
      <c r="A6229" s="8">
        <v>3686</v>
      </c>
      <c r="B6229" s="8" t="s">
        <v>3788</v>
      </c>
      <c r="C6229" s="7" t="s">
        <v>4</v>
      </c>
      <c r="D6229" s="39">
        <v>42214.453402777777</v>
      </c>
      <c r="E6229" s="7">
        <v>8.75</v>
      </c>
      <c r="F6229" s="7" t="s">
        <v>56</v>
      </c>
      <c r="G6229" s="7">
        <f t="shared" si="291"/>
        <v>2015</v>
      </c>
      <c r="H6229" s="7">
        <f t="shared" si="292"/>
        <v>7</v>
      </c>
      <c r="I6229" s="7" t="str">
        <f t="shared" si="293"/>
        <v>Q3</v>
      </c>
      <c r="J6229" s="7">
        <f>VLOOKUP(A6229,'Job Catalog'!A:C,3,FALSE)</f>
        <v>36</v>
      </c>
    </row>
    <row r="6230" spans="1:10" x14ac:dyDescent="0.15">
      <c r="A6230" s="8">
        <v>3691</v>
      </c>
      <c r="B6230" s="8" t="s">
        <v>3793</v>
      </c>
      <c r="C6230" s="7" t="s">
        <v>4</v>
      </c>
      <c r="D6230" s="39">
        <v>42089.437754629631</v>
      </c>
      <c r="E6230" s="7">
        <v>2.58</v>
      </c>
      <c r="F6230" s="7" t="s">
        <v>56</v>
      </c>
      <c r="G6230" s="7">
        <f t="shared" si="291"/>
        <v>2015</v>
      </c>
      <c r="H6230" s="7">
        <f t="shared" si="292"/>
        <v>3</v>
      </c>
      <c r="I6230" s="7" t="str">
        <f t="shared" si="293"/>
        <v>Q1</v>
      </c>
      <c r="J6230" s="7">
        <f>VLOOKUP(A6230,'Job Catalog'!A:C,3,FALSE)</f>
        <v>37</v>
      </c>
    </row>
    <row r="6231" spans="1:10" x14ac:dyDescent="0.15">
      <c r="A6231" s="8">
        <v>3703</v>
      </c>
      <c r="B6231" s="8" t="s">
        <v>3805</v>
      </c>
      <c r="C6231" s="7" t="s">
        <v>5</v>
      </c>
      <c r="D6231" s="39">
        <v>41688.423425925925</v>
      </c>
      <c r="E6231" s="7">
        <v>14.21</v>
      </c>
      <c r="F6231" s="7" t="s">
        <v>92</v>
      </c>
      <c r="G6231" s="7">
        <f t="shared" si="291"/>
        <v>2014</v>
      </c>
      <c r="H6231" s="7">
        <f t="shared" si="292"/>
        <v>2</v>
      </c>
      <c r="I6231" s="7" t="str">
        <f t="shared" si="293"/>
        <v>Q1</v>
      </c>
      <c r="J6231" s="7">
        <f>VLOOKUP(A6231,'Job Catalog'!A:C,3,FALSE)</f>
        <v>13</v>
      </c>
    </row>
    <row r="6232" spans="1:10" x14ac:dyDescent="0.15">
      <c r="A6232" s="8">
        <v>3717</v>
      </c>
      <c r="B6232" s="8" t="s">
        <v>3819</v>
      </c>
      <c r="C6232" s="7" t="s">
        <v>4</v>
      </c>
      <c r="D6232" s="39">
        <v>42136.315659722219</v>
      </c>
      <c r="E6232" s="7">
        <v>73.75</v>
      </c>
      <c r="F6232" s="7" t="s">
        <v>73</v>
      </c>
      <c r="G6232" s="7">
        <f t="shared" si="291"/>
        <v>2015</v>
      </c>
      <c r="H6232" s="7">
        <f t="shared" si="292"/>
        <v>5</v>
      </c>
      <c r="I6232" s="7" t="str">
        <f t="shared" si="293"/>
        <v>Q2</v>
      </c>
      <c r="J6232" s="7">
        <f>VLOOKUP(A6232,'Job Catalog'!A:C,3,FALSE)</f>
        <v>21</v>
      </c>
    </row>
    <row r="6233" spans="1:10" x14ac:dyDescent="0.15">
      <c r="A6233" s="8">
        <v>3717</v>
      </c>
      <c r="B6233" s="8" t="s">
        <v>3819</v>
      </c>
      <c r="C6233" s="7" t="s">
        <v>4</v>
      </c>
      <c r="D6233" s="39">
        <v>42529.680069444446</v>
      </c>
      <c r="E6233" s="7">
        <v>127.13</v>
      </c>
      <c r="F6233" s="7" t="s">
        <v>21</v>
      </c>
      <c r="G6233" s="7">
        <f t="shared" si="291"/>
        <v>2016</v>
      </c>
      <c r="H6233" s="7">
        <f t="shared" si="292"/>
        <v>6</v>
      </c>
      <c r="I6233" s="7" t="str">
        <f t="shared" si="293"/>
        <v>Q2</v>
      </c>
      <c r="J6233" s="7">
        <f>VLOOKUP(A6233,'Job Catalog'!A:C,3,FALSE)</f>
        <v>21</v>
      </c>
    </row>
    <row r="6234" spans="1:10" x14ac:dyDescent="0.15">
      <c r="A6234" s="8">
        <v>3717</v>
      </c>
      <c r="B6234" s="8" t="s">
        <v>3819</v>
      </c>
      <c r="C6234" s="7" t="s">
        <v>4</v>
      </c>
      <c r="D6234" s="39">
        <v>42647.451736111114</v>
      </c>
      <c r="E6234" s="7">
        <v>81.83</v>
      </c>
      <c r="F6234" s="7" t="s">
        <v>21</v>
      </c>
      <c r="G6234" s="7">
        <f t="shared" si="291"/>
        <v>2016</v>
      </c>
      <c r="H6234" s="7">
        <f t="shared" si="292"/>
        <v>10</v>
      </c>
      <c r="I6234" s="7" t="str">
        <f t="shared" si="293"/>
        <v>Q4</v>
      </c>
      <c r="J6234" s="7">
        <f>VLOOKUP(A6234,'Job Catalog'!A:C,3,FALSE)</f>
        <v>21</v>
      </c>
    </row>
    <row r="6235" spans="1:10" x14ac:dyDescent="0.15">
      <c r="A6235" s="8">
        <v>3719</v>
      </c>
      <c r="B6235" s="8" t="s">
        <v>3821</v>
      </c>
      <c r="C6235" s="7" t="s">
        <v>5</v>
      </c>
      <c r="D6235" s="39">
        <v>42641.831793981481</v>
      </c>
      <c r="E6235" s="7">
        <v>26.58</v>
      </c>
      <c r="F6235" s="7" t="s">
        <v>39</v>
      </c>
      <c r="G6235" s="7">
        <f t="shared" si="291"/>
        <v>2016</v>
      </c>
      <c r="H6235" s="7">
        <f t="shared" si="292"/>
        <v>9</v>
      </c>
      <c r="I6235" s="7" t="str">
        <f t="shared" si="293"/>
        <v>Q3</v>
      </c>
      <c r="J6235" s="7">
        <f>VLOOKUP(A6235,'Job Catalog'!A:C,3,FALSE)</f>
        <v>13</v>
      </c>
    </row>
    <row r="6236" spans="1:10" x14ac:dyDescent="0.15">
      <c r="A6236" s="8">
        <v>3720</v>
      </c>
      <c r="B6236" s="8" t="s">
        <v>3822</v>
      </c>
      <c r="C6236" s="7" t="s">
        <v>4</v>
      </c>
      <c r="D6236" s="39">
        <v>42912.069363425922</v>
      </c>
      <c r="E6236" s="7">
        <v>87.08</v>
      </c>
      <c r="F6236" s="7" t="s">
        <v>87</v>
      </c>
      <c r="G6236" s="7">
        <f t="shared" si="291"/>
        <v>2017</v>
      </c>
      <c r="H6236" s="7">
        <f t="shared" si="292"/>
        <v>6</v>
      </c>
      <c r="I6236" s="7" t="str">
        <f t="shared" si="293"/>
        <v>Q2</v>
      </c>
      <c r="J6236" s="7">
        <f>VLOOKUP(A6236,'Job Catalog'!A:C,3,FALSE)</f>
        <v>15</v>
      </c>
    </row>
    <row r="6237" spans="1:10" x14ac:dyDescent="0.15">
      <c r="A6237" s="8">
        <v>3725</v>
      </c>
      <c r="B6237" s="8" t="s">
        <v>3827</v>
      </c>
      <c r="C6237" s="7" t="s">
        <v>5</v>
      </c>
      <c r="D6237" s="39">
        <v>41759.59642361111</v>
      </c>
      <c r="E6237" s="7">
        <v>64.13</v>
      </c>
      <c r="F6237" s="7" t="s">
        <v>15</v>
      </c>
      <c r="G6237" s="7">
        <f t="shared" si="291"/>
        <v>2014</v>
      </c>
      <c r="H6237" s="7">
        <f t="shared" si="292"/>
        <v>4</v>
      </c>
      <c r="I6237" s="7" t="str">
        <f t="shared" si="293"/>
        <v>Q2</v>
      </c>
      <c r="J6237" s="7">
        <f>VLOOKUP(A6237,'Job Catalog'!A:C,3,FALSE)</f>
        <v>17</v>
      </c>
    </row>
    <row r="6238" spans="1:10" x14ac:dyDescent="0.15">
      <c r="A6238" s="8">
        <v>3725</v>
      </c>
      <c r="B6238" s="8" t="s">
        <v>3827</v>
      </c>
      <c r="C6238" s="7" t="s">
        <v>5</v>
      </c>
      <c r="D6238" s="39">
        <v>41975.383946759262</v>
      </c>
      <c r="E6238" s="7">
        <v>215.88</v>
      </c>
      <c r="F6238" s="7" t="s">
        <v>78</v>
      </c>
      <c r="G6238" s="7">
        <f t="shared" si="291"/>
        <v>2014</v>
      </c>
      <c r="H6238" s="7">
        <f t="shared" si="292"/>
        <v>12</v>
      </c>
      <c r="I6238" s="7" t="str">
        <f t="shared" si="293"/>
        <v>Q4</v>
      </c>
      <c r="J6238" s="7">
        <f>VLOOKUP(A6238,'Job Catalog'!A:C,3,FALSE)</f>
        <v>17</v>
      </c>
    </row>
    <row r="6239" spans="1:10" x14ac:dyDescent="0.15">
      <c r="A6239" s="8">
        <v>3725</v>
      </c>
      <c r="B6239" s="8" t="s">
        <v>3827</v>
      </c>
      <c r="C6239" s="7" t="s">
        <v>5</v>
      </c>
      <c r="D6239" s="39">
        <v>41935.39806712963</v>
      </c>
      <c r="E6239" s="7">
        <v>20.92</v>
      </c>
      <c r="F6239" s="7" t="s">
        <v>65</v>
      </c>
      <c r="G6239" s="7">
        <f t="shared" si="291"/>
        <v>2014</v>
      </c>
      <c r="H6239" s="7">
        <f t="shared" si="292"/>
        <v>10</v>
      </c>
      <c r="I6239" s="7" t="str">
        <f t="shared" si="293"/>
        <v>Q4</v>
      </c>
      <c r="J6239" s="7">
        <f>VLOOKUP(A6239,'Job Catalog'!A:C,3,FALSE)</f>
        <v>17</v>
      </c>
    </row>
    <row r="6240" spans="1:10" x14ac:dyDescent="0.15">
      <c r="A6240" s="8">
        <v>3725</v>
      </c>
      <c r="B6240" s="8" t="s">
        <v>3827</v>
      </c>
      <c r="C6240" s="7" t="s">
        <v>4</v>
      </c>
      <c r="D6240" s="39">
        <v>42125.480196759258</v>
      </c>
      <c r="E6240" s="7">
        <v>111.83</v>
      </c>
      <c r="F6240" s="7" t="s">
        <v>48</v>
      </c>
      <c r="G6240" s="7">
        <f t="shared" si="291"/>
        <v>2015</v>
      </c>
      <c r="H6240" s="7">
        <f t="shared" si="292"/>
        <v>5</v>
      </c>
      <c r="I6240" s="7" t="str">
        <f t="shared" si="293"/>
        <v>Q2</v>
      </c>
      <c r="J6240" s="7">
        <f>VLOOKUP(A6240,'Job Catalog'!A:C,3,FALSE)</f>
        <v>17</v>
      </c>
    </row>
    <row r="6241" spans="1:10" x14ac:dyDescent="0.15">
      <c r="A6241" s="8">
        <v>3725</v>
      </c>
      <c r="B6241" s="8" t="s">
        <v>3827</v>
      </c>
      <c r="C6241" s="7" t="s">
        <v>5</v>
      </c>
      <c r="D6241" s="39">
        <v>42040.440266203703</v>
      </c>
      <c r="E6241" s="7">
        <v>23.71</v>
      </c>
      <c r="F6241" s="7" t="s">
        <v>65</v>
      </c>
      <c r="G6241" s="7">
        <f t="shared" si="291"/>
        <v>2015</v>
      </c>
      <c r="H6241" s="7">
        <f t="shared" si="292"/>
        <v>2</v>
      </c>
      <c r="I6241" s="7" t="str">
        <f t="shared" si="293"/>
        <v>Q1</v>
      </c>
      <c r="J6241" s="7">
        <f>VLOOKUP(A6241,'Job Catalog'!A:C,3,FALSE)</f>
        <v>17</v>
      </c>
    </row>
    <row r="6242" spans="1:10" x14ac:dyDescent="0.15">
      <c r="A6242" s="8">
        <v>3725</v>
      </c>
      <c r="B6242" s="8" t="s">
        <v>3827</v>
      </c>
      <c r="C6242" s="7" t="s">
        <v>4</v>
      </c>
      <c r="D6242" s="39">
        <v>42306.573923611111</v>
      </c>
      <c r="E6242" s="7">
        <v>14.04</v>
      </c>
      <c r="F6242" s="7" t="s">
        <v>96</v>
      </c>
      <c r="G6242" s="7">
        <f t="shared" si="291"/>
        <v>2015</v>
      </c>
      <c r="H6242" s="7">
        <f t="shared" si="292"/>
        <v>10</v>
      </c>
      <c r="I6242" s="7" t="str">
        <f t="shared" si="293"/>
        <v>Q4</v>
      </c>
      <c r="J6242" s="7">
        <f>VLOOKUP(A6242,'Job Catalog'!A:C,3,FALSE)</f>
        <v>17</v>
      </c>
    </row>
    <row r="6243" spans="1:10" x14ac:dyDescent="0.15">
      <c r="A6243" s="8">
        <v>3725</v>
      </c>
      <c r="B6243" s="8" t="s">
        <v>3827</v>
      </c>
      <c r="C6243" s="7" t="s">
        <v>5</v>
      </c>
      <c r="D6243" s="39">
        <v>42818.65965277778</v>
      </c>
      <c r="E6243" s="7">
        <v>66.17</v>
      </c>
      <c r="F6243" s="7" t="s">
        <v>28</v>
      </c>
      <c r="G6243" s="7">
        <f t="shared" si="291"/>
        <v>2017</v>
      </c>
      <c r="H6243" s="7">
        <f t="shared" si="292"/>
        <v>3</v>
      </c>
      <c r="I6243" s="7" t="str">
        <f t="shared" si="293"/>
        <v>Q1</v>
      </c>
      <c r="J6243" s="7">
        <f>VLOOKUP(A6243,'Job Catalog'!A:C,3,FALSE)</f>
        <v>17</v>
      </c>
    </row>
    <row r="6244" spans="1:10" x14ac:dyDescent="0.15">
      <c r="A6244" s="8">
        <v>3727</v>
      </c>
      <c r="B6244" s="8" t="s">
        <v>3829</v>
      </c>
      <c r="C6244" s="7" t="s">
        <v>4</v>
      </c>
      <c r="D6244" s="39">
        <v>42557.584444444445</v>
      </c>
      <c r="E6244" s="7">
        <v>14</v>
      </c>
      <c r="F6244" s="7" t="s">
        <v>24</v>
      </c>
      <c r="G6244" s="7">
        <f t="shared" si="291"/>
        <v>2016</v>
      </c>
      <c r="H6244" s="7">
        <f t="shared" si="292"/>
        <v>7</v>
      </c>
      <c r="I6244" s="7" t="str">
        <f t="shared" si="293"/>
        <v>Q3</v>
      </c>
      <c r="J6244" s="7">
        <f>VLOOKUP(A6244,'Job Catalog'!A:C,3,FALSE)</f>
        <v>15</v>
      </c>
    </row>
    <row r="6245" spans="1:10" x14ac:dyDescent="0.15">
      <c r="A6245" s="8">
        <v>3727</v>
      </c>
      <c r="B6245" s="8" t="s">
        <v>3829</v>
      </c>
      <c r="C6245" s="7" t="s">
        <v>5</v>
      </c>
      <c r="D6245" s="39">
        <v>42776.530706018515</v>
      </c>
      <c r="E6245" s="7">
        <v>43.83</v>
      </c>
      <c r="F6245" s="7" t="s">
        <v>28</v>
      </c>
      <c r="G6245" s="7">
        <f t="shared" si="291"/>
        <v>2017</v>
      </c>
      <c r="H6245" s="7">
        <f t="shared" si="292"/>
        <v>2</v>
      </c>
      <c r="I6245" s="7" t="str">
        <f t="shared" si="293"/>
        <v>Q1</v>
      </c>
      <c r="J6245" s="7">
        <f>VLOOKUP(A6245,'Job Catalog'!A:C,3,FALSE)</f>
        <v>15</v>
      </c>
    </row>
    <row r="6246" spans="1:10" x14ac:dyDescent="0.15">
      <c r="A6246" s="8">
        <v>3727</v>
      </c>
      <c r="B6246" s="8" t="s">
        <v>3829</v>
      </c>
      <c r="C6246" s="7" t="s">
        <v>4</v>
      </c>
      <c r="D6246" s="39">
        <v>42859.41134259259</v>
      </c>
      <c r="E6246" s="7">
        <v>72.67</v>
      </c>
      <c r="F6246" s="7" t="s">
        <v>26</v>
      </c>
      <c r="G6246" s="7">
        <f t="shared" si="291"/>
        <v>2017</v>
      </c>
      <c r="H6246" s="7">
        <f t="shared" si="292"/>
        <v>5</v>
      </c>
      <c r="I6246" s="7" t="str">
        <f t="shared" si="293"/>
        <v>Q2</v>
      </c>
      <c r="J6246" s="7">
        <f>VLOOKUP(A6246,'Job Catalog'!A:C,3,FALSE)</f>
        <v>15</v>
      </c>
    </row>
    <row r="6247" spans="1:10" x14ac:dyDescent="0.15">
      <c r="A6247" s="8">
        <v>3728</v>
      </c>
      <c r="B6247" s="8" t="s">
        <v>3830</v>
      </c>
      <c r="C6247" s="7" t="s">
        <v>5</v>
      </c>
      <c r="D6247" s="39">
        <v>41704.62672453704</v>
      </c>
      <c r="E6247" s="7">
        <v>7.13</v>
      </c>
      <c r="F6247" s="7" t="s">
        <v>10</v>
      </c>
      <c r="G6247" s="7">
        <f t="shared" si="291"/>
        <v>2014</v>
      </c>
      <c r="H6247" s="7">
        <f t="shared" si="292"/>
        <v>3</v>
      </c>
      <c r="I6247" s="7" t="str">
        <f t="shared" si="293"/>
        <v>Q1</v>
      </c>
      <c r="J6247" s="7">
        <f>VLOOKUP(A6247,'Job Catalog'!A:C,3,FALSE)</f>
        <v>15</v>
      </c>
    </row>
    <row r="6248" spans="1:10" x14ac:dyDescent="0.15">
      <c r="A6248" s="8">
        <v>3729</v>
      </c>
      <c r="B6248" s="8" t="s">
        <v>3831</v>
      </c>
      <c r="C6248" s="7" t="s">
        <v>4</v>
      </c>
      <c r="D6248" s="39">
        <v>41835.452974537038</v>
      </c>
      <c r="E6248" s="7">
        <v>1.1299999999999999</v>
      </c>
      <c r="F6248" s="7" t="s">
        <v>17</v>
      </c>
      <c r="G6248" s="7">
        <f t="shared" si="291"/>
        <v>2014</v>
      </c>
      <c r="H6248" s="7">
        <f t="shared" si="292"/>
        <v>7</v>
      </c>
      <c r="I6248" s="7" t="str">
        <f t="shared" si="293"/>
        <v>Q3</v>
      </c>
      <c r="J6248" s="7">
        <f>VLOOKUP(A6248,'Job Catalog'!A:C,3,FALSE)</f>
        <v>4</v>
      </c>
    </row>
    <row r="6249" spans="1:10" x14ac:dyDescent="0.15">
      <c r="A6249" s="8">
        <v>3729</v>
      </c>
      <c r="B6249" s="8" t="s">
        <v>3831</v>
      </c>
      <c r="C6249" s="7" t="s">
        <v>4</v>
      </c>
      <c r="D6249" s="39">
        <v>41835.463240740741</v>
      </c>
      <c r="E6249" s="7">
        <v>1.17</v>
      </c>
      <c r="F6249" s="7" t="s">
        <v>17</v>
      </c>
      <c r="G6249" s="7">
        <f t="shared" si="291"/>
        <v>2014</v>
      </c>
      <c r="H6249" s="7">
        <f t="shared" si="292"/>
        <v>7</v>
      </c>
      <c r="I6249" s="7" t="str">
        <f t="shared" si="293"/>
        <v>Q3</v>
      </c>
      <c r="J6249" s="7">
        <f>VLOOKUP(A6249,'Job Catalog'!A:C,3,FALSE)</f>
        <v>4</v>
      </c>
    </row>
    <row r="6250" spans="1:10" x14ac:dyDescent="0.15">
      <c r="A6250" s="8">
        <v>3729</v>
      </c>
      <c r="B6250" s="8" t="s">
        <v>3831</v>
      </c>
      <c r="C6250" s="7" t="s">
        <v>5</v>
      </c>
      <c r="D6250" s="39">
        <v>41919.325844907406</v>
      </c>
      <c r="E6250" s="7">
        <v>85</v>
      </c>
      <c r="F6250" s="7" t="s">
        <v>52</v>
      </c>
      <c r="G6250" s="7">
        <f t="shared" si="291"/>
        <v>2014</v>
      </c>
      <c r="H6250" s="7">
        <f t="shared" si="292"/>
        <v>10</v>
      </c>
      <c r="I6250" s="7" t="str">
        <f t="shared" si="293"/>
        <v>Q4</v>
      </c>
      <c r="J6250" s="7">
        <f>VLOOKUP(A6250,'Job Catalog'!A:C,3,FALSE)</f>
        <v>4</v>
      </c>
    </row>
    <row r="6251" spans="1:10" x14ac:dyDescent="0.15">
      <c r="A6251" s="8">
        <v>3734</v>
      </c>
      <c r="B6251" s="8" t="s">
        <v>3836</v>
      </c>
      <c r="C6251" s="7" t="s">
        <v>4</v>
      </c>
      <c r="D6251" s="39">
        <v>41767.423159722224</v>
      </c>
      <c r="E6251" s="7">
        <v>71.959999999999994</v>
      </c>
      <c r="F6251" s="7" t="s">
        <v>63</v>
      </c>
      <c r="G6251" s="7">
        <f t="shared" si="291"/>
        <v>2014</v>
      </c>
      <c r="H6251" s="7">
        <f t="shared" si="292"/>
        <v>5</v>
      </c>
      <c r="I6251" s="7" t="str">
        <f t="shared" si="293"/>
        <v>Q2</v>
      </c>
      <c r="J6251" s="7">
        <f>VLOOKUP(A6251,'Job Catalog'!A:C,3,FALSE)</f>
        <v>19</v>
      </c>
    </row>
    <row r="6252" spans="1:10" x14ac:dyDescent="0.15">
      <c r="A6252" s="8">
        <v>3734</v>
      </c>
      <c r="B6252" s="8" t="s">
        <v>3836</v>
      </c>
      <c r="C6252" s="7" t="s">
        <v>5</v>
      </c>
      <c r="D6252" s="39">
        <v>41960.640856481485</v>
      </c>
      <c r="E6252" s="7">
        <v>87.04</v>
      </c>
      <c r="F6252" s="7" t="s">
        <v>74</v>
      </c>
      <c r="G6252" s="7">
        <f t="shared" si="291"/>
        <v>2014</v>
      </c>
      <c r="H6252" s="7">
        <f t="shared" si="292"/>
        <v>11</v>
      </c>
      <c r="I6252" s="7" t="str">
        <f t="shared" si="293"/>
        <v>Q4</v>
      </c>
      <c r="J6252" s="7">
        <f>VLOOKUP(A6252,'Job Catalog'!A:C,3,FALSE)</f>
        <v>19</v>
      </c>
    </row>
    <row r="6253" spans="1:10" x14ac:dyDescent="0.15">
      <c r="A6253" s="8">
        <v>3734</v>
      </c>
      <c r="B6253" s="8" t="s">
        <v>3836</v>
      </c>
      <c r="C6253" s="7" t="s">
        <v>5</v>
      </c>
      <c r="D6253" s="39">
        <v>42069.628159722219</v>
      </c>
      <c r="E6253" s="7">
        <v>0.88</v>
      </c>
      <c r="F6253" s="7" t="s">
        <v>33</v>
      </c>
      <c r="G6253" s="7">
        <f t="shared" si="291"/>
        <v>2015</v>
      </c>
      <c r="H6253" s="7">
        <f t="shared" si="292"/>
        <v>3</v>
      </c>
      <c r="I6253" s="7" t="str">
        <f t="shared" si="293"/>
        <v>Q1</v>
      </c>
      <c r="J6253" s="7">
        <f>VLOOKUP(A6253,'Job Catalog'!A:C,3,FALSE)</f>
        <v>19</v>
      </c>
    </row>
    <row r="6254" spans="1:10" x14ac:dyDescent="0.15">
      <c r="A6254" s="8">
        <v>3734</v>
      </c>
      <c r="B6254" s="8" t="s">
        <v>3836</v>
      </c>
      <c r="C6254" s="7" t="s">
        <v>5</v>
      </c>
      <c r="D6254" s="39">
        <v>42353.473101851851</v>
      </c>
      <c r="E6254" s="7">
        <v>11.58</v>
      </c>
      <c r="F6254" s="7" t="s">
        <v>21</v>
      </c>
      <c r="G6254" s="7">
        <f t="shared" si="291"/>
        <v>2015</v>
      </c>
      <c r="H6254" s="7">
        <f t="shared" si="292"/>
        <v>12</v>
      </c>
      <c r="I6254" s="7" t="str">
        <f t="shared" si="293"/>
        <v>Q4</v>
      </c>
      <c r="J6254" s="7">
        <f>VLOOKUP(A6254,'Job Catalog'!A:C,3,FALSE)</f>
        <v>19</v>
      </c>
    </row>
    <row r="6255" spans="1:10" x14ac:dyDescent="0.15">
      <c r="A6255" s="8">
        <v>3734</v>
      </c>
      <c r="B6255" s="8" t="s">
        <v>3836</v>
      </c>
      <c r="C6255" s="7" t="s">
        <v>5</v>
      </c>
      <c r="D6255" s="39">
        <v>42564.650914351849</v>
      </c>
      <c r="E6255" s="7">
        <v>5.83</v>
      </c>
      <c r="F6255" s="7" t="s">
        <v>65</v>
      </c>
      <c r="G6255" s="7">
        <f t="shared" si="291"/>
        <v>2016</v>
      </c>
      <c r="H6255" s="7">
        <f t="shared" si="292"/>
        <v>7</v>
      </c>
      <c r="I6255" s="7" t="str">
        <f t="shared" si="293"/>
        <v>Q3</v>
      </c>
      <c r="J6255" s="7">
        <f>VLOOKUP(A6255,'Job Catalog'!A:C,3,FALSE)</f>
        <v>19</v>
      </c>
    </row>
    <row r="6256" spans="1:10" x14ac:dyDescent="0.15">
      <c r="A6256" s="8">
        <v>3740</v>
      </c>
      <c r="B6256" s="8" t="s">
        <v>3842</v>
      </c>
      <c r="C6256" s="7" t="s">
        <v>5</v>
      </c>
      <c r="D6256" s="39">
        <v>42523.200127314813</v>
      </c>
      <c r="E6256" s="7">
        <v>1.96</v>
      </c>
      <c r="F6256" s="7" t="s">
        <v>72</v>
      </c>
      <c r="G6256" s="7">
        <f t="shared" si="291"/>
        <v>2016</v>
      </c>
      <c r="H6256" s="7">
        <f t="shared" si="292"/>
        <v>6</v>
      </c>
      <c r="I6256" s="7" t="str">
        <f t="shared" si="293"/>
        <v>Q2</v>
      </c>
      <c r="J6256" s="7">
        <f>VLOOKUP(A6256,'Job Catalog'!A:C,3,FALSE)</f>
        <v>6</v>
      </c>
    </row>
    <row r="6257" spans="1:10" x14ac:dyDescent="0.15">
      <c r="A6257" s="8">
        <v>3741</v>
      </c>
      <c r="B6257" s="8" t="s">
        <v>3843</v>
      </c>
      <c r="C6257" s="7" t="s">
        <v>4</v>
      </c>
      <c r="D6257" s="39">
        <v>41835.388206018521</v>
      </c>
      <c r="E6257" s="7">
        <v>12.71</v>
      </c>
      <c r="F6257" s="7" t="s">
        <v>27</v>
      </c>
      <c r="G6257" s="7">
        <f t="shared" si="291"/>
        <v>2014</v>
      </c>
      <c r="H6257" s="7">
        <f t="shared" si="292"/>
        <v>7</v>
      </c>
      <c r="I6257" s="7" t="str">
        <f t="shared" si="293"/>
        <v>Q3</v>
      </c>
      <c r="J6257" s="7">
        <f>VLOOKUP(A6257,'Job Catalog'!A:C,3,FALSE)</f>
        <v>5</v>
      </c>
    </row>
    <row r="6258" spans="1:10" x14ac:dyDescent="0.15">
      <c r="A6258" s="8">
        <v>3741</v>
      </c>
      <c r="B6258" s="8" t="s">
        <v>3843</v>
      </c>
      <c r="C6258" s="7" t="s">
        <v>4</v>
      </c>
      <c r="D6258" s="39">
        <v>42415.159953703704</v>
      </c>
      <c r="E6258" s="7">
        <v>2.92</v>
      </c>
      <c r="F6258" s="7" t="s">
        <v>72</v>
      </c>
      <c r="G6258" s="7">
        <f t="shared" si="291"/>
        <v>2016</v>
      </c>
      <c r="H6258" s="7">
        <f t="shared" si="292"/>
        <v>2</v>
      </c>
      <c r="I6258" s="7" t="str">
        <f t="shared" si="293"/>
        <v>Q1</v>
      </c>
      <c r="J6258" s="7">
        <f>VLOOKUP(A6258,'Job Catalog'!A:C,3,FALSE)</f>
        <v>5</v>
      </c>
    </row>
    <row r="6259" spans="1:10" x14ac:dyDescent="0.15">
      <c r="A6259" s="8">
        <v>3743</v>
      </c>
      <c r="B6259" s="8" t="s">
        <v>3845</v>
      </c>
      <c r="C6259" s="7" t="s">
        <v>4</v>
      </c>
      <c r="D6259" s="39">
        <v>42318.328263888892</v>
      </c>
      <c r="E6259" s="7">
        <v>48.83</v>
      </c>
      <c r="F6259" s="7" t="s">
        <v>72</v>
      </c>
      <c r="G6259" s="7">
        <f t="shared" si="291"/>
        <v>2015</v>
      </c>
      <c r="H6259" s="7">
        <f t="shared" si="292"/>
        <v>11</v>
      </c>
      <c r="I6259" s="7" t="str">
        <f t="shared" si="293"/>
        <v>Q4</v>
      </c>
      <c r="J6259" s="7">
        <f>VLOOKUP(A6259,'Job Catalog'!A:C,3,FALSE)</f>
        <v>14</v>
      </c>
    </row>
    <row r="6260" spans="1:10" x14ac:dyDescent="0.15">
      <c r="A6260" s="8">
        <v>3746</v>
      </c>
      <c r="B6260" s="8" t="s">
        <v>3848</v>
      </c>
      <c r="C6260" s="7" t="s">
        <v>4</v>
      </c>
      <c r="D6260" s="39">
        <v>41878.457013888888</v>
      </c>
      <c r="E6260" s="7">
        <v>96.96</v>
      </c>
      <c r="F6260" s="7" t="s">
        <v>30</v>
      </c>
      <c r="G6260" s="7">
        <f t="shared" si="291"/>
        <v>2014</v>
      </c>
      <c r="H6260" s="7">
        <f t="shared" si="292"/>
        <v>8</v>
      </c>
      <c r="I6260" s="7" t="str">
        <f t="shared" si="293"/>
        <v>Q3</v>
      </c>
      <c r="J6260" s="7">
        <f>VLOOKUP(A6260,'Job Catalog'!A:C,3,FALSE)</f>
        <v>13</v>
      </c>
    </row>
    <row r="6261" spans="1:10" x14ac:dyDescent="0.15">
      <c r="A6261" s="8">
        <v>3746</v>
      </c>
      <c r="B6261" s="8" t="s">
        <v>3848</v>
      </c>
      <c r="C6261" s="7" t="s">
        <v>4</v>
      </c>
      <c r="D6261" s="39">
        <v>41809.599745370368</v>
      </c>
      <c r="E6261" s="7">
        <v>28.13</v>
      </c>
      <c r="F6261" s="7" t="s">
        <v>30</v>
      </c>
      <c r="G6261" s="7">
        <f t="shared" si="291"/>
        <v>2014</v>
      </c>
      <c r="H6261" s="7">
        <f t="shared" si="292"/>
        <v>6</v>
      </c>
      <c r="I6261" s="7" t="str">
        <f t="shared" si="293"/>
        <v>Q2</v>
      </c>
      <c r="J6261" s="7">
        <f>VLOOKUP(A6261,'Job Catalog'!A:C,3,FALSE)</f>
        <v>13</v>
      </c>
    </row>
    <row r="6262" spans="1:10" x14ac:dyDescent="0.15">
      <c r="A6262" s="8">
        <v>3748</v>
      </c>
      <c r="B6262" s="8" t="s">
        <v>3850</v>
      </c>
      <c r="C6262" s="7" t="s">
        <v>4</v>
      </c>
      <c r="D6262" s="39">
        <v>41827.190567129626</v>
      </c>
      <c r="E6262" s="7">
        <v>138.71</v>
      </c>
      <c r="F6262" s="7" t="s">
        <v>94</v>
      </c>
      <c r="G6262" s="7">
        <f t="shared" si="291"/>
        <v>2014</v>
      </c>
      <c r="H6262" s="7">
        <f t="shared" si="292"/>
        <v>7</v>
      </c>
      <c r="I6262" s="7" t="str">
        <f t="shared" si="293"/>
        <v>Q3</v>
      </c>
      <c r="J6262" s="7">
        <f>VLOOKUP(A6262,'Job Catalog'!A:C,3,FALSE)</f>
        <v>20</v>
      </c>
    </row>
    <row r="6263" spans="1:10" x14ac:dyDescent="0.15">
      <c r="A6263" s="8">
        <v>3748</v>
      </c>
      <c r="B6263" s="8" t="s">
        <v>3850</v>
      </c>
      <c r="C6263" s="7" t="s">
        <v>4</v>
      </c>
      <c r="D6263" s="39">
        <v>42108.331921296296</v>
      </c>
      <c r="E6263" s="7">
        <v>49.08</v>
      </c>
      <c r="F6263" s="7" t="s">
        <v>94</v>
      </c>
      <c r="G6263" s="7">
        <f t="shared" si="291"/>
        <v>2015</v>
      </c>
      <c r="H6263" s="7">
        <f t="shared" si="292"/>
        <v>4</v>
      </c>
      <c r="I6263" s="7" t="str">
        <f t="shared" si="293"/>
        <v>Q2</v>
      </c>
      <c r="J6263" s="7">
        <f>VLOOKUP(A6263,'Job Catalog'!A:C,3,FALSE)</f>
        <v>20</v>
      </c>
    </row>
    <row r="6264" spans="1:10" x14ac:dyDescent="0.15">
      <c r="A6264" s="8">
        <v>3751</v>
      </c>
      <c r="B6264" s="8" t="s">
        <v>3853</v>
      </c>
      <c r="C6264" s="7" t="s">
        <v>4</v>
      </c>
      <c r="D6264" s="39">
        <v>42377.30363425926</v>
      </c>
      <c r="E6264" s="7">
        <v>114.75</v>
      </c>
      <c r="F6264" s="7" t="s">
        <v>72</v>
      </c>
      <c r="G6264" s="7">
        <f t="shared" si="291"/>
        <v>2016</v>
      </c>
      <c r="H6264" s="7">
        <f t="shared" si="292"/>
        <v>1</v>
      </c>
      <c r="I6264" s="7" t="str">
        <f t="shared" si="293"/>
        <v>Q1</v>
      </c>
      <c r="J6264" s="7">
        <f>VLOOKUP(A6264,'Job Catalog'!A:C,3,FALSE)</f>
        <v>10</v>
      </c>
    </row>
    <row r="6265" spans="1:10" x14ac:dyDescent="0.15">
      <c r="A6265" s="8">
        <v>3755</v>
      </c>
      <c r="B6265" s="8" t="s">
        <v>3857</v>
      </c>
      <c r="C6265" s="7" t="s">
        <v>5</v>
      </c>
      <c r="D6265" s="39">
        <v>42706.334594907406</v>
      </c>
      <c r="E6265" s="7">
        <v>57.08</v>
      </c>
      <c r="F6265" s="7" t="s">
        <v>72</v>
      </c>
      <c r="G6265" s="7">
        <f t="shared" si="291"/>
        <v>2016</v>
      </c>
      <c r="H6265" s="7">
        <f t="shared" si="292"/>
        <v>12</v>
      </c>
      <c r="I6265" s="7" t="str">
        <f t="shared" si="293"/>
        <v>Q4</v>
      </c>
      <c r="J6265" s="7">
        <f>VLOOKUP(A6265,'Job Catalog'!A:C,3,FALSE)</f>
        <v>19</v>
      </c>
    </row>
    <row r="6266" spans="1:10" x14ac:dyDescent="0.15">
      <c r="A6266" s="8">
        <v>3758</v>
      </c>
      <c r="B6266" s="8" t="s">
        <v>3860</v>
      </c>
      <c r="C6266" s="7" t="s">
        <v>5</v>
      </c>
      <c r="D6266" s="39">
        <v>42135.651678240742</v>
      </c>
      <c r="E6266" s="7">
        <v>39</v>
      </c>
      <c r="F6266" s="7" t="s">
        <v>65</v>
      </c>
      <c r="G6266" s="7">
        <f t="shared" si="291"/>
        <v>2015</v>
      </c>
      <c r="H6266" s="7">
        <f t="shared" si="292"/>
        <v>5</v>
      </c>
      <c r="I6266" s="7" t="str">
        <f t="shared" si="293"/>
        <v>Q2</v>
      </c>
      <c r="J6266" s="7">
        <f>VLOOKUP(A6266,'Job Catalog'!A:C,3,FALSE)</f>
        <v>19</v>
      </c>
    </row>
    <row r="6267" spans="1:10" x14ac:dyDescent="0.15">
      <c r="A6267" s="8">
        <v>3758</v>
      </c>
      <c r="B6267" s="8" t="s">
        <v>3860</v>
      </c>
      <c r="C6267" s="7" t="s">
        <v>5</v>
      </c>
      <c r="D6267" s="39">
        <v>42135.647939814815</v>
      </c>
      <c r="E6267" s="7">
        <v>39</v>
      </c>
      <c r="F6267" s="7" t="s">
        <v>65</v>
      </c>
      <c r="G6267" s="7">
        <f t="shared" si="291"/>
        <v>2015</v>
      </c>
      <c r="H6267" s="7">
        <f t="shared" si="292"/>
        <v>5</v>
      </c>
      <c r="I6267" s="7" t="str">
        <f t="shared" si="293"/>
        <v>Q2</v>
      </c>
      <c r="J6267" s="7">
        <f>VLOOKUP(A6267,'Job Catalog'!A:C,3,FALSE)</f>
        <v>19</v>
      </c>
    </row>
    <row r="6268" spans="1:10" x14ac:dyDescent="0.15">
      <c r="A6268" s="8">
        <v>3758</v>
      </c>
      <c r="B6268" s="8" t="s">
        <v>3860</v>
      </c>
      <c r="C6268" s="7" t="s">
        <v>5</v>
      </c>
      <c r="D6268" s="39">
        <v>42135.656898148147</v>
      </c>
      <c r="E6268" s="7">
        <v>39</v>
      </c>
      <c r="F6268" s="7" t="s">
        <v>65</v>
      </c>
      <c r="G6268" s="7">
        <f t="shared" si="291"/>
        <v>2015</v>
      </c>
      <c r="H6268" s="7">
        <f t="shared" si="292"/>
        <v>5</v>
      </c>
      <c r="I6268" s="7" t="str">
        <f t="shared" si="293"/>
        <v>Q2</v>
      </c>
      <c r="J6268" s="7">
        <f>VLOOKUP(A6268,'Job Catalog'!A:C,3,FALSE)</f>
        <v>19</v>
      </c>
    </row>
    <row r="6269" spans="1:10" x14ac:dyDescent="0.15">
      <c r="A6269" s="8">
        <v>3762</v>
      </c>
      <c r="B6269" s="8" t="s">
        <v>3864</v>
      </c>
      <c r="C6269" s="7" t="s">
        <v>5</v>
      </c>
      <c r="D6269" s="39">
        <v>42655.308738425927</v>
      </c>
      <c r="E6269" s="7">
        <v>22.92</v>
      </c>
      <c r="F6269" s="7" t="s">
        <v>92</v>
      </c>
      <c r="G6269" s="7">
        <f t="shared" si="291"/>
        <v>2016</v>
      </c>
      <c r="H6269" s="7">
        <f t="shared" si="292"/>
        <v>10</v>
      </c>
      <c r="I6269" s="7" t="str">
        <f t="shared" si="293"/>
        <v>Q4</v>
      </c>
      <c r="J6269" s="7">
        <f>VLOOKUP(A6269,'Job Catalog'!A:C,3,FALSE)</f>
        <v>13</v>
      </c>
    </row>
    <row r="6270" spans="1:10" x14ac:dyDescent="0.15">
      <c r="A6270" s="8">
        <v>3763</v>
      </c>
      <c r="B6270" s="8" t="s">
        <v>3865</v>
      </c>
      <c r="C6270" s="7" t="s">
        <v>5</v>
      </c>
      <c r="D6270" s="39">
        <v>41822.554155092592</v>
      </c>
      <c r="E6270" s="7">
        <v>44.13</v>
      </c>
      <c r="F6270" s="7" t="s">
        <v>65</v>
      </c>
      <c r="G6270" s="7">
        <f t="shared" si="291"/>
        <v>2014</v>
      </c>
      <c r="H6270" s="7">
        <f t="shared" si="292"/>
        <v>7</v>
      </c>
      <c r="I6270" s="7" t="str">
        <f t="shared" si="293"/>
        <v>Q3</v>
      </c>
      <c r="J6270" s="7">
        <f>VLOOKUP(A6270,'Job Catalog'!A:C,3,FALSE)</f>
        <v>16</v>
      </c>
    </row>
    <row r="6271" spans="1:10" x14ac:dyDescent="0.15">
      <c r="A6271" s="8">
        <v>3763</v>
      </c>
      <c r="B6271" s="8" t="s">
        <v>3865</v>
      </c>
      <c r="C6271" s="7" t="s">
        <v>5</v>
      </c>
      <c r="D6271" s="39">
        <v>41822.598425925928</v>
      </c>
      <c r="E6271" s="7">
        <v>13.92</v>
      </c>
      <c r="F6271" s="7" t="s">
        <v>65</v>
      </c>
      <c r="G6271" s="7">
        <f t="shared" si="291"/>
        <v>2014</v>
      </c>
      <c r="H6271" s="7">
        <f t="shared" si="292"/>
        <v>7</v>
      </c>
      <c r="I6271" s="7" t="str">
        <f t="shared" si="293"/>
        <v>Q3</v>
      </c>
      <c r="J6271" s="7">
        <f>VLOOKUP(A6271,'Job Catalog'!A:C,3,FALSE)</f>
        <v>16</v>
      </c>
    </row>
    <row r="6272" spans="1:10" x14ac:dyDescent="0.15">
      <c r="A6272" s="8">
        <v>3763</v>
      </c>
      <c r="B6272" s="8" t="s">
        <v>3865</v>
      </c>
      <c r="C6272" s="7" t="s">
        <v>5</v>
      </c>
      <c r="D6272" s="39">
        <v>41914.649930555555</v>
      </c>
      <c r="E6272" s="7">
        <v>48.96</v>
      </c>
      <c r="F6272" s="7" t="s">
        <v>65</v>
      </c>
      <c r="G6272" s="7">
        <f t="shared" si="291"/>
        <v>2014</v>
      </c>
      <c r="H6272" s="7">
        <f t="shared" si="292"/>
        <v>10</v>
      </c>
      <c r="I6272" s="7" t="str">
        <f t="shared" si="293"/>
        <v>Q4</v>
      </c>
      <c r="J6272" s="7">
        <f>VLOOKUP(A6272,'Job Catalog'!A:C,3,FALSE)</f>
        <v>16</v>
      </c>
    </row>
    <row r="6273" spans="1:10" x14ac:dyDescent="0.15">
      <c r="A6273" s="8">
        <v>3765</v>
      </c>
      <c r="B6273" s="8" t="s">
        <v>3867</v>
      </c>
      <c r="C6273" s="7" t="s">
        <v>4</v>
      </c>
      <c r="D6273" s="39">
        <v>41817.639027777775</v>
      </c>
      <c r="E6273" s="7">
        <v>79.88</v>
      </c>
      <c r="F6273" s="7" t="s">
        <v>63</v>
      </c>
      <c r="G6273" s="7">
        <f t="shared" si="291"/>
        <v>2014</v>
      </c>
      <c r="H6273" s="7">
        <f t="shared" si="292"/>
        <v>6</v>
      </c>
      <c r="I6273" s="7" t="str">
        <f t="shared" si="293"/>
        <v>Q2</v>
      </c>
      <c r="J6273" s="7">
        <f>VLOOKUP(A6273,'Job Catalog'!A:C,3,FALSE)</f>
        <v>20</v>
      </c>
    </row>
    <row r="6274" spans="1:10" x14ac:dyDescent="0.15">
      <c r="A6274" s="8">
        <v>3765</v>
      </c>
      <c r="B6274" s="8" t="s">
        <v>3867</v>
      </c>
      <c r="C6274" s="7" t="s">
        <v>5</v>
      </c>
      <c r="D6274" s="39">
        <v>41912.723761574074</v>
      </c>
      <c r="E6274" s="7">
        <v>82.08</v>
      </c>
      <c r="F6274" s="7" t="s">
        <v>48</v>
      </c>
      <c r="G6274" s="7">
        <f t="shared" ref="G6274:G6337" si="294">YEAR(D6274)</f>
        <v>2014</v>
      </c>
      <c r="H6274" s="7">
        <f t="shared" ref="H6274:H6337" si="295">MONTH(D6274)</f>
        <v>9</v>
      </c>
      <c r="I6274" s="7" t="str">
        <f t="shared" ref="I6274:I6337" si="296">IF(H6274&lt;=3,"Q1",IF(H6274&lt;=6,"Q2",IF(H6274&lt;=9,"Q3","Q4")))</f>
        <v>Q3</v>
      </c>
      <c r="J6274" s="7">
        <f>VLOOKUP(A6274,'Job Catalog'!A:C,3,FALSE)</f>
        <v>20</v>
      </c>
    </row>
    <row r="6275" spans="1:10" x14ac:dyDescent="0.15">
      <c r="A6275" s="8">
        <v>3765</v>
      </c>
      <c r="B6275" s="8" t="s">
        <v>3867</v>
      </c>
      <c r="C6275" s="7" t="s">
        <v>5</v>
      </c>
      <c r="D6275" s="39">
        <v>42424.650138888886</v>
      </c>
      <c r="E6275" s="7">
        <v>231.08</v>
      </c>
      <c r="F6275" s="7" t="s">
        <v>65</v>
      </c>
      <c r="G6275" s="7">
        <f t="shared" si="294"/>
        <v>2016</v>
      </c>
      <c r="H6275" s="7">
        <f t="shared" si="295"/>
        <v>2</v>
      </c>
      <c r="I6275" s="7" t="str">
        <f t="shared" si="296"/>
        <v>Q1</v>
      </c>
      <c r="J6275" s="7">
        <f>VLOOKUP(A6275,'Job Catalog'!A:C,3,FALSE)</f>
        <v>20</v>
      </c>
    </row>
    <row r="6276" spans="1:10" x14ac:dyDescent="0.15">
      <c r="A6276" s="8">
        <v>3765</v>
      </c>
      <c r="B6276" s="8" t="s">
        <v>3867</v>
      </c>
      <c r="C6276" s="7" t="s">
        <v>4</v>
      </c>
      <c r="D6276" s="39">
        <v>42397.43074074074</v>
      </c>
      <c r="E6276" s="7">
        <v>0.71</v>
      </c>
      <c r="F6276" s="7" t="s">
        <v>48</v>
      </c>
      <c r="G6276" s="7">
        <f t="shared" si="294"/>
        <v>2016</v>
      </c>
      <c r="H6276" s="7">
        <f t="shared" si="295"/>
        <v>1</v>
      </c>
      <c r="I6276" s="7" t="str">
        <f t="shared" si="296"/>
        <v>Q1</v>
      </c>
      <c r="J6276" s="7">
        <f>VLOOKUP(A6276,'Job Catalog'!A:C,3,FALSE)</f>
        <v>20</v>
      </c>
    </row>
    <row r="6277" spans="1:10" x14ac:dyDescent="0.15">
      <c r="A6277" s="8">
        <v>3765</v>
      </c>
      <c r="B6277" s="8" t="s">
        <v>3867</v>
      </c>
      <c r="C6277" s="7" t="s">
        <v>5</v>
      </c>
      <c r="D6277" s="39">
        <v>42936.504131944443</v>
      </c>
      <c r="E6277" s="7">
        <v>91</v>
      </c>
      <c r="F6277" s="7" t="s">
        <v>26</v>
      </c>
      <c r="G6277" s="7">
        <f t="shared" si="294"/>
        <v>2017</v>
      </c>
      <c r="H6277" s="7">
        <f t="shared" si="295"/>
        <v>7</v>
      </c>
      <c r="I6277" s="7" t="str">
        <f t="shared" si="296"/>
        <v>Q3</v>
      </c>
      <c r="J6277" s="7">
        <f>VLOOKUP(A6277,'Job Catalog'!A:C,3,FALSE)</f>
        <v>20</v>
      </c>
    </row>
    <row r="6278" spans="1:10" x14ac:dyDescent="0.15">
      <c r="A6278" s="8">
        <v>3765</v>
      </c>
      <c r="B6278" s="8" t="s">
        <v>3867</v>
      </c>
      <c r="C6278" s="7" t="s">
        <v>5</v>
      </c>
      <c r="D6278" s="39">
        <v>42965.666215277779</v>
      </c>
      <c r="E6278" s="7">
        <v>25.13</v>
      </c>
      <c r="F6278" s="7" t="s">
        <v>15</v>
      </c>
      <c r="G6278" s="7">
        <f t="shared" si="294"/>
        <v>2017</v>
      </c>
      <c r="H6278" s="7">
        <f t="shared" si="295"/>
        <v>8</v>
      </c>
      <c r="I6278" s="7" t="str">
        <f t="shared" si="296"/>
        <v>Q3</v>
      </c>
      <c r="J6278" s="7">
        <f>VLOOKUP(A6278,'Job Catalog'!A:C,3,FALSE)</f>
        <v>20</v>
      </c>
    </row>
    <row r="6279" spans="1:10" x14ac:dyDescent="0.15">
      <c r="A6279" s="8">
        <v>3779</v>
      </c>
      <c r="B6279" s="8" t="s">
        <v>3881</v>
      </c>
      <c r="C6279" s="7" t="s">
        <v>5</v>
      </c>
      <c r="D6279" s="39">
        <v>41812.874039351853</v>
      </c>
      <c r="E6279" s="7">
        <v>53.33</v>
      </c>
      <c r="F6279" s="7" t="s">
        <v>10</v>
      </c>
      <c r="G6279" s="7">
        <f t="shared" si="294"/>
        <v>2014</v>
      </c>
      <c r="H6279" s="7">
        <f t="shared" si="295"/>
        <v>6</v>
      </c>
      <c r="I6279" s="7" t="str">
        <f t="shared" si="296"/>
        <v>Q2</v>
      </c>
      <c r="J6279" s="7">
        <f>VLOOKUP(A6279,'Job Catalog'!A:C,3,FALSE)</f>
        <v>19</v>
      </c>
    </row>
    <row r="6280" spans="1:10" x14ac:dyDescent="0.15">
      <c r="A6280" s="8">
        <v>3779</v>
      </c>
      <c r="B6280" s="8" t="s">
        <v>3881</v>
      </c>
      <c r="C6280" s="7" t="s">
        <v>5</v>
      </c>
      <c r="D6280" s="39">
        <v>41796.361527777779</v>
      </c>
      <c r="E6280" s="7">
        <v>36.83</v>
      </c>
      <c r="F6280" s="7" t="s">
        <v>10</v>
      </c>
      <c r="G6280" s="7">
        <f t="shared" si="294"/>
        <v>2014</v>
      </c>
      <c r="H6280" s="7">
        <f t="shared" si="295"/>
        <v>6</v>
      </c>
      <c r="I6280" s="7" t="str">
        <f t="shared" si="296"/>
        <v>Q2</v>
      </c>
      <c r="J6280" s="7">
        <f>VLOOKUP(A6280,'Job Catalog'!A:C,3,FALSE)</f>
        <v>19</v>
      </c>
    </row>
    <row r="6281" spans="1:10" x14ac:dyDescent="0.15">
      <c r="A6281" s="8">
        <v>3779</v>
      </c>
      <c r="B6281" s="8" t="s">
        <v>3881</v>
      </c>
      <c r="C6281" s="7" t="s">
        <v>5</v>
      </c>
      <c r="D6281" s="39">
        <v>42087.336122685185</v>
      </c>
      <c r="E6281" s="7">
        <v>57.46</v>
      </c>
      <c r="F6281" s="7" t="s">
        <v>65</v>
      </c>
      <c r="G6281" s="7">
        <f t="shared" si="294"/>
        <v>2015</v>
      </c>
      <c r="H6281" s="7">
        <f t="shared" si="295"/>
        <v>3</v>
      </c>
      <c r="I6281" s="7" t="str">
        <f t="shared" si="296"/>
        <v>Q1</v>
      </c>
      <c r="J6281" s="7">
        <f>VLOOKUP(A6281,'Job Catalog'!A:C,3,FALSE)</f>
        <v>19</v>
      </c>
    </row>
    <row r="6282" spans="1:10" x14ac:dyDescent="0.15">
      <c r="A6282" s="8">
        <v>3779</v>
      </c>
      <c r="B6282" s="8" t="s">
        <v>3881</v>
      </c>
      <c r="C6282" s="7" t="s">
        <v>5</v>
      </c>
      <c r="D6282" s="39">
        <v>42874.631898148145</v>
      </c>
      <c r="E6282" s="7">
        <v>49.13</v>
      </c>
      <c r="F6282" s="7" t="s">
        <v>63</v>
      </c>
      <c r="G6282" s="7">
        <f t="shared" si="294"/>
        <v>2017</v>
      </c>
      <c r="H6282" s="7">
        <f t="shared" si="295"/>
        <v>5</v>
      </c>
      <c r="I6282" s="7" t="str">
        <f t="shared" si="296"/>
        <v>Q2</v>
      </c>
      <c r="J6282" s="7">
        <f>VLOOKUP(A6282,'Job Catalog'!A:C,3,FALSE)</f>
        <v>19</v>
      </c>
    </row>
    <row r="6283" spans="1:10" x14ac:dyDescent="0.15">
      <c r="A6283" s="8">
        <v>3780</v>
      </c>
      <c r="B6283" s="8" t="s">
        <v>3882</v>
      </c>
      <c r="C6283" s="7" t="s">
        <v>5</v>
      </c>
      <c r="D6283" s="39">
        <v>42158.547210648147</v>
      </c>
      <c r="E6283" s="7">
        <v>29.42</v>
      </c>
      <c r="F6283" s="7" t="s">
        <v>65</v>
      </c>
      <c r="G6283" s="7">
        <f t="shared" si="294"/>
        <v>2015</v>
      </c>
      <c r="H6283" s="7">
        <f t="shared" si="295"/>
        <v>6</v>
      </c>
      <c r="I6283" s="7" t="str">
        <f t="shared" si="296"/>
        <v>Q2</v>
      </c>
      <c r="J6283" s="7">
        <f>VLOOKUP(A6283,'Job Catalog'!A:C,3,FALSE)</f>
        <v>21</v>
      </c>
    </row>
    <row r="6284" spans="1:10" x14ac:dyDescent="0.15">
      <c r="A6284" s="8">
        <v>3780</v>
      </c>
      <c r="B6284" s="8" t="s">
        <v>3882</v>
      </c>
      <c r="C6284" s="7" t="s">
        <v>5</v>
      </c>
      <c r="D6284" s="39">
        <v>42158.494641203702</v>
      </c>
      <c r="E6284" s="7">
        <v>26.96</v>
      </c>
      <c r="F6284" s="7" t="s">
        <v>65</v>
      </c>
      <c r="G6284" s="7">
        <f t="shared" si="294"/>
        <v>2015</v>
      </c>
      <c r="H6284" s="7">
        <f t="shared" si="295"/>
        <v>6</v>
      </c>
      <c r="I6284" s="7" t="str">
        <f t="shared" si="296"/>
        <v>Q2</v>
      </c>
      <c r="J6284" s="7">
        <f>VLOOKUP(A6284,'Job Catalog'!A:C,3,FALSE)</f>
        <v>21</v>
      </c>
    </row>
    <row r="6285" spans="1:10" x14ac:dyDescent="0.15">
      <c r="A6285" s="8">
        <v>3782</v>
      </c>
      <c r="B6285" s="8" t="s">
        <v>3884</v>
      </c>
      <c r="C6285" s="7" t="s">
        <v>4</v>
      </c>
      <c r="D6285" s="39">
        <v>41835.328275462962</v>
      </c>
      <c r="E6285" s="7">
        <v>17.63</v>
      </c>
      <c r="F6285" s="7" t="s">
        <v>94</v>
      </c>
      <c r="G6285" s="7">
        <f t="shared" si="294"/>
        <v>2014</v>
      </c>
      <c r="H6285" s="7">
        <f t="shared" si="295"/>
        <v>7</v>
      </c>
      <c r="I6285" s="7" t="str">
        <f t="shared" si="296"/>
        <v>Q3</v>
      </c>
      <c r="J6285" s="7">
        <f>VLOOKUP(A6285,'Job Catalog'!A:C,3,FALSE)</f>
        <v>10</v>
      </c>
    </row>
    <row r="6286" spans="1:10" x14ac:dyDescent="0.15">
      <c r="A6286" s="8">
        <v>3787</v>
      </c>
      <c r="B6286" s="8" t="s">
        <v>3889</v>
      </c>
      <c r="C6286" s="7" t="s">
        <v>5</v>
      </c>
      <c r="D6286" s="39">
        <v>41726.662372685183</v>
      </c>
      <c r="E6286" s="7">
        <v>17</v>
      </c>
      <c r="F6286" s="7" t="s">
        <v>15</v>
      </c>
      <c r="G6286" s="7">
        <f t="shared" si="294"/>
        <v>2014</v>
      </c>
      <c r="H6286" s="7">
        <f t="shared" si="295"/>
        <v>3</v>
      </c>
      <c r="I6286" s="7" t="str">
        <f t="shared" si="296"/>
        <v>Q1</v>
      </c>
      <c r="J6286" s="7">
        <f>VLOOKUP(A6286,'Job Catalog'!A:C,3,FALSE)</f>
        <v>19</v>
      </c>
    </row>
    <row r="6287" spans="1:10" x14ac:dyDescent="0.15">
      <c r="A6287" s="8">
        <v>3787</v>
      </c>
      <c r="B6287" s="8" t="s">
        <v>3889</v>
      </c>
      <c r="C6287" s="7" t="s">
        <v>5</v>
      </c>
      <c r="D6287" s="39">
        <v>41989.715231481481</v>
      </c>
      <c r="E6287" s="7">
        <v>47</v>
      </c>
      <c r="F6287" s="7" t="s">
        <v>65</v>
      </c>
      <c r="G6287" s="7">
        <f t="shared" si="294"/>
        <v>2014</v>
      </c>
      <c r="H6287" s="7">
        <f t="shared" si="295"/>
        <v>12</v>
      </c>
      <c r="I6287" s="7" t="str">
        <f t="shared" si="296"/>
        <v>Q4</v>
      </c>
      <c r="J6287" s="7">
        <f>VLOOKUP(A6287,'Job Catalog'!A:C,3,FALSE)</f>
        <v>19</v>
      </c>
    </row>
    <row r="6288" spans="1:10" x14ac:dyDescent="0.15">
      <c r="A6288" s="8">
        <v>3787</v>
      </c>
      <c r="B6288" s="8" t="s">
        <v>3889</v>
      </c>
      <c r="C6288" s="7" t="s">
        <v>5</v>
      </c>
      <c r="D6288" s="39">
        <v>41963.385810185187</v>
      </c>
      <c r="E6288" s="7">
        <v>20.67</v>
      </c>
      <c r="F6288" s="7" t="s">
        <v>65</v>
      </c>
      <c r="G6288" s="7">
        <f t="shared" si="294"/>
        <v>2014</v>
      </c>
      <c r="H6288" s="7">
        <f t="shared" si="295"/>
        <v>11</v>
      </c>
      <c r="I6288" s="7" t="str">
        <f t="shared" si="296"/>
        <v>Q4</v>
      </c>
      <c r="J6288" s="7">
        <f>VLOOKUP(A6288,'Job Catalog'!A:C,3,FALSE)</f>
        <v>19</v>
      </c>
    </row>
    <row r="6289" spans="1:10" x14ac:dyDescent="0.15">
      <c r="A6289" s="8">
        <v>3787</v>
      </c>
      <c r="B6289" s="8" t="s">
        <v>3889</v>
      </c>
      <c r="C6289" s="7" t="s">
        <v>5</v>
      </c>
      <c r="D6289" s="39">
        <v>41961.329398148147</v>
      </c>
      <c r="E6289" s="7">
        <v>10.83</v>
      </c>
      <c r="F6289" s="7" t="s">
        <v>65</v>
      </c>
      <c r="G6289" s="7">
        <f t="shared" si="294"/>
        <v>2014</v>
      </c>
      <c r="H6289" s="7">
        <f t="shared" si="295"/>
        <v>11</v>
      </c>
      <c r="I6289" s="7" t="str">
        <f t="shared" si="296"/>
        <v>Q4</v>
      </c>
      <c r="J6289" s="7">
        <f>VLOOKUP(A6289,'Job Catalog'!A:C,3,FALSE)</f>
        <v>19</v>
      </c>
    </row>
    <row r="6290" spans="1:10" x14ac:dyDescent="0.15">
      <c r="A6290" s="8">
        <v>3787</v>
      </c>
      <c r="B6290" s="8" t="s">
        <v>3889</v>
      </c>
      <c r="C6290" s="7" t="s">
        <v>5</v>
      </c>
      <c r="D6290" s="39">
        <v>42032.648680555554</v>
      </c>
      <c r="E6290" s="7">
        <v>23.13</v>
      </c>
      <c r="F6290" s="7" t="s">
        <v>65</v>
      </c>
      <c r="G6290" s="7">
        <f t="shared" si="294"/>
        <v>2015</v>
      </c>
      <c r="H6290" s="7">
        <f t="shared" si="295"/>
        <v>1</v>
      </c>
      <c r="I6290" s="7" t="str">
        <f t="shared" si="296"/>
        <v>Q1</v>
      </c>
      <c r="J6290" s="7">
        <f>VLOOKUP(A6290,'Job Catalog'!A:C,3,FALSE)</f>
        <v>19</v>
      </c>
    </row>
    <row r="6291" spans="1:10" x14ac:dyDescent="0.15">
      <c r="A6291" s="8">
        <v>3787</v>
      </c>
      <c r="B6291" s="8" t="s">
        <v>3889</v>
      </c>
      <c r="C6291" s="7" t="s">
        <v>5</v>
      </c>
      <c r="D6291" s="39">
        <v>42178.442974537036</v>
      </c>
      <c r="E6291" s="7">
        <v>19.920000000000002</v>
      </c>
      <c r="F6291" s="7" t="s">
        <v>65</v>
      </c>
      <c r="G6291" s="7">
        <f t="shared" si="294"/>
        <v>2015</v>
      </c>
      <c r="H6291" s="7">
        <f t="shared" si="295"/>
        <v>6</v>
      </c>
      <c r="I6291" s="7" t="str">
        <f t="shared" si="296"/>
        <v>Q2</v>
      </c>
      <c r="J6291" s="7">
        <f>VLOOKUP(A6291,'Job Catalog'!A:C,3,FALSE)</f>
        <v>19</v>
      </c>
    </row>
    <row r="6292" spans="1:10" x14ac:dyDescent="0.15">
      <c r="A6292" s="8">
        <v>3787</v>
      </c>
      <c r="B6292" s="8" t="s">
        <v>3889</v>
      </c>
      <c r="C6292" s="7" t="s">
        <v>4</v>
      </c>
      <c r="D6292" s="39">
        <v>42517.541666666664</v>
      </c>
      <c r="E6292" s="7">
        <v>57.04</v>
      </c>
      <c r="F6292" s="7" t="s">
        <v>63</v>
      </c>
      <c r="G6292" s="7">
        <f t="shared" si="294"/>
        <v>2016</v>
      </c>
      <c r="H6292" s="7">
        <f t="shared" si="295"/>
        <v>5</v>
      </c>
      <c r="I6292" s="7" t="str">
        <f t="shared" si="296"/>
        <v>Q2</v>
      </c>
      <c r="J6292" s="7">
        <f>VLOOKUP(A6292,'Job Catalog'!A:C,3,FALSE)</f>
        <v>19</v>
      </c>
    </row>
    <row r="6293" spans="1:10" x14ac:dyDescent="0.15">
      <c r="A6293" s="8">
        <v>3787</v>
      </c>
      <c r="B6293" s="8" t="s">
        <v>3889</v>
      </c>
      <c r="C6293" s="7" t="s">
        <v>4</v>
      </c>
      <c r="D6293" s="39">
        <v>42594.66783564815</v>
      </c>
      <c r="E6293" s="7">
        <v>77</v>
      </c>
      <c r="F6293" s="7" t="s">
        <v>63</v>
      </c>
      <c r="G6293" s="7">
        <f t="shared" si="294"/>
        <v>2016</v>
      </c>
      <c r="H6293" s="7">
        <f t="shared" si="295"/>
        <v>8</v>
      </c>
      <c r="I6293" s="7" t="str">
        <f t="shared" si="296"/>
        <v>Q3</v>
      </c>
      <c r="J6293" s="7">
        <f>VLOOKUP(A6293,'Job Catalog'!A:C,3,FALSE)</f>
        <v>19</v>
      </c>
    </row>
    <row r="6294" spans="1:10" x14ac:dyDescent="0.15">
      <c r="A6294" s="8">
        <v>3789</v>
      </c>
      <c r="B6294" s="8" t="s">
        <v>3891</v>
      </c>
      <c r="C6294" s="7" t="s">
        <v>5</v>
      </c>
      <c r="D6294" s="39">
        <v>42929.472256944442</v>
      </c>
      <c r="E6294" s="7">
        <v>16.21</v>
      </c>
      <c r="F6294" s="7" t="s">
        <v>87</v>
      </c>
      <c r="G6294" s="7">
        <f t="shared" si="294"/>
        <v>2017</v>
      </c>
      <c r="H6294" s="7">
        <f t="shared" si="295"/>
        <v>7</v>
      </c>
      <c r="I6294" s="7" t="str">
        <f t="shared" si="296"/>
        <v>Q3</v>
      </c>
      <c r="J6294" s="7">
        <f>VLOOKUP(A6294,'Job Catalog'!A:C,3,FALSE)</f>
        <v>20</v>
      </c>
    </row>
    <row r="6295" spans="1:10" x14ac:dyDescent="0.15">
      <c r="A6295" s="8">
        <v>3792</v>
      </c>
      <c r="B6295" s="8" t="s">
        <v>3894</v>
      </c>
      <c r="C6295" s="7" t="s">
        <v>4</v>
      </c>
      <c r="D6295" s="39">
        <v>41858.366840277777</v>
      </c>
      <c r="E6295" s="7">
        <v>156.91999999999999</v>
      </c>
      <c r="F6295" s="7" t="s">
        <v>33</v>
      </c>
      <c r="G6295" s="7">
        <f t="shared" si="294"/>
        <v>2014</v>
      </c>
      <c r="H6295" s="7">
        <f t="shared" si="295"/>
        <v>8</v>
      </c>
      <c r="I6295" s="7" t="str">
        <f t="shared" si="296"/>
        <v>Q3</v>
      </c>
      <c r="J6295" s="7">
        <f>VLOOKUP(A6295,'Job Catalog'!A:C,3,FALSE)</f>
        <v>21</v>
      </c>
    </row>
    <row r="6296" spans="1:10" x14ac:dyDescent="0.15">
      <c r="A6296" s="8">
        <v>3792</v>
      </c>
      <c r="B6296" s="8" t="s">
        <v>3894</v>
      </c>
      <c r="C6296" s="7" t="s">
        <v>4</v>
      </c>
      <c r="D6296" s="39">
        <v>42955.435914351852</v>
      </c>
      <c r="E6296" s="7">
        <v>31.92</v>
      </c>
      <c r="F6296" s="7" t="s">
        <v>61</v>
      </c>
      <c r="G6296" s="7">
        <f t="shared" si="294"/>
        <v>2017</v>
      </c>
      <c r="H6296" s="7">
        <f t="shared" si="295"/>
        <v>8</v>
      </c>
      <c r="I6296" s="7" t="str">
        <f t="shared" si="296"/>
        <v>Q3</v>
      </c>
      <c r="J6296" s="7">
        <f>VLOOKUP(A6296,'Job Catalog'!A:C,3,FALSE)</f>
        <v>21</v>
      </c>
    </row>
    <row r="6297" spans="1:10" x14ac:dyDescent="0.15">
      <c r="A6297" s="8">
        <v>3794</v>
      </c>
      <c r="B6297" s="8" t="s">
        <v>3896</v>
      </c>
      <c r="C6297" s="7" t="s">
        <v>5</v>
      </c>
      <c r="D6297" s="39">
        <v>41871.525983796295</v>
      </c>
      <c r="E6297" s="7">
        <v>5.83</v>
      </c>
      <c r="F6297" s="7" t="s">
        <v>65</v>
      </c>
      <c r="G6297" s="7">
        <f t="shared" si="294"/>
        <v>2014</v>
      </c>
      <c r="H6297" s="7">
        <f t="shared" si="295"/>
        <v>8</v>
      </c>
      <c r="I6297" s="7" t="str">
        <f t="shared" si="296"/>
        <v>Q3</v>
      </c>
      <c r="J6297" s="7">
        <f>VLOOKUP(A6297,'Job Catalog'!A:C,3,FALSE)</f>
        <v>16</v>
      </c>
    </row>
    <row r="6298" spans="1:10" x14ac:dyDescent="0.15">
      <c r="A6298" s="8">
        <v>3794</v>
      </c>
      <c r="B6298" s="8" t="s">
        <v>3896</v>
      </c>
      <c r="C6298" s="7" t="s">
        <v>4</v>
      </c>
      <c r="D6298" s="39">
        <v>41949.549479166664</v>
      </c>
      <c r="E6298" s="7">
        <v>36.04</v>
      </c>
      <c r="F6298" s="7" t="s">
        <v>85</v>
      </c>
      <c r="G6298" s="7">
        <f t="shared" si="294"/>
        <v>2014</v>
      </c>
      <c r="H6298" s="7">
        <f t="shared" si="295"/>
        <v>11</v>
      </c>
      <c r="I6298" s="7" t="str">
        <f t="shared" si="296"/>
        <v>Q4</v>
      </c>
      <c r="J6298" s="7">
        <f>VLOOKUP(A6298,'Job Catalog'!A:C,3,FALSE)</f>
        <v>16</v>
      </c>
    </row>
    <row r="6299" spans="1:10" x14ac:dyDescent="0.15">
      <c r="A6299" s="8">
        <v>3794</v>
      </c>
      <c r="B6299" s="8" t="s">
        <v>3896</v>
      </c>
      <c r="C6299" s="7" t="s">
        <v>5</v>
      </c>
      <c r="D6299" s="39">
        <v>41977.317766203705</v>
      </c>
      <c r="E6299" s="7">
        <v>27.54</v>
      </c>
      <c r="F6299" s="7" t="s">
        <v>65</v>
      </c>
      <c r="G6299" s="7">
        <f t="shared" si="294"/>
        <v>2014</v>
      </c>
      <c r="H6299" s="7">
        <f t="shared" si="295"/>
        <v>12</v>
      </c>
      <c r="I6299" s="7" t="str">
        <f t="shared" si="296"/>
        <v>Q4</v>
      </c>
      <c r="J6299" s="7">
        <f>VLOOKUP(A6299,'Job Catalog'!A:C,3,FALSE)</f>
        <v>16</v>
      </c>
    </row>
    <row r="6300" spans="1:10" x14ac:dyDescent="0.15">
      <c r="A6300" s="8">
        <v>3794</v>
      </c>
      <c r="B6300" s="8" t="s">
        <v>3896</v>
      </c>
      <c r="C6300" s="7" t="s">
        <v>5</v>
      </c>
      <c r="D6300" s="39">
        <v>41968.317349537036</v>
      </c>
      <c r="E6300" s="7">
        <v>18.54</v>
      </c>
      <c r="F6300" s="7" t="s">
        <v>65</v>
      </c>
      <c r="G6300" s="7">
        <f t="shared" si="294"/>
        <v>2014</v>
      </c>
      <c r="H6300" s="7">
        <f t="shared" si="295"/>
        <v>11</v>
      </c>
      <c r="I6300" s="7" t="str">
        <f t="shared" si="296"/>
        <v>Q4</v>
      </c>
      <c r="J6300" s="7">
        <f>VLOOKUP(A6300,'Job Catalog'!A:C,3,FALSE)</f>
        <v>16</v>
      </c>
    </row>
    <row r="6301" spans="1:10" x14ac:dyDescent="0.15">
      <c r="A6301" s="8">
        <v>3794</v>
      </c>
      <c r="B6301" s="8" t="s">
        <v>3896</v>
      </c>
      <c r="C6301" s="7" t="s">
        <v>5</v>
      </c>
      <c r="D6301" s="39">
        <v>42465.474594907406</v>
      </c>
      <c r="E6301" s="7">
        <v>89.75</v>
      </c>
      <c r="F6301" s="7" t="s">
        <v>20</v>
      </c>
      <c r="G6301" s="7">
        <f t="shared" si="294"/>
        <v>2016</v>
      </c>
      <c r="H6301" s="7">
        <f t="shared" si="295"/>
        <v>4</v>
      </c>
      <c r="I6301" s="7" t="str">
        <f t="shared" si="296"/>
        <v>Q2</v>
      </c>
      <c r="J6301" s="7">
        <f>VLOOKUP(A6301,'Job Catalog'!A:C,3,FALSE)</f>
        <v>16</v>
      </c>
    </row>
    <row r="6302" spans="1:10" x14ac:dyDescent="0.15">
      <c r="A6302" s="8">
        <v>3794</v>
      </c>
      <c r="B6302" s="8" t="s">
        <v>3896</v>
      </c>
      <c r="C6302" s="7" t="s">
        <v>5</v>
      </c>
      <c r="D6302" s="39">
        <v>42430.629803240743</v>
      </c>
      <c r="E6302" s="7">
        <v>28.96</v>
      </c>
      <c r="F6302" s="7" t="s">
        <v>20</v>
      </c>
      <c r="G6302" s="7">
        <f t="shared" si="294"/>
        <v>2016</v>
      </c>
      <c r="H6302" s="7">
        <f t="shared" si="295"/>
        <v>3</v>
      </c>
      <c r="I6302" s="7" t="str">
        <f t="shared" si="296"/>
        <v>Q1</v>
      </c>
      <c r="J6302" s="7">
        <f>VLOOKUP(A6302,'Job Catalog'!A:C,3,FALSE)</f>
        <v>16</v>
      </c>
    </row>
    <row r="6303" spans="1:10" x14ac:dyDescent="0.15">
      <c r="A6303" s="8">
        <v>3794</v>
      </c>
      <c r="B6303" s="8" t="s">
        <v>3896</v>
      </c>
      <c r="C6303" s="7" t="s">
        <v>5</v>
      </c>
      <c r="D6303" s="39">
        <v>42471.597673611112</v>
      </c>
      <c r="E6303" s="7">
        <v>10.08</v>
      </c>
      <c r="F6303" s="7" t="s">
        <v>20</v>
      </c>
      <c r="G6303" s="7">
        <f t="shared" si="294"/>
        <v>2016</v>
      </c>
      <c r="H6303" s="7">
        <f t="shared" si="295"/>
        <v>4</v>
      </c>
      <c r="I6303" s="7" t="str">
        <f t="shared" si="296"/>
        <v>Q2</v>
      </c>
      <c r="J6303" s="7">
        <f>VLOOKUP(A6303,'Job Catalog'!A:C,3,FALSE)</f>
        <v>16</v>
      </c>
    </row>
    <row r="6304" spans="1:10" x14ac:dyDescent="0.15">
      <c r="A6304" s="8">
        <v>3794</v>
      </c>
      <c r="B6304" s="8" t="s">
        <v>3896</v>
      </c>
      <c r="C6304" s="7" t="s">
        <v>5</v>
      </c>
      <c r="D6304" s="39">
        <v>42675.721608796295</v>
      </c>
      <c r="E6304" s="7">
        <v>35.130000000000003</v>
      </c>
      <c r="F6304" s="7" t="s">
        <v>20</v>
      </c>
      <c r="G6304" s="7">
        <f t="shared" si="294"/>
        <v>2016</v>
      </c>
      <c r="H6304" s="7">
        <f t="shared" si="295"/>
        <v>11</v>
      </c>
      <c r="I6304" s="7" t="str">
        <f t="shared" si="296"/>
        <v>Q4</v>
      </c>
      <c r="J6304" s="7">
        <f>VLOOKUP(A6304,'Job Catalog'!A:C,3,FALSE)</f>
        <v>16</v>
      </c>
    </row>
    <row r="6305" spans="1:10" x14ac:dyDescent="0.15">
      <c r="A6305" s="8">
        <v>3794</v>
      </c>
      <c r="B6305" s="8" t="s">
        <v>3896</v>
      </c>
      <c r="C6305" s="7" t="s">
        <v>5</v>
      </c>
      <c r="D6305" s="39">
        <v>42717.467210648145</v>
      </c>
      <c r="E6305" s="7">
        <v>46.67</v>
      </c>
      <c r="F6305" s="7" t="s">
        <v>65</v>
      </c>
      <c r="G6305" s="7">
        <f t="shared" si="294"/>
        <v>2016</v>
      </c>
      <c r="H6305" s="7">
        <f t="shared" si="295"/>
        <v>12</v>
      </c>
      <c r="I6305" s="7" t="str">
        <f t="shared" si="296"/>
        <v>Q4</v>
      </c>
      <c r="J6305" s="7">
        <f>VLOOKUP(A6305,'Job Catalog'!A:C,3,FALSE)</f>
        <v>16</v>
      </c>
    </row>
    <row r="6306" spans="1:10" x14ac:dyDescent="0.15">
      <c r="A6306" s="8">
        <v>3794</v>
      </c>
      <c r="B6306" s="8" t="s">
        <v>3896</v>
      </c>
      <c r="C6306" s="7" t="s">
        <v>5</v>
      </c>
      <c r="D6306" s="39">
        <v>42761.648379629631</v>
      </c>
      <c r="E6306" s="7">
        <v>38.04</v>
      </c>
      <c r="F6306" s="7" t="s">
        <v>65</v>
      </c>
      <c r="G6306" s="7">
        <f t="shared" si="294"/>
        <v>2017</v>
      </c>
      <c r="H6306" s="7">
        <f t="shared" si="295"/>
        <v>1</v>
      </c>
      <c r="I6306" s="7" t="str">
        <f t="shared" si="296"/>
        <v>Q1</v>
      </c>
      <c r="J6306" s="7">
        <f>VLOOKUP(A6306,'Job Catalog'!A:C,3,FALSE)</f>
        <v>16</v>
      </c>
    </row>
    <row r="6307" spans="1:10" x14ac:dyDescent="0.15">
      <c r="A6307" s="8">
        <v>3794</v>
      </c>
      <c r="B6307" s="8" t="s">
        <v>3896</v>
      </c>
      <c r="C6307" s="7" t="s">
        <v>5</v>
      </c>
      <c r="D6307" s="39">
        <v>42779.642083333332</v>
      </c>
      <c r="E6307" s="7">
        <v>35.04</v>
      </c>
      <c r="F6307" s="7" t="s">
        <v>88</v>
      </c>
      <c r="G6307" s="7">
        <f t="shared" si="294"/>
        <v>2017</v>
      </c>
      <c r="H6307" s="7">
        <f t="shared" si="295"/>
        <v>2</v>
      </c>
      <c r="I6307" s="7" t="str">
        <f t="shared" si="296"/>
        <v>Q1</v>
      </c>
      <c r="J6307" s="7">
        <f>VLOOKUP(A6307,'Job Catalog'!A:C,3,FALSE)</f>
        <v>16</v>
      </c>
    </row>
    <row r="6308" spans="1:10" x14ac:dyDescent="0.15">
      <c r="A6308" s="8">
        <v>3794</v>
      </c>
      <c r="B6308" s="8" t="s">
        <v>3896</v>
      </c>
      <c r="C6308" s="7" t="s">
        <v>4</v>
      </c>
      <c r="D6308" s="39">
        <v>42828.743969907409</v>
      </c>
      <c r="E6308" s="7">
        <v>47.13</v>
      </c>
      <c r="F6308" s="7" t="s">
        <v>65</v>
      </c>
      <c r="G6308" s="7">
        <f t="shared" si="294"/>
        <v>2017</v>
      </c>
      <c r="H6308" s="7">
        <f t="shared" si="295"/>
        <v>4</v>
      </c>
      <c r="I6308" s="7" t="str">
        <f t="shared" si="296"/>
        <v>Q2</v>
      </c>
      <c r="J6308" s="7">
        <f>VLOOKUP(A6308,'Job Catalog'!A:C,3,FALSE)</f>
        <v>16</v>
      </c>
    </row>
    <row r="6309" spans="1:10" x14ac:dyDescent="0.15">
      <c r="A6309" s="8">
        <v>3794</v>
      </c>
      <c r="B6309" s="8" t="s">
        <v>3896</v>
      </c>
      <c r="C6309" s="7" t="s">
        <v>5</v>
      </c>
      <c r="D6309" s="39">
        <v>42972.399652777778</v>
      </c>
      <c r="E6309" s="7">
        <v>35.83</v>
      </c>
      <c r="F6309" s="7" t="s">
        <v>65</v>
      </c>
      <c r="G6309" s="7">
        <f t="shared" si="294"/>
        <v>2017</v>
      </c>
      <c r="H6309" s="7">
        <f t="shared" si="295"/>
        <v>8</v>
      </c>
      <c r="I6309" s="7" t="str">
        <f t="shared" si="296"/>
        <v>Q3</v>
      </c>
      <c r="J6309" s="7">
        <f>VLOOKUP(A6309,'Job Catalog'!A:C,3,FALSE)</f>
        <v>16</v>
      </c>
    </row>
    <row r="6310" spans="1:10" x14ac:dyDescent="0.15">
      <c r="A6310" s="8">
        <v>3794</v>
      </c>
      <c r="B6310" s="8" t="s">
        <v>3896</v>
      </c>
      <c r="C6310" s="7" t="s">
        <v>5</v>
      </c>
      <c r="D6310" s="39">
        <v>42970.539664351854</v>
      </c>
      <c r="E6310" s="7">
        <v>1.92</v>
      </c>
      <c r="F6310" s="7" t="s">
        <v>70</v>
      </c>
      <c r="G6310" s="7">
        <f t="shared" si="294"/>
        <v>2017</v>
      </c>
      <c r="H6310" s="7">
        <f t="shared" si="295"/>
        <v>8</v>
      </c>
      <c r="I6310" s="7" t="str">
        <f t="shared" si="296"/>
        <v>Q3</v>
      </c>
      <c r="J6310" s="7">
        <f>VLOOKUP(A6310,'Job Catalog'!A:C,3,FALSE)</f>
        <v>16</v>
      </c>
    </row>
    <row r="6311" spans="1:10" x14ac:dyDescent="0.15">
      <c r="A6311" s="8">
        <v>3794</v>
      </c>
      <c r="B6311" s="8" t="s">
        <v>3896</v>
      </c>
      <c r="C6311" s="7" t="s">
        <v>5</v>
      </c>
      <c r="D6311" s="39">
        <v>42972.407048611109</v>
      </c>
      <c r="E6311" s="7">
        <v>1.67</v>
      </c>
      <c r="F6311" s="7" t="s">
        <v>65</v>
      </c>
      <c r="G6311" s="7">
        <f t="shared" si="294"/>
        <v>2017</v>
      </c>
      <c r="H6311" s="7">
        <f t="shared" si="295"/>
        <v>8</v>
      </c>
      <c r="I6311" s="7" t="str">
        <f t="shared" si="296"/>
        <v>Q3</v>
      </c>
      <c r="J6311" s="7">
        <f>VLOOKUP(A6311,'Job Catalog'!A:C,3,FALSE)</f>
        <v>16</v>
      </c>
    </row>
    <row r="6312" spans="1:10" x14ac:dyDescent="0.15">
      <c r="A6312" s="8">
        <v>3801</v>
      </c>
      <c r="B6312" s="8" t="s">
        <v>3903</v>
      </c>
      <c r="C6312" s="7" t="s">
        <v>4</v>
      </c>
      <c r="D6312" s="39">
        <v>41696.361307870371</v>
      </c>
      <c r="E6312" s="7">
        <v>37.130000000000003</v>
      </c>
      <c r="F6312" s="7" t="s">
        <v>94</v>
      </c>
      <c r="G6312" s="7">
        <f t="shared" si="294"/>
        <v>2014</v>
      </c>
      <c r="H6312" s="7">
        <f t="shared" si="295"/>
        <v>2</v>
      </c>
      <c r="I6312" s="7" t="str">
        <f t="shared" si="296"/>
        <v>Q1</v>
      </c>
      <c r="J6312" s="7">
        <f>VLOOKUP(A6312,'Job Catalog'!A:C,3,FALSE)</f>
        <v>12</v>
      </c>
    </row>
    <row r="6313" spans="1:10" x14ac:dyDescent="0.15">
      <c r="A6313" s="8">
        <v>3801</v>
      </c>
      <c r="B6313" s="8" t="s">
        <v>3903</v>
      </c>
      <c r="C6313" s="7" t="s">
        <v>5</v>
      </c>
      <c r="D6313" s="39">
        <v>42090.059884259259</v>
      </c>
      <c r="E6313" s="7">
        <v>29.92</v>
      </c>
      <c r="F6313" s="7" t="s">
        <v>47</v>
      </c>
      <c r="G6313" s="7">
        <f t="shared" si="294"/>
        <v>2015</v>
      </c>
      <c r="H6313" s="7">
        <f t="shared" si="295"/>
        <v>3</v>
      </c>
      <c r="I6313" s="7" t="str">
        <f t="shared" si="296"/>
        <v>Q1</v>
      </c>
      <c r="J6313" s="7">
        <f>VLOOKUP(A6313,'Job Catalog'!A:C,3,FALSE)</f>
        <v>12</v>
      </c>
    </row>
    <row r="6314" spans="1:10" x14ac:dyDescent="0.15">
      <c r="A6314" s="8">
        <v>3802</v>
      </c>
      <c r="B6314" s="8" t="s">
        <v>3904</v>
      </c>
      <c r="C6314" s="7" t="s">
        <v>5</v>
      </c>
      <c r="D6314" s="39">
        <v>42522.141550925924</v>
      </c>
      <c r="E6314" s="7">
        <v>0.21</v>
      </c>
      <c r="F6314" s="7" t="s">
        <v>41</v>
      </c>
      <c r="G6314" s="7">
        <f t="shared" si="294"/>
        <v>2016</v>
      </c>
      <c r="H6314" s="7">
        <f t="shared" si="295"/>
        <v>6</v>
      </c>
      <c r="I6314" s="7" t="str">
        <f t="shared" si="296"/>
        <v>Q2</v>
      </c>
      <c r="J6314" s="7">
        <f>VLOOKUP(A6314,'Job Catalog'!A:C,3,FALSE)</f>
        <v>11</v>
      </c>
    </row>
    <row r="6315" spans="1:10" x14ac:dyDescent="0.15">
      <c r="A6315" s="8">
        <v>3803</v>
      </c>
      <c r="B6315" s="8" t="s">
        <v>3905</v>
      </c>
      <c r="C6315" s="7" t="s">
        <v>4</v>
      </c>
      <c r="D6315" s="39">
        <v>42642.787824074076</v>
      </c>
      <c r="E6315" s="7">
        <v>35.67</v>
      </c>
      <c r="F6315" s="7" t="s">
        <v>87</v>
      </c>
      <c r="G6315" s="7">
        <f t="shared" si="294"/>
        <v>2016</v>
      </c>
      <c r="H6315" s="7">
        <f t="shared" si="295"/>
        <v>9</v>
      </c>
      <c r="I6315" s="7" t="str">
        <f t="shared" si="296"/>
        <v>Q3</v>
      </c>
      <c r="J6315" s="7">
        <f>VLOOKUP(A6315,'Job Catalog'!A:C,3,FALSE)</f>
        <v>14</v>
      </c>
    </row>
    <row r="6316" spans="1:10" x14ac:dyDescent="0.15">
      <c r="A6316" s="8">
        <v>3804</v>
      </c>
      <c r="B6316" s="8" t="s">
        <v>3906</v>
      </c>
      <c r="C6316" s="7" t="s">
        <v>4</v>
      </c>
      <c r="D6316" s="39">
        <v>42968.995104166665</v>
      </c>
      <c r="E6316" s="7">
        <v>18.96</v>
      </c>
      <c r="F6316" s="7" t="s">
        <v>87</v>
      </c>
      <c r="G6316" s="7">
        <f t="shared" si="294"/>
        <v>2017</v>
      </c>
      <c r="H6316" s="7">
        <f t="shared" si="295"/>
        <v>8</v>
      </c>
      <c r="I6316" s="7" t="str">
        <f t="shared" si="296"/>
        <v>Q3</v>
      </c>
      <c r="J6316" s="7">
        <f>VLOOKUP(A6316,'Job Catalog'!A:C,3,FALSE)</f>
        <v>13</v>
      </c>
    </row>
    <row r="6317" spans="1:10" x14ac:dyDescent="0.15">
      <c r="A6317" s="8">
        <v>3805</v>
      </c>
      <c r="B6317" s="8" t="s">
        <v>3907</v>
      </c>
      <c r="C6317" s="7" t="s">
        <v>4</v>
      </c>
      <c r="D6317" s="39">
        <v>41974.807534722226</v>
      </c>
      <c r="E6317" s="7">
        <v>125.58</v>
      </c>
      <c r="F6317" s="7" t="s">
        <v>87</v>
      </c>
      <c r="G6317" s="7">
        <f t="shared" si="294"/>
        <v>2014</v>
      </c>
      <c r="H6317" s="7">
        <f t="shared" si="295"/>
        <v>12</v>
      </c>
      <c r="I6317" s="7" t="str">
        <f t="shared" si="296"/>
        <v>Q4</v>
      </c>
      <c r="J6317" s="7">
        <f>VLOOKUP(A6317,'Job Catalog'!A:C,3,FALSE)</f>
        <v>16</v>
      </c>
    </row>
    <row r="6318" spans="1:10" x14ac:dyDescent="0.15">
      <c r="A6318" s="8">
        <v>3805</v>
      </c>
      <c r="B6318" s="8" t="s">
        <v>3907</v>
      </c>
      <c r="C6318" s="7" t="s">
        <v>4</v>
      </c>
      <c r="D6318" s="39">
        <v>41996.860601851855</v>
      </c>
      <c r="E6318" s="7">
        <v>70.63</v>
      </c>
      <c r="F6318" s="7" t="s">
        <v>87</v>
      </c>
      <c r="G6318" s="7">
        <f t="shared" si="294"/>
        <v>2014</v>
      </c>
      <c r="H6318" s="7">
        <f t="shared" si="295"/>
        <v>12</v>
      </c>
      <c r="I6318" s="7" t="str">
        <f t="shared" si="296"/>
        <v>Q4</v>
      </c>
      <c r="J6318" s="7">
        <f>VLOOKUP(A6318,'Job Catalog'!A:C,3,FALSE)</f>
        <v>16</v>
      </c>
    </row>
    <row r="6319" spans="1:10" x14ac:dyDescent="0.15">
      <c r="A6319" s="8">
        <v>3805</v>
      </c>
      <c r="B6319" s="8" t="s">
        <v>3907</v>
      </c>
      <c r="C6319" s="7" t="s">
        <v>4</v>
      </c>
      <c r="D6319" s="39">
        <v>42502.029907407406</v>
      </c>
      <c r="E6319" s="7">
        <v>20.170000000000002</v>
      </c>
      <c r="F6319" s="7" t="s">
        <v>87</v>
      </c>
      <c r="G6319" s="7">
        <f t="shared" si="294"/>
        <v>2016</v>
      </c>
      <c r="H6319" s="7">
        <f t="shared" si="295"/>
        <v>5</v>
      </c>
      <c r="I6319" s="7" t="str">
        <f t="shared" si="296"/>
        <v>Q2</v>
      </c>
      <c r="J6319" s="7">
        <f>VLOOKUP(A6319,'Job Catalog'!A:C,3,FALSE)</f>
        <v>16</v>
      </c>
    </row>
    <row r="6320" spans="1:10" x14ac:dyDescent="0.15">
      <c r="A6320" s="8">
        <v>3805</v>
      </c>
      <c r="B6320" s="8" t="s">
        <v>3907</v>
      </c>
      <c r="C6320" s="7" t="s">
        <v>4</v>
      </c>
      <c r="D6320" s="39">
        <v>42576.889768518522</v>
      </c>
      <c r="E6320" s="7">
        <v>68.75</v>
      </c>
      <c r="F6320" s="7" t="s">
        <v>87</v>
      </c>
      <c r="G6320" s="7">
        <f t="shared" si="294"/>
        <v>2016</v>
      </c>
      <c r="H6320" s="7">
        <f t="shared" si="295"/>
        <v>7</v>
      </c>
      <c r="I6320" s="7" t="str">
        <f t="shared" si="296"/>
        <v>Q3</v>
      </c>
      <c r="J6320" s="7">
        <f>VLOOKUP(A6320,'Job Catalog'!A:C,3,FALSE)</f>
        <v>16</v>
      </c>
    </row>
    <row r="6321" spans="1:10" x14ac:dyDescent="0.15">
      <c r="A6321" s="8">
        <v>3805</v>
      </c>
      <c r="B6321" s="8" t="s">
        <v>3907</v>
      </c>
      <c r="C6321" s="7" t="s">
        <v>4</v>
      </c>
      <c r="D6321" s="39">
        <v>42709.740300925929</v>
      </c>
      <c r="E6321" s="7">
        <v>3.75</v>
      </c>
      <c r="F6321" s="7" t="s">
        <v>87</v>
      </c>
      <c r="G6321" s="7">
        <f t="shared" si="294"/>
        <v>2016</v>
      </c>
      <c r="H6321" s="7">
        <f t="shared" si="295"/>
        <v>12</v>
      </c>
      <c r="I6321" s="7" t="str">
        <f t="shared" si="296"/>
        <v>Q4</v>
      </c>
      <c r="J6321" s="7">
        <f>VLOOKUP(A6321,'Job Catalog'!A:C,3,FALSE)</f>
        <v>16</v>
      </c>
    </row>
    <row r="6322" spans="1:10" x14ac:dyDescent="0.15">
      <c r="A6322" s="8">
        <v>3811</v>
      </c>
      <c r="B6322" s="8" t="s">
        <v>3913</v>
      </c>
      <c r="C6322" s="7" t="s">
        <v>5</v>
      </c>
      <c r="D6322" s="39">
        <v>42086.386724537035</v>
      </c>
      <c r="E6322" s="7">
        <v>32.75</v>
      </c>
      <c r="F6322" s="7" t="s">
        <v>33</v>
      </c>
      <c r="G6322" s="7">
        <f t="shared" si="294"/>
        <v>2015</v>
      </c>
      <c r="H6322" s="7">
        <f t="shared" si="295"/>
        <v>3</v>
      </c>
      <c r="I6322" s="7" t="str">
        <f t="shared" si="296"/>
        <v>Q1</v>
      </c>
      <c r="J6322" s="7">
        <f>VLOOKUP(A6322,'Job Catalog'!A:C,3,FALSE)</f>
        <v>16</v>
      </c>
    </row>
    <row r="6323" spans="1:10" x14ac:dyDescent="0.15">
      <c r="A6323" s="8">
        <v>3811</v>
      </c>
      <c r="B6323" s="8" t="s">
        <v>3913</v>
      </c>
      <c r="C6323" s="7" t="s">
        <v>4</v>
      </c>
      <c r="D6323" s="39">
        <v>42560.509606481479</v>
      </c>
      <c r="E6323" s="7">
        <v>92.79</v>
      </c>
      <c r="F6323" s="7" t="s">
        <v>23</v>
      </c>
      <c r="G6323" s="7">
        <f t="shared" si="294"/>
        <v>2016</v>
      </c>
      <c r="H6323" s="7">
        <f t="shared" si="295"/>
        <v>7</v>
      </c>
      <c r="I6323" s="7" t="str">
        <f t="shared" si="296"/>
        <v>Q3</v>
      </c>
      <c r="J6323" s="7">
        <f>VLOOKUP(A6323,'Job Catalog'!A:C,3,FALSE)</f>
        <v>16</v>
      </c>
    </row>
    <row r="6324" spans="1:10" x14ac:dyDescent="0.15">
      <c r="A6324" s="8">
        <v>3815</v>
      </c>
      <c r="B6324" s="8" t="s">
        <v>3917</v>
      </c>
      <c r="C6324" s="7" t="s">
        <v>5</v>
      </c>
      <c r="D6324" s="39">
        <v>41786.617731481485</v>
      </c>
      <c r="E6324" s="7">
        <v>29.54</v>
      </c>
      <c r="F6324" s="7" t="s">
        <v>15</v>
      </c>
      <c r="G6324" s="7">
        <f t="shared" si="294"/>
        <v>2014</v>
      </c>
      <c r="H6324" s="7">
        <f t="shared" si="295"/>
        <v>5</v>
      </c>
      <c r="I6324" s="7" t="str">
        <f t="shared" si="296"/>
        <v>Q2</v>
      </c>
      <c r="J6324" s="7">
        <f>VLOOKUP(A6324,'Job Catalog'!A:C,3,FALSE)</f>
        <v>13</v>
      </c>
    </row>
    <row r="6325" spans="1:10" x14ac:dyDescent="0.15">
      <c r="A6325" s="8">
        <v>3815</v>
      </c>
      <c r="B6325" s="8" t="s">
        <v>3917</v>
      </c>
      <c r="C6325" s="7" t="s">
        <v>5</v>
      </c>
      <c r="D6325" s="39">
        <v>42096.494814814818</v>
      </c>
      <c r="E6325" s="7">
        <v>42.92</v>
      </c>
      <c r="F6325" s="7" t="s">
        <v>33</v>
      </c>
      <c r="G6325" s="7">
        <f t="shared" si="294"/>
        <v>2015</v>
      </c>
      <c r="H6325" s="7">
        <f t="shared" si="295"/>
        <v>4</v>
      </c>
      <c r="I6325" s="7" t="str">
        <f t="shared" si="296"/>
        <v>Q2</v>
      </c>
      <c r="J6325" s="7">
        <f>VLOOKUP(A6325,'Job Catalog'!A:C,3,FALSE)</f>
        <v>13</v>
      </c>
    </row>
    <row r="6326" spans="1:10" x14ac:dyDescent="0.15">
      <c r="A6326" s="8">
        <v>3815</v>
      </c>
      <c r="B6326" s="8" t="s">
        <v>3917</v>
      </c>
      <c r="C6326" s="7" t="s">
        <v>5</v>
      </c>
      <c r="D6326" s="39">
        <v>42156.32135416667</v>
      </c>
      <c r="E6326" s="7">
        <v>44.63</v>
      </c>
      <c r="F6326" s="7" t="s">
        <v>65</v>
      </c>
      <c r="G6326" s="7">
        <f t="shared" si="294"/>
        <v>2015</v>
      </c>
      <c r="H6326" s="7">
        <f t="shared" si="295"/>
        <v>6</v>
      </c>
      <c r="I6326" s="7" t="str">
        <f t="shared" si="296"/>
        <v>Q2</v>
      </c>
      <c r="J6326" s="7">
        <f>VLOOKUP(A6326,'Job Catalog'!A:C,3,FALSE)</f>
        <v>13</v>
      </c>
    </row>
    <row r="6327" spans="1:10" x14ac:dyDescent="0.15">
      <c r="A6327" s="8">
        <v>3815</v>
      </c>
      <c r="B6327" s="8" t="s">
        <v>3917</v>
      </c>
      <c r="C6327" s="7" t="s">
        <v>5</v>
      </c>
      <c r="D6327" s="39">
        <v>42179.364178240743</v>
      </c>
      <c r="E6327" s="7">
        <v>58.38</v>
      </c>
      <c r="F6327" s="7" t="s">
        <v>65</v>
      </c>
      <c r="G6327" s="7">
        <f t="shared" si="294"/>
        <v>2015</v>
      </c>
      <c r="H6327" s="7">
        <f t="shared" si="295"/>
        <v>6</v>
      </c>
      <c r="I6327" s="7" t="str">
        <f t="shared" si="296"/>
        <v>Q2</v>
      </c>
      <c r="J6327" s="7">
        <f>VLOOKUP(A6327,'Job Catalog'!A:C,3,FALSE)</f>
        <v>13</v>
      </c>
    </row>
    <row r="6328" spans="1:10" x14ac:dyDescent="0.15">
      <c r="A6328" s="8">
        <v>3815</v>
      </c>
      <c r="B6328" s="8" t="s">
        <v>3917</v>
      </c>
      <c r="C6328" s="7" t="s">
        <v>5</v>
      </c>
      <c r="D6328" s="39">
        <v>42248.639803240738</v>
      </c>
      <c r="E6328" s="7">
        <v>21.88</v>
      </c>
      <c r="F6328" s="7" t="s">
        <v>21</v>
      </c>
      <c r="G6328" s="7">
        <f t="shared" si="294"/>
        <v>2015</v>
      </c>
      <c r="H6328" s="7">
        <f t="shared" si="295"/>
        <v>9</v>
      </c>
      <c r="I6328" s="7" t="str">
        <f t="shared" si="296"/>
        <v>Q3</v>
      </c>
      <c r="J6328" s="7">
        <f>VLOOKUP(A6328,'Job Catalog'!A:C,3,FALSE)</f>
        <v>13</v>
      </c>
    </row>
    <row r="6329" spans="1:10" x14ac:dyDescent="0.15">
      <c r="A6329" s="8">
        <v>3815</v>
      </c>
      <c r="B6329" s="8" t="s">
        <v>3917</v>
      </c>
      <c r="C6329" s="7" t="s">
        <v>5</v>
      </c>
      <c r="D6329" s="39">
        <v>42305.427777777775</v>
      </c>
      <c r="E6329" s="7">
        <v>18.96</v>
      </c>
      <c r="F6329" s="7" t="s">
        <v>65</v>
      </c>
      <c r="G6329" s="7">
        <f t="shared" si="294"/>
        <v>2015</v>
      </c>
      <c r="H6329" s="7">
        <f t="shared" si="295"/>
        <v>10</v>
      </c>
      <c r="I6329" s="7" t="str">
        <f t="shared" si="296"/>
        <v>Q4</v>
      </c>
      <c r="J6329" s="7">
        <f>VLOOKUP(A6329,'Job Catalog'!A:C,3,FALSE)</f>
        <v>13</v>
      </c>
    </row>
    <row r="6330" spans="1:10" x14ac:dyDescent="0.15">
      <c r="A6330" s="8">
        <v>3815</v>
      </c>
      <c r="B6330" s="8" t="s">
        <v>3917</v>
      </c>
      <c r="C6330" s="7" t="s">
        <v>5</v>
      </c>
      <c r="D6330" s="39">
        <v>42342.44939814815</v>
      </c>
      <c r="E6330" s="7">
        <v>55.88</v>
      </c>
      <c r="F6330" s="7" t="s">
        <v>21</v>
      </c>
      <c r="G6330" s="7">
        <f t="shared" si="294"/>
        <v>2015</v>
      </c>
      <c r="H6330" s="7">
        <f t="shared" si="295"/>
        <v>12</v>
      </c>
      <c r="I6330" s="7" t="str">
        <f t="shared" si="296"/>
        <v>Q4</v>
      </c>
      <c r="J6330" s="7">
        <f>VLOOKUP(A6330,'Job Catalog'!A:C,3,FALSE)</f>
        <v>13</v>
      </c>
    </row>
    <row r="6331" spans="1:10" x14ac:dyDescent="0.15">
      <c r="A6331" s="8">
        <v>3815</v>
      </c>
      <c r="B6331" s="8" t="s">
        <v>3917</v>
      </c>
      <c r="C6331" s="7" t="s">
        <v>5</v>
      </c>
      <c r="D6331" s="39">
        <v>42521.398946759262</v>
      </c>
      <c r="E6331" s="7">
        <v>61.83</v>
      </c>
      <c r="F6331" s="7" t="s">
        <v>20</v>
      </c>
      <c r="G6331" s="7">
        <f t="shared" si="294"/>
        <v>2016</v>
      </c>
      <c r="H6331" s="7">
        <f t="shared" si="295"/>
        <v>5</v>
      </c>
      <c r="I6331" s="7" t="str">
        <f t="shared" si="296"/>
        <v>Q2</v>
      </c>
      <c r="J6331" s="7">
        <f>VLOOKUP(A6331,'Job Catalog'!A:C,3,FALSE)</f>
        <v>13</v>
      </c>
    </row>
    <row r="6332" spans="1:10" x14ac:dyDescent="0.15">
      <c r="A6332" s="8">
        <v>3815</v>
      </c>
      <c r="B6332" s="8" t="s">
        <v>3917</v>
      </c>
      <c r="C6332" s="7" t="s">
        <v>5</v>
      </c>
      <c r="D6332" s="39">
        <v>42545.501620370371</v>
      </c>
      <c r="E6332" s="7">
        <v>55.79</v>
      </c>
      <c r="F6332" s="7" t="s">
        <v>20</v>
      </c>
      <c r="G6332" s="7">
        <f t="shared" si="294"/>
        <v>2016</v>
      </c>
      <c r="H6332" s="7">
        <f t="shared" si="295"/>
        <v>6</v>
      </c>
      <c r="I6332" s="7" t="str">
        <f t="shared" si="296"/>
        <v>Q2</v>
      </c>
      <c r="J6332" s="7">
        <f>VLOOKUP(A6332,'Job Catalog'!A:C,3,FALSE)</f>
        <v>13</v>
      </c>
    </row>
    <row r="6333" spans="1:10" x14ac:dyDescent="0.15">
      <c r="A6333" s="8">
        <v>3815</v>
      </c>
      <c r="B6333" s="8" t="s">
        <v>3917</v>
      </c>
      <c r="C6333" s="7" t="s">
        <v>5</v>
      </c>
      <c r="D6333" s="39">
        <v>42646.553379629629</v>
      </c>
      <c r="E6333" s="7">
        <v>39.96</v>
      </c>
      <c r="F6333" s="7" t="s">
        <v>20</v>
      </c>
      <c r="G6333" s="7">
        <f t="shared" si="294"/>
        <v>2016</v>
      </c>
      <c r="H6333" s="7">
        <f t="shared" si="295"/>
        <v>10</v>
      </c>
      <c r="I6333" s="7" t="str">
        <f t="shared" si="296"/>
        <v>Q4</v>
      </c>
      <c r="J6333" s="7">
        <f>VLOOKUP(A6333,'Job Catalog'!A:C,3,FALSE)</f>
        <v>13</v>
      </c>
    </row>
    <row r="6334" spans="1:10" x14ac:dyDescent="0.15">
      <c r="A6334" s="8">
        <v>3815</v>
      </c>
      <c r="B6334" s="8" t="s">
        <v>3917</v>
      </c>
      <c r="C6334" s="7" t="s">
        <v>5</v>
      </c>
      <c r="D6334" s="39">
        <v>42891.46402777778</v>
      </c>
      <c r="E6334" s="7">
        <v>13.88</v>
      </c>
      <c r="F6334" s="7" t="s">
        <v>13</v>
      </c>
      <c r="G6334" s="7">
        <f t="shared" si="294"/>
        <v>2017</v>
      </c>
      <c r="H6334" s="7">
        <f t="shared" si="295"/>
        <v>6</v>
      </c>
      <c r="I6334" s="7" t="str">
        <f t="shared" si="296"/>
        <v>Q2</v>
      </c>
      <c r="J6334" s="7">
        <f>VLOOKUP(A6334,'Job Catalog'!A:C,3,FALSE)</f>
        <v>13</v>
      </c>
    </row>
    <row r="6335" spans="1:10" x14ac:dyDescent="0.15">
      <c r="A6335" s="8">
        <v>3816</v>
      </c>
      <c r="B6335" s="8" t="s">
        <v>3918</v>
      </c>
      <c r="C6335" s="7" t="s">
        <v>4</v>
      </c>
      <c r="D6335" s="39">
        <v>42864.555937500001</v>
      </c>
      <c r="E6335" s="7">
        <v>56.04</v>
      </c>
      <c r="F6335" s="7" t="s">
        <v>82</v>
      </c>
      <c r="G6335" s="7">
        <f t="shared" si="294"/>
        <v>2017</v>
      </c>
      <c r="H6335" s="7">
        <f t="shared" si="295"/>
        <v>5</v>
      </c>
      <c r="I6335" s="7" t="str">
        <f t="shared" si="296"/>
        <v>Q2</v>
      </c>
      <c r="J6335" s="7">
        <f>VLOOKUP(A6335,'Job Catalog'!A:C,3,FALSE)</f>
        <v>9</v>
      </c>
    </row>
    <row r="6336" spans="1:10" x14ac:dyDescent="0.15">
      <c r="A6336" s="8">
        <v>3816</v>
      </c>
      <c r="B6336" s="8" t="s">
        <v>3918</v>
      </c>
      <c r="C6336" s="7" t="s">
        <v>4</v>
      </c>
      <c r="D6336" s="39">
        <v>42933.681250000001</v>
      </c>
      <c r="E6336" s="7">
        <v>125.17</v>
      </c>
      <c r="F6336" s="7" t="s">
        <v>82</v>
      </c>
      <c r="G6336" s="7">
        <f t="shared" si="294"/>
        <v>2017</v>
      </c>
      <c r="H6336" s="7">
        <f t="shared" si="295"/>
        <v>7</v>
      </c>
      <c r="I6336" s="7" t="str">
        <f t="shared" si="296"/>
        <v>Q3</v>
      </c>
      <c r="J6336" s="7">
        <f>VLOOKUP(A6336,'Job Catalog'!A:C,3,FALSE)</f>
        <v>9</v>
      </c>
    </row>
    <row r="6337" spans="1:10" x14ac:dyDescent="0.15">
      <c r="A6337" s="8">
        <v>3816</v>
      </c>
      <c r="B6337" s="8" t="s">
        <v>3918</v>
      </c>
      <c r="C6337" s="7" t="s">
        <v>5</v>
      </c>
      <c r="D6337" s="39">
        <v>42880.47483796296</v>
      </c>
      <c r="E6337" s="7">
        <v>71.959999999999994</v>
      </c>
      <c r="F6337" s="7" t="s">
        <v>82</v>
      </c>
      <c r="G6337" s="7">
        <f t="shared" si="294"/>
        <v>2017</v>
      </c>
      <c r="H6337" s="7">
        <f t="shared" si="295"/>
        <v>5</v>
      </c>
      <c r="I6337" s="7" t="str">
        <f t="shared" si="296"/>
        <v>Q2</v>
      </c>
      <c r="J6337" s="7">
        <f>VLOOKUP(A6337,'Job Catalog'!A:C,3,FALSE)</f>
        <v>9</v>
      </c>
    </row>
    <row r="6338" spans="1:10" x14ac:dyDescent="0.15">
      <c r="A6338" s="8">
        <v>3818</v>
      </c>
      <c r="B6338" s="8" t="s">
        <v>3920</v>
      </c>
      <c r="C6338" s="7" t="s">
        <v>5</v>
      </c>
      <c r="D6338" s="39">
        <v>41730.446712962963</v>
      </c>
      <c r="E6338" s="7">
        <v>6.92</v>
      </c>
      <c r="F6338" s="7" t="s">
        <v>15</v>
      </c>
      <c r="G6338" s="7">
        <f t="shared" ref="G6338:G6401" si="297">YEAR(D6338)</f>
        <v>2014</v>
      </c>
      <c r="H6338" s="7">
        <f t="shared" ref="H6338:H6401" si="298">MONTH(D6338)</f>
        <v>4</v>
      </c>
      <c r="I6338" s="7" t="str">
        <f t="shared" ref="I6338:I6401" si="299">IF(H6338&lt;=3,"Q1",IF(H6338&lt;=6,"Q2",IF(H6338&lt;=9,"Q3","Q4")))</f>
        <v>Q2</v>
      </c>
      <c r="J6338" s="7">
        <f>VLOOKUP(A6338,'Job Catalog'!A:C,3,FALSE)</f>
        <v>10</v>
      </c>
    </row>
    <row r="6339" spans="1:10" x14ac:dyDescent="0.15">
      <c r="A6339" s="8">
        <v>3818</v>
      </c>
      <c r="B6339" s="8" t="s">
        <v>3920</v>
      </c>
      <c r="C6339" s="7" t="s">
        <v>5</v>
      </c>
      <c r="D6339" s="39">
        <v>41828.671006944445</v>
      </c>
      <c r="E6339" s="7">
        <v>95.71</v>
      </c>
      <c r="F6339" s="7" t="s">
        <v>35</v>
      </c>
      <c r="G6339" s="7">
        <f t="shared" si="297"/>
        <v>2014</v>
      </c>
      <c r="H6339" s="7">
        <f t="shared" si="298"/>
        <v>7</v>
      </c>
      <c r="I6339" s="7" t="str">
        <f t="shared" si="299"/>
        <v>Q3</v>
      </c>
      <c r="J6339" s="7">
        <f>VLOOKUP(A6339,'Job Catalog'!A:C,3,FALSE)</f>
        <v>10</v>
      </c>
    </row>
    <row r="6340" spans="1:10" x14ac:dyDescent="0.15">
      <c r="A6340" s="8">
        <v>3818</v>
      </c>
      <c r="B6340" s="8" t="s">
        <v>3920</v>
      </c>
      <c r="C6340" s="7" t="s">
        <v>5</v>
      </c>
      <c r="D6340" s="39">
        <v>41779.374976851854</v>
      </c>
      <c r="E6340" s="7">
        <v>34.880000000000003</v>
      </c>
      <c r="F6340" s="7" t="s">
        <v>35</v>
      </c>
      <c r="G6340" s="7">
        <f t="shared" si="297"/>
        <v>2014</v>
      </c>
      <c r="H6340" s="7">
        <f t="shared" si="298"/>
        <v>5</v>
      </c>
      <c r="I6340" s="7" t="str">
        <f t="shared" si="299"/>
        <v>Q2</v>
      </c>
      <c r="J6340" s="7">
        <f>VLOOKUP(A6340,'Job Catalog'!A:C,3,FALSE)</f>
        <v>10</v>
      </c>
    </row>
    <row r="6341" spans="1:10" x14ac:dyDescent="0.15">
      <c r="A6341" s="8">
        <v>3818</v>
      </c>
      <c r="B6341" s="8" t="s">
        <v>3920</v>
      </c>
      <c r="C6341" s="7" t="s">
        <v>5</v>
      </c>
      <c r="D6341" s="39">
        <v>41809.645983796298</v>
      </c>
      <c r="E6341" s="7">
        <v>37.83</v>
      </c>
      <c r="F6341" s="7" t="s">
        <v>65</v>
      </c>
      <c r="G6341" s="7">
        <f t="shared" si="297"/>
        <v>2014</v>
      </c>
      <c r="H6341" s="7">
        <f t="shared" si="298"/>
        <v>6</v>
      </c>
      <c r="I6341" s="7" t="str">
        <f t="shared" si="299"/>
        <v>Q2</v>
      </c>
      <c r="J6341" s="7">
        <f>VLOOKUP(A6341,'Job Catalog'!A:C,3,FALSE)</f>
        <v>10</v>
      </c>
    </row>
    <row r="6342" spans="1:10" x14ac:dyDescent="0.15">
      <c r="A6342" s="8">
        <v>3818</v>
      </c>
      <c r="B6342" s="8" t="s">
        <v>3920</v>
      </c>
      <c r="C6342" s="7" t="s">
        <v>5</v>
      </c>
      <c r="D6342" s="39">
        <v>41845.388958333337</v>
      </c>
      <c r="E6342" s="7">
        <v>71.459999999999994</v>
      </c>
      <c r="F6342" s="7" t="s">
        <v>65</v>
      </c>
      <c r="G6342" s="7">
        <f t="shared" si="297"/>
        <v>2014</v>
      </c>
      <c r="H6342" s="7">
        <f t="shared" si="298"/>
        <v>7</v>
      </c>
      <c r="I6342" s="7" t="str">
        <f t="shared" si="299"/>
        <v>Q3</v>
      </c>
      <c r="J6342" s="7">
        <f>VLOOKUP(A6342,'Job Catalog'!A:C,3,FALSE)</f>
        <v>10</v>
      </c>
    </row>
    <row r="6343" spans="1:10" x14ac:dyDescent="0.15">
      <c r="A6343" s="8">
        <v>3818</v>
      </c>
      <c r="B6343" s="8" t="s">
        <v>3920</v>
      </c>
      <c r="C6343" s="7" t="s">
        <v>5</v>
      </c>
      <c r="D6343" s="39">
        <v>41837.698101851849</v>
      </c>
      <c r="E6343" s="7">
        <v>15.17</v>
      </c>
      <c r="F6343" s="7" t="s">
        <v>65</v>
      </c>
      <c r="G6343" s="7">
        <f t="shared" si="297"/>
        <v>2014</v>
      </c>
      <c r="H6343" s="7">
        <f t="shared" si="298"/>
        <v>7</v>
      </c>
      <c r="I6343" s="7" t="str">
        <f t="shared" si="299"/>
        <v>Q3</v>
      </c>
      <c r="J6343" s="7">
        <f>VLOOKUP(A6343,'Job Catalog'!A:C,3,FALSE)</f>
        <v>10</v>
      </c>
    </row>
    <row r="6344" spans="1:10" x14ac:dyDescent="0.15">
      <c r="A6344" s="8">
        <v>3818</v>
      </c>
      <c r="B6344" s="8" t="s">
        <v>3920</v>
      </c>
      <c r="C6344" s="7" t="s">
        <v>5</v>
      </c>
      <c r="D6344" s="39">
        <v>41831.660127314812</v>
      </c>
      <c r="E6344" s="7">
        <v>9.1300000000000008</v>
      </c>
      <c r="F6344" s="7" t="s">
        <v>65</v>
      </c>
      <c r="G6344" s="7">
        <f t="shared" si="297"/>
        <v>2014</v>
      </c>
      <c r="H6344" s="7">
        <f t="shared" si="298"/>
        <v>7</v>
      </c>
      <c r="I6344" s="7" t="str">
        <f t="shared" si="299"/>
        <v>Q3</v>
      </c>
      <c r="J6344" s="7">
        <f>VLOOKUP(A6344,'Job Catalog'!A:C,3,FALSE)</f>
        <v>10</v>
      </c>
    </row>
    <row r="6345" spans="1:10" x14ac:dyDescent="0.15">
      <c r="A6345" s="8">
        <v>3818</v>
      </c>
      <c r="B6345" s="8" t="s">
        <v>3920</v>
      </c>
      <c r="C6345" s="7" t="s">
        <v>5</v>
      </c>
      <c r="D6345" s="39">
        <v>41870.652696759258</v>
      </c>
      <c r="E6345" s="7">
        <v>32.92</v>
      </c>
      <c r="F6345" s="7" t="s">
        <v>65</v>
      </c>
      <c r="G6345" s="7">
        <f t="shared" si="297"/>
        <v>2014</v>
      </c>
      <c r="H6345" s="7">
        <f t="shared" si="298"/>
        <v>8</v>
      </c>
      <c r="I6345" s="7" t="str">
        <f t="shared" si="299"/>
        <v>Q3</v>
      </c>
      <c r="J6345" s="7">
        <f>VLOOKUP(A6345,'Job Catalog'!A:C,3,FALSE)</f>
        <v>10</v>
      </c>
    </row>
    <row r="6346" spans="1:10" x14ac:dyDescent="0.15">
      <c r="A6346" s="8">
        <v>3818</v>
      </c>
      <c r="B6346" s="8" t="s">
        <v>3920</v>
      </c>
      <c r="C6346" s="7" t="s">
        <v>5</v>
      </c>
      <c r="D6346" s="39">
        <v>41871.356608796297</v>
      </c>
      <c r="E6346" s="7">
        <v>28.42</v>
      </c>
      <c r="F6346" s="7" t="s">
        <v>10</v>
      </c>
      <c r="G6346" s="7">
        <f t="shared" si="297"/>
        <v>2014</v>
      </c>
      <c r="H6346" s="7">
        <f t="shared" si="298"/>
        <v>8</v>
      </c>
      <c r="I6346" s="7" t="str">
        <f t="shared" si="299"/>
        <v>Q3</v>
      </c>
      <c r="J6346" s="7">
        <f>VLOOKUP(A6346,'Job Catalog'!A:C,3,FALSE)</f>
        <v>10</v>
      </c>
    </row>
    <row r="6347" spans="1:10" x14ac:dyDescent="0.15">
      <c r="A6347" s="8">
        <v>3818</v>
      </c>
      <c r="B6347" s="8" t="s">
        <v>3920</v>
      </c>
      <c r="C6347" s="7" t="s">
        <v>5</v>
      </c>
      <c r="D6347" s="39">
        <v>41844.683171296296</v>
      </c>
      <c r="E6347" s="7">
        <v>0.25</v>
      </c>
      <c r="F6347" s="7" t="s">
        <v>65</v>
      </c>
      <c r="G6347" s="7">
        <f t="shared" si="297"/>
        <v>2014</v>
      </c>
      <c r="H6347" s="7">
        <f t="shared" si="298"/>
        <v>7</v>
      </c>
      <c r="I6347" s="7" t="str">
        <f t="shared" si="299"/>
        <v>Q3</v>
      </c>
      <c r="J6347" s="7">
        <f>VLOOKUP(A6347,'Job Catalog'!A:C,3,FALSE)</f>
        <v>10</v>
      </c>
    </row>
    <row r="6348" spans="1:10" x14ac:dyDescent="0.15">
      <c r="A6348" s="8">
        <v>3818</v>
      </c>
      <c r="B6348" s="8" t="s">
        <v>3920</v>
      </c>
      <c r="C6348" s="7" t="s">
        <v>4</v>
      </c>
      <c r="D6348" s="39">
        <v>41877.842141203706</v>
      </c>
      <c r="E6348" s="7">
        <v>22.25</v>
      </c>
      <c r="F6348" s="7" t="s">
        <v>73</v>
      </c>
      <c r="G6348" s="7">
        <f t="shared" si="297"/>
        <v>2014</v>
      </c>
      <c r="H6348" s="7">
        <f t="shared" si="298"/>
        <v>8</v>
      </c>
      <c r="I6348" s="7" t="str">
        <f t="shared" si="299"/>
        <v>Q3</v>
      </c>
      <c r="J6348" s="7">
        <f>VLOOKUP(A6348,'Job Catalog'!A:C,3,FALSE)</f>
        <v>10</v>
      </c>
    </row>
    <row r="6349" spans="1:10" x14ac:dyDescent="0.15">
      <c r="A6349" s="8">
        <v>3818</v>
      </c>
      <c r="B6349" s="8" t="s">
        <v>3920</v>
      </c>
      <c r="C6349" s="7" t="s">
        <v>5</v>
      </c>
      <c r="D6349" s="39">
        <v>41912.611273148148</v>
      </c>
      <c r="E6349" s="7">
        <v>19</v>
      </c>
      <c r="F6349" s="7" t="s">
        <v>65</v>
      </c>
      <c r="G6349" s="7">
        <f t="shared" si="297"/>
        <v>2014</v>
      </c>
      <c r="H6349" s="7">
        <f t="shared" si="298"/>
        <v>9</v>
      </c>
      <c r="I6349" s="7" t="str">
        <f t="shared" si="299"/>
        <v>Q3</v>
      </c>
      <c r="J6349" s="7">
        <f>VLOOKUP(A6349,'Job Catalog'!A:C,3,FALSE)</f>
        <v>10</v>
      </c>
    </row>
    <row r="6350" spans="1:10" x14ac:dyDescent="0.15">
      <c r="A6350" s="8">
        <v>3818</v>
      </c>
      <c r="B6350" s="8" t="s">
        <v>3920</v>
      </c>
      <c r="C6350" s="7" t="s">
        <v>5</v>
      </c>
      <c r="D6350" s="39">
        <v>41938.952905092592</v>
      </c>
      <c r="E6350" s="7">
        <v>17.25</v>
      </c>
      <c r="F6350" s="7" t="s">
        <v>65</v>
      </c>
      <c r="G6350" s="7">
        <f t="shared" si="297"/>
        <v>2014</v>
      </c>
      <c r="H6350" s="7">
        <f t="shared" si="298"/>
        <v>10</v>
      </c>
      <c r="I6350" s="7" t="str">
        <f t="shared" si="299"/>
        <v>Q4</v>
      </c>
      <c r="J6350" s="7">
        <f>VLOOKUP(A6350,'Job Catalog'!A:C,3,FALSE)</f>
        <v>10</v>
      </c>
    </row>
    <row r="6351" spans="1:10" x14ac:dyDescent="0.15">
      <c r="A6351" s="8">
        <v>3818</v>
      </c>
      <c r="B6351" s="8" t="s">
        <v>3920</v>
      </c>
      <c r="C6351" s="7" t="s">
        <v>5</v>
      </c>
      <c r="D6351" s="39">
        <v>41946.370115740741</v>
      </c>
      <c r="E6351" s="7">
        <v>24.67</v>
      </c>
      <c r="F6351" s="7" t="s">
        <v>65</v>
      </c>
      <c r="G6351" s="7">
        <f t="shared" si="297"/>
        <v>2014</v>
      </c>
      <c r="H6351" s="7">
        <f t="shared" si="298"/>
        <v>11</v>
      </c>
      <c r="I6351" s="7" t="str">
        <f t="shared" si="299"/>
        <v>Q4</v>
      </c>
      <c r="J6351" s="7">
        <f>VLOOKUP(A6351,'Job Catalog'!A:C,3,FALSE)</f>
        <v>10</v>
      </c>
    </row>
    <row r="6352" spans="1:10" x14ac:dyDescent="0.15">
      <c r="A6352" s="8">
        <v>3818</v>
      </c>
      <c r="B6352" s="8" t="s">
        <v>3920</v>
      </c>
      <c r="C6352" s="7" t="s">
        <v>5</v>
      </c>
      <c r="D6352" s="39">
        <v>42020.641238425924</v>
      </c>
      <c r="E6352" s="7">
        <v>70.88</v>
      </c>
      <c r="F6352" s="7" t="s">
        <v>73</v>
      </c>
      <c r="G6352" s="7">
        <f t="shared" si="297"/>
        <v>2015</v>
      </c>
      <c r="H6352" s="7">
        <f t="shared" si="298"/>
        <v>1</v>
      </c>
      <c r="I6352" s="7" t="str">
        <f t="shared" si="299"/>
        <v>Q1</v>
      </c>
      <c r="J6352" s="7">
        <f>VLOOKUP(A6352,'Job Catalog'!A:C,3,FALSE)</f>
        <v>10</v>
      </c>
    </row>
    <row r="6353" spans="1:10" x14ac:dyDescent="0.15">
      <c r="A6353" s="8">
        <v>3818</v>
      </c>
      <c r="B6353" s="8" t="s">
        <v>3920</v>
      </c>
      <c r="C6353" s="7" t="s">
        <v>4</v>
      </c>
      <c r="D6353" s="39">
        <v>42051.731759259259</v>
      </c>
      <c r="E6353" s="7">
        <v>38</v>
      </c>
      <c r="F6353" s="7" t="s">
        <v>60</v>
      </c>
      <c r="G6353" s="7">
        <f t="shared" si="297"/>
        <v>2015</v>
      </c>
      <c r="H6353" s="7">
        <f t="shared" si="298"/>
        <v>2</v>
      </c>
      <c r="I6353" s="7" t="str">
        <f t="shared" si="299"/>
        <v>Q1</v>
      </c>
      <c r="J6353" s="7">
        <f>VLOOKUP(A6353,'Job Catalog'!A:C,3,FALSE)</f>
        <v>10</v>
      </c>
    </row>
    <row r="6354" spans="1:10" x14ac:dyDescent="0.15">
      <c r="A6354" s="8">
        <v>3818</v>
      </c>
      <c r="B6354" s="8" t="s">
        <v>3920</v>
      </c>
      <c r="C6354" s="7" t="s">
        <v>4</v>
      </c>
      <c r="D6354" s="39">
        <v>42059.714560185188</v>
      </c>
      <c r="E6354" s="7">
        <v>21.13</v>
      </c>
      <c r="F6354" s="7" t="s">
        <v>73</v>
      </c>
      <c r="G6354" s="7">
        <f t="shared" si="297"/>
        <v>2015</v>
      </c>
      <c r="H6354" s="7">
        <f t="shared" si="298"/>
        <v>2</v>
      </c>
      <c r="I6354" s="7" t="str">
        <f t="shared" si="299"/>
        <v>Q1</v>
      </c>
      <c r="J6354" s="7">
        <f>VLOOKUP(A6354,'Job Catalog'!A:C,3,FALSE)</f>
        <v>10</v>
      </c>
    </row>
    <row r="6355" spans="1:10" x14ac:dyDescent="0.15">
      <c r="A6355" s="8">
        <v>3818</v>
      </c>
      <c r="B6355" s="8" t="s">
        <v>3920</v>
      </c>
      <c r="C6355" s="7" t="s">
        <v>5</v>
      </c>
      <c r="D6355" s="39">
        <v>42083.629490740743</v>
      </c>
      <c r="E6355" s="7">
        <v>0.88</v>
      </c>
      <c r="F6355" s="7" t="s">
        <v>65</v>
      </c>
      <c r="G6355" s="7">
        <f t="shared" si="297"/>
        <v>2015</v>
      </c>
      <c r="H6355" s="7">
        <f t="shared" si="298"/>
        <v>3</v>
      </c>
      <c r="I6355" s="7" t="str">
        <f t="shared" si="299"/>
        <v>Q1</v>
      </c>
      <c r="J6355" s="7">
        <f>VLOOKUP(A6355,'Job Catalog'!A:C,3,FALSE)</f>
        <v>10</v>
      </c>
    </row>
    <row r="6356" spans="1:10" x14ac:dyDescent="0.15">
      <c r="A6356" s="8">
        <v>3818</v>
      </c>
      <c r="B6356" s="8" t="s">
        <v>3920</v>
      </c>
      <c r="C6356" s="7" t="s">
        <v>5</v>
      </c>
      <c r="D6356" s="39">
        <v>42114.665590277778</v>
      </c>
      <c r="E6356" s="7">
        <v>11.88</v>
      </c>
      <c r="F6356" s="7" t="s">
        <v>60</v>
      </c>
      <c r="G6356" s="7">
        <f t="shared" si="297"/>
        <v>2015</v>
      </c>
      <c r="H6356" s="7">
        <f t="shared" si="298"/>
        <v>4</v>
      </c>
      <c r="I6356" s="7" t="str">
        <f t="shared" si="299"/>
        <v>Q2</v>
      </c>
      <c r="J6356" s="7">
        <f>VLOOKUP(A6356,'Job Catalog'!A:C,3,FALSE)</f>
        <v>10</v>
      </c>
    </row>
    <row r="6357" spans="1:10" x14ac:dyDescent="0.15">
      <c r="A6357" s="8">
        <v>3818</v>
      </c>
      <c r="B6357" s="8" t="s">
        <v>3920</v>
      </c>
      <c r="C6357" s="7" t="s">
        <v>4</v>
      </c>
      <c r="D6357" s="39">
        <v>42155.711261574077</v>
      </c>
      <c r="E6357" s="7">
        <v>45.13</v>
      </c>
      <c r="F6357" s="7" t="s">
        <v>60</v>
      </c>
      <c r="G6357" s="7">
        <f t="shared" si="297"/>
        <v>2015</v>
      </c>
      <c r="H6357" s="7">
        <f t="shared" si="298"/>
        <v>5</v>
      </c>
      <c r="I6357" s="7" t="str">
        <f t="shared" si="299"/>
        <v>Q2</v>
      </c>
      <c r="J6357" s="7">
        <f>VLOOKUP(A6357,'Job Catalog'!A:C,3,FALSE)</f>
        <v>10</v>
      </c>
    </row>
    <row r="6358" spans="1:10" x14ac:dyDescent="0.15">
      <c r="A6358" s="8">
        <v>3818</v>
      </c>
      <c r="B6358" s="8" t="s">
        <v>3920</v>
      </c>
      <c r="C6358" s="7" t="s">
        <v>5</v>
      </c>
      <c r="D6358" s="39">
        <v>42184.449664351851</v>
      </c>
      <c r="E6358" s="7">
        <v>37.79</v>
      </c>
      <c r="F6358" s="7" t="s">
        <v>65</v>
      </c>
      <c r="G6358" s="7">
        <f t="shared" si="297"/>
        <v>2015</v>
      </c>
      <c r="H6358" s="7">
        <f t="shared" si="298"/>
        <v>6</v>
      </c>
      <c r="I6358" s="7" t="str">
        <f t="shared" si="299"/>
        <v>Q2</v>
      </c>
      <c r="J6358" s="7">
        <f>VLOOKUP(A6358,'Job Catalog'!A:C,3,FALSE)</f>
        <v>10</v>
      </c>
    </row>
    <row r="6359" spans="1:10" x14ac:dyDescent="0.15">
      <c r="A6359" s="8">
        <v>3818</v>
      </c>
      <c r="B6359" s="8" t="s">
        <v>3920</v>
      </c>
      <c r="C6359" s="7" t="s">
        <v>5</v>
      </c>
      <c r="D6359" s="39">
        <v>42222.699606481481</v>
      </c>
      <c r="E6359" s="7">
        <v>17</v>
      </c>
      <c r="F6359" s="7" t="s">
        <v>25</v>
      </c>
      <c r="G6359" s="7">
        <f t="shared" si="297"/>
        <v>2015</v>
      </c>
      <c r="H6359" s="7">
        <f t="shared" si="298"/>
        <v>8</v>
      </c>
      <c r="I6359" s="7" t="str">
        <f t="shared" si="299"/>
        <v>Q3</v>
      </c>
      <c r="J6359" s="7">
        <f>VLOOKUP(A6359,'Job Catalog'!A:C,3,FALSE)</f>
        <v>10</v>
      </c>
    </row>
    <row r="6360" spans="1:10" x14ac:dyDescent="0.15">
      <c r="A6360" s="8">
        <v>3818</v>
      </c>
      <c r="B6360" s="8" t="s">
        <v>3920</v>
      </c>
      <c r="C6360" s="7" t="s">
        <v>5</v>
      </c>
      <c r="D6360" s="39">
        <v>42236.435567129629</v>
      </c>
      <c r="E6360" s="7">
        <v>6.88</v>
      </c>
      <c r="F6360" s="7" t="s">
        <v>25</v>
      </c>
      <c r="G6360" s="7">
        <f t="shared" si="297"/>
        <v>2015</v>
      </c>
      <c r="H6360" s="7">
        <f t="shared" si="298"/>
        <v>8</v>
      </c>
      <c r="I6360" s="7" t="str">
        <f t="shared" si="299"/>
        <v>Q3</v>
      </c>
      <c r="J6360" s="7">
        <f>VLOOKUP(A6360,'Job Catalog'!A:C,3,FALSE)</f>
        <v>10</v>
      </c>
    </row>
    <row r="6361" spans="1:10" x14ac:dyDescent="0.15">
      <c r="A6361" s="8">
        <v>3818</v>
      </c>
      <c r="B6361" s="8" t="s">
        <v>3920</v>
      </c>
      <c r="C6361" s="7" t="s">
        <v>5</v>
      </c>
      <c r="D6361" s="39">
        <v>42271.713831018518</v>
      </c>
      <c r="E6361" s="7">
        <v>23.08</v>
      </c>
      <c r="F6361" s="7" t="s">
        <v>25</v>
      </c>
      <c r="G6361" s="7">
        <f t="shared" si="297"/>
        <v>2015</v>
      </c>
      <c r="H6361" s="7">
        <f t="shared" si="298"/>
        <v>9</v>
      </c>
      <c r="I6361" s="7" t="str">
        <f t="shared" si="299"/>
        <v>Q3</v>
      </c>
      <c r="J6361" s="7">
        <f>VLOOKUP(A6361,'Job Catalog'!A:C,3,FALSE)</f>
        <v>10</v>
      </c>
    </row>
    <row r="6362" spans="1:10" x14ac:dyDescent="0.15">
      <c r="A6362" s="8">
        <v>3818</v>
      </c>
      <c r="B6362" s="8" t="s">
        <v>3920</v>
      </c>
      <c r="C6362" s="7" t="s">
        <v>5</v>
      </c>
      <c r="D6362" s="39">
        <v>42300.481423611112</v>
      </c>
      <c r="E6362" s="7">
        <v>2.83</v>
      </c>
      <c r="F6362" s="7" t="s">
        <v>25</v>
      </c>
      <c r="G6362" s="7">
        <f t="shared" si="297"/>
        <v>2015</v>
      </c>
      <c r="H6362" s="7">
        <f t="shared" si="298"/>
        <v>10</v>
      </c>
      <c r="I6362" s="7" t="str">
        <f t="shared" si="299"/>
        <v>Q4</v>
      </c>
      <c r="J6362" s="7">
        <f>VLOOKUP(A6362,'Job Catalog'!A:C,3,FALSE)</f>
        <v>10</v>
      </c>
    </row>
    <row r="6363" spans="1:10" x14ac:dyDescent="0.15">
      <c r="A6363" s="8">
        <v>3818</v>
      </c>
      <c r="B6363" s="8" t="s">
        <v>3920</v>
      </c>
      <c r="C6363" s="7" t="s">
        <v>4</v>
      </c>
      <c r="D6363" s="39">
        <v>42327.472025462965</v>
      </c>
      <c r="E6363" s="7">
        <v>27</v>
      </c>
      <c r="F6363" s="7" t="s">
        <v>60</v>
      </c>
      <c r="G6363" s="7">
        <f t="shared" si="297"/>
        <v>2015</v>
      </c>
      <c r="H6363" s="7">
        <f t="shared" si="298"/>
        <v>11</v>
      </c>
      <c r="I6363" s="7" t="str">
        <f t="shared" si="299"/>
        <v>Q4</v>
      </c>
      <c r="J6363" s="7">
        <f>VLOOKUP(A6363,'Job Catalog'!A:C,3,FALSE)</f>
        <v>10</v>
      </c>
    </row>
    <row r="6364" spans="1:10" x14ac:dyDescent="0.15">
      <c r="A6364" s="8">
        <v>3818</v>
      </c>
      <c r="B6364" s="8" t="s">
        <v>3920</v>
      </c>
      <c r="C6364" s="7" t="s">
        <v>4</v>
      </c>
      <c r="D6364" s="39">
        <v>42339.60083333333</v>
      </c>
      <c r="E6364" s="7">
        <v>2.04</v>
      </c>
      <c r="F6364" s="7" t="s">
        <v>60</v>
      </c>
      <c r="G6364" s="7">
        <f t="shared" si="297"/>
        <v>2015</v>
      </c>
      <c r="H6364" s="7">
        <f t="shared" si="298"/>
        <v>12</v>
      </c>
      <c r="I6364" s="7" t="str">
        <f t="shared" si="299"/>
        <v>Q4</v>
      </c>
      <c r="J6364" s="7">
        <f>VLOOKUP(A6364,'Job Catalog'!A:C,3,FALSE)</f>
        <v>10</v>
      </c>
    </row>
    <row r="6365" spans="1:10" x14ac:dyDescent="0.15">
      <c r="A6365" s="8">
        <v>3818</v>
      </c>
      <c r="B6365" s="8" t="s">
        <v>3920</v>
      </c>
      <c r="C6365" s="7" t="s">
        <v>4</v>
      </c>
      <c r="D6365" s="39">
        <v>42349.610405092593</v>
      </c>
      <c r="E6365" s="7">
        <v>12.04</v>
      </c>
      <c r="F6365" s="7" t="s">
        <v>60</v>
      </c>
      <c r="G6365" s="7">
        <f t="shared" si="297"/>
        <v>2015</v>
      </c>
      <c r="H6365" s="7">
        <f t="shared" si="298"/>
        <v>12</v>
      </c>
      <c r="I6365" s="7" t="str">
        <f t="shared" si="299"/>
        <v>Q4</v>
      </c>
      <c r="J6365" s="7">
        <f>VLOOKUP(A6365,'Job Catalog'!A:C,3,FALSE)</f>
        <v>10</v>
      </c>
    </row>
    <row r="6366" spans="1:10" x14ac:dyDescent="0.15">
      <c r="A6366" s="8">
        <v>3818</v>
      </c>
      <c r="B6366" s="8" t="s">
        <v>3920</v>
      </c>
      <c r="C6366" s="7" t="s">
        <v>5</v>
      </c>
      <c r="D6366" s="39">
        <v>42451.590810185182</v>
      </c>
      <c r="E6366" s="7">
        <v>52.96</v>
      </c>
      <c r="F6366" s="7" t="s">
        <v>21</v>
      </c>
      <c r="G6366" s="7">
        <f t="shared" si="297"/>
        <v>2016</v>
      </c>
      <c r="H6366" s="7">
        <f t="shared" si="298"/>
        <v>3</v>
      </c>
      <c r="I6366" s="7" t="str">
        <f t="shared" si="299"/>
        <v>Q1</v>
      </c>
      <c r="J6366" s="7">
        <f>VLOOKUP(A6366,'Job Catalog'!A:C,3,FALSE)</f>
        <v>10</v>
      </c>
    </row>
    <row r="6367" spans="1:10" x14ac:dyDescent="0.15">
      <c r="A6367" s="8">
        <v>3818</v>
      </c>
      <c r="B6367" s="8" t="s">
        <v>3920</v>
      </c>
      <c r="C6367" s="7" t="s">
        <v>5</v>
      </c>
      <c r="D6367" s="39">
        <v>42432.669305555559</v>
      </c>
      <c r="E6367" s="7">
        <v>13.08</v>
      </c>
      <c r="F6367" s="7" t="s">
        <v>20</v>
      </c>
      <c r="G6367" s="7">
        <f t="shared" si="297"/>
        <v>2016</v>
      </c>
      <c r="H6367" s="7">
        <f t="shared" si="298"/>
        <v>3</v>
      </c>
      <c r="I6367" s="7" t="str">
        <f t="shared" si="299"/>
        <v>Q1</v>
      </c>
      <c r="J6367" s="7">
        <f>VLOOKUP(A6367,'Job Catalog'!A:C,3,FALSE)</f>
        <v>10</v>
      </c>
    </row>
    <row r="6368" spans="1:10" x14ac:dyDescent="0.15">
      <c r="A6368" s="8">
        <v>3818</v>
      </c>
      <c r="B6368" s="8" t="s">
        <v>3920</v>
      </c>
      <c r="C6368" s="7" t="s">
        <v>4</v>
      </c>
      <c r="D6368" s="39">
        <v>42503.385474537034</v>
      </c>
      <c r="E6368" s="7">
        <v>64.58</v>
      </c>
      <c r="F6368" s="7" t="s">
        <v>82</v>
      </c>
      <c r="G6368" s="7">
        <f t="shared" si="297"/>
        <v>2016</v>
      </c>
      <c r="H6368" s="7">
        <f t="shared" si="298"/>
        <v>5</v>
      </c>
      <c r="I6368" s="7" t="str">
        <f t="shared" si="299"/>
        <v>Q2</v>
      </c>
      <c r="J6368" s="7">
        <f>VLOOKUP(A6368,'Job Catalog'!A:C,3,FALSE)</f>
        <v>10</v>
      </c>
    </row>
    <row r="6369" spans="1:10" x14ac:dyDescent="0.15">
      <c r="A6369" s="8">
        <v>3818</v>
      </c>
      <c r="B6369" s="8" t="s">
        <v>3920</v>
      </c>
      <c r="C6369" s="7" t="s">
        <v>5</v>
      </c>
      <c r="D6369" s="39">
        <v>42576.474212962959</v>
      </c>
      <c r="E6369" s="7">
        <v>86.75</v>
      </c>
      <c r="F6369" s="7" t="s">
        <v>20</v>
      </c>
      <c r="G6369" s="7">
        <f t="shared" si="297"/>
        <v>2016</v>
      </c>
      <c r="H6369" s="7">
        <f t="shared" si="298"/>
        <v>7</v>
      </c>
      <c r="I6369" s="7" t="str">
        <f t="shared" si="299"/>
        <v>Q3</v>
      </c>
      <c r="J6369" s="7">
        <f>VLOOKUP(A6369,'Job Catalog'!A:C,3,FALSE)</f>
        <v>10</v>
      </c>
    </row>
    <row r="6370" spans="1:10" x14ac:dyDescent="0.15">
      <c r="A6370" s="8">
        <v>3818</v>
      </c>
      <c r="B6370" s="8" t="s">
        <v>3920</v>
      </c>
      <c r="C6370" s="7" t="s">
        <v>5</v>
      </c>
      <c r="D6370" s="39">
        <v>42535.609814814816</v>
      </c>
      <c r="E6370" s="7">
        <v>45.88</v>
      </c>
      <c r="F6370" s="7" t="s">
        <v>20</v>
      </c>
      <c r="G6370" s="7">
        <f t="shared" si="297"/>
        <v>2016</v>
      </c>
      <c r="H6370" s="7">
        <f t="shared" si="298"/>
        <v>6</v>
      </c>
      <c r="I6370" s="7" t="str">
        <f t="shared" si="299"/>
        <v>Q2</v>
      </c>
      <c r="J6370" s="7">
        <f>VLOOKUP(A6370,'Job Catalog'!A:C,3,FALSE)</f>
        <v>10</v>
      </c>
    </row>
    <row r="6371" spans="1:10" x14ac:dyDescent="0.15">
      <c r="A6371" s="8">
        <v>3818</v>
      </c>
      <c r="B6371" s="8" t="s">
        <v>3920</v>
      </c>
      <c r="C6371" s="7" t="s">
        <v>5</v>
      </c>
      <c r="D6371" s="39">
        <v>42671.641250000001</v>
      </c>
      <c r="E6371" s="7">
        <v>35.17</v>
      </c>
      <c r="F6371" s="7" t="s">
        <v>20</v>
      </c>
      <c r="G6371" s="7">
        <f t="shared" si="297"/>
        <v>2016</v>
      </c>
      <c r="H6371" s="7">
        <f t="shared" si="298"/>
        <v>10</v>
      </c>
      <c r="I6371" s="7" t="str">
        <f t="shared" si="299"/>
        <v>Q4</v>
      </c>
      <c r="J6371" s="7">
        <f>VLOOKUP(A6371,'Job Catalog'!A:C,3,FALSE)</f>
        <v>10</v>
      </c>
    </row>
    <row r="6372" spans="1:10" x14ac:dyDescent="0.15">
      <c r="A6372" s="8">
        <v>3818</v>
      </c>
      <c r="B6372" s="8" t="s">
        <v>3920</v>
      </c>
      <c r="C6372" s="7" t="s">
        <v>5</v>
      </c>
      <c r="D6372" s="39">
        <v>42933.465868055559</v>
      </c>
      <c r="E6372" s="7">
        <v>40</v>
      </c>
      <c r="F6372" s="7" t="s">
        <v>88</v>
      </c>
      <c r="G6372" s="7">
        <f t="shared" si="297"/>
        <v>2017</v>
      </c>
      <c r="H6372" s="7">
        <f t="shared" si="298"/>
        <v>7</v>
      </c>
      <c r="I6372" s="7" t="str">
        <f t="shared" si="299"/>
        <v>Q3</v>
      </c>
      <c r="J6372" s="7">
        <f>VLOOKUP(A6372,'Job Catalog'!A:C,3,FALSE)</f>
        <v>10</v>
      </c>
    </row>
    <row r="6373" spans="1:10" x14ac:dyDescent="0.15">
      <c r="A6373" s="8">
        <v>3822</v>
      </c>
      <c r="B6373" s="8" t="s">
        <v>3924</v>
      </c>
      <c r="C6373" s="7" t="s">
        <v>5</v>
      </c>
      <c r="D6373" s="39">
        <v>41760.600752314815</v>
      </c>
      <c r="E6373" s="7">
        <v>41.04</v>
      </c>
      <c r="F6373" s="7" t="s">
        <v>15</v>
      </c>
      <c r="G6373" s="7">
        <f t="shared" si="297"/>
        <v>2014</v>
      </c>
      <c r="H6373" s="7">
        <f t="shared" si="298"/>
        <v>5</v>
      </c>
      <c r="I6373" s="7" t="str">
        <f t="shared" si="299"/>
        <v>Q2</v>
      </c>
      <c r="J6373" s="7">
        <f>VLOOKUP(A6373,'Job Catalog'!A:C,3,FALSE)</f>
        <v>16</v>
      </c>
    </row>
    <row r="6374" spans="1:10" x14ac:dyDescent="0.15">
      <c r="A6374" s="8">
        <v>3823</v>
      </c>
      <c r="B6374" s="8" t="s">
        <v>3925</v>
      </c>
      <c r="C6374" s="7" t="s">
        <v>4</v>
      </c>
      <c r="D6374" s="39">
        <v>42354.606203703705</v>
      </c>
      <c r="E6374" s="7">
        <v>14.25</v>
      </c>
      <c r="F6374" s="7" t="s">
        <v>60</v>
      </c>
      <c r="G6374" s="7">
        <f t="shared" si="297"/>
        <v>2015</v>
      </c>
      <c r="H6374" s="7">
        <f t="shared" si="298"/>
        <v>12</v>
      </c>
      <c r="I6374" s="7" t="str">
        <f t="shared" si="299"/>
        <v>Q4</v>
      </c>
      <c r="J6374" s="7">
        <f>VLOOKUP(A6374,'Job Catalog'!A:C,3,FALSE)</f>
        <v>15</v>
      </c>
    </row>
    <row r="6375" spans="1:10" x14ac:dyDescent="0.15">
      <c r="A6375" s="8">
        <v>3825</v>
      </c>
      <c r="B6375" s="8" t="s">
        <v>3927</v>
      </c>
      <c r="C6375" s="7" t="s">
        <v>4</v>
      </c>
      <c r="D6375" s="39">
        <v>41690.448900462965</v>
      </c>
      <c r="E6375" s="7">
        <v>0.88</v>
      </c>
      <c r="F6375" s="7" t="s">
        <v>46</v>
      </c>
      <c r="G6375" s="7">
        <f t="shared" si="297"/>
        <v>2014</v>
      </c>
      <c r="H6375" s="7">
        <f t="shared" si="298"/>
        <v>2</v>
      </c>
      <c r="I6375" s="7" t="str">
        <f t="shared" si="299"/>
        <v>Q1</v>
      </c>
      <c r="J6375" s="7">
        <f>VLOOKUP(A6375,'Job Catalog'!A:C,3,FALSE)</f>
        <v>17</v>
      </c>
    </row>
    <row r="6376" spans="1:10" x14ac:dyDescent="0.15">
      <c r="A6376" s="8">
        <v>3825</v>
      </c>
      <c r="B6376" s="8" t="s">
        <v>3927</v>
      </c>
      <c r="C6376" s="7" t="s">
        <v>5</v>
      </c>
      <c r="D6376" s="39">
        <v>42066.483877314815</v>
      </c>
      <c r="E6376" s="7">
        <v>78</v>
      </c>
      <c r="F6376" s="7" t="s">
        <v>95</v>
      </c>
      <c r="G6376" s="7">
        <f t="shared" si="297"/>
        <v>2015</v>
      </c>
      <c r="H6376" s="7">
        <f t="shared" si="298"/>
        <v>3</v>
      </c>
      <c r="I6376" s="7" t="str">
        <f t="shared" si="299"/>
        <v>Q1</v>
      </c>
      <c r="J6376" s="7">
        <f>VLOOKUP(A6376,'Job Catalog'!A:C,3,FALSE)</f>
        <v>17</v>
      </c>
    </row>
    <row r="6377" spans="1:10" x14ac:dyDescent="0.15">
      <c r="A6377" s="8">
        <v>3826</v>
      </c>
      <c r="B6377" s="8" t="s">
        <v>3928</v>
      </c>
      <c r="C6377" s="7" t="s">
        <v>5</v>
      </c>
      <c r="D6377" s="39">
        <v>42025.449861111112</v>
      </c>
      <c r="E6377" s="7">
        <v>117.96</v>
      </c>
      <c r="F6377" s="7" t="s">
        <v>72</v>
      </c>
      <c r="G6377" s="7">
        <f t="shared" si="297"/>
        <v>2015</v>
      </c>
      <c r="H6377" s="7">
        <f t="shared" si="298"/>
        <v>1</v>
      </c>
      <c r="I6377" s="7" t="str">
        <f t="shared" si="299"/>
        <v>Q1</v>
      </c>
      <c r="J6377" s="7">
        <f>VLOOKUP(A6377,'Job Catalog'!A:C,3,FALSE)</f>
        <v>13</v>
      </c>
    </row>
    <row r="6378" spans="1:10" x14ac:dyDescent="0.15">
      <c r="A6378" s="8">
        <v>3828</v>
      </c>
      <c r="B6378" s="8" t="s">
        <v>3930</v>
      </c>
      <c r="C6378" s="7" t="s">
        <v>4</v>
      </c>
      <c r="D6378" s="39">
        <v>41943.620034722226</v>
      </c>
      <c r="E6378" s="7">
        <v>2.92</v>
      </c>
      <c r="F6378" s="7" t="s">
        <v>14</v>
      </c>
      <c r="G6378" s="7">
        <f t="shared" si="297"/>
        <v>2014</v>
      </c>
      <c r="H6378" s="7">
        <f t="shared" si="298"/>
        <v>10</v>
      </c>
      <c r="I6378" s="7" t="str">
        <f t="shared" si="299"/>
        <v>Q4</v>
      </c>
      <c r="J6378" s="7">
        <f>VLOOKUP(A6378,'Job Catalog'!A:C,3,FALSE)</f>
        <v>15</v>
      </c>
    </row>
    <row r="6379" spans="1:10" x14ac:dyDescent="0.15">
      <c r="A6379" s="8">
        <v>3829</v>
      </c>
      <c r="B6379" s="8" t="s">
        <v>3931</v>
      </c>
      <c r="C6379" s="7" t="s">
        <v>5</v>
      </c>
      <c r="D6379" s="39">
        <v>41851.807650462964</v>
      </c>
      <c r="E6379" s="7">
        <v>21.83</v>
      </c>
      <c r="F6379" s="7" t="s">
        <v>73</v>
      </c>
      <c r="G6379" s="7">
        <f t="shared" si="297"/>
        <v>2014</v>
      </c>
      <c r="H6379" s="7">
        <f t="shared" si="298"/>
        <v>7</v>
      </c>
      <c r="I6379" s="7" t="str">
        <f t="shared" si="299"/>
        <v>Q3</v>
      </c>
      <c r="J6379" s="7">
        <f>VLOOKUP(A6379,'Job Catalog'!A:C,3,FALSE)</f>
        <v>12</v>
      </c>
    </row>
    <row r="6380" spans="1:10" x14ac:dyDescent="0.15">
      <c r="A6380" s="8">
        <v>3829</v>
      </c>
      <c r="B6380" s="8" t="s">
        <v>3931</v>
      </c>
      <c r="C6380" s="7" t="s">
        <v>5</v>
      </c>
      <c r="D6380" s="39">
        <v>41858.461319444446</v>
      </c>
      <c r="E6380" s="7">
        <v>28.5</v>
      </c>
      <c r="F6380" s="7" t="s">
        <v>73</v>
      </c>
      <c r="G6380" s="7">
        <f t="shared" si="297"/>
        <v>2014</v>
      </c>
      <c r="H6380" s="7">
        <f t="shared" si="298"/>
        <v>8</v>
      </c>
      <c r="I6380" s="7" t="str">
        <f t="shared" si="299"/>
        <v>Q3</v>
      </c>
      <c r="J6380" s="7">
        <f>VLOOKUP(A6380,'Job Catalog'!A:C,3,FALSE)</f>
        <v>12</v>
      </c>
    </row>
    <row r="6381" spans="1:10" x14ac:dyDescent="0.15">
      <c r="A6381" s="8">
        <v>3835</v>
      </c>
      <c r="B6381" s="8" t="s">
        <v>3937</v>
      </c>
      <c r="C6381" s="7" t="s">
        <v>4</v>
      </c>
      <c r="D6381" s="39">
        <v>42359.141932870371</v>
      </c>
      <c r="E6381" s="7">
        <v>86.63</v>
      </c>
      <c r="F6381" s="7" t="s">
        <v>92</v>
      </c>
      <c r="G6381" s="7">
        <f t="shared" si="297"/>
        <v>2015</v>
      </c>
      <c r="H6381" s="7">
        <f t="shared" si="298"/>
        <v>12</v>
      </c>
      <c r="I6381" s="7" t="str">
        <f t="shared" si="299"/>
        <v>Q4</v>
      </c>
      <c r="J6381" s="7">
        <f>VLOOKUP(A6381,'Job Catalog'!A:C,3,FALSE)</f>
        <v>8</v>
      </c>
    </row>
    <row r="6382" spans="1:10" x14ac:dyDescent="0.15">
      <c r="A6382" s="8">
        <v>3837</v>
      </c>
      <c r="B6382" s="8" t="s">
        <v>3939</v>
      </c>
      <c r="C6382" s="7" t="s">
        <v>4</v>
      </c>
      <c r="D6382" s="39">
        <v>41759.785081018519</v>
      </c>
      <c r="E6382" s="7">
        <v>58.04</v>
      </c>
      <c r="F6382" s="7" t="s">
        <v>35</v>
      </c>
      <c r="G6382" s="7">
        <f t="shared" si="297"/>
        <v>2014</v>
      </c>
      <c r="H6382" s="7">
        <f t="shared" si="298"/>
        <v>4</v>
      </c>
      <c r="I6382" s="7" t="str">
        <f t="shared" si="299"/>
        <v>Q2</v>
      </c>
      <c r="J6382" s="7">
        <f>VLOOKUP(A6382,'Job Catalog'!A:C,3,FALSE)</f>
        <v>14</v>
      </c>
    </row>
    <row r="6383" spans="1:10" x14ac:dyDescent="0.15">
      <c r="A6383" s="8">
        <v>3842</v>
      </c>
      <c r="B6383" s="8" t="s">
        <v>3944</v>
      </c>
      <c r="C6383" s="7" t="s">
        <v>5</v>
      </c>
      <c r="D6383" s="39">
        <v>42144.241840277777</v>
      </c>
      <c r="E6383" s="7">
        <v>110.67</v>
      </c>
      <c r="F6383" s="7" t="s">
        <v>34</v>
      </c>
      <c r="G6383" s="7">
        <f t="shared" si="297"/>
        <v>2015</v>
      </c>
      <c r="H6383" s="7">
        <f t="shared" si="298"/>
        <v>5</v>
      </c>
      <c r="I6383" s="7" t="str">
        <f t="shared" si="299"/>
        <v>Q2</v>
      </c>
      <c r="J6383" s="7">
        <f>VLOOKUP(A6383,'Job Catalog'!A:C,3,FALSE)</f>
        <v>16</v>
      </c>
    </row>
    <row r="6384" spans="1:10" x14ac:dyDescent="0.15">
      <c r="A6384" s="8">
        <v>3843</v>
      </c>
      <c r="B6384" s="8" t="s">
        <v>3945</v>
      </c>
      <c r="C6384" s="7" t="s">
        <v>4</v>
      </c>
      <c r="D6384" s="39">
        <v>41739.313414351855</v>
      </c>
      <c r="E6384" s="7">
        <v>61.71</v>
      </c>
      <c r="F6384" s="7" t="s">
        <v>75</v>
      </c>
      <c r="G6384" s="7">
        <f t="shared" si="297"/>
        <v>2014</v>
      </c>
      <c r="H6384" s="7">
        <f t="shared" si="298"/>
        <v>4</v>
      </c>
      <c r="I6384" s="7" t="str">
        <f t="shared" si="299"/>
        <v>Q2</v>
      </c>
      <c r="J6384" s="7">
        <f>VLOOKUP(A6384,'Job Catalog'!A:C,3,FALSE)</f>
        <v>19</v>
      </c>
    </row>
    <row r="6385" spans="1:10" x14ac:dyDescent="0.15">
      <c r="A6385" s="8">
        <v>3843</v>
      </c>
      <c r="B6385" s="8" t="s">
        <v>3945</v>
      </c>
      <c r="C6385" s="7" t="s">
        <v>5</v>
      </c>
      <c r="D6385" s="39">
        <v>41878.404039351852</v>
      </c>
      <c r="E6385" s="7">
        <v>36.58</v>
      </c>
      <c r="F6385" s="7" t="s">
        <v>10</v>
      </c>
      <c r="G6385" s="7">
        <f t="shared" si="297"/>
        <v>2014</v>
      </c>
      <c r="H6385" s="7">
        <f t="shared" si="298"/>
        <v>8</v>
      </c>
      <c r="I6385" s="7" t="str">
        <f t="shared" si="299"/>
        <v>Q3</v>
      </c>
      <c r="J6385" s="7">
        <f>VLOOKUP(A6385,'Job Catalog'!A:C,3,FALSE)</f>
        <v>19</v>
      </c>
    </row>
    <row r="6386" spans="1:10" x14ac:dyDescent="0.15">
      <c r="A6386" s="8">
        <v>3845</v>
      </c>
      <c r="B6386" s="8" t="s">
        <v>3947</v>
      </c>
      <c r="C6386" s="7" t="s">
        <v>4</v>
      </c>
      <c r="D6386" s="39">
        <v>41810.576064814813</v>
      </c>
      <c r="E6386" s="7">
        <v>51.04</v>
      </c>
      <c r="F6386" s="7" t="s">
        <v>75</v>
      </c>
      <c r="G6386" s="7">
        <f t="shared" si="297"/>
        <v>2014</v>
      </c>
      <c r="H6386" s="7">
        <f t="shared" si="298"/>
        <v>6</v>
      </c>
      <c r="I6386" s="7" t="str">
        <f t="shared" si="299"/>
        <v>Q2</v>
      </c>
      <c r="J6386" s="7">
        <f>VLOOKUP(A6386,'Job Catalog'!A:C,3,FALSE)</f>
        <v>16</v>
      </c>
    </row>
    <row r="6387" spans="1:10" x14ac:dyDescent="0.15">
      <c r="A6387" s="8">
        <v>3845</v>
      </c>
      <c r="B6387" s="8" t="s">
        <v>3947</v>
      </c>
      <c r="C6387" s="7" t="s">
        <v>5</v>
      </c>
      <c r="D6387" s="39">
        <v>41934.467627314814</v>
      </c>
      <c r="E6387" s="7">
        <v>48.54</v>
      </c>
      <c r="F6387" s="7" t="s">
        <v>75</v>
      </c>
      <c r="G6387" s="7">
        <f t="shared" si="297"/>
        <v>2014</v>
      </c>
      <c r="H6387" s="7">
        <f t="shared" si="298"/>
        <v>10</v>
      </c>
      <c r="I6387" s="7" t="str">
        <f t="shared" si="299"/>
        <v>Q4</v>
      </c>
      <c r="J6387" s="7">
        <f>VLOOKUP(A6387,'Job Catalog'!A:C,3,FALSE)</f>
        <v>16</v>
      </c>
    </row>
    <row r="6388" spans="1:10" x14ac:dyDescent="0.15">
      <c r="A6388" s="8">
        <v>3845</v>
      </c>
      <c r="B6388" s="8" t="s">
        <v>3947</v>
      </c>
      <c r="C6388" s="7" t="s">
        <v>4</v>
      </c>
      <c r="D6388" s="39">
        <v>42964.710405092592</v>
      </c>
      <c r="E6388" s="7">
        <v>13.21</v>
      </c>
      <c r="F6388" s="7" t="s">
        <v>19</v>
      </c>
      <c r="G6388" s="7">
        <f t="shared" si="297"/>
        <v>2017</v>
      </c>
      <c r="H6388" s="7">
        <f t="shared" si="298"/>
        <v>8</v>
      </c>
      <c r="I6388" s="7" t="str">
        <f t="shared" si="299"/>
        <v>Q3</v>
      </c>
      <c r="J6388" s="7">
        <f>VLOOKUP(A6388,'Job Catalog'!A:C,3,FALSE)</f>
        <v>16</v>
      </c>
    </row>
    <row r="6389" spans="1:10" x14ac:dyDescent="0.15">
      <c r="A6389" s="8">
        <v>3850</v>
      </c>
      <c r="B6389" s="8" t="s">
        <v>3952</v>
      </c>
      <c r="C6389" s="7" t="s">
        <v>5</v>
      </c>
      <c r="D6389" s="39">
        <v>42817.609849537039</v>
      </c>
      <c r="E6389" s="7">
        <v>51.08</v>
      </c>
      <c r="F6389" s="7" t="s">
        <v>19</v>
      </c>
      <c r="G6389" s="7">
        <f t="shared" si="297"/>
        <v>2017</v>
      </c>
      <c r="H6389" s="7">
        <f t="shared" si="298"/>
        <v>3</v>
      </c>
      <c r="I6389" s="7" t="str">
        <f t="shared" si="299"/>
        <v>Q1</v>
      </c>
      <c r="J6389" s="7">
        <f>VLOOKUP(A6389,'Job Catalog'!A:C,3,FALSE)</f>
        <v>21</v>
      </c>
    </row>
    <row r="6390" spans="1:10" x14ac:dyDescent="0.15">
      <c r="A6390" s="8">
        <v>3852</v>
      </c>
      <c r="B6390" s="8" t="s">
        <v>3954</v>
      </c>
      <c r="C6390" s="7" t="s">
        <v>4</v>
      </c>
      <c r="D6390" s="39">
        <v>41719.626840277779</v>
      </c>
      <c r="E6390" s="7">
        <v>73.209999999999994</v>
      </c>
      <c r="F6390" s="7" t="s">
        <v>33</v>
      </c>
      <c r="G6390" s="7">
        <f t="shared" si="297"/>
        <v>2014</v>
      </c>
      <c r="H6390" s="7">
        <f t="shared" si="298"/>
        <v>3</v>
      </c>
      <c r="I6390" s="7" t="str">
        <f t="shared" si="299"/>
        <v>Q1</v>
      </c>
      <c r="J6390" s="7">
        <f>VLOOKUP(A6390,'Job Catalog'!A:C,3,FALSE)</f>
        <v>19</v>
      </c>
    </row>
    <row r="6391" spans="1:10" x14ac:dyDescent="0.15">
      <c r="A6391" s="8">
        <v>3852</v>
      </c>
      <c r="B6391" s="8" t="s">
        <v>3954</v>
      </c>
      <c r="C6391" s="7" t="s">
        <v>5</v>
      </c>
      <c r="D6391" s="39">
        <v>41761.507372685184</v>
      </c>
      <c r="E6391" s="7">
        <v>1.88</v>
      </c>
      <c r="F6391" s="7" t="s">
        <v>67</v>
      </c>
      <c r="G6391" s="7">
        <f t="shared" si="297"/>
        <v>2014</v>
      </c>
      <c r="H6391" s="7">
        <f t="shared" si="298"/>
        <v>5</v>
      </c>
      <c r="I6391" s="7" t="str">
        <f t="shared" si="299"/>
        <v>Q2</v>
      </c>
      <c r="J6391" s="7">
        <f>VLOOKUP(A6391,'Job Catalog'!A:C,3,FALSE)</f>
        <v>19</v>
      </c>
    </row>
    <row r="6392" spans="1:10" x14ac:dyDescent="0.15">
      <c r="A6392" s="8">
        <v>3854</v>
      </c>
      <c r="B6392" s="8" t="s">
        <v>3956</v>
      </c>
      <c r="C6392" s="7" t="s">
        <v>5</v>
      </c>
      <c r="D6392" s="39">
        <v>41886.61378472222</v>
      </c>
      <c r="E6392" s="7">
        <v>13.83</v>
      </c>
      <c r="F6392" s="7" t="s">
        <v>10</v>
      </c>
      <c r="G6392" s="7">
        <f t="shared" si="297"/>
        <v>2014</v>
      </c>
      <c r="H6392" s="7">
        <f t="shared" si="298"/>
        <v>9</v>
      </c>
      <c r="I6392" s="7" t="str">
        <f t="shared" si="299"/>
        <v>Q3</v>
      </c>
      <c r="J6392" s="7">
        <f>VLOOKUP(A6392,'Job Catalog'!A:C,3,FALSE)</f>
        <v>21</v>
      </c>
    </row>
    <row r="6393" spans="1:10" x14ac:dyDescent="0.15">
      <c r="A6393" s="8">
        <v>3854</v>
      </c>
      <c r="B6393" s="8" t="s">
        <v>3956</v>
      </c>
      <c r="C6393" s="7" t="s">
        <v>4</v>
      </c>
      <c r="D6393" s="39">
        <v>42536.663807870369</v>
      </c>
      <c r="E6393" s="7">
        <v>70.17</v>
      </c>
      <c r="F6393" s="7" t="s">
        <v>26</v>
      </c>
      <c r="G6393" s="7">
        <f t="shared" si="297"/>
        <v>2016</v>
      </c>
      <c r="H6393" s="7">
        <f t="shared" si="298"/>
        <v>6</v>
      </c>
      <c r="I6393" s="7" t="str">
        <f t="shared" si="299"/>
        <v>Q2</v>
      </c>
      <c r="J6393" s="7">
        <f>VLOOKUP(A6393,'Job Catalog'!A:C,3,FALSE)</f>
        <v>21</v>
      </c>
    </row>
    <row r="6394" spans="1:10" x14ac:dyDescent="0.15">
      <c r="A6394" s="8">
        <v>3854</v>
      </c>
      <c r="B6394" s="8" t="s">
        <v>3956</v>
      </c>
      <c r="C6394" s="7" t="s">
        <v>5</v>
      </c>
      <c r="D6394" s="39">
        <v>42908.714039351849</v>
      </c>
      <c r="E6394" s="7">
        <v>48.04</v>
      </c>
      <c r="F6394" s="7" t="s">
        <v>25</v>
      </c>
      <c r="G6394" s="7">
        <f t="shared" si="297"/>
        <v>2017</v>
      </c>
      <c r="H6394" s="7">
        <f t="shared" si="298"/>
        <v>6</v>
      </c>
      <c r="I6394" s="7" t="str">
        <f t="shared" si="299"/>
        <v>Q2</v>
      </c>
      <c r="J6394" s="7">
        <f>VLOOKUP(A6394,'Job Catalog'!A:C,3,FALSE)</f>
        <v>21</v>
      </c>
    </row>
    <row r="6395" spans="1:10" x14ac:dyDescent="0.15">
      <c r="A6395" s="8">
        <v>3857</v>
      </c>
      <c r="B6395" s="8" t="s">
        <v>3959</v>
      </c>
      <c r="C6395" s="7" t="s">
        <v>4</v>
      </c>
      <c r="D6395" s="39">
        <v>41718.326909722222</v>
      </c>
      <c r="E6395" s="7">
        <v>36.54</v>
      </c>
      <c r="F6395" s="7" t="s">
        <v>33</v>
      </c>
      <c r="G6395" s="7">
        <f t="shared" si="297"/>
        <v>2014</v>
      </c>
      <c r="H6395" s="7">
        <f t="shared" si="298"/>
        <v>3</v>
      </c>
      <c r="I6395" s="7" t="str">
        <f t="shared" si="299"/>
        <v>Q1</v>
      </c>
      <c r="J6395" s="7">
        <f>VLOOKUP(A6395,'Job Catalog'!A:C,3,FALSE)</f>
        <v>17</v>
      </c>
    </row>
    <row r="6396" spans="1:10" x14ac:dyDescent="0.15">
      <c r="A6396" s="8">
        <v>3857</v>
      </c>
      <c r="B6396" s="8" t="s">
        <v>3959</v>
      </c>
      <c r="C6396" s="7" t="s">
        <v>5</v>
      </c>
      <c r="D6396" s="39">
        <v>41709.485937500001</v>
      </c>
      <c r="E6396" s="7">
        <v>19.829999999999998</v>
      </c>
      <c r="F6396" s="7" t="s">
        <v>15</v>
      </c>
      <c r="G6396" s="7">
        <f t="shared" si="297"/>
        <v>2014</v>
      </c>
      <c r="H6396" s="7">
        <f t="shared" si="298"/>
        <v>3</v>
      </c>
      <c r="I6396" s="7" t="str">
        <f t="shared" si="299"/>
        <v>Q1</v>
      </c>
      <c r="J6396" s="7">
        <f>VLOOKUP(A6396,'Job Catalog'!A:C,3,FALSE)</f>
        <v>17</v>
      </c>
    </row>
    <row r="6397" spans="1:10" x14ac:dyDescent="0.15">
      <c r="A6397" s="8">
        <v>3857</v>
      </c>
      <c r="B6397" s="8" t="s">
        <v>3959</v>
      </c>
      <c r="C6397" s="7" t="s">
        <v>4</v>
      </c>
      <c r="D6397" s="39">
        <v>41771.305393518516</v>
      </c>
      <c r="E6397" s="7">
        <v>3.63</v>
      </c>
      <c r="F6397" s="7" t="s">
        <v>63</v>
      </c>
      <c r="G6397" s="7">
        <f t="shared" si="297"/>
        <v>2014</v>
      </c>
      <c r="H6397" s="7">
        <f t="shared" si="298"/>
        <v>5</v>
      </c>
      <c r="I6397" s="7" t="str">
        <f t="shared" si="299"/>
        <v>Q2</v>
      </c>
      <c r="J6397" s="7">
        <f>VLOOKUP(A6397,'Job Catalog'!A:C,3,FALSE)</f>
        <v>17</v>
      </c>
    </row>
    <row r="6398" spans="1:10" x14ac:dyDescent="0.15">
      <c r="A6398" s="8">
        <v>3857</v>
      </c>
      <c r="B6398" s="8" t="s">
        <v>3959</v>
      </c>
      <c r="C6398" s="7" t="s">
        <v>4</v>
      </c>
      <c r="D6398" s="39">
        <v>41773.595000000001</v>
      </c>
      <c r="E6398" s="7">
        <v>2.04</v>
      </c>
      <c r="F6398" s="7" t="s">
        <v>33</v>
      </c>
      <c r="G6398" s="7">
        <f t="shared" si="297"/>
        <v>2014</v>
      </c>
      <c r="H6398" s="7">
        <f t="shared" si="298"/>
        <v>5</v>
      </c>
      <c r="I6398" s="7" t="str">
        <f t="shared" si="299"/>
        <v>Q2</v>
      </c>
      <c r="J6398" s="7">
        <f>VLOOKUP(A6398,'Job Catalog'!A:C,3,FALSE)</f>
        <v>17</v>
      </c>
    </row>
    <row r="6399" spans="1:10" x14ac:dyDescent="0.15">
      <c r="A6399" s="8">
        <v>3859</v>
      </c>
      <c r="B6399" s="8" t="s">
        <v>3961</v>
      </c>
      <c r="C6399" s="7" t="s">
        <v>4</v>
      </c>
      <c r="D6399" s="39">
        <v>41823.611550925925</v>
      </c>
      <c r="E6399" s="7">
        <v>58.04</v>
      </c>
      <c r="F6399" s="7" t="s">
        <v>33</v>
      </c>
      <c r="G6399" s="7">
        <f t="shared" si="297"/>
        <v>2014</v>
      </c>
      <c r="H6399" s="7">
        <f t="shared" si="298"/>
        <v>7</v>
      </c>
      <c r="I6399" s="7" t="str">
        <f t="shared" si="299"/>
        <v>Q3</v>
      </c>
      <c r="J6399" s="7">
        <f>VLOOKUP(A6399,'Job Catalog'!A:C,3,FALSE)</f>
        <v>14</v>
      </c>
    </row>
    <row r="6400" spans="1:10" x14ac:dyDescent="0.15">
      <c r="A6400" s="8">
        <v>3859</v>
      </c>
      <c r="B6400" s="8" t="s">
        <v>3961</v>
      </c>
      <c r="C6400" s="7" t="s">
        <v>5</v>
      </c>
      <c r="D6400" s="39">
        <v>41816.636145833334</v>
      </c>
      <c r="E6400" s="7">
        <v>43.13</v>
      </c>
      <c r="F6400" s="7" t="s">
        <v>33</v>
      </c>
      <c r="G6400" s="7">
        <f t="shared" si="297"/>
        <v>2014</v>
      </c>
      <c r="H6400" s="7">
        <f t="shared" si="298"/>
        <v>6</v>
      </c>
      <c r="I6400" s="7" t="str">
        <f t="shared" si="299"/>
        <v>Q2</v>
      </c>
      <c r="J6400" s="7">
        <f>VLOOKUP(A6400,'Job Catalog'!A:C,3,FALSE)</f>
        <v>14</v>
      </c>
    </row>
    <row r="6401" spans="1:10" x14ac:dyDescent="0.15">
      <c r="A6401" s="8">
        <v>3859</v>
      </c>
      <c r="B6401" s="8" t="s">
        <v>3961</v>
      </c>
      <c r="C6401" s="7" t="s">
        <v>4</v>
      </c>
      <c r="D6401" s="39">
        <v>41821.649965277778</v>
      </c>
      <c r="E6401" s="7">
        <v>48.13</v>
      </c>
      <c r="F6401" s="7" t="s">
        <v>33</v>
      </c>
      <c r="G6401" s="7">
        <f t="shared" si="297"/>
        <v>2014</v>
      </c>
      <c r="H6401" s="7">
        <f t="shared" si="298"/>
        <v>7</v>
      </c>
      <c r="I6401" s="7" t="str">
        <f t="shared" si="299"/>
        <v>Q3</v>
      </c>
      <c r="J6401" s="7">
        <f>VLOOKUP(A6401,'Job Catalog'!A:C,3,FALSE)</f>
        <v>14</v>
      </c>
    </row>
    <row r="6402" spans="1:10" x14ac:dyDescent="0.15">
      <c r="A6402" s="8">
        <v>3859</v>
      </c>
      <c r="B6402" s="8" t="s">
        <v>3961</v>
      </c>
      <c r="C6402" s="7" t="s">
        <v>5</v>
      </c>
      <c r="D6402" s="39">
        <v>41821.561006944445</v>
      </c>
      <c r="E6402" s="7">
        <v>18.88</v>
      </c>
      <c r="F6402" s="7" t="s">
        <v>33</v>
      </c>
      <c r="G6402" s="7">
        <f t="shared" ref="G6402:G6465" si="300">YEAR(D6402)</f>
        <v>2014</v>
      </c>
      <c r="H6402" s="7">
        <f t="shared" ref="H6402:H6465" si="301">MONTH(D6402)</f>
        <v>7</v>
      </c>
      <c r="I6402" s="7" t="str">
        <f t="shared" ref="I6402:I6465" si="302">IF(H6402&lt;=3,"Q1",IF(H6402&lt;=6,"Q2",IF(H6402&lt;=9,"Q3","Q4")))</f>
        <v>Q3</v>
      </c>
      <c r="J6402" s="7">
        <f>VLOOKUP(A6402,'Job Catalog'!A:C,3,FALSE)</f>
        <v>14</v>
      </c>
    </row>
    <row r="6403" spans="1:10" x14ac:dyDescent="0.15">
      <c r="A6403" s="8">
        <v>3866</v>
      </c>
      <c r="B6403" s="8" t="s">
        <v>3968</v>
      </c>
      <c r="C6403" s="7" t="s">
        <v>4</v>
      </c>
      <c r="D6403" s="39">
        <v>42528.402696759258</v>
      </c>
      <c r="E6403" s="7">
        <v>255.88</v>
      </c>
      <c r="F6403" s="7" t="s">
        <v>29</v>
      </c>
      <c r="G6403" s="7">
        <f t="shared" si="300"/>
        <v>2016</v>
      </c>
      <c r="H6403" s="7">
        <f t="shared" si="301"/>
        <v>6</v>
      </c>
      <c r="I6403" s="7" t="str">
        <f t="shared" si="302"/>
        <v>Q2</v>
      </c>
      <c r="J6403" s="7">
        <f>VLOOKUP(A6403,'Job Catalog'!A:C,3,FALSE)</f>
        <v>22</v>
      </c>
    </row>
    <row r="6404" spans="1:10" x14ac:dyDescent="0.15">
      <c r="A6404" s="8">
        <v>3866</v>
      </c>
      <c r="B6404" s="8" t="s">
        <v>3968</v>
      </c>
      <c r="C6404" s="7" t="s">
        <v>4</v>
      </c>
      <c r="D6404" s="39">
        <v>42822.341238425928</v>
      </c>
      <c r="E6404" s="7">
        <v>43.04</v>
      </c>
      <c r="F6404" s="7" t="s">
        <v>29</v>
      </c>
      <c r="G6404" s="7">
        <f t="shared" si="300"/>
        <v>2017</v>
      </c>
      <c r="H6404" s="7">
        <f t="shared" si="301"/>
        <v>3</v>
      </c>
      <c r="I6404" s="7" t="str">
        <f t="shared" si="302"/>
        <v>Q1</v>
      </c>
      <c r="J6404" s="7">
        <f>VLOOKUP(A6404,'Job Catalog'!A:C,3,FALSE)</f>
        <v>22</v>
      </c>
    </row>
    <row r="6405" spans="1:10" x14ac:dyDescent="0.15">
      <c r="A6405" s="8">
        <v>3867</v>
      </c>
      <c r="B6405" s="8" t="s">
        <v>3969</v>
      </c>
      <c r="C6405" s="7" t="s">
        <v>5</v>
      </c>
      <c r="D6405" s="39">
        <v>42395.473495370374</v>
      </c>
      <c r="E6405" s="7">
        <v>48.21</v>
      </c>
      <c r="F6405" s="7" t="s">
        <v>52</v>
      </c>
      <c r="G6405" s="7">
        <f t="shared" si="300"/>
        <v>2016</v>
      </c>
      <c r="H6405" s="7">
        <f t="shared" si="301"/>
        <v>1</v>
      </c>
      <c r="I6405" s="7" t="str">
        <f t="shared" si="302"/>
        <v>Q1</v>
      </c>
      <c r="J6405" s="7">
        <f>VLOOKUP(A6405,'Job Catalog'!A:C,3,FALSE)</f>
        <v>13</v>
      </c>
    </row>
    <row r="6406" spans="1:10" x14ac:dyDescent="0.15">
      <c r="A6406" s="8">
        <v>3867</v>
      </c>
      <c r="B6406" s="8" t="s">
        <v>3969</v>
      </c>
      <c r="C6406" s="7" t="s">
        <v>4</v>
      </c>
      <c r="D6406" s="39">
        <v>42515.436828703707</v>
      </c>
      <c r="E6406" s="7">
        <v>64.13</v>
      </c>
      <c r="F6406" s="7" t="s">
        <v>86</v>
      </c>
      <c r="G6406" s="7">
        <f t="shared" si="300"/>
        <v>2016</v>
      </c>
      <c r="H6406" s="7">
        <f t="shared" si="301"/>
        <v>5</v>
      </c>
      <c r="I6406" s="7" t="str">
        <f t="shared" si="302"/>
        <v>Q2</v>
      </c>
      <c r="J6406" s="7">
        <f>VLOOKUP(A6406,'Job Catalog'!A:C,3,FALSE)</f>
        <v>13</v>
      </c>
    </row>
    <row r="6407" spans="1:10" x14ac:dyDescent="0.15">
      <c r="A6407" s="8">
        <v>3869</v>
      </c>
      <c r="B6407" s="8" t="s">
        <v>3971</v>
      </c>
      <c r="C6407" s="7" t="s">
        <v>5</v>
      </c>
      <c r="D6407" s="39">
        <v>42340.161319444444</v>
      </c>
      <c r="E6407" s="7">
        <v>34.79</v>
      </c>
      <c r="F6407" s="7" t="s">
        <v>86</v>
      </c>
      <c r="G6407" s="7">
        <f t="shared" si="300"/>
        <v>2015</v>
      </c>
      <c r="H6407" s="7">
        <f t="shared" si="301"/>
        <v>12</v>
      </c>
      <c r="I6407" s="7" t="str">
        <f t="shared" si="302"/>
        <v>Q4</v>
      </c>
      <c r="J6407" s="7">
        <f>VLOOKUP(A6407,'Job Catalog'!A:C,3,FALSE)</f>
        <v>13</v>
      </c>
    </row>
    <row r="6408" spans="1:10" x14ac:dyDescent="0.15">
      <c r="A6408" s="8">
        <v>3869</v>
      </c>
      <c r="B6408" s="8" t="s">
        <v>3971</v>
      </c>
      <c r="C6408" s="7" t="s">
        <v>4</v>
      </c>
      <c r="D6408" s="39">
        <v>42598.359965277778</v>
      </c>
      <c r="E6408" s="7">
        <v>48.92</v>
      </c>
      <c r="F6408" s="7" t="s">
        <v>86</v>
      </c>
      <c r="G6408" s="7">
        <f t="shared" si="300"/>
        <v>2016</v>
      </c>
      <c r="H6408" s="7">
        <f t="shared" si="301"/>
        <v>8</v>
      </c>
      <c r="I6408" s="7" t="str">
        <f t="shared" si="302"/>
        <v>Q3</v>
      </c>
      <c r="J6408" s="7">
        <f>VLOOKUP(A6408,'Job Catalog'!A:C,3,FALSE)</f>
        <v>13</v>
      </c>
    </row>
    <row r="6409" spans="1:10" x14ac:dyDescent="0.15">
      <c r="A6409" s="8">
        <v>3869</v>
      </c>
      <c r="B6409" s="8" t="s">
        <v>3971</v>
      </c>
      <c r="C6409" s="7" t="s">
        <v>4</v>
      </c>
      <c r="D6409" s="39">
        <v>42874.419317129628</v>
      </c>
      <c r="E6409" s="7">
        <v>50.08</v>
      </c>
      <c r="F6409" s="7" t="s">
        <v>39</v>
      </c>
      <c r="G6409" s="7">
        <f t="shared" si="300"/>
        <v>2017</v>
      </c>
      <c r="H6409" s="7">
        <f t="shared" si="301"/>
        <v>5</v>
      </c>
      <c r="I6409" s="7" t="str">
        <f t="shared" si="302"/>
        <v>Q2</v>
      </c>
      <c r="J6409" s="7">
        <f>VLOOKUP(A6409,'Job Catalog'!A:C,3,FALSE)</f>
        <v>13</v>
      </c>
    </row>
    <row r="6410" spans="1:10" x14ac:dyDescent="0.15">
      <c r="A6410" s="8">
        <v>3870</v>
      </c>
      <c r="B6410" s="8" t="s">
        <v>3972</v>
      </c>
      <c r="C6410" s="7" t="s">
        <v>4</v>
      </c>
      <c r="D6410" s="39">
        <v>42152.44091435185</v>
      </c>
      <c r="E6410" s="7">
        <v>210.96</v>
      </c>
      <c r="F6410" s="7" t="s">
        <v>86</v>
      </c>
      <c r="G6410" s="7">
        <f t="shared" si="300"/>
        <v>2015</v>
      </c>
      <c r="H6410" s="7">
        <f t="shared" si="301"/>
        <v>5</v>
      </c>
      <c r="I6410" s="7" t="str">
        <f t="shared" si="302"/>
        <v>Q2</v>
      </c>
      <c r="J6410" s="7">
        <f>VLOOKUP(A6410,'Job Catalog'!A:C,3,FALSE)</f>
        <v>11</v>
      </c>
    </row>
    <row r="6411" spans="1:10" x14ac:dyDescent="0.15">
      <c r="A6411" s="8">
        <v>3870</v>
      </c>
      <c r="B6411" s="8" t="s">
        <v>3972</v>
      </c>
      <c r="C6411" s="7" t="s">
        <v>4</v>
      </c>
      <c r="D6411" s="39">
        <v>42184.455578703702</v>
      </c>
      <c r="E6411" s="7">
        <v>90.13</v>
      </c>
      <c r="F6411" s="7" t="s">
        <v>86</v>
      </c>
      <c r="G6411" s="7">
        <f t="shared" si="300"/>
        <v>2015</v>
      </c>
      <c r="H6411" s="7">
        <f t="shared" si="301"/>
        <v>6</v>
      </c>
      <c r="I6411" s="7" t="str">
        <f t="shared" si="302"/>
        <v>Q2</v>
      </c>
      <c r="J6411" s="7">
        <f>VLOOKUP(A6411,'Job Catalog'!A:C,3,FALSE)</f>
        <v>11</v>
      </c>
    </row>
    <row r="6412" spans="1:10" x14ac:dyDescent="0.15">
      <c r="A6412" s="8">
        <v>3870</v>
      </c>
      <c r="B6412" s="8" t="s">
        <v>3972</v>
      </c>
      <c r="C6412" s="7" t="s">
        <v>5</v>
      </c>
      <c r="D6412" s="39">
        <v>42373.18849537037</v>
      </c>
      <c r="E6412" s="7">
        <v>26.63</v>
      </c>
      <c r="F6412" s="7" t="s">
        <v>52</v>
      </c>
      <c r="G6412" s="7">
        <f t="shared" si="300"/>
        <v>2016</v>
      </c>
      <c r="H6412" s="7">
        <f t="shared" si="301"/>
        <v>1</v>
      </c>
      <c r="I6412" s="7" t="str">
        <f t="shared" si="302"/>
        <v>Q1</v>
      </c>
      <c r="J6412" s="7">
        <f>VLOOKUP(A6412,'Job Catalog'!A:C,3,FALSE)</f>
        <v>11</v>
      </c>
    </row>
    <row r="6413" spans="1:10" x14ac:dyDescent="0.15">
      <c r="A6413" s="8">
        <v>3870</v>
      </c>
      <c r="B6413" s="8" t="s">
        <v>3972</v>
      </c>
      <c r="C6413" s="7" t="s">
        <v>5</v>
      </c>
      <c r="D6413" s="39">
        <v>42373.187210648146</v>
      </c>
      <c r="E6413" s="7">
        <v>26.63</v>
      </c>
      <c r="F6413" s="7" t="s">
        <v>52</v>
      </c>
      <c r="G6413" s="7">
        <f t="shared" si="300"/>
        <v>2016</v>
      </c>
      <c r="H6413" s="7">
        <f t="shared" si="301"/>
        <v>1</v>
      </c>
      <c r="I6413" s="7" t="str">
        <f t="shared" si="302"/>
        <v>Q1</v>
      </c>
      <c r="J6413" s="7">
        <f>VLOOKUP(A6413,'Job Catalog'!A:C,3,FALSE)</f>
        <v>11</v>
      </c>
    </row>
    <row r="6414" spans="1:10" x14ac:dyDescent="0.15">
      <c r="A6414" s="8">
        <v>3870</v>
      </c>
      <c r="B6414" s="8" t="s">
        <v>3972</v>
      </c>
      <c r="C6414" s="7" t="s">
        <v>5</v>
      </c>
      <c r="D6414" s="39">
        <v>42684.191354166665</v>
      </c>
      <c r="E6414" s="7">
        <v>125.92</v>
      </c>
      <c r="F6414" s="7" t="s">
        <v>40</v>
      </c>
      <c r="G6414" s="7">
        <f t="shared" si="300"/>
        <v>2016</v>
      </c>
      <c r="H6414" s="7">
        <f t="shared" si="301"/>
        <v>11</v>
      </c>
      <c r="I6414" s="7" t="str">
        <f t="shared" si="302"/>
        <v>Q4</v>
      </c>
      <c r="J6414" s="7">
        <f>VLOOKUP(A6414,'Job Catalog'!A:C,3,FALSE)</f>
        <v>11</v>
      </c>
    </row>
    <row r="6415" spans="1:10" x14ac:dyDescent="0.15">
      <c r="A6415" s="8">
        <v>3877</v>
      </c>
      <c r="B6415" s="8" t="s">
        <v>3979</v>
      </c>
      <c r="C6415" s="7" t="s">
        <v>4</v>
      </c>
      <c r="D6415" s="39">
        <v>42472.32135416667</v>
      </c>
      <c r="E6415" s="7">
        <v>3.79</v>
      </c>
      <c r="F6415" s="7" t="s">
        <v>27</v>
      </c>
      <c r="G6415" s="7">
        <f t="shared" si="300"/>
        <v>2016</v>
      </c>
      <c r="H6415" s="7">
        <f t="shared" si="301"/>
        <v>4</v>
      </c>
      <c r="I6415" s="7" t="str">
        <f t="shared" si="302"/>
        <v>Q2</v>
      </c>
      <c r="J6415" s="7">
        <f>VLOOKUP(A6415,'Job Catalog'!A:C,3,FALSE)</f>
        <v>22</v>
      </c>
    </row>
    <row r="6416" spans="1:10" x14ac:dyDescent="0.15">
      <c r="A6416" s="8">
        <v>3878</v>
      </c>
      <c r="B6416" s="8" t="s">
        <v>3980</v>
      </c>
      <c r="C6416" s="7" t="s">
        <v>4</v>
      </c>
      <c r="D6416" s="39">
        <v>42115.320173611108</v>
      </c>
      <c r="E6416" s="7">
        <v>7.71</v>
      </c>
      <c r="F6416" s="7" t="s">
        <v>95</v>
      </c>
      <c r="G6416" s="7">
        <f t="shared" si="300"/>
        <v>2015</v>
      </c>
      <c r="H6416" s="7">
        <f t="shared" si="301"/>
        <v>4</v>
      </c>
      <c r="I6416" s="7" t="str">
        <f t="shared" si="302"/>
        <v>Q2</v>
      </c>
      <c r="J6416" s="7">
        <f>VLOOKUP(A6416,'Job Catalog'!A:C,3,FALSE)</f>
        <v>23</v>
      </c>
    </row>
    <row r="6417" spans="1:10" x14ac:dyDescent="0.15">
      <c r="A6417" s="8">
        <v>3879</v>
      </c>
      <c r="B6417" s="8" t="s">
        <v>3981</v>
      </c>
      <c r="C6417" s="7" t="s">
        <v>5</v>
      </c>
      <c r="D6417" s="39">
        <v>41954.168773148151</v>
      </c>
      <c r="E6417" s="7">
        <v>73.67</v>
      </c>
      <c r="F6417" s="7" t="s">
        <v>52</v>
      </c>
      <c r="G6417" s="7">
        <f t="shared" si="300"/>
        <v>2014</v>
      </c>
      <c r="H6417" s="7">
        <f t="shared" si="301"/>
        <v>11</v>
      </c>
      <c r="I6417" s="7" t="str">
        <f t="shared" si="302"/>
        <v>Q4</v>
      </c>
      <c r="J6417" s="7">
        <f>VLOOKUP(A6417,'Job Catalog'!A:C,3,FALSE)</f>
        <v>14</v>
      </c>
    </row>
    <row r="6418" spans="1:10" x14ac:dyDescent="0.15">
      <c r="A6418" s="8">
        <v>3879</v>
      </c>
      <c r="B6418" s="8" t="s">
        <v>3981</v>
      </c>
      <c r="C6418" s="7" t="s">
        <v>5</v>
      </c>
      <c r="D6418" s="39">
        <v>41954.170868055553</v>
      </c>
      <c r="E6418" s="7">
        <v>69.67</v>
      </c>
      <c r="F6418" s="7" t="s">
        <v>52</v>
      </c>
      <c r="G6418" s="7">
        <f t="shared" si="300"/>
        <v>2014</v>
      </c>
      <c r="H6418" s="7">
        <f t="shared" si="301"/>
        <v>11</v>
      </c>
      <c r="I6418" s="7" t="str">
        <f t="shared" si="302"/>
        <v>Q4</v>
      </c>
      <c r="J6418" s="7">
        <f>VLOOKUP(A6418,'Job Catalog'!A:C,3,FALSE)</f>
        <v>14</v>
      </c>
    </row>
    <row r="6419" spans="1:10" x14ac:dyDescent="0.15">
      <c r="A6419" s="8">
        <v>3879</v>
      </c>
      <c r="B6419" s="8" t="s">
        <v>3981</v>
      </c>
      <c r="C6419" s="7" t="s">
        <v>4</v>
      </c>
      <c r="D6419" s="39">
        <v>42011.429618055554</v>
      </c>
      <c r="E6419" s="7">
        <v>124.96</v>
      </c>
      <c r="F6419" s="7" t="s">
        <v>86</v>
      </c>
      <c r="G6419" s="7">
        <f t="shared" si="300"/>
        <v>2015</v>
      </c>
      <c r="H6419" s="7">
        <f t="shared" si="301"/>
        <v>1</v>
      </c>
      <c r="I6419" s="7" t="str">
        <f t="shared" si="302"/>
        <v>Q1</v>
      </c>
      <c r="J6419" s="7">
        <f>VLOOKUP(A6419,'Job Catalog'!A:C,3,FALSE)</f>
        <v>14</v>
      </c>
    </row>
    <row r="6420" spans="1:10" x14ac:dyDescent="0.15">
      <c r="A6420" s="8">
        <v>3879</v>
      </c>
      <c r="B6420" s="8" t="s">
        <v>3981</v>
      </c>
      <c r="C6420" s="7" t="s">
        <v>5</v>
      </c>
      <c r="D6420" s="39">
        <v>41913.324363425927</v>
      </c>
      <c r="E6420" s="7">
        <v>22.71</v>
      </c>
      <c r="F6420" s="7" t="s">
        <v>86</v>
      </c>
      <c r="G6420" s="7">
        <f t="shared" si="300"/>
        <v>2014</v>
      </c>
      <c r="H6420" s="7">
        <f t="shared" si="301"/>
        <v>10</v>
      </c>
      <c r="I6420" s="7" t="str">
        <f t="shared" si="302"/>
        <v>Q4</v>
      </c>
      <c r="J6420" s="7">
        <f>VLOOKUP(A6420,'Job Catalog'!A:C,3,FALSE)</f>
        <v>14</v>
      </c>
    </row>
    <row r="6421" spans="1:10" x14ac:dyDescent="0.15">
      <c r="A6421" s="8">
        <v>3882</v>
      </c>
      <c r="B6421" s="8" t="s">
        <v>3984</v>
      </c>
      <c r="C6421" s="7" t="s">
        <v>4</v>
      </c>
      <c r="D6421" s="39">
        <v>41792.381493055553</v>
      </c>
      <c r="E6421" s="7">
        <v>151.13</v>
      </c>
      <c r="F6421" s="7" t="s">
        <v>52</v>
      </c>
      <c r="G6421" s="7">
        <f t="shared" si="300"/>
        <v>2014</v>
      </c>
      <c r="H6421" s="7">
        <f t="shared" si="301"/>
        <v>6</v>
      </c>
      <c r="I6421" s="7" t="str">
        <f t="shared" si="302"/>
        <v>Q2</v>
      </c>
      <c r="J6421" s="7">
        <f>VLOOKUP(A6421,'Job Catalog'!A:C,3,FALSE)</f>
        <v>17</v>
      </c>
    </row>
    <row r="6422" spans="1:10" x14ac:dyDescent="0.15">
      <c r="A6422" s="8">
        <v>3882</v>
      </c>
      <c r="B6422" s="8" t="s">
        <v>3984</v>
      </c>
      <c r="C6422" s="7" t="s">
        <v>4</v>
      </c>
      <c r="D6422" s="39">
        <v>41802.43886574074</v>
      </c>
      <c r="E6422" s="7">
        <v>0.21</v>
      </c>
      <c r="F6422" s="7" t="s">
        <v>94</v>
      </c>
      <c r="G6422" s="7">
        <f t="shared" si="300"/>
        <v>2014</v>
      </c>
      <c r="H6422" s="7">
        <f t="shared" si="301"/>
        <v>6</v>
      </c>
      <c r="I6422" s="7" t="str">
        <f t="shared" si="302"/>
        <v>Q2</v>
      </c>
      <c r="J6422" s="7">
        <f>VLOOKUP(A6422,'Job Catalog'!A:C,3,FALSE)</f>
        <v>17</v>
      </c>
    </row>
    <row r="6423" spans="1:10" x14ac:dyDescent="0.15">
      <c r="A6423" s="8">
        <v>3882</v>
      </c>
      <c r="B6423" s="8" t="s">
        <v>3984</v>
      </c>
      <c r="C6423" s="7" t="s">
        <v>5</v>
      </c>
      <c r="D6423" s="39">
        <v>41954.376875000002</v>
      </c>
      <c r="E6423" s="7">
        <v>46.83</v>
      </c>
      <c r="F6423" s="7" t="s">
        <v>52</v>
      </c>
      <c r="G6423" s="7">
        <f t="shared" si="300"/>
        <v>2014</v>
      </c>
      <c r="H6423" s="7">
        <f t="shared" si="301"/>
        <v>11</v>
      </c>
      <c r="I6423" s="7" t="str">
        <f t="shared" si="302"/>
        <v>Q4</v>
      </c>
      <c r="J6423" s="7">
        <f>VLOOKUP(A6423,'Job Catalog'!A:C,3,FALSE)</f>
        <v>17</v>
      </c>
    </row>
    <row r="6424" spans="1:10" x14ac:dyDescent="0.15">
      <c r="A6424" s="8">
        <v>3882</v>
      </c>
      <c r="B6424" s="8" t="s">
        <v>3984</v>
      </c>
      <c r="C6424" s="7" t="s">
        <v>4</v>
      </c>
      <c r="D6424" s="39">
        <v>42024.267430555556</v>
      </c>
      <c r="E6424" s="7">
        <v>112.88</v>
      </c>
      <c r="F6424" s="7" t="s">
        <v>52</v>
      </c>
      <c r="G6424" s="7">
        <f t="shared" si="300"/>
        <v>2015</v>
      </c>
      <c r="H6424" s="7">
        <f t="shared" si="301"/>
        <v>1</v>
      </c>
      <c r="I6424" s="7" t="str">
        <f t="shared" si="302"/>
        <v>Q1</v>
      </c>
      <c r="J6424" s="7">
        <f>VLOOKUP(A6424,'Job Catalog'!A:C,3,FALSE)</f>
        <v>17</v>
      </c>
    </row>
    <row r="6425" spans="1:10" x14ac:dyDescent="0.15">
      <c r="A6425" s="8">
        <v>3882</v>
      </c>
      <c r="B6425" s="8" t="s">
        <v>3984</v>
      </c>
      <c r="C6425" s="7" t="s">
        <v>5</v>
      </c>
      <c r="D6425" s="39">
        <v>41989.425856481481</v>
      </c>
      <c r="E6425" s="7">
        <v>47.08</v>
      </c>
      <c r="F6425" s="7" t="s">
        <v>72</v>
      </c>
      <c r="G6425" s="7">
        <f t="shared" si="300"/>
        <v>2014</v>
      </c>
      <c r="H6425" s="7">
        <f t="shared" si="301"/>
        <v>12</v>
      </c>
      <c r="I6425" s="7" t="str">
        <f t="shared" si="302"/>
        <v>Q4</v>
      </c>
      <c r="J6425" s="7">
        <f>VLOOKUP(A6425,'Job Catalog'!A:C,3,FALSE)</f>
        <v>17</v>
      </c>
    </row>
    <row r="6426" spans="1:10" x14ac:dyDescent="0.15">
      <c r="A6426" s="8">
        <v>3882</v>
      </c>
      <c r="B6426" s="8" t="s">
        <v>3984</v>
      </c>
      <c r="C6426" s="7" t="s">
        <v>4</v>
      </c>
      <c r="D6426" s="39">
        <v>41996.244814814818</v>
      </c>
      <c r="E6426" s="7">
        <v>53.88</v>
      </c>
      <c r="F6426" s="7" t="s">
        <v>72</v>
      </c>
      <c r="G6426" s="7">
        <f t="shared" si="300"/>
        <v>2014</v>
      </c>
      <c r="H6426" s="7">
        <f t="shared" si="301"/>
        <v>12</v>
      </c>
      <c r="I6426" s="7" t="str">
        <f t="shared" si="302"/>
        <v>Q4</v>
      </c>
      <c r="J6426" s="7">
        <f>VLOOKUP(A6426,'Job Catalog'!A:C,3,FALSE)</f>
        <v>17</v>
      </c>
    </row>
    <row r="6427" spans="1:10" x14ac:dyDescent="0.15">
      <c r="A6427" s="8">
        <v>3882</v>
      </c>
      <c r="B6427" s="8" t="s">
        <v>3984</v>
      </c>
      <c r="C6427" s="7" t="s">
        <v>5</v>
      </c>
      <c r="D6427" s="39">
        <v>42016.389837962961</v>
      </c>
      <c r="E6427" s="7">
        <v>60.88</v>
      </c>
      <c r="F6427" s="7" t="s">
        <v>80</v>
      </c>
      <c r="G6427" s="7">
        <f t="shared" si="300"/>
        <v>2015</v>
      </c>
      <c r="H6427" s="7">
        <f t="shared" si="301"/>
        <v>1</v>
      </c>
      <c r="I6427" s="7" t="str">
        <f t="shared" si="302"/>
        <v>Q1</v>
      </c>
      <c r="J6427" s="7">
        <f>VLOOKUP(A6427,'Job Catalog'!A:C,3,FALSE)</f>
        <v>17</v>
      </c>
    </row>
    <row r="6428" spans="1:10" x14ac:dyDescent="0.15">
      <c r="A6428" s="8">
        <v>3882</v>
      </c>
      <c r="B6428" s="8" t="s">
        <v>3984</v>
      </c>
      <c r="C6428" s="7" t="s">
        <v>4</v>
      </c>
      <c r="D6428" s="39">
        <v>42150.519270833334</v>
      </c>
      <c r="E6428" s="7">
        <v>158</v>
      </c>
      <c r="F6428" s="7" t="s">
        <v>72</v>
      </c>
      <c r="G6428" s="7">
        <f t="shared" si="300"/>
        <v>2015</v>
      </c>
      <c r="H6428" s="7">
        <f t="shared" si="301"/>
        <v>5</v>
      </c>
      <c r="I6428" s="7" t="str">
        <f t="shared" si="302"/>
        <v>Q2</v>
      </c>
      <c r="J6428" s="7">
        <f>VLOOKUP(A6428,'Job Catalog'!A:C,3,FALSE)</f>
        <v>17</v>
      </c>
    </row>
    <row r="6429" spans="1:10" x14ac:dyDescent="0.15">
      <c r="A6429" s="8">
        <v>3882</v>
      </c>
      <c r="B6429" s="8" t="s">
        <v>3984</v>
      </c>
      <c r="C6429" s="7" t="s">
        <v>5</v>
      </c>
      <c r="D6429" s="39">
        <v>42129.230902777781</v>
      </c>
      <c r="E6429" s="7">
        <v>41.92</v>
      </c>
      <c r="F6429" s="7" t="s">
        <v>72</v>
      </c>
      <c r="G6429" s="7">
        <f t="shared" si="300"/>
        <v>2015</v>
      </c>
      <c r="H6429" s="7">
        <f t="shared" si="301"/>
        <v>5</v>
      </c>
      <c r="I6429" s="7" t="str">
        <f t="shared" si="302"/>
        <v>Q2</v>
      </c>
      <c r="J6429" s="7">
        <f>VLOOKUP(A6429,'Job Catalog'!A:C,3,FALSE)</f>
        <v>17</v>
      </c>
    </row>
    <row r="6430" spans="1:10" x14ac:dyDescent="0.15">
      <c r="A6430" s="8">
        <v>3882</v>
      </c>
      <c r="B6430" s="8" t="s">
        <v>3984</v>
      </c>
      <c r="C6430" s="7" t="s">
        <v>5</v>
      </c>
      <c r="D6430" s="39">
        <v>42165.236342592594</v>
      </c>
      <c r="E6430" s="7">
        <v>70.67</v>
      </c>
      <c r="F6430" s="7" t="s">
        <v>72</v>
      </c>
      <c r="G6430" s="7">
        <f t="shared" si="300"/>
        <v>2015</v>
      </c>
      <c r="H6430" s="7">
        <f t="shared" si="301"/>
        <v>6</v>
      </c>
      <c r="I6430" s="7" t="str">
        <f t="shared" si="302"/>
        <v>Q2</v>
      </c>
      <c r="J6430" s="7">
        <f>VLOOKUP(A6430,'Job Catalog'!A:C,3,FALSE)</f>
        <v>17</v>
      </c>
    </row>
    <row r="6431" spans="1:10" x14ac:dyDescent="0.15">
      <c r="A6431" s="8">
        <v>3882</v>
      </c>
      <c r="B6431" s="8" t="s">
        <v>3984</v>
      </c>
      <c r="C6431" s="7" t="s">
        <v>4</v>
      </c>
      <c r="D6431" s="39">
        <v>42283.47625</v>
      </c>
      <c r="E6431" s="7">
        <v>133.25</v>
      </c>
      <c r="F6431" s="7" t="s">
        <v>72</v>
      </c>
      <c r="G6431" s="7">
        <f t="shared" si="300"/>
        <v>2015</v>
      </c>
      <c r="H6431" s="7">
        <f t="shared" si="301"/>
        <v>10</v>
      </c>
      <c r="I6431" s="7" t="str">
        <f t="shared" si="302"/>
        <v>Q4</v>
      </c>
      <c r="J6431" s="7">
        <f>VLOOKUP(A6431,'Job Catalog'!A:C,3,FALSE)</f>
        <v>17</v>
      </c>
    </row>
    <row r="6432" spans="1:10" x14ac:dyDescent="0.15">
      <c r="A6432" s="8">
        <v>3882</v>
      </c>
      <c r="B6432" s="8" t="s">
        <v>3984</v>
      </c>
      <c r="C6432" s="7" t="s">
        <v>4</v>
      </c>
      <c r="D6432" s="39">
        <v>42235.123657407406</v>
      </c>
      <c r="E6432" s="7">
        <v>82.75</v>
      </c>
      <c r="F6432" s="7" t="s">
        <v>86</v>
      </c>
      <c r="G6432" s="7">
        <f t="shared" si="300"/>
        <v>2015</v>
      </c>
      <c r="H6432" s="7">
        <f t="shared" si="301"/>
        <v>8</v>
      </c>
      <c r="I6432" s="7" t="str">
        <f t="shared" si="302"/>
        <v>Q3</v>
      </c>
      <c r="J6432" s="7">
        <f>VLOOKUP(A6432,'Job Catalog'!A:C,3,FALSE)</f>
        <v>17</v>
      </c>
    </row>
    <row r="6433" spans="1:10" x14ac:dyDescent="0.15">
      <c r="A6433" s="8">
        <v>3882</v>
      </c>
      <c r="B6433" s="8" t="s">
        <v>3984</v>
      </c>
      <c r="C6433" s="7" t="s">
        <v>4</v>
      </c>
      <c r="D6433" s="39">
        <v>42384.39329861111</v>
      </c>
      <c r="E6433" s="7">
        <v>100.96</v>
      </c>
      <c r="F6433" s="7" t="s">
        <v>86</v>
      </c>
      <c r="G6433" s="7">
        <f t="shared" si="300"/>
        <v>2016</v>
      </c>
      <c r="H6433" s="7">
        <f t="shared" si="301"/>
        <v>1</v>
      </c>
      <c r="I6433" s="7" t="str">
        <f t="shared" si="302"/>
        <v>Q1</v>
      </c>
      <c r="J6433" s="7">
        <f>VLOOKUP(A6433,'Job Catalog'!A:C,3,FALSE)</f>
        <v>17</v>
      </c>
    </row>
    <row r="6434" spans="1:10" x14ac:dyDescent="0.15">
      <c r="A6434" s="8">
        <v>3882</v>
      </c>
      <c r="B6434" s="8" t="s">
        <v>3984</v>
      </c>
      <c r="C6434" s="7" t="s">
        <v>4</v>
      </c>
      <c r="D6434" s="39">
        <v>42531.190810185188</v>
      </c>
      <c r="E6434" s="7">
        <v>58.92</v>
      </c>
      <c r="F6434" s="7" t="s">
        <v>86</v>
      </c>
      <c r="G6434" s="7">
        <f t="shared" si="300"/>
        <v>2016</v>
      </c>
      <c r="H6434" s="7">
        <f t="shared" si="301"/>
        <v>6</v>
      </c>
      <c r="I6434" s="7" t="str">
        <f t="shared" si="302"/>
        <v>Q2</v>
      </c>
      <c r="J6434" s="7">
        <f>VLOOKUP(A6434,'Job Catalog'!A:C,3,FALSE)</f>
        <v>17</v>
      </c>
    </row>
    <row r="6435" spans="1:10" x14ac:dyDescent="0.15">
      <c r="A6435" s="8">
        <v>3882</v>
      </c>
      <c r="B6435" s="8" t="s">
        <v>3984</v>
      </c>
      <c r="C6435" s="7" t="s">
        <v>5</v>
      </c>
      <c r="D6435" s="39">
        <v>42648.325243055559</v>
      </c>
      <c r="E6435" s="7">
        <v>34</v>
      </c>
      <c r="F6435" s="7" t="s">
        <v>86</v>
      </c>
      <c r="G6435" s="7">
        <f t="shared" si="300"/>
        <v>2016</v>
      </c>
      <c r="H6435" s="7">
        <f t="shared" si="301"/>
        <v>10</v>
      </c>
      <c r="I6435" s="7" t="str">
        <f t="shared" si="302"/>
        <v>Q4</v>
      </c>
      <c r="J6435" s="7">
        <f>VLOOKUP(A6435,'Job Catalog'!A:C,3,FALSE)</f>
        <v>17</v>
      </c>
    </row>
    <row r="6436" spans="1:10" x14ac:dyDescent="0.15">
      <c r="A6436" s="8">
        <v>3882</v>
      </c>
      <c r="B6436" s="8" t="s">
        <v>3984</v>
      </c>
      <c r="C6436" s="7" t="s">
        <v>5</v>
      </c>
      <c r="D6436" s="39">
        <v>42685.358807870369</v>
      </c>
      <c r="E6436" s="7">
        <v>37.96</v>
      </c>
      <c r="F6436" s="7" t="s">
        <v>39</v>
      </c>
      <c r="G6436" s="7">
        <f t="shared" si="300"/>
        <v>2016</v>
      </c>
      <c r="H6436" s="7">
        <f t="shared" si="301"/>
        <v>11</v>
      </c>
      <c r="I6436" s="7" t="str">
        <f t="shared" si="302"/>
        <v>Q4</v>
      </c>
      <c r="J6436" s="7">
        <f>VLOOKUP(A6436,'Job Catalog'!A:C,3,FALSE)</f>
        <v>17</v>
      </c>
    </row>
    <row r="6437" spans="1:10" x14ac:dyDescent="0.15">
      <c r="A6437" s="8">
        <v>3882</v>
      </c>
      <c r="B6437" s="8" t="s">
        <v>3984</v>
      </c>
      <c r="C6437" s="7" t="s">
        <v>4</v>
      </c>
      <c r="D6437" s="39">
        <v>42863.219976851855</v>
      </c>
      <c r="E6437" s="7">
        <v>166.75</v>
      </c>
      <c r="F6437" s="7" t="s">
        <v>39</v>
      </c>
      <c r="G6437" s="7">
        <f t="shared" si="300"/>
        <v>2017</v>
      </c>
      <c r="H6437" s="7">
        <f t="shared" si="301"/>
        <v>5</v>
      </c>
      <c r="I6437" s="7" t="str">
        <f t="shared" si="302"/>
        <v>Q2</v>
      </c>
      <c r="J6437" s="7">
        <f>VLOOKUP(A6437,'Job Catalog'!A:C,3,FALSE)</f>
        <v>17</v>
      </c>
    </row>
    <row r="6438" spans="1:10" x14ac:dyDescent="0.15">
      <c r="A6438" s="8">
        <v>3884</v>
      </c>
      <c r="B6438" s="8" t="s">
        <v>3986</v>
      </c>
      <c r="C6438" s="7" t="s">
        <v>5</v>
      </c>
      <c r="D6438" s="39">
        <v>42143.635891203703</v>
      </c>
      <c r="E6438" s="7">
        <v>97.88</v>
      </c>
      <c r="F6438" s="7" t="s">
        <v>30</v>
      </c>
      <c r="G6438" s="7">
        <f t="shared" si="300"/>
        <v>2015</v>
      </c>
      <c r="H6438" s="7">
        <f t="shared" si="301"/>
        <v>5</v>
      </c>
      <c r="I6438" s="7" t="str">
        <f t="shared" si="302"/>
        <v>Q2</v>
      </c>
      <c r="J6438" s="7">
        <f>VLOOKUP(A6438,'Job Catalog'!A:C,3,FALSE)</f>
        <v>16</v>
      </c>
    </row>
    <row r="6439" spans="1:10" x14ac:dyDescent="0.15">
      <c r="A6439" s="8">
        <v>3884</v>
      </c>
      <c r="B6439" s="8" t="s">
        <v>3986</v>
      </c>
      <c r="C6439" s="7" t="s">
        <v>4</v>
      </c>
      <c r="D6439" s="39">
        <v>42895.602824074071</v>
      </c>
      <c r="E6439" s="7">
        <v>31.13</v>
      </c>
      <c r="F6439" s="7" t="s">
        <v>19</v>
      </c>
      <c r="G6439" s="7">
        <f t="shared" si="300"/>
        <v>2017</v>
      </c>
      <c r="H6439" s="7">
        <f t="shared" si="301"/>
        <v>6</v>
      </c>
      <c r="I6439" s="7" t="str">
        <f t="shared" si="302"/>
        <v>Q2</v>
      </c>
      <c r="J6439" s="7">
        <f>VLOOKUP(A6439,'Job Catalog'!A:C,3,FALSE)</f>
        <v>16</v>
      </c>
    </row>
    <row r="6440" spans="1:10" x14ac:dyDescent="0.15">
      <c r="A6440" s="8">
        <v>3886</v>
      </c>
      <c r="B6440" s="8" t="s">
        <v>3988</v>
      </c>
      <c r="C6440" s="7" t="s">
        <v>4</v>
      </c>
      <c r="D6440" s="39">
        <v>42131.903379629628</v>
      </c>
      <c r="E6440" s="7">
        <v>1.04</v>
      </c>
      <c r="F6440" s="7" t="s">
        <v>30</v>
      </c>
      <c r="G6440" s="7">
        <f t="shared" si="300"/>
        <v>2015</v>
      </c>
      <c r="H6440" s="7">
        <f t="shared" si="301"/>
        <v>5</v>
      </c>
      <c r="I6440" s="7" t="str">
        <f t="shared" si="302"/>
        <v>Q2</v>
      </c>
      <c r="J6440" s="7">
        <f>VLOOKUP(A6440,'Job Catalog'!A:C,3,FALSE)</f>
        <v>13</v>
      </c>
    </row>
    <row r="6441" spans="1:10" x14ac:dyDescent="0.15">
      <c r="A6441" s="8">
        <v>3886</v>
      </c>
      <c r="B6441" s="8" t="s">
        <v>3988</v>
      </c>
      <c r="C6441" s="7" t="s">
        <v>5</v>
      </c>
      <c r="D6441" s="39">
        <v>42874.424212962964</v>
      </c>
      <c r="E6441" s="7">
        <v>31.75</v>
      </c>
      <c r="F6441" s="7" t="s">
        <v>19</v>
      </c>
      <c r="G6441" s="7">
        <f t="shared" si="300"/>
        <v>2017</v>
      </c>
      <c r="H6441" s="7">
        <f t="shared" si="301"/>
        <v>5</v>
      </c>
      <c r="I6441" s="7" t="str">
        <f t="shared" si="302"/>
        <v>Q2</v>
      </c>
      <c r="J6441" s="7">
        <f>VLOOKUP(A6441,'Job Catalog'!A:C,3,FALSE)</f>
        <v>13</v>
      </c>
    </row>
    <row r="6442" spans="1:10" x14ac:dyDescent="0.15">
      <c r="A6442" s="8">
        <v>3889</v>
      </c>
      <c r="B6442" s="8" t="s">
        <v>3991</v>
      </c>
      <c r="C6442" s="7" t="s">
        <v>5</v>
      </c>
      <c r="D6442" s="39">
        <v>42200.423750000002</v>
      </c>
      <c r="E6442" s="7">
        <v>106.96</v>
      </c>
      <c r="F6442" s="7" t="s">
        <v>25</v>
      </c>
      <c r="G6442" s="7">
        <f t="shared" si="300"/>
        <v>2015</v>
      </c>
      <c r="H6442" s="7">
        <f t="shared" si="301"/>
        <v>7</v>
      </c>
      <c r="I6442" s="7" t="str">
        <f t="shared" si="302"/>
        <v>Q3</v>
      </c>
      <c r="J6442" s="7">
        <f>VLOOKUP(A6442,'Job Catalog'!A:C,3,FALSE)</f>
        <v>19</v>
      </c>
    </row>
    <row r="6443" spans="1:10" x14ac:dyDescent="0.15">
      <c r="A6443" s="8">
        <v>3889</v>
      </c>
      <c r="B6443" s="8" t="s">
        <v>3991</v>
      </c>
      <c r="C6443" s="7" t="s">
        <v>5</v>
      </c>
      <c r="D6443" s="39">
        <v>42563.339722222219</v>
      </c>
      <c r="E6443" s="7">
        <v>19.829999999999998</v>
      </c>
      <c r="F6443" s="7" t="s">
        <v>65</v>
      </c>
      <c r="G6443" s="7">
        <f t="shared" si="300"/>
        <v>2016</v>
      </c>
      <c r="H6443" s="7">
        <f t="shared" si="301"/>
        <v>7</v>
      </c>
      <c r="I6443" s="7" t="str">
        <f t="shared" si="302"/>
        <v>Q3</v>
      </c>
      <c r="J6443" s="7">
        <f>VLOOKUP(A6443,'Job Catalog'!A:C,3,FALSE)</f>
        <v>19</v>
      </c>
    </row>
    <row r="6444" spans="1:10" x14ac:dyDescent="0.15">
      <c r="A6444" s="8">
        <v>3892</v>
      </c>
      <c r="B6444" s="8" t="s">
        <v>3994</v>
      </c>
      <c r="C6444" s="7" t="s">
        <v>4</v>
      </c>
      <c r="D6444" s="39">
        <v>42389.39571759259</v>
      </c>
      <c r="E6444" s="7">
        <v>359.5</v>
      </c>
      <c r="F6444" s="7" t="s">
        <v>24</v>
      </c>
      <c r="G6444" s="7">
        <f t="shared" si="300"/>
        <v>2016</v>
      </c>
      <c r="H6444" s="7">
        <f t="shared" si="301"/>
        <v>1</v>
      </c>
      <c r="I6444" s="7" t="str">
        <f t="shared" si="302"/>
        <v>Q1</v>
      </c>
      <c r="J6444" s="7">
        <f>VLOOKUP(A6444,'Job Catalog'!A:C,3,FALSE)</f>
        <v>13</v>
      </c>
    </row>
    <row r="6445" spans="1:10" x14ac:dyDescent="0.15">
      <c r="A6445" s="8">
        <v>3899</v>
      </c>
      <c r="B6445" s="8" t="s">
        <v>4001</v>
      </c>
      <c r="C6445" s="7" t="s">
        <v>4</v>
      </c>
      <c r="D6445" s="39">
        <v>41648.855034722219</v>
      </c>
      <c r="E6445" s="7">
        <v>0.13</v>
      </c>
      <c r="F6445" s="7" t="s">
        <v>70</v>
      </c>
      <c r="G6445" s="7">
        <f t="shared" si="300"/>
        <v>2014</v>
      </c>
      <c r="H6445" s="7">
        <f t="shared" si="301"/>
        <v>1</v>
      </c>
      <c r="I6445" s="7" t="str">
        <f t="shared" si="302"/>
        <v>Q1</v>
      </c>
      <c r="J6445" s="7" t="e">
        <f>VLOOKUP(A6445,'Job Catalog'!A:C,3,FALSE)</f>
        <v>#N/A</v>
      </c>
    </row>
    <row r="6446" spans="1:10" x14ac:dyDescent="0.15">
      <c r="A6446" s="8">
        <v>3899</v>
      </c>
      <c r="B6446" s="8" t="s">
        <v>4001</v>
      </c>
      <c r="C6446" s="7" t="s">
        <v>4</v>
      </c>
      <c r="D6446" s="39">
        <v>41816.726956018516</v>
      </c>
      <c r="E6446" s="7">
        <v>52.25</v>
      </c>
      <c r="F6446" s="7" t="s">
        <v>32</v>
      </c>
      <c r="G6446" s="7">
        <f t="shared" si="300"/>
        <v>2014</v>
      </c>
      <c r="H6446" s="7">
        <f t="shared" si="301"/>
        <v>6</v>
      </c>
      <c r="I6446" s="7" t="str">
        <f t="shared" si="302"/>
        <v>Q2</v>
      </c>
      <c r="J6446" s="7" t="e">
        <f>VLOOKUP(A6446,'Job Catalog'!A:C,3,FALSE)</f>
        <v>#N/A</v>
      </c>
    </row>
    <row r="6447" spans="1:10" x14ac:dyDescent="0.15">
      <c r="A6447" s="8">
        <v>3899</v>
      </c>
      <c r="B6447" s="8" t="s">
        <v>4001</v>
      </c>
      <c r="C6447" s="7" t="s">
        <v>4</v>
      </c>
      <c r="D6447" s="39">
        <v>42039.441469907404</v>
      </c>
      <c r="E6447" s="7">
        <v>8.8800000000000008</v>
      </c>
      <c r="F6447" s="7" t="s">
        <v>95</v>
      </c>
      <c r="G6447" s="7">
        <f t="shared" si="300"/>
        <v>2015</v>
      </c>
      <c r="H6447" s="7">
        <f t="shared" si="301"/>
        <v>2</v>
      </c>
      <c r="I6447" s="7" t="str">
        <f t="shared" si="302"/>
        <v>Q1</v>
      </c>
      <c r="J6447" s="7" t="e">
        <f>VLOOKUP(A6447,'Job Catalog'!A:C,3,FALSE)</f>
        <v>#N/A</v>
      </c>
    </row>
    <row r="6448" spans="1:10" x14ac:dyDescent="0.15">
      <c r="A6448" s="8">
        <v>3899</v>
      </c>
      <c r="B6448" s="8" t="s">
        <v>4001</v>
      </c>
      <c r="C6448" s="7" t="s">
        <v>4</v>
      </c>
      <c r="D6448" s="39">
        <v>42129.81863425926</v>
      </c>
      <c r="E6448" s="7">
        <v>47.29</v>
      </c>
      <c r="F6448" s="7" t="s">
        <v>30</v>
      </c>
      <c r="G6448" s="7">
        <f t="shared" si="300"/>
        <v>2015</v>
      </c>
      <c r="H6448" s="7">
        <f t="shared" si="301"/>
        <v>5</v>
      </c>
      <c r="I6448" s="7" t="str">
        <f t="shared" si="302"/>
        <v>Q2</v>
      </c>
      <c r="J6448" s="7" t="e">
        <f>VLOOKUP(A6448,'Job Catalog'!A:C,3,FALSE)</f>
        <v>#N/A</v>
      </c>
    </row>
    <row r="6449" spans="1:10" x14ac:dyDescent="0.15">
      <c r="A6449" s="8">
        <v>3899</v>
      </c>
      <c r="B6449" s="8" t="s">
        <v>4001</v>
      </c>
      <c r="C6449" s="7" t="s">
        <v>4</v>
      </c>
      <c r="D6449" s="39">
        <v>42177.515625</v>
      </c>
      <c r="E6449" s="7">
        <v>31</v>
      </c>
      <c r="F6449" s="7" t="s">
        <v>30</v>
      </c>
      <c r="G6449" s="7">
        <f t="shared" si="300"/>
        <v>2015</v>
      </c>
      <c r="H6449" s="7">
        <f t="shared" si="301"/>
        <v>6</v>
      </c>
      <c r="I6449" s="7" t="str">
        <f t="shared" si="302"/>
        <v>Q2</v>
      </c>
      <c r="J6449" s="7" t="e">
        <f>VLOOKUP(A6449,'Job Catalog'!A:C,3,FALSE)</f>
        <v>#N/A</v>
      </c>
    </row>
    <row r="6450" spans="1:10" x14ac:dyDescent="0.15">
      <c r="A6450" s="8">
        <v>3899</v>
      </c>
      <c r="B6450" s="8" t="s">
        <v>4001</v>
      </c>
      <c r="C6450" s="7" t="s">
        <v>4</v>
      </c>
      <c r="D6450" s="39">
        <v>42155.717233796298</v>
      </c>
      <c r="E6450" s="7">
        <v>3.21</v>
      </c>
      <c r="F6450" s="7" t="s">
        <v>30</v>
      </c>
      <c r="G6450" s="7">
        <f t="shared" si="300"/>
        <v>2015</v>
      </c>
      <c r="H6450" s="7">
        <f t="shared" si="301"/>
        <v>5</v>
      </c>
      <c r="I6450" s="7" t="str">
        <f t="shared" si="302"/>
        <v>Q2</v>
      </c>
      <c r="J6450" s="7" t="e">
        <f>VLOOKUP(A6450,'Job Catalog'!A:C,3,FALSE)</f>
        <v>#N/A</v>
      </c>
    </row>
    <row r="6451" spans="1:10" x14ac:dyDescent="0.15">
      <c r="A6451" s="8">
        <v>3899</v>
      </c>
      <c r="B6451" s="8" t="s">
        <v>4001</v>
      </c>
      <c r="C6451" s="7" t="s">
        <v>5</v>
      </c>
      <c r="D6451" s="39">
        <v>42424.670335648145</v>
      </c>
      <c r="E6451" s="7">
        <v>0.21</v>
      </c>
      <c r="F6451" s="7" t="s">
        <v>97</v>
      </c>
      <c r="G6451" s="7">
        <f t="shared" si="300"/>
        <v>2016</v>
      </c>
      <c r="H6451" s="7">
        <f t="shared" si="301"/>
        <v>2</v>
      </c>
      <c r="I6451" s="7" t="str">
        <f t="shared" si="302"/>
        <v>Q1</v>
      </c>
      <c r="J6451" s="7" t="e">
        <f>VLOOKUP(A6451,'Job Catalog'!A:C,3,FALSE)</f>
        <v>#N/A</v>
      </c>
    </row>
    <row r="6452" spans="1:10" x14ac:dyDescent="0.15">
      <c r="A6452" s="8">
        <v>3899</v>
      </c>
      <c r="B6452" s="8" t="s">
        <v>4001</v>
      </c>
      <c r="C6452" s="7" t="s">
        <v>4</v>
      </c>
      <c r="D6452" s="39">
        <v>42935.671446759261</v>
      </c>
      <c r="E6452" s="7">
        <v>7.08</v>
      </c>
      <c r="F6452" s="7" t="s">
        <v>14</v>
      </c>
      <c r="G6452" s="7">
        <f t="shared" si="300"/>
        <v>2017</v>
      </c>
      <c r="H6452" s="7">
        <f t="shared" si="301"/>
        <v>7</v>
      </c>
      <c r="I6452" s="7" t="str">
        <f t="shared" si="302"/>
        <v>Q3</v>
      </c>
      <c r="J6452" s="7" t="e">
        <f>VLOOKUP(A6452,'Job Catalog'!A:C,3,FALSE)</f>
        <v>#N/A</v>
      </c>
    </row>
    <row r="6453" spans="1:10" x14ac:dyDescent="0.15">
      <c r="A6453" s="8">
        <v>3901</v>
      </c>
      <c r="B6453" s="8" t="s">
        <v>4003</v>
      </c>
      <c r="C6453" s="7" t="s">
        <v>5</v>
      </c>
      <c r="D6453" s="39">
        <v>42795.435694444444</v>
      </c>
      <c r="E6453" s="7">
        <v>77.709999999999994</v>
      </c>
      <c r="F6453" s="7" t="s">
        <v>28</v>
      </c>
      <c r="G6453" s="7">
        <f t="shared" si="300"/>
        <v>2017</v>
      </c>
      <c r="H6453" s="7">
        <f t="shared" si="301"/>
        <v>3</v>
      </c>
      <c r="I6453" s="7" t="str">
        <f t="shared" si="302"/>
        <v>Q1</v>
      </c>
      <c r="J6453" s="7">
        <f>VLOOKUP(A6453,'Job Catalog'!A:C,3,FALSE)</f>
        <v>20</v>
      </c>
    </row>
    <row r="6454" spans="1:10" x14ac:dyDescent="0.15">
      <c r="A6454" s="8">
        <v>3903</v>
      </c>
      <c r="B6454" s="8" t="s">
        <v>4005</v>
      </c>
      <c r="C6454" s="7" t="s">
        <v>4</v>
      </c>
      <c r="D6454" s="39">
        <v>42828.754976851851</v>
      </c>
      <c r="E6454" s="7">
        <v>73.209999999999994</v>
      </c>
      <c r="F6454" s="7" t="s">
        <v>15</v>
      </c>
      <c r="G6454" s="7">
        <f t="shared" si="300"/>
        <v>2017</v>
      </c>
      <c r="H6454" s="7">
        <f t="shared" si="301"/>
        <v>4</v>
      </c>
      <c r="I6454" s="7" t="str">
        <f t="shared" si="302"/>
        <v>Q2</v>
      </c>
      <c r="J6454" s="7">
        <f>VLOOKUP(A6454,'Job Catalog'!A:C,3,FALSE)</f>
        <v>15</v>
      </c>
    </row>
    <row r="6455" spans="1:10" x14ac:dyDescent="0.15">
      <c r="A6455" s="8">
        <v>3903</v>
      </c>
      <c r="B6455" s="8" t="s">
        <v>4005</v>
      </c>
      <c r="C6455" s="7" t="s">
        <v>5</v>
      </c>
      <c r="D6455" s="39">
        <v>42845.591354166667</v>
      </c>
      <c r="E6455" s="7">
        <v>40.79</v>
      </c>
      <c r="F6455" s="7" t="s">
        <v>26</v>
      </c>
      <c r="G6455" s="7">
        <f t="shared" si="300"/>
        <v>2017</v>
      </c>
      <c r="H6455" s="7">
        <f t="shared" si="301"/>
        <v>4</v>
      </c>
      <c r="I6455" s="7" t="str">
        <f t="shared" si="302"/>
        <v>Q2</v>
      </c>
      <c r="J6455" s="7">
        <f>VLOOKUP(A6455,'Job Catalog'!A:C,3,FALSE)</f>
        <v>15</v>
      </c>
    </row>
    <row r="6456" spans="1:10" x14ac:dyDescent="0.15">
      <c r="A6456" s="8">
        <v>3905</v>
      </c>
      <c r="B6456" s="8" t="s">
        <v>4007</v>
      </c>
      <c r="C6456" s="7" t="s">
        <v>4</v>
      </c>
      <c r="D6456" s="39">
        <v>42122.404942129629</v>
      </c>
      <c r="E6456" s="7">
        <v>7.67</v>
      </c>
      <c r="F6456" s="7" t="s">
        <v>68</v>
      </c>
      <c r="G6456" s="7">
        <f t="shared" si="300"/>
        <v>2015</v>
      </c>
      <c r="H6456" s="7">
        <f t="shared" si="301"/>
        <v>4</v>
      </c>
      <c r="I6456" s="7" t="str">
        <f t="shared" si="302"/>
        <v>Q2</v>
      </c>
      <c r="J6456" s="7" t="e">
        <f>VLOOKUP(A6456,'Job Catalog'!A:C,3,FALSE)</f>
        <v>#N/A</v>
      </c>
    </row>
    <row r="6457" spans="1:10" x14ac:dyDescent="0.15">
      <c r="A6457" s="8">
        <v>3905</v>
      </c>
      <c r="B6457" s="8" t="s">
        <v>4007</v>
      </c>
      <c r="C6457" s="7" t="s">
        <v>4</v>
      </c>
      <c r="D6457" s="39">
        <v>42122.323622685188</v>
      </c>
      <c r="E6457" s="7">
        <v>7.58</v>
      </c>
      <c r="F6457" s="7" t="s">
        <v>68</v>
      </c>
      <c r="G6457" s="7">
        <f t="shared" si="300"/>
        <v>2015</v>
      </c>
      <c r="H6457" s="7">
        <f t="shared" si="301"/>
        <v>4</v>
      </c>
      <c r="I6457" s="7" t="str">
        <f t="shared" si="302"/>
        <v>Q2</v>
      </c>
      <c r="J6457" s="7" t="e">
        <f>VLOOKUP(A6457,'Job Catalog'!A:C,3,FALSE)</f>
        <v>#N/A</v>
      </c>
    </row>
    <row r="6458" spans="1:10" x14ac:dyDescent="0.15">
      <c r="A6458" s="8">
        <v>3905</v>
      </c>
      <c r="B6458" s="8" t="s">
        <v>4007</v>
      </c>
      <c r="C6458" s="7" t="s">
        <v>4</v>
      </c>
      <c r="D6458" s="39">
        <v>42128.611111111109</v>
      </c>
      <c r="E6458" s="7">
        <v>13.88</v>
      </c>
      <c r="F6458" s="7" t="s">
        <v>68</v>
      </c>
      <c r="G6458" s="7">
        <f t="shared" si="300"/>
        <v>2015</v>
      </c>
      <c r="H6458" s="7">
        <f t="shared" si="301"/>
        <v>5</v>
      </c>
      <c r="I6458" s="7" t="str">
        <f t="shared" si="302"/>
        <v>Q2</v>
      </c>
      <c r="J6458" s="7" t="e">
        <f>VLOOKUP(A6458,'Job Catalog'!A:C,3,FALSE)</f>
        <v>#N/A</v>
      </c>
    </row>
    <row r="6459" spans="1:10" x14ac:dyDescent="0.15">
      <c r="A6459" s="8">
        <v>3905</v>
      </c>
      <c r="B6459" s="8" t="s">
        <v>4007</v>
      </c>
      <c r="C6459" s="7" t="s">
        <v>4</v>
      </c>
      <c r="D6459" s="39">
        <v>42209.605081018519</v>
      </c>
      <c r="E6459" s="7">
        <v>18.13</v>
      </c>
      <c r="F6459" s="7" t="s">
        <v>68</v>
      </c>
      <c r="G6459" s="7">
        <f t="shared" si="300"/>
        <v>2015</v>
      </c>
      <c r="H6459" s="7">
        <f t="shared" si="301"/>
        <v>7</v>
      </c>
      <c r="I6459" s="7" t="str">
        <f t="shared" si="302"/>
        <v>Q3</v>
      </c>
      <c r="J6459" s="7" t="e">
        <f>VLOOKUP(A6459,'Job Catalog'!A:C,3,FALSE)</f>
        <v>#N/A</v>
      </c>
    </row>
    <row r="6460" spans="1:10" x14ac:dyDescent="0.15">
      <c r="A6460" s="8">
        <v>3905</v>
      </c>
      <c r="B6460" s="8" t="s">
        <v>4007</v>
      </c>
      <c r="C6460" s="7" t="s">
        <v>4</v>
      </c>
      <c r="D6460" s="39">
        <v>42209.604027777779</v>
      </c>
      <c r="E6460" s="7">
        <v>18.13</v>
      </c>
      <c r="F6460" s="7" t="s">
        <v>68</v>
      </c>
      <c r="G6460" s="7">
        <f t="shared" si="300"/>
        <v>2015</v>
      </c>
      <c r="H6460" s="7">
        <f t="shared" si="301"/>
        <v>7</v>
      </c>
      <c r="I6460" s="7" t="str">
        <f t="shared" si="302"/>
        <v>Q3</v>
      </c>
      <c r="J6460" s="7" t="e">
        <f>VLOOKUP(A6460,'Job Catalog'!A:C,3,FALSE)</f>
        <v>#N/A</v>
      </c>
    </row>
    <row r="6461" spans="1:10" x14ac:dyDescent="0.15">
      <c r="A6461" s="8">
        <v>3905</v>
      </c>
      <c r="B6461" s="8" t="s">
        <v>4007</v>
      </c>
      <c r="C6461" s="7" t="s">
        <v>4</v>
      </c>
      <c r="D6461" s="39">
        <v>42209.601273148146</v>
      </c>
      <c r="E6461" s="7">
        <v>18.13</v>
      </c>
      <c r="F6461" s="7" t="s">
        <v>68</v>
      </c>
      <c r="G6461" s="7">
        <f t="shared" si="300"/>
        <v>2015</v>
      </c>
      <c r="H6461" s="7">
        <f t="shared" si="301"/>
        <v>7</v>
      </c>
      <c r="I6461" s="7" t="str">
        <f t="shared" si="302"/>
        <v>Q3</v>
      </c>
      <c r="J6461" s="7" t="e">
        <f>VLOOKUP(A6461,'Job Catalog'!A:C,3,FALSE)</f>
        <v>#N/A</v>
      </c>
    </row>
    <row r="6462" spans="1:10" x14ac:dyDescent="0.15">
      <c r="A6462" s="8">
        <v>3905</v>
      </c>
      <c r="B6462" s="8" t="s">
        <v>4007</v>
      </c>
      <c r="C6462" s="7" t="s">
        <v>4</v>
      </c>
      <c r="D6462" s="39">
        <v>42209.599293981482</v>
      </c>
      <c r="E6462" s="7">
        <v>18.13</v>
      </c>
      <c r="F6462" s="7" t="s">
        <v>68</v>
      </c>
      <c r="G6462" s="7">
        <f t="shared" si="300"/>
        <v>2015</v>
      </c>
      <c r="H6462" s="7">
        <f t="shared" si="301"/>
        <v>7</v>
      </c>
      <c r="I6462" s="7" t="str">
        <f t="shared" si="302"/>
        <v>Q3</v>
      </c>
      <c r="J6462" s="7" t="e">
        <f>VLOOKUP(A6462,'Job Catalog'!A:C,3,FALSE)</f>
        <v>#N/A</v>
      </c>
    </row>
    <row r="6463" spans="1:10" x14ac:dyDescent="0.15">
      <c r="A6463" s="8">
        <v>3905</v>
      </c>
      <c r="B6463" s="8" t="s">
        <v>4007</v>
      </c>
      <c r="C6463" s="7" t="s">
        <v>4</v>
      </c>
      <c r="D6463" s="39">
        <v>42499.568541666667</v>
      </c>
      <c r="E6463" s="7">
        <v>14.04</v>
      </c>
      <c r="F6463" s="7" t="s">
        <v>25</v>
      </c>
      <c r="G6463" s="7">
        <f t="shared" si="300"/>
        <v>2016</v>
      </c>
      <c r="H6463" s="7">
        <f t="shared" si="301"/>
        <v>5</v>
      </c>
      <c r="I6463" s="7" t="str">
        <f t="shared" si="302"/>
        <v>Q2</v>
      </c>
      <c r="J6463" s="7" t="e">
        <f>VLOOKUP(A6463,'Job Catalog'!A:C,3,FALSE)</f>
        <v>#N/A</v>
      </c>
    </row>
    <row r="6464" spans="1:10" x14ac:dyDescent="0.15">
      <c r="A6464" s="8">
        <v>3905</v>
      </c>
      <c r="B6464" s="8" t="s">
        <v>4007</v>
      </c>
      <c r="C6464" s="7" t="s">
        <v>4</v>
      </c>
      <c r="D6464" s="39">
        <v>42492.714618055557</v>
      </c>
      <c r="E6464" s="7">
        <v>7.21</v>
      </c>
      <c r="F6464" s="7" t="s">
        <v>25</v>
      </c>
      <c r="G6464" s="7">
        <f t="shared" si="300"/>
        <v>2016</v>
      </c>
      <c r="H6464" s="7">
        <f t="shared" si="301"/>
        <v>5</v>
      </c>
      <c r="I6464" s="7" t="str">
        <f t="shared" si="302"/>
        <v>Q2</v>
      </c>
      <c r="J6464" s="7" t="e">
        <f>VLOOKUP(A6464,'Job Catalog'!A:C,3,FALSE)</f>
        <v>#N/A</v>
      </c>
    </row>
    <row r="6465" spans="1:10" x14ac:dyDescent="0.15">
      <c r="A6465" s="8">
        <v>3905</v>
      </c>
      <c r="B6465" s="8" t="s">
        <v>4007</v>
      </c>
      <c r="C6465" s="7" t="s">
        <v>4</v>
      </c>
      <c r="D6465" s="39">
        <v>42492.7034375</v>
      </c>
      <c r="E6465" s="7">
        <v>7.17</v>
      </c>
      <c r="F6465" s="7" t="s">
        <v>25</v>
      </c>
      <c r="G6465" s="7">
        <f t="shared" si="300"/>
        <v>2016</v>
      </c>
      <c r="H6465" s="7">
        <f t="shared" si="301"/>
        <v>5</v>
      </c>
      <c r="I6465" s="7" t="str">
        <f t="shared" si="302"/>
        <v>Q2</v>
      </c>
      <c r="J6465" s="7" t="e">
        <f>VLOOKUP(A6465,'Job Catalog'!A:C,3,FALSE)</f>
        <v>#N/A</v>
      </c>
    </row>
    <row r="6466" spans="1:10" x14ac:dyDescent="0.15">
      <c r="A6466" s="8">
        <v>3905</v>
      </c>
      <c r="B6466" s="8" t="s">
        <v>4007</v>
      </c>
      <c r="C6466" s="7" t="s">
        <v>4</v>
      </c>
      <c r="D6466" s="39">
        <v>42499.562905092593</v>
      </c>
      <c r="E6466" s="7">
        <v>14.04</v>
      </c>
      <c r="F6466" s="7" t="s">
        <v>25</v>
      </c>
      <c r="G6466" s="7">
        <f t="shared" ref="G6466:G6529" si="303">YEAR(D6466)</f>
        <v>2016</v>
      </c>
      <c r="H6466" s="7">
        <f t="shared" ref="H6466:H6529" si="304">MONTH(D6466)</f>
        <v>5</v>
      </c>
      <c r="I6466" s="7" t="str">
        <f t="shared" ref="I6466:I6529" si="305">IF(H6466&lt;=3,"Q1",IF(H6466&lt;=6,"Q2",IF(H6466&lt;=9,"Q3","Q4")))</f>
        <v>Q2</v>
      </c>
      <c r="J6466" s="7" t="e">
        <f>VLOOKUP(A6466,'Job Catalog'!A:C,3,FALSE)</f>
        <v>#N/A</v>
      </c>
    </row>
    <row r="6467" spans="1:10" x14ac:dyDescent="0.15">
      <c r="A6467" s="8">
        <v>3905</v>
      </c>
      <c r="B6467" s="8" t="s">
        <v>4007</v>
      </c>
      <c r="C6467" s="7" t="s">
        <v>4</v>
      </c>
      <c r="D6467" s="39">
        <v>42492.704791666663</v>
      </c>
      <c r="E6467" s="7">
        <v>7.17</v>
      </c>
      <c r="F6467" s="7" t="s">
        <v>25</v>
      </c>
      <c r="G6467" s="7">
        <f t="shared" si="303"/>
        <v>2016</v>
      </c>
      <c r="H6467" s="7">
        <f t="shared" si="304"/>
        <v>5</v>
      </c>
      <c r="I6467" s="7" t="str">
        <f t="shared" si="305"/>
        <v>Q2</v>
      </c>
      <c r="J6467" s="7" t="e">
        <f>VLOOKUP(A6467,'Job Catalog'!A:C,3,FALSE)</f>
        <v>#N/A</v>
      </c>
    </row>
    <row r="6468" spans="1:10" x14ac:dyDescent="0.15">
      <c r="A6468" s="8">
        <v>3905</v>
      </c>
      <c r="B6468" s="8" t="s">
        <v>4007</v>
      </c>
      <c r="C6468" s="7" t="s">
        <v>4</v>
      </c>
      <c r="D6468" s="39">
        <v>42492.701562499999</v>
      </c>
      <c r="E6468" s="7">
        <v>7.17</v>
      </c>
      <c r="F6468" s="7" t="s">
        <v>25</v>
      </c>
      <c r="G6468" s="7">
        <f t="shared" si="303"/>
        <v>2016</v>
      </c>
      <c r="H6468" s="7">
        <f t="shared" si="304"/>
        <v>5</v>
      </c>
      <c r="I6468" s="7" t="str">
        <f t="shared" si="305"/>
        <v>Q2</v>
      </c>
      <c r="J6468" s="7" t="e">
        <f>VLOOKUP(A6468,'Job Catalog'!A:C,3,FALSE)</f>
        <v>#N/A</v>
      </c>
    </row>
    <row r="6469" spans="1:10" x14ac:dyDescent="0.15">
      <c r="A6469" s="8">
        <v>3905</v>
      </c>
      <c r="B6469" s="8" t="s">
        <v>4007</v>
      </c>
      <c r="C6469" s="7" t="s">
        <v>4</v>
      </c>
      <c r="D6469" s="39">
        <v>42492.685219907406</v>
      </c>
      <c r="E6469" s="7">
        <v>7.17</v>
      </c>
      <c r="F6469" s="7" t="s">
        <v>25</v>
      </c>
      <c r="G6469" s="7">
        <f t="shared" si="303"/>
        <v>2016</v>
      </c>
      <c r="H6469" s="7">
        <f t="shared" si="304"/>
        <v>5</v>
      </c>
      <c r="I6469" s="7" t="str">
        <f t="shared" si="305"/>
        <v>Q2</v>
      </c>
      <c r="J6469" s="7" t="e">
        <f>VLOOKUP(A6469,'Job Catalog'!A:C,3,FALSE)</f>
        <v>#N/A</v>
      </c>
    </row>
    <row r="6470" spans="1:10" x14ac:dyDescent="0.15">
      <c r="A6470" s="8">
        <v>3905</v>
      </c>
      <c r="B6470" s="8" t="s">
        <v>4007</v>
      </c>
      <c r="C6470" s="7" t="s">
        <v>4</v>
      </c>
      <c r="D6470" s="39">
        <v>42492.707881944443</v>
      </c>
      <c r="E6470" s="7">
        <v>4.08</v>
      </c>
      <c r="F6470" s="7" t="s">
        <v>25</v>
      </c>
      <c r="G6470" s="7">
        <f t="shared" si="303"/>
        <v>2016</v>
      </c>
      <c r="H6470" s="7">
        <f t="shared" si="304"/>
        <v>5</v>
      </c>
      <c r="I6470" s="7" t="str">
        <f t="shared" si="305"/>
        <v>Q2</v>
      </c>
      <c r="J6470" s="7" t="e">
        <f>VLOOKUP(A6470,'Job Catalog'!A:C,3,FALSE)</f>
        <v>#N/A</v>
      </c>
    </row>
    <row r="6471" spans="1:10" x14ac:dyDescent="0.15">
      <c r="A6471" s="8">
        <v>3905</v>
      </c>
      <c r="B6471" s="8" t="s">
        <v>4007</v>
      </c>
      <c r="C6471" s="7" t="s">
        <v>4</v>
      </c>
      <c r="D6471" s="39">
        <v>42493.551712962966</v>
      </c>
      <c r="E6471" s="7">
        <v>4.96</v>
      </c>
      <c r="F6471" s="7" t="s">
        <v>25</v>
      </c>
      <c r="G6471" s="7">
        <f t="shared" si="303"/>
        <v>2016</v>
      </c>
      <c r="H6471" s="7">
        <f t="shared" si="304"/>
        <v>5</v>
      </c>
      <c r="I6471" s="7" t="str">
        <f t="shared" si="305"/>
        <v>Q2</v>
      </c>
      <c r="J6471" s="7" t="e">
        <f>VLOOKUP(A6471,'Job Catalog'!A:C,3,FALSE)</f>
        <v>#N/A</v>
      </c>
    </row>
    <row r="6472" spans="1:10" x14ac:dyDescent="0.15">
      <c r="A6472" s="8">
        <v>3908</v>
      </c>
      <c r="B6472" s="8" t="s">
        <v>4010</v>
      </c>
      <c r="C6472" s="7" t="s">
        <v>4</v>
      </c>
      <c r="D6472" s="39">
        <v>42424.198344907411</v>
      </c>
      <c r="E6472" s="7">
        <v>1.58</v>
      </c>
      <c r="F6472" s="7" t="s">
        <v>92</v>
      </c>
      <c r="G6472" s="7">
        <f t="shared" si="303"/>
        <v>2016</v>
      </c>
      <c r="H6472" s="7">
        <f t="shared" si="304"/>
        <v>2</v>
      </c>
      <c r="I6472" s="7" t="str">
        <f t="shared" si="305"/>
        <v>Q1</v>
      </c>
      <c r="J6472" s="7">
        <f>VLOOKUP(A6472,'Job Catalog'!A:C,3,FALSE)</f>
        <v>4</v>
      </c>
    </row>
    <row r="6473" spans="1:10" x14ac:dyDescent="0.15">
      <c r="A6473" s="8">
        <v>3908</v>
      </c>
      <c r="B6473" s="8" t="s">
        <v>4010</v>
      </c>
      <c r="C6473" s="7" t="s">
        <v>4</v>
      </c>
      <c r="D6473" s="39">
        <v>42872.28465277778</v>
      </c>
      <c r="E6473" s="7">
        <v>62.92</v>
      </c>
      <c r="F6473" s="7" t="s">
        <v>92</v>
      </c>
      <c r="G6473" s="7">
        <f t="shared" si="303"/>
        <v>2017</v>
      </c>
      <c r="H6473" s="7">
        <f t="shared" si="304"/>
        <v>5</v>
      </c>
      <c r="I6473" s="7" t="str">
        <f t="shared" si="305"/>
        <v>Q2</v>
      </c>
      <c r="J6473" s="7">
        <f>VLOOKUP(A6473,'Job Catalog'!A:C,3,FALSE)</f>
        <v>4</v>
      </c>
    </row>
    <row r="6474" spans="1:10" x14ac:dyDescent="0.15">
      <c r="A6474" s="8">
        <v>3911</v>
      </c>
      <c r="B6474" s="8" t="s">
        <v>4013</v>
      </c>
      <c r="C6474" s="7" t="s">
        <v>5</v>
      </c>
      <c r="D6474" s="39">
        <v>42023.488692129627</v>
      </c>
      <c r="E6474" s="7">
        <v>30.92</v>
      </c>
      <c r="F6474" s="7" t="s">
        <v>30</v>
      </c>
      <c r="G6474" s="7">
        <f t="shared" si="303"/>
        <v>2015</v>
      </c>
      <c r="H6474" s="7">
        <f t="shared" si="304"/>
        <v>1</v>
      </c>
      <c r="I6474" s="7" t="str">
        <f t="shared" si="305"/>
        <v>Q1</v>
      </c>
      <c r="J6474" s="7">
        <f>VLOOKUP(A6474,'Job Catalog'!A:C,3,FALSE)</f>
        <v>8</v>
      </c>
    </row>
    <row r="6475" spans="1:10" x14ac:dyDescent="0.15">
      <c r="A6475" s="8">
        <v>3917</v>
      </c>
      <c r="B6475" s="8" t="s">
        <v>4019</v>
      </c>
      <c r="C6475" s="7" t="s">
        <v>4</v>
      </c>
      <c r="D6475" s="39">
        <v>42334.140474537038</v>
      </c>
      <c r="E6475" s="7">
        <v>359.63</v>
      </c>
      <c r="F6475" s="7" t="s">
        <v>52</v>
      </c>
      <c r="G6475" s="7">
        <f t="shared" si="303"/>
        <v>2015</v>
      </c>
      <c r="H6475" s="7">
        <f t="shared" si="304"/>
        <v>11</v>
      </c>
      <c r="I6475" s="7" t="str">
        <f t="shared" si="305"/>
        <v>Q4</v>
      </c>
      <c r="J6475" s="7">
        <f>VLOOKUP(A6475,'Job Catalog'!A:C,3,FALSE)</f>
        <v>13</v>
      </c>
    </row>
    <row r="6476" spans="1:10" x14ac:dyDescent="0.15">
      <c r="A6476" s="8">
        <v>3917</v>
      </c>
      <c r="B6476" s="8" t="s">
        <v>4019</v>
      </c>
      <c r="C6476" s="7" t="s">
        <v>4</v>
      </c>
      <c r="D6476" s="39">
        <v>42628.480185185188</v>
      </c>
      <c r="E6476" s="7">
        <v>196.88</v>
      </c>
      <c r="F6476" s="7" t="s">
        <v>99</v>
      </c>
      <c r="G6476" s="7">
        <f t="shared" si="303"/>
        <v>2016</v>
      </c>
      <c r="H6476" s="7">
        <f t="shared" si="304"/>
        <v>9</v>
      </c>
      <c r="I6476" s="7" t="str">
        <f t="shared" si="305"/>
        <v>Q3</v>
      </c>
      <c r="J6476" s="7">
        <f>VLOOKUP(A6476,'Job Catalog'!A:C,3,FALSE)</f>
        <v>13</v>
      </c>
    </row>
    <row r="6477" spans="1:10" x14ac:dyDescent="0.15">
      <c r="A6477" s="8">
        <v>3917</v>
      </c>
      <c r="B6477" s="8" t="s">
        <v>4019</v>
      </c>
      <c r="C6477" s="7" t="s">
        <v>4</v>
      </c>
      <c r="D6477" s="39">
        <v>42684.231759259259</v>
      </c>
      <c r="E6477" s="7">
        <v>180.96</v>
      </c>
      <c r="F6477" s="7" t="s">
        <v>99</v>
      </c>
      <c r="G6477" s="7">
        <f t="shared" si="303"/>
        <v>2016</v>
      </c>
      <c r="H6477" s="7">
        <f t="shared" si="304"/>
        <v>11</v>
      </c>
      <c r="I6477" s="7" t="str">
        <f t="shared" si="305"/>
        <v>Q4</v>
      </c>
      <c r="J6477" s="7">
        <f>VLOOKUP(A6477,'Job Catalog'!A:C,3,FALSE)</f>
        <v>13</v>
      </c>
    </row>
    <row r="6478" spans="1:10" x14ac:dyDescent="0.15">
      <c r="A6478" s="8">
        <v>3926</v>
      </c>
      <c r="B6478" s="8" t="s">
        <v>4028</v>
      </c>
      <c r="C6478" s="7" t="s">
        <v>4</v>
      </c>
      <c r="D6478" s="39">
        <v>42515.47278935185</v>
      </c>
      <c r="E6478" s="7">
        <v>56.17</v>
      </c>
      <c r="F6478" s="7" t="s">
        <v>72</v>
      </c>
      <c r="G6478" s="7">
        <f t="shared" si="303"/>
        <v>2016</v>
      </c>
      <c r="H6478" s="7">
        <f t="shared" si="304"/>
        <v>5</v>
      </c>
      <c r="I6478" s="7" t="str">
        <f t="shared" si="305"/>
        <v>Q2</v>
      </c>
      <c r="J6478" s="7">
        <f>VLOOKUP(A6478,'Job Catalog'!A:C,3,FALSE)</f>
        <v>5</v>
      </c>
    </row>
    <row r="6479" spans="1:10" x14ac:dyDescent="0.15">
      <c r="A6479" s="8">
        <v>3926</v>
      </c>
      <c r="B6479" s="8" t="s">
        <v>4028</v>
      </c>
      <c r="C6479" s="7" t="s">
        <v>4</v>
      </c>
      <c r="D6479" s="39">
        <v>42789.533148148148</v>
      </c>
      <c r="E6479" s="7">
        <v>99.13</v>
      </c>
      <c r="F6479" s="7" t="s">
        <v>72</v>
      </c>
      <c r="G6479" s="7">
        <f t="shared" si="303"/>
        <v>2017</v>
      </c>
      <c r="H6479" s="7">
        <f t="shared" si="304"/>
        <v>2</v>
      </c>
      <c r="I6479" s="7" t="str">
        <f t="shared" si="305"/>
        <v>Q1</v>
      </c>
      <c r="J6479" s="7">
        <f>VLOOKUP(A6479,'Job Catalog'!A:C,3,FALSE)</f>
        <v>5</v>
      </c>
    </row>
    <row r="6480" spans="1:10" x14ac:dyDescent="0.15">
      <c r="A6480" s="8">
        <v>3944</v>
      </c>
      <c r="B6480" s="8" t="s">
        <v>4046</v>
      </c>
      <c r="C6480" s="7" t="s">
        <v>4</v>
      </c>
      <c r="D6480" s="39">
        <v>41817.561759259261</v>
      </c>
      <c r="E6480" s="7">
        <v>35.04</v>
      </c>
      <c r="F6480" s="7" t="s">
        <v>33</v>
      </c>
      <c r="G6480" s="7">
        <f t="shared" si="303"/>
        <v>2014</v>
      </c>
      <c r="H6480" s="7">
        <f t="shared" si="304"/>
        <v>6</v>
      </c>
      <c r="I6480" s="7" t="str">
        <f t="shared" si="305"/>
        <v>Q2</v>
      </c>
      <c r="J6480" s="7">
        <f>VLOOKUP(A6480,'Job Catalog'!A:C,3,FALSE)</f>
        <v>19</v>
      </c>
    </row>
    <row r="6481" spans="1:10" x14ac:dyDescent="0.15">
      <c r="A6481" s="8">
        <v>3944</v>
      </c>
      <c r="B6481" s="8" t="s">
        <v>4046</v>
      </c>
      <c r="C6481" s="7" t="s">
        <v>5</v>
      </c>
      <c r="D6481" s="39">
        <v>41886.613564814812</v>
      </c>
      <c r="E6481" s="7">
        <v>91</v>
      </c>
      <c r="F6481" s="7" t="s">
        <v>10</v>
      </c>
      <c r="G6481" s="7">
        <f t="shared" si="303"/>
        <v>2014</v>
      </c>
      <c r="H6481" s="7">
        <f t="shared" si="304"/>
        <v>9</v>
      </c>
      <c r="I6481" s="7" t="str">
        <f t="shared" si="305"/>
        <v>Q3</v>
      </c>
      <c r="J6481" s="7">
        <f>VLOOKUP(A6481,'Job Catalog'!A:C,3,FALSE)</f>
        <v>19</v>
      </c>
    </row>
    <row r="6482" spans="1:10" x14ac:dyDescent="0.15">
      <c r="A6482" s="8">
        <v>3944</v>
      </c>
      <c r="B6482" s="8" t="s">
        <v>4046</v>
      </c>
      <c r="C6482" s="7" t="s">
        <v>4</v>
      </c>
      <c r="D6482" s="39">
        <v>42124.678472222222</v>
      </c>
      <c r="E6482" s="7">
        <v>43.83</v>
      </c>
      <c r="F6482" s="7" t="s">
        <v>75</v>
      </c>
      <c r="G6482" s="7">
        <f t="shared" si="303"/>
        <v>2015</v>
      </c>
      <c r="H6482" s="7">
        <f t="shared" si="304"/>
        <v>4</v>
      </c>
      <c r="I6482" s="7" t="str">
        <f t="shared" si="305"/>
        <v>Q2</v>
      </c>
      <c r="J6482" s="7">
        <f>VLOOKUP(A6482,'Job Catalog'!A:C,3,FALSE)</f>
        <v>19</v>
      </c>
    </row>
    <row r="6483" spans="1:10" x14ac:dyDescent="0.15">
      <c r="A6483" s="8">
        <v>3944</v>
      </c>
      <c r="B6483" s="8" t="s">
        <v>4046</v>
      </c>
      <c r="C6483" s="7" t="s">
        <v>4</v>
      </c>
      <c r="D6483" s="39">
        <v>42192.546967592592</v>
      </c>
      <c r="E6483" s="7">
        <v>22.63</v>
      </c>
      <c r="F6483" s="7" t="s">
        <v>59</v>
      </c>
      <c r="G6483" s="7">
        <f t="shared" si="303"/>
        <v>2015</v>
      </c>
      <c r="H6483" s="7">
        <f t="shared" si="304"/>
        <v>7</v>
      </c>
      <c r="I6483" s="7" t="str">
        <f t="shared" si="305"/>
        <v>Q3</v>
      </c>
      <c r="J6483" s="7">
        <f>VLOOKUP(A6483,'Job Catalog'!A:C,3,FALSE)</f>
        <v>19</v>
      </c>
    </row>
    <row r="6484" spans="1:10" x14ac:dyDescent="0.15">
      <c r="A6484" s="8">
        <v>3944</v>
      </c>
      <c r="B6484" s="8" t="s">
        <v>4046</v>
      </c>
      <c r="C6484" s="7" t="s">
        <v>4</v>
      </c>
      <c r="D6484" s="39">
        <v>42314.534861111111</v>
      </c>
      <c r="E6484" s="7">
        <v>66</v>
      </c>
      <c r="F6484" s="7" t="s">
        <v>78</v>
      </c>
      <c r="G6484" s="7">
        <f t="shared" si="303"/>
        <v>2015</v>
      </c>
      <c r="H6484" s="7">
        <f t="shared" si="304"/>
        <v>11</v>
      </c>
      <c r="I6484" s="7" t="str">
        <f t="shared" si="305"/>
        <v>Q4</v>
      </c>
      <c r="J6484" s="7">
        <f>VLOOKUP(A6484,'Job Catalog'!A:C,3,FALSE)</f>
        <v>19</v>
      </c>
    </row>
    <row r="6485" spans="1:10" x14ac:dyDescent="0.15">
      <c r="A6485" s="8">
        <v>3944</v>
      </c>
      <c r="B6485" s="8" t="s">
        <v>4046</v>
      </c>
      <c r="C6485" s="7" t="s">
        <v>4</v>
      </c>
      <c r="D6485" s="39">
        <v>42305.712187500001</v>
      </c>
      <c r="E6485" s="7">
        <v>2.13</v>
      </c>
      <c r="F6485" s="7" t="s">
        <v>78</v>
      </c>
      <c r="G6485" s="7">
        <f t="shared" si="303"/>
        <v>2015</v>
      </c>
      <c r="H6485" s="7">
        <f t="shared" si="304"/>
        <v>10</v>
      </c>
      <c r="I6485" s="7" t="str">
        <f t="shared" si="305"/>
        <v>Q4</v>
      </c>
      <c r="J6485" s="7">
        <f>VLOOKUP(A6485,'Job Catalog'!A:C,3,FALSE)</f>
        <v>19</v>
      </c>
    </row>
    <row r="6486" spans="1:10" x14ac:dyDescent="0.15">
      <c r="A6486" s="8">
        <v>3944</v>
      </c>
      <c r="B6486" s="8" t="s">
        <v>4046</v>
      </c>
      <c r="C6486" s="7" t="s">
        <v>4</v>
      </c>
      <c r="D6486" s="39">
        <v>42682.531400462962</v>
      </c>
      <c r="E6486" s="7">
        <v>88.88</v>
      </c>
      <c r="F6486" s="7" t="s">
        <v>78</v>
      </c>
      <c r="G6486" s="7">
        <f t="shared" si="303"/>
        <v>2016</v>
      </c>
      <c r="H6486" s="7">
        <f t="shared" si="304"/>
        <v>11</v>
      </c>
      <c r="I6486" s="7" t="str">
        <f t="shared" si="305"/>
        <v>Q4</v>
      </c>
      <c r="J6486" s="7">
        <f>VLOOKUP(A6486,'Job Catalog'!A:C,3,FALSE)</f>
        <v>19</v>
      </c>
    </row>
    <row r="6487" spans="1:10" x14ac:dyDescent="0.15">
      <c r="A6487" s="8">
        <v>3944</v>
      </c>
      <c r="B6487" s="8" t="s">
        <v>4046</v>
      </c>
      <c r="C6487" s="7" t="s">
        <v>5</v>
      </c>
      <c r="D6487" s="39">
        <v>42767.425393518519</v>
      </c>
      <c r="E6487" s="7">
        <v>5.71</v>
      </c>
      <c r="F6487" s="7" t="s">
        <v>95</v>
      </c>
      <c r="G6487" s="7">
        <f t="shared" si="303"/>
        <v>2017</v>
      </c>
      <c r="H6487" s="7">
        <f t="shared" si="304"/>
        <v>2</v>
      </c>
      <c r="I6487" s="7" t="str">
        <f t="shared" si="305"/>
        <v>Q1</v>
      </c>
      <c r="J6487" s="7">
        <f>VLOOKUP(A6487,'Job Catalog'!A:C,3,FALSE)</f>
        <v>19</v>
      </c>
    </row>
    <row r="6488" spans="1:10" x14ac:dyDescent="0.15">
      <c r="A6488" s="8">
        <v>3945</v>
      </c>
      <c r="B6488" s="8" t="s">
        <v>4047</v>
      </c>
      <c r="C6488" s="7" t="s">
        <v>5</v>
      </c>
      <c r="D6488" s="39">
        <v>41690.923171296294</v>
      </c>
      <c r="E6488" s="7">
        <v>9.42</v>
      </c>
      <c r="F6488" s="7" t="s">
        <v>59</v>
      </c>
      <c r="G6488" s="7">
        <f t="shared" si="303"/>
        <v>2014</v>
      </c>
      <c r="H6488" s="7">
        <f t="shared" si="304"/>
        <v>2</v>
      </c>
      <c r="I6488" s="7" t="str">
        <f t="shared" si="305"/>
        <v>Q1</v>
      </c>
      <c r="J6488" s="7">
        <f>VLOOKUP(A6488,'Job Catalog'!A:C,3,FALSE)</f>
        <v>16</v>
      </c>
    </row>
    <row r="6489" spans="1:10" x14ac:dyDescent="0.15">
      <c r="A6489" s="8">
        <v>3945</v>
      </c>
      <c r="B6489" s="8" t="s">
        <v>4047</v>
      </c>
      <c r="C6489" s="7" t="s">
        <v>4</v>
      </c>
      <c r="D6489" s="39">
        <v>42040.723773148151</v>
      </c>
      <c r="E6489" s="7">
        <v>129.08000000000001</v>
      </c>
      <c r="F6489" s="7" t="s">
        <v>48</v>
      </c>
      <c r="G6489" s="7">
        <f t="shared" si="303"/>
        <v>2015</v>
      </c>
      <c r="H6489" s="7">
        <f t="shared" si="304"/>
        <v>2</v>
      </c>
      <c r="I6489" s="7" t="str">
        <f t="shared" si="305"/>
        <v>Q1</v>
      </c>
      <c r="J6489" s="7">
        <f>VLOOKUP(A6489,'Job Catalog'!A:C,3,FALSE)</f>
        <v>16</v>
      </c>
    </row>
    <row r="6490" spans="1:10" x14ac:dyDescent="0.15">
      <c r="A6490" s="8">
        <v>3945</v>
      </c>
      <c r="B6490" s="8" t="s">
        <v>4047</v>
      </c>
      <c r="C6490" s="7" t="s">
        <v>4</v>
      </c>
      <c r="D6490" s="39">
        <v>42289.715266203704</v>
      </c>
      <c r="E6490" s="7">
        <v>179.13</v>
      </c>
      <c r="F6490" s="7" t="s">
        <v>78</v>
      </c>
      <c r="G6490" s="7">
        <f t="shared" si="303"/>
        <v>2015</v>
      </c>
      <c r="H6490" s="7">
        <f t="shared" si="304"/>
        <v>10</v>
      </c>
      <c r="I6490" s="7" t="str">
        <f t="shared" si="305"/>
        <v>Q4</v>
      </c>
      <c r="J6490" s="7">
        <f>VLOOKUP(A6490,'Job Catalog'!A:C,3,FALSE)</f>
        <v>16</v>
      </c>
    </row>
    <row r="6491" spans="1:10" x14ac:dyDescent="0.15">
      <c r="A6491" s="8">
        <v>3945</v>
      </c>
      <c r="B6491" s="8" t="s">
        <v>4047</v>
      </c>
      <c r="C6491" s="7" t="s">
        <v>4</v>
      </c>
      <c r="D6491" s="39">
        <v>42559.706956018519</v>
      </c>
      <c r="E6491" s="7">
        <v>91.21</v>
      </c>
      <c r="F6491" s="7" t="s">
        <v>70</v>
      </c>
      <c r="G6491" s="7">
        <f t="shared" si="303"/>
        <v>2016</v>
      </c>
      <c r="H6491" s="7">
        <f t="shared" si="304"/>
        <v>7</v>
      </c>
      <c r="I6491" s="7" t="str">
        <f t="shared" si="305"/>
        <v>Q3</v>
      </c>
      <c r="J6491" s="7">
        <f>VLOOKUP(A6491,'Job Catalog'!A:C,3,FALSE)</f>
        <v>16</v>
      </c>
    </row>
    <row r="6492" spans="1:10" x14ac:dyDescent="0.15">
      <c r="A6492" s="8">
        <v>3945</v>
      </c>
      <c r="B6492" s="8" t="s">
        <v>4047</v>
      </c>
      <c r="C6492" s="7" t="s">
        <v>4</v>
      </c>
      <c r="D6492" s="39">
        <v>42781.539756944447</v>
      </c>
      <c r="E6492" s="7">
        <v>19</v>
      </c>
      <c r="F6492" s="7" t="s">
        <v>78</v>
      </c>
      <c r="G6492" s="7">
        <f t="shared" si="303"/>
        <v>2017</v>
      </c>
      <c r="H6492" s="7">
        <f t="shared" si="304"/>
        <v>2</v>
      </c>
      <c r="I6492" s="7" t="str">
        <f t="shared" si="305"/>
        <v>Q1</v>
      </c>
      <c r="J6492" s="7">
        <f>VLOOKUP(A6492,'Job Catalog'!A:C,3,FALSE)</f>
        <v>16</v>
      </c>
    </row>
    <row r="6493" spans="1:10" x14ac:dyDescent="0.15">
      <c r="A6493" s="8">
        <v>3945</v>
      </c>
      <c r="B6493" s="8" t="s">
        <v>4047</v>
      </c>
      <c r="C6493" s="7" t="s">
        <v>4</v>
      </c>
      <c r="D6493" s="39">
        <v>42969.69189814815</v>
      </c>
      <c r="E6493" s="7">
        <v>33.130000000000003</v>
      </c>
      <c r="F6493" s="7" t="s">
        <v>61</v>
      </c>
      <c r="G6493" s="7">
        <f t="shared" si="303"/>
        <v>2017</v>
      </c>
      <c r="H6493" s="7">
        <f t="shared" si="304"/>
        <v>8</v>
      </c>
      <c r="I6493" s="7" t="str">
        <f t="shared" si="305"/>
        <v>Q3</v>
      </c>
      <c r="J6493" s="7">
        <f>VLOOKUP(A6493,'Job Catalog'!A:C,3,FALSE)</f>
        <v>16</v>
      </c>
    </row>
    <row r="6494" spans="1:10" x14ac:dyDescent="0.15">
      <c r="A6494" s="8">
        <v>3946</v>
      </c>
      <c r="B6494" s="8" t="s">
        <v>4048</v>
      </c>
      <c r="C6494" s="7" t="s">
        <v>5</v>
      </c>
      <c r="D6494" s="39">
        <v>41912.612141203703</v>
      </c>
      <c r="E6494" s="7">
        <v>34</v>
      </c>
      <c r="F6494" s="7" t="s">
        <v>65</v>
      </c>
      <c r="G6494" s="7">
        <f t="shared" si="303"/>
        <v>2014</v>
      </c>
      <c r="H6494" s="7">
        <f t="shared" si="304"/>
        <v>9</v>
      </c>
      <c r="I6494" s="7" t="str">
        <f t="shared" si="305"/>
        <v>Q3</v>
      </c>
      <c r="J6494" s="7">
        <f>VLOOKUP(A6494,'Job Catalog'!A:C,3,FALSE)</f>
        <v>14</v>
      </c>
    </row>
    <row r="6495" spans="1:10" x14ac:dyDescent="0.15">
      <c r="A6495" s="8">
        <v>3946</v>
      </c>
      <c r="B6495" s="8" t="s">
        <v>4048</v>
      </c>
      <c r="C6495" s="7" t="s">
        <v>4</v>
      </c>
      <c r="D6495" s="39">
        <v>42298.67083333333</v>
      </c>
      <c r="E6495" s="7">
        <v>9.08</v>
      </c>
      <c r="F6495" s="7" t="s">
        <v>70</v>
      </c>
      <c r="G6495" s="7">
        <f t="shared" si="303"/>
        <v>2015</v>
      </c>
      <c r="H6495" s="7">
        <f t="shared" si="304"/>
        <v>10</v>
      </c>
      <c r="I6495" s="7" t="str">
        <f t="shared" si="305"/>
        <v>Q4</v>
      </c>
      <c r="J6495" s="7">
        <f>VLOOKUP(A6495,'Job Catalog'!A:C,3,FALSE)</f>
        <v>14</v>
      </c>
    </row>
    <row r="6496" spans="1:10" x14ac:dyDescent="0.15">
      <c r="A6496" s="8">
        <v>3946</v>
      </c>
      <c r="B6496" s="8" t="s">
        <v>4048</v>
      </c>
      <c r="C6496" s="7" t="s">
        <v>4</v>
      </c>
      <c r="D6496" s="39">
        <v>42600.681400462963</v>
      </c>
      <c r="E6496" s="7">
        <v>6.92</v>
      </c>
      <c r="F6496" s="7" t="s">
        <v>14</v>
      </c>
      <c r="G6496" s="7">
        <f t="shared" si="303"/>
        <v>2016</v>
      </c>
      <c r="H6496" s="7">
        <f t="shared" si="304"/>
        <v>8</v>
      </c>
      <c r="I6496" s="7" t="str">
        <f t="shared" si="305"/>
        <v>Q3</v>
      </c>
      <c r="J6496" s="7">
        <f>VLOOKUP(A6496,'Job Catalog'!A:C,3,FALSE)</f>
        <v>14</v>
      </c>
    </row>
    <row r="6497" spans="1:10" x14ac:dyDescent="0.15">
      <c r="A6497" s="8">
        <v>3946</v>
      </c>
      <c r="B6497" s="8" t="s">
        <v>4048</v>
      </c>
      <c r="C6497" s="7" t="s">
        <v>4</v>
      </c>
      <c r="D6497" s="39">
        <v>42776.762060185189</v>
      </c>
      <c r="E6497" s="7">
        <v>14.25</v>
      </c>
      <c r="F6497" s="7" t="s">
        <v>78</v>
      </c>
      <c r="G6497" s="7">
        <f t="shared" si="303"/>
        <v>2017</v>
      </c>
      <c r="H6497" s="7">
        <f t="shared" si="304"/>
        <v>2</v>
      </c>
      <c r="I6497" s="7" t="str">
        <f t="shared" si="305"/>
        <v>Q1</v>
      </c>
      <c r="J6497" s="7">
        <f>VLOOKUP(A6497,'Job Catalog'!A:C,3,FALSE)</f>
        <v>14</v>
      </c>
    </row>
    <row r="6498" spans="1:10" x14ac:dyDescent="0.15">
      <c r="A6498" s="8">
        <v>3947</v>
      </c>
      <c r="B6498" s="8" t="s">
        <v>4049</v>
      </c>
      <c r="C6498" s="7" t="s">
        <v>4</v>
      </c>
      <c r="D6498" s="39">
        <v>41876.440740740742</v>
      </c>
      <c r="E6498" s="7">
        <v>26.46</v>
      </c>
      <c r="F6498" s="7" t="s">
        <v>33</v>
      </c>
      <c r="G6498" s="7">
        <f t="shared" si="303"/>
        <v>2014</v>
      </c>
      <c r="H6498" s="7">
        <f t="shared" si="304"/>
        <v>8</v>
      </c>
      <c r="I6498" s="7" t="str">
        <f t="shared" si="305"/>
        <v>Q3</v>
      </c>
      <c r="J6498" s="7">
        <f>VLOOKUP(A6498,'Job Catalog'!A:C,3,FALSE)</f>
        <v>21</v>
      </c>
    </row>
    <row r="6499" spans="1:10" x14ac:dyDescent="0.15">
      <c r="A6499" s="8">
        <v>3947</v>
      </c>
      <c r="B6499" s="8" t="s">
        <v>4049</v>
      </c>
      <c r="C6499" s="7" t="s">
        <v>4</v>
      </c>
      <c r="D6499" s="39">
        <v>41935.847708333335</v>
      </c>
      <c r="E6499" s="7">
        <v>77.33</v>
      </c>
      <c r="F6499" s="7" t="s">
        <v>33</v>
      </c>
      <c r="G6499" s="7">
        <f t="shared" si="303"/>
        <v>2014</v>
      </c>
      <c r="H6499" s="7">
        <f t="shared" si="304"/>
        <v>10</v>
      </c>
      <c r="I6499" s="7" t="str">
        <f t="shared" si="305"/>
        <v>Q4</v>
      </c>
      <c r="J6499" s="7">
        <f>VLOOKUP(A6499,'Job Catalog'!A:C,3,FALSE)</f>
        <v>21</v>
      </c>
    </row>
    <row r="6500" spans="1:10" x14ac:dyDescent="0.15">
      <c r="A6500" s="8">
        <v>3947</v>
      </c>
      <c r="B6500" s="8" t="s">
        <v>4049</v>
      </c>
      <c r="C6500" s="7" t="s">
        <v>4</v>
      </c>
      <c r="D6500" s="39">
        <v>42185.404999999999</v>
      </c>
      <c r="E6500" s="7">
        <v>42.33</v>
      </c>
      <c r="F6500" s="7" t="s">
        <v>59</v>
      </c>
      <c r="G6500" s="7">
        <f t="shared" si="303"/>
        <v>2015</v>
      </c>
      <c r="H6500" s="7">
        <f t="shared" si="304"/>
        <v>6</v>
      </c>
      <c r="I6500" s="7" t="str">
        <f t="shared" si="305"/>
        <v>Q2</v>
      </c>
      <c r="J6500" s="7">
        <f>VLOOKUP(A6500,'Job Catalog'!A:C,3,FALSE)</f>
        <v>21</v>
      </c>
    </row>
    <row r="6501" spans="1:10" x14ac:dyDescent="0.15">
      <c r="A6501" s="8">
        <v>3947</v>
      </c>
      <c r="B6501" s="8" t="s">
        <v>4049</v>
      </c>
      <c r="C6501" s="7" t="s">
        <v>4</v>
      </c>
      <c r="D6501" s="39">
        <v>42944.864571759259</v>
      </c>
      <c r="E6501" s="7">
        <v>120.25</v>
      </c>
      <c r="F6501" s="7" t="s">
        <v>78</v>
      </c>
      <c r="G6501" s="7">
        <f t="shared" si="303"/>
        <v>2017</v>
      </c>
      <c r="H6501" s="7">
        <f t="shared" si="304"/>
        <v>7</v>
      </c>
      <c r="I6501" s="7" t="str">
        <f t="shared" si="305"/>
        <v>Q3</v>
      </c>
      <c r="J6501" s="7">
        <f>VLOOKUP(A6501,'Job Catalog'!A:C,3,FALSE)</f>
        <v>21</v>
      </c>
    </row>
    <row r="6502" spans="1:10" x14ac:dyDescent="0.15">
      <c r="A6502" s="8">
        <v>3948</v>
      </c>
      <c r="B6502" s="8" t="s">
        <v>4050</v>
      </c>
      <c r="C6502" s="7" t="s">
        <v>5</v>
      </c>
      <c r="D6502" s="39">
        <v>42173.95517361111</v>
      </c>
      <c r="E6502" s="7">
        <v>30.88</v>
      </c>
      <c r="F6502" s="7" t="s">
        <v>59</v>
      </c>
      <c r="G6502" s="7">
        <f t="shared" si="303"/>
        <v>2015</v>
      </c>
      <c r="H6502" s="7">
        <f t="shared" si="304"/>
        <v>6</v>
      </c>
      <c r="I6502" s="7" t="str">
        <f t="shared" si="305"/>
        <v>Q2</v>
      </c>
      <c r="J6502" s="7">
        <f>VLOOKUP(A6502,'Job Catalog'!A:C,3,FALSE)</f>
        <v>17</v>
      </c>
    </row>
    <row r="6503" spans="1:10" x14ac:dyDescent="0.15">
      <c r="A6503" s="8">
        <v>3951</v>
      </c>
      <c r="B6503" s="8" t="s">
        <v>4053</v>
      </c>
      <c r="C6503" s="7" t="s">
        <v>4</v>
      </c>
      <c r="D6503" s="39">
        <v>42135.573194444441</v>
      </c>
      <c r="E6503" s="7">
        <v>24</v>
      </c>
      <c r="F6503" s="7" t="s">
        <v>14</v>
      </c>
      <c r="G6503" s="7">
        <f t="shared" si="303"/>
        <v>2015</v>
      </c>
      <c r="H6503" s="7">
        <f t="shared" si="304"/>
        <v>5</v>
      </c>
      <c r="I6503" s="7" t="str">
        <f t="shared" si="305"/>
        <v>Q2</v>
      </c>
      <c r="J6503" s="7">
        <f>VLOOKUP(A6503,'Job Catalog'!A:C,3,FALSE)</f>
        <v>14</v>
      </c>
    </row>
    <row r="6504" spans="1:10" x14ac:dyDescent="0.15">
      <c r="A6504" s="8">
        <v>3960</v>
      </c>
      <c r="B6504" s="8" t="s">
        <v>4062</v>
      </c>
      <c r="C6504" s="7" t="s">
        <v>5</v>
      </c>
      <c r="D6504" s="39">
        <v>41753.20484953704</v>
      </c>
      <c r="E6504" s="7">
        <v>20.67</v>
      </c>
      <c r="F6504" s="7" t="s">
        <v>17</v>
      </c>
      <c r="G6504" s="7">
        <f t="shared" si="303"/>
        <v>2014</v>
      </c>
      <c r="H6504" s="7">
        <f t="shared" si="304"/>
        <v>4</v>
      </c>
      <c r="I6504" s="7" t="str">
        <f t="shared" si="305"/>
        <v>Q2</v>
      </c>
      <c r="J6504" s="7">
        <f>VLOOKUP(A6504,'Job Catalog'!A:C,3,FALSE)</f>
        <v>19</v>
      </c>
    </row>
    <row r="6505" spans="1:10" x14ac:dyDescent="0.15">
      <c r="A6505" s="8">
        <v>3960</v>
      </c>
      <c r="B6505" s="8" t="s">
        <v>4062</v>
      </c>
      <c r="C6505" s="7" t="s">
        <v>5</v>
      </c>
      <c r="D6505" s="39">
        <v>42670.234722222223</v>
      </c>
      <c r="E6505" s="7">
        <v>2.58</v>
      </c>
      <c r="F6505" s="7" t="s">
        <v>39</v>
      </c>
      <c r="G6505" s="7">
        <f t="shared" si="303"/>
        <v>2016</v>
      </c>
      <c r="H6505" s="7">
        <f t="shared" si="304"/>
        <v>10</v>
      </c>
      <c r="I6505" s="7" t="str">
        <f t="shared" si="305"/>
        <v>Q4</v>
      </c>
      <c r="J6505" s="7">
        <f>VLOOKUP(A6505,'Job Catalog'!A:C,3,FALSE)</f>
        <v>19</v>
      </c>
    </row>
    <row r="6506" spans="1:10" x14ac:dyDescent="0.15">
      <c r="A6506" s="8">
        <v>3961</v>
      </c>
      <c r="B6506" s="8" t="s">
        <v>4063</v>
      </c>
      <c r="C6506" s="7" t="s">
        <v>5</v>
      </c>
      <c r="D6506" s="39">
        <v>42160.260254629633</v>
      </c>
      <c r="E6506" s="7">
        <v>143.96</v>
      </c>
      <c r="F6506" s="7" t="s">
        <v>17</v>
      </c>
      <c r="G6506" s="7">
        <f t="shared" si="303"/>
        <v>2015</v>
      </c>
      <c r="H6506" s="7">
        <f t="shared" si="304"/>
        <v>6</v>
      </c>
      <c r="I6506" s="7" t="str">
        <f t="shared" si="305"/>
        <v>Q2</v>
      </c>
      <c r="J6506" s="7">
        <f>VLOOKUP(A6506,'Job Catalog'!A:C,3,FALSE)</f>
        <v>17</v>
      </c>
    </row>
    <row r="6507" spans="1:10" x14ac:dyDescent="0.15">
      <c r="A6507" s="8">
        <v>3963</v>
      </c>
      <c r="B6507" s="8" t="s">
        <v>4065</v>
      </c>
      <c r="C6507" s="7" t="s">
        <v>5</v>
      </c>
      <c r="D6507" s="39">
        <v>42900.519467592596</v>
      </c>
      <c r="E6507" s="7">
        <v>41.04</v>
      </c>
      <c r="F6507" s="7" t="s">
        <v>26</v>
      </c>
      <c r="G6507" s="7">
        <f t="shared" si="303"/>
        <v>2017</v>
      </c>
      <c r="H6507" s="7">
        <f t="shared" si="304"/>
        <v>6</v>
      </c>
      <c r="I6507" s="7" t="str">
        <f t="shared" si="305"/>
        <v>Q2</v>
      </c>
      <c r="J6507" s="7">
        <f>VLOOKUP(A6507,'Job Catalog'!A:C,3,FALSE)</f>
        <v>21</v>
      </c>
    </row>
    <row r="6508" spans="1:10" x14ac:dyDescent="0.15">
      <c r="A6508" s="8">
        <v>3963</v>
      </c>
      <c r="B6508" s="8" t="s">
        <v>4065</v>
      </c>
      <c r="C6508" s="7" t="s">
        <v>5</v>
      </c>
      <c r="D6508" s="39">
        <v>42915.755694444444</v>
      </c>
      <c r="E6508" s="7">
        <v>2.25</v>
      </c>
      <c r="F6508" s="7" t="s">
        <v>26</v>
      </c>
      <c r="G6508" s="7">
        <f t="shared" si="303"/>
        <v>2017</v>
      </c>
      <c r="H6508" s="7">
        <f t="shared" si="304"/>
        <v>6</v>
      </c>
      <c r="I6508" s="7" t="str">
        <f t="shared" si="305"/>
        <v>Q2</v>
      </c>
      <c r="J6508" s="7">
        <f>VLOOKUP(A6508,'Job Catalog'!A:C,3,FALSE)</f>
        <v>21</v>
      </c>
    </row>
    <row r="6509" spans="1:10" x14ac:dyDescent="0.15">
      <c r="A6509" s="8">
        <v>3964</v>
      </c>
      <c r="B6509" s="8" t="s">
        <v>4066</v>
      </c>
      <c r="C6509" s="7" t="s">
        <v>4</v>
      </c>
      <c r="D6509" s="39">
        <v>41773.389340277776</v>
      </c>
      <c r="E6509" s="7">
        <v>21.83</v>
      </c>
      <c r="F6509" s="7" t="s">
        <v>17</v>
      </c>
      <c r="G6509" s="7">
        <f t="shared" si="303"/>
        <v>2014</v>
      </c>
      <c r="H6509" s="7">
        <f t="shared" si="304"/>
        <v>5</v>
      </c>
      <c r="I6509" s="7" t="str">
        <f t="shared" si="305"/>
        <v>Q2</v>
      </c>
      <c r="J6509" s="7">
        <f>VLOOKUP(A6509,'Job Catalog'!A:C,3,FALSE)</f>
        <v>16</v>
      </c>
    </row>
    <row r="6510" spans="1:10" x14ac:dyDescent="0.15">
      <c r="A6510" s="8">
        <v>3964</v>
      </c>
      <c r="B6510" s="8" t="s">
        <v>4066</v>
      </c>
      <c r="C6510" s="7" t="s">
        <v>5</v>
      </c>
      <c r="D6510" s="39">
        <v>42261.378831018519</v>
      </c>
      <c r="E6510" s="7">
        <v>35</v>
      </c>
      <c r="F6510" s="7" t="s">
        <v>52</v>
      </c>
      <c r="G6510" s="7">
        <f t="shared" si="303"/>
        <v>2015</v>
      </c>
      <c r="H6510" s="7">
        <f t="shared" si="304"/>
        <v>9</v>
      </c>
      <c r="I6510" s="7" t="str">
        <f t="shared" si="305"/>
        <v>Q3</v>
      </c>
      <c r="J6510" s="7">
        <f>VLOOKUP(A6510,'Job Catalog'!A:C,3,FALSE)</f>
        <v>16</v>
      </c>
    </row>
    <row r="6511" spans="1:10" x14ac:dyDescent="0.15">
      <c r="A6511" s="8">
        <v>3964</v>
      </c>
      <c r="B6511" s="8" t="s">
        <v>4066</v>
      </c>
      <c r="C6511" s="7" t="s">
        <v>5</v>
      </c>
      <c r="D6511" s="39">
        <v>42248.321539351855</v>
      </c>
      <c r="E6511" s="7">
        <v>21.92</v>
      </c>
      <c r="F6511" s="7" t="s">
        <v>52</v>
      </c>
      <c r="G6511" s="7">
        <f t="shared" si="303"/>
        <v>2015</v>
      </c>
      <c r="H6511" s="7">
        <f t="shared" si="304"/>
        <v>9</v>
      </c>
      <c r="I6511" s="7" t="str">
        <f t="shared" si="305"/>
        <v>Q3</v>
      </c>
      <c r="J6511" s="7">
        <f>VLOOKUP(A6511,'Job Catalog'!A:C,3,FALSE)</f>
        <v>16</v>
      </c>
    </row>
    <row r="6512" spans="1:10" x14ac:dyDescent="0.15">
      <c r="A6512" s="8">
        <v>3964</v>
      </c>
      <c r="B6512" s="8" t="s">
        <v>4066</v>
      </c>
      <c r="C6512" s="7" t="s">
        <v>4</v>
      </c>
      <c r="D6512" s="39">
        <v>42331.360763888886</v>
      </c>
      <c r="E6512" s="7">
        <v>104.79</v>
      </c>
      <c r="F6512" s="7" t="s">
        <v>52</v>
      </c>
      <c r="G6512" s="7">
        <f t="shared" si="303"/>
        <v>2015</v>
      </c>
      <c r="H6512" s="7">
        <f t="shared" si="304"/>
        <v>11</v>
      </c>
      <c r="I6512" s="7" t="str">
        <f t="shared" si="305"/>
        <v>Q4</v>
      </c>
      <c r="J6512" s="7">
        <f>VLOOKUP(A6512,'Job Catalog'!A:C,3,FALSE)</f>
        <v>16</v>
      </c>
    </row>
    <row r="6513" spans="1:10" x14ac:dyDescent="0.15">
      <c r="A6513" s="8">
        <v>3964</v>
      </c>
      <c r="B6513" s="8" t="s">
        <v>4066</v>
      </c>
      <c r="C6513" s="7" t="s">
        <v>5</v>
      </c>
      <c r="D6513" s="39">
        <v>42311.216504629629</v>
      </c>
      <c r="E6513" s="7">
        <v>84.67</v>
      </c>
      <c r="F6513" s="7" t="s">
        <v>52</v>
      </c>
      <c r="G6513" s="7">
        <f t="shared" si="303"/>
        <v>2015</v>
      </c>
      <c r="H6513" s="7">
        <f t="shared" si="304"/>
        <v>11</v>
      </c>
      <c r="I6513" s="7" t="str">
        <f t="shared" si="305"/>
        <v>Q4</v>
      </c>
      <c r="J6513" s="7">
        <f>VLOOKUP(A6513,'Job Catalog'!A:C,3,FALSE)</f>
        <v>16</v>
      </c>
    </row>
    <row r="6514" spans="1:10" x14ac:dyDescent="0.15">
      <c r="A6514" s="8">
        <v>3964</v>
      </c>
      <c r="B6514" s="8" t="s">
        <v>4066</v>
      </c>
      <c r="C6514" s="7" t="s">
        <v>5</v>
      </c>
      <c r="D6514" s="39">
        <v>42387.208935185183</v>
      </c>
      <c r="E6514" s="7">
        <v>81.88</v>
      </c>
      <c r="F6514" s="7" t="s">
        <v>86</v>
      </c>
      <c r="G6514" s="7">
        <f t="shared" si="303"/>
        <v>2016</v>
      </c>
      <c r="H6514" s="7">
        <f t="shared" si="304"/>
        <v>1</v>
      </c>
      <c r="I6514" s="7" t="str">
        <f t="shared" si="305"/>
        <v>Q1</v>
      </c>
      <c r="J6514" s="7">
        <f>VLOOKUP(A6514,'Job Catalog'!A:C,3,FALSE)</f>
        <v>16</v>
      </c>
    </row>
    <row r="6515" spans="1:10" x14ac:dyDescent="0.15">
      <c r="A6515" s="8">
        <v>3964</v>
      </c>
      <c r="B6515" s="8" t="s">
        <v>4066</v>
      </c>
      <c r="C6515" s="7" t="s">
        <v>4</v>
      </c>
      <c r="D6515" s="39">
        <v>42517.163425925923</v>
      </c>
      <c r="E6515" s="7">
        <v>69.58</v>
      </c>
      <c r="F6515" s="7" t="s">
        <v>39</v>
      </c>
      <c r="G6515" s="7">
        <f t="shared" si="303"/>
        <v>2016</v>
      </c>
      <c r="H6515" s="7">
        <f t="shared" si="304"/>
        <v>5</v>
      </c>
      <c r="I6515" s="7" t="str">
        <f t="shared" si="305"/>
        <v>Q2</v>
      </c>
      <c r="J6515" s="7">
        <f>VLOOKUP(A6515,'Job Catalog'!A:C,3,FALSE)</f>
        <v>16</v>
      </c>
    </row>
    <row r="6516" spans="1:10" x14ac:dyDescent="0.15">
      <c r="A6516" s="8">
        <v>3964</v>
      </c>
      <c r="B6516" s="8" t="s">
        <v>4066</v>
      </c>
      <c r="C6516" s="7" t="s">
        <v>5</v>
      </c>
      <c r="D6516" s="39">
        <v>42527.428437499999</v>
      </c>
      <c r="E6516" s="7">
        <v>79.88</v>
      </c>
      <c r="F6516" s="7" t="s">
        <v>86</v>
      </c>
      <c r="G6516" s="7">
        <f t="shared" si="303"/>
        <v>2016</v>
      </c>
      <c r="H6516" s="7">
        <f t="shared" si="304"/>
        <v>6</v>
      </c>
      <c r="I6516" s="7" t="str">
        <f t="shared" si="305"/>
        <v>Q2</v>
      </c>
      <c r="J6516" s="7">
        <f>VLOOKUP(A6516,'Job Catalog'!A:C,3,FALSE)</f>
        <v>16</v>
      </c>
    </row>
    <row r="6517" spans="1:10" x14ac:dyDescent="0.15">
      <c r="A6517" s="8">
        <v>3964</v>
      </c>
      <c r="B6517" s="8" t="s">
        <v>4066</v>
      </c>
      <c r="C6517" s="7" t="s">
        <v>5</v>
      </c>
      <c r="D6517" s="39">
        <v>42495.369502314818</v>
      </c>
      <c r="E6517" s="7">
        <v>23.08</v>
      </c>
      <c r="F6517" s="7" t="s">
        <v>39</v>
      </c>
      <c r="G6517" s="7">
        <f t="shared" si="303"/>
        <v>2016</v>
      </c>
      <c r="H6517" s="7">
        <f t="shared" si="304"/>
        <v>5</v>
      </c>
      <c r="I6517" s="7" t="str">
        <f t="shared" si="305"/>
        <v>Q2</v>
      </c>
      <c r="J6517" s="7">
        <f>VLOOKUP(A6517,'Job Catalog'!A:C,3,FALSE)</f>
        <v>16</v>
      </c>
    </row>
    <row r="6518" spans="1:10" x14ac:dyDescent="0.15">
      <c r="A6518" s="8">
        <v>3964</v>
      </c>
      <c r="B6518" s="8" t="s">
        <v>4066</v>
      </c>
      <c r="C6518" s="7" t="s">
        <v>5</v>
      </c>
      <c r="D6518" s="39">
        <v>42502.229583333334</v>
      </c>
      <c r="E6518" s="7">
        <v>29.96</v>
      </c>
      <c r="F6518" s="7" t="s">
        <v>39</v>
      </c>
      <c r="G6518" s="7">
        <f t="shared" si="303"/>
        <v>2016</v>
      </c>
      <c r="H6518" s="7">
        <f t="shared" si="304"/>
        <v>5</v>
      </c>
      <c r="I6518" s="7" t="str">
        <f t="shared" si="305"/>
        <v>Q2</v>
      </c>
      <c r="J6518" s="7">
        <f>VLOOKUP(A6518,'Job Catalog'!A:C,3,FALSE)</f>
        <v>16</v>
      </c>
    </row>
    <row r="6519" spans="1:10" x14ac:dyDescent="0.15">
      <c r="A6519" s="8">
        <v>3964</v>
      </c>
      <c r="B6519" s="8" t="s">
        <v>4066</v>
      </c>
      <c r="C6519" s="7" t="s">
        <v>4</v>
      </c>
      <c r="D6519" s="39">
        <v>42514.336400462962</v>
      </c>
      <c r="E6519" s="7">
        <v>33.79</v>
      </c>
      <c r="F6519" s="7" t="s">
        <v>39</v>
      </c>
      <c r="G6519" s="7">
        <f t="shared" si="303"/>
        <v>2016</v>
      </c>
      <c r="H6519" s="7">
        <f t="shared" si="304"/>
        <v>5</v>
      </c>
      <c r="I6519" s="7" t="str">
        <f t="shared" si="305"/>
        <v>Q2</v>
      </c>
      <c r="J6519" s="7">
        <f>VLOOKUP(A6519,'Job Catalog'!A:C,3,FALSE)</f>
        <v>16</v>
      </c>
    </row>
    <row r="6520" spans="1:10" x14ac:dyDescent="0.15">
      <c r="A6520" s="8">
        <v>3964</v>
      </c>
      <c r="B6520" s="8" t="s">
        <v>4066</v>
      </c>
      <c r="C6520" s="7" t="s">
        <v>5</v>
      </c>
      <c r="D6520" s="39">
        <v>42594.154085648152</v>
      </c>
      <c r="E6520" s="7">
        <v>65.67</v>
      </c>
      <c r="F6520" s="7" t="s">
        <v>39</v>
      </c>
      <c r="G6520" s="7">
        <f t="shared" si="303"/>
        <v>2016</v>
      </c>
      <c r="H6520" s="7">
        <f t="shared" si="304"/>
        <v>8</v>
      </c>
      <c r="I6520" s="7" t="str">
        <f t="shared" si="305"/>
        <v>Q3</v>
      </c>
      <c r="J6520" s="7">
        <f>VLOOKUP(A6520,'Job Catalog'!A:C,3,FALSE)</f>
        <v>16</v>
      </c>
    </row>
    <row r="6521" spans="1:10" x14ac:dyDescent="0.15">
      <c r="A6521" s="8">
        <v>3964</v>
      </c>
      <c r="B6521" s="8" t="s">
        <v>4066</v>
      </c>
      <c r="C6521" s="7" t="s">
        <v>5</v>
      </c>
      <c r="D6521" s="39">
        <v>42620.468819444446</v>
      </c>
      <c r="E6521" s="7">
        <v>89.17</v>
      </c>
      <c r="F6521" s="7" t="s">
        <v>86</v>
      </c>
      <c r="G6521" s="7">
        <f t="shared" si="303"/>
        <v>2016</v>
      </c>
      <c r="H6521" s="7">
        <f t="shared" si="304"/>
        <v>9</v>
      </c>
      <c r="I6521" s="7" t="str">
        <f t="shared" si="305"/>
        <v>Q3</v>
      </c>
      <c r="J6521" s="7">
        <f>VLOOKUP(A6521,'Job Catalog'!A:C,3,FALSE)</f>
        <v>16</v>
      </c>
    </row>
    <row r="6522" spans="1:10" x14ac:dyDescent="0.15">
      <c r="A6522" s="8">
        <v>3964</v>
      </c>
      <c r="B6522" s="8" t="s">
        <v>4066</v>
      </c>
      <c r="C6522" s="7" t="s">
        <v>5</v>
      </c>
      <c r="D6522" s="39">
        <v>42618.348101851851</v>
      </c>
      <c r="E6522" s="7">
        <v>87.04</v>
      </c>
      <c r="F6522" s="7" t="s">
        <v>86</v>
      </c>
      <c r="G6522" s="7">
        <f t="shared" si="303"/>
        <v>2016</v>
      </c>
      <c r="H6522" s="7">
        <f t="shared" si="304"/>
        <v>9</v>
      </c>
      <c r="I6522" s="7" t="str">
        <f t="shared" si="305"/>
        <v>Q3</v>
      </c>
      <c r="J6522" s="7">
        <f>VLOOKUP(A6522,'Job Catalog'!A:C,3,FALSE)</f>
        <v>16</v>
      </c>
    </row>
    <row r="6523" spans="1:10" x14ac:dyDescent="0.15">
      <c r="A6523" s="8">
        <v>3964</v>
      </c>
      <c r="B6523" s="8" t="s">
        <v>4066</v>
      </c>
      <c r="C6523" s="7" t="s">
        <v>5</v>
      </c>
      <c r="D6523" s="39">
        <v>42584.113553240742</v>
      </c>
      <c r="E6523" s="7">
        <v>52.79</v>
      </c>
      <c r="F6523" s="7" t="s">
        <v>86</v>
      </c>
      <c r="G6523" s="7">
        <f t="shared" si="303"/>
        <v>2016</v>
      </c>
      <c r="H6523" s="7">
        <f t="shared" si="304"/>
        <v>8</v>
      </c>
      <c r="I6523" s="7" t="str">
        <f t="shared" si="305"/>
        <v>Q3</v>
      </c>
      <c r="J6523" s="7">
        <f>VLOOKUP(A6523,'Job Catalog'!A:C,3,FALSE)</f>
        <v>16</v>
      </c>
    </row>
    <row r="6524" spans="1:10" x14ac:dyDescent="0.15">
      <c r="A6524" s="8">
        <v>3964</v>
      </c>
      <c r="B6524" s="8" t="s">
        <v>4066</v>
      </c>
      <c r="C6524" s="7" t="s">
        <v>5</v>
      </c>
      <c r="D6524" s="39">
        <v>42549.411712962959</v>
      </c>
      <c r="E6524" s="7">
        <v>18.079999999999998</v>
      </c>
      <c r="F6524" s="7" t="s">
        <v>86</v>
      </c>
      <c r="G6524" s="7">
        <f t="shared" si="303"/>
        <v>2016</v>
      </c>
      <c r="H6524" s="7">
        <f t="shared" si="304"/>
        <v>6</v>
      </c>
      <c r="I6524" s="7" t="str">
        <f t="shared" si="305"/>
        <v>Q2</v>
      </c>
      <c r="J6524" s="7">
        <f>VLOOKUP(A6524,'Job Catalog'!A:C,3,FALSE)</f>
        <v>16</v>
      </c>
    </row>
    <row r="6525" spans="1:10" x14ac:dyDescent="0.15">
      <c r="A6525" s="8">
        <v>3964</v>
      </c>
      <c r="B6525" s="8" t="s">
        <v>4066</v>
      </c>
      <c r="C6525" s="7" t="s">
        <v>5</v>
      </c>
      <c r="D6525" s="39">
        <v>42618.35056712963</v>
      </c>
      <c r="E6525" s="7">
        <v>41.83</v>
      </c>
      <c r="F6525" s="7" t="s">
        <v>86</v>
      </c>
      <c r="G6525" s="7">
        <f t="shared" si="303"/>
        <v>2016</v>
      </c>
      <c r="H6525" s="7">
        <f t="shared" si="304"/>
        <v>9</v>
      </c>
      <c r="I6525" s="7" t="str">
        <f t="shared" si="305"/>
        <v>Q3</v>
      </c>
      <c r="J6525" s="7">
        <f>VLOOKUP(A6525,'Job Catalog'!A:C,3,FALSE)</f>
        <v>16</v>
      </c>
    </row>
    <row r="6526" spans="1:10" x14ac:dyDescent="0.15">
      <c r="A6526" s="8">
        <v>3964</v>
      </c>
      <c r="B6526" s="8" t="s">
        <v>4066</v>
      </c>
      <c r="C6526" s="7" t="s">
        <v>5</v>
      </c>
      <c r="D6526" s="39">
        <v>42662.169085648151</v>
      </c>
      <c r="E6526" s="7">
        <v>58.21</v>
      </c>
      <c r="F6526" s="7" t="s">
        <v>86</v>
      </c>
      <c r="G6526" s="7">
        <f t="shared" si="303"/>
        <v>2016</v>
      </c>
      <c r="H6526" s="7">
        <f t="shared" si="304"/>
        <v>10</v>
      </c>
      <c r="I6526" s="7" t="str">
        <f t="shared" si="305"/>
        <v>Q4</v>
      </c>
      <c r="J6526" s="7">
        <f>VLOOKUP(A6526,'Job Catalog'!A:C,3,FALSE)</f>
        <v>16</v>
      </c>
    </row>
    <row r="6527" spans="1:10" x14ac:dyDescent="0.15">
      <c r="A6527" s="8">
        <v>3964</v>
      </c>
      <c r="B6527" s="8" t="s">
        <v>4066</v>
      </c>
      <c r="C6527" s="7" t="s">
        <v>5</v>
      </c>
      <c r="D6527" s="39">
        <v>42670.21466435185</v>
      </c>
      <c r="E6527" s="7">
        <v>50.92</v>
      </c>
      <c r="F6527" s="7" t="s">
        <v>39</v>
      </c>
      <c r="G6527" s="7">
        <f t="shared" si="303"/>
        <v>2016</v>
      </c>
      <c r="H6527" s="7">
        <f t="shared" si="304"/>
        <v>10</v>
      </c>
      <c r="I6527" s="7" t="str">
        <f t="shared" si="305"/>
        <v>Q4</v>
      </c>
      <c r="J6527" s="7">
        <f>VLOOKUP(A6527,'Job Catalog'!A:C,3,FALSE)</f>
        <v>16</v>
      </c>
    </row>
    <row r="6528" spans="1:10" x14ac:dyDescent="0.15">
      <c r="A6528" s="8">
        <v>3964</v>
      </c>
      <c r="B6528" s="8" t="s">
        <v>4066</v>
      </c>
      <c r="C6528" s="7" t="s">
        <v>4</v>
      </c>
      <c r="D6528" s="39">
        <v>42664.206759259258</v>
      </c>
      <c r="E6528" s="7">
        <v>16.79</v>
      </c>
      <c r="F6528" s="7" t="s">
        <v>39</v>
      </c>
      <c r="G6528" s="7">
        <f t="shared" si="303"/>
        <v>2016</v>
      </c>
      <c r="H6528" s="7">
        <f t="shared" si="304"/>
        <v>10</v>
      </c>
      <c r="I6528" s="7" t="str">
        <f t="shared" si="305"/>
        <v>Q4</v>
      </c>
      <c r="J6528" s="7">
        <f>VLOOKUP(A6528,'Job Catalog'!A:C,3,FALSE)</f>
        <v>16</v>
      </c>
    </row>
    <row r="6529" spans="1:10" x14ac:dyDescent="0.15">
      <c r="A6529" s="8">
        <v>3964</v>
      </c>
      <c r="B6529" s="8" t="s">
        <v>4066</v>
      </c>
      <c r="C6529" s="7" t="s">
        <v>5</v>
      </c>
      <c r="D6529" s="39">
        <v>42818.298738425925</v>
      </c>
      <c r="E6529" s="7">
        <v>107.83</v>
      </c>
      <c r="F6529" s="7" t="s">
        <v>39</v>
      </c>
      <c r="G6529" s="7">
        <f t="shared" si="303"/>
        <v>2017</v>
      </c>
      <c r="H6529" s="7">
        <f t="shared" si="304"/>
        <v>3</v>
      </c>
      <c r="I6529" s="7" t="str">
        <f t="shared" si="305"/>
        <v>Q1</v>
      </c>
      <c r="J6529" s="7">
        <f>VLOOKUP(A6529,'Job Catalog'!A:C,3,FALSE)</f>
        <v>16</v>
      </c>
    </row>
    <row r="6530" spans="1:10" x14ac:dyDescent="0.15">
      <c r="A6530" s="8">
        <v>3964</v>
      </c>
      <c r="B6530" s="8" t="s">
        <v>4066</v>
      </c>
      <c r="C6530" s="7" t="s">
        <v>4</v>
      </c>
      <c r="D6530" s="39">
        <v>42979.43304398148</v>
      </c>
      <c r="E6530" s="7">
        <v>128.21</v>
      </c>
      <c r="F6530" s="7" t="s">
        <v>39</v>
      </c>
      <c r="G6530" s="7">
        <f t="shared" ref="G6530:G6593" si="306">YEAR(D6530)</f>
        <v>2017</v>
      </c>
      <c r="H6530" s="7">
        <f t="shared" ref="H6530:H6593" si="307">MONTH(D6530)</f>
        <v>9</v>
      </c>
      <c r="I6530" s="7" t="str">
        <f t="shared" ref="I6530:I6593" si="308">IF(H6530&lt;=3,"Q1",IF(H6530&lt;=6,"Q2",IF(H6530&lt;=9,"Q3","Q4")))</f>
        <v>Q3</v>
      </c>
      <c r="J6530" s="7">
        <f>VLOOKUP(A6530,'Job Catalog'!A:C,3,FALSE)</f>
        <v>16</v>
      </c>
    </row>
    <row r="6531" spans="1:10" x14ac:dyDescent="0.15">
      <c r="A6531" s="8">
        <v>3964</v>
      </c>
      <c r="B6531" s="8" t="s">
        <v>4066</v>
      </c>
      <c r="C6531" s="7" t="s">
        <v>5</v>
      </c>
      <c r="D6531" s="39">
        <v>42905.279907407406</v>
      </c>
      <c r="E6531" s="7">
        <v>38.67</v>
      </c>
      <c r="F6531" s="7" t="s">
        <v>39</v>
      </c>
      <c r="G6531" s="7">
        <f t="shared" si="306"/>
        <v>2017</v>
      </c>
      <c r="H6531" s="7">
        <f t="shared" si="307"/>
        <v>6</v>
      </c>
      <c r="I6531" s="7" t="str">
        <f t="shared" si="308"/>
        <v>Q2</v>
      </c>
      <c r="J6531" s="7">
        <f>VLOOKUP(A6531,'Job Catalog'!A:C,3,FALSE)</f>
        <v>16</v>
      </c>
    </row>
    <row r="6532" spans="1:10" x14ac:dyDescent="0.15">
      <c r="A6532" s="8">
        <v>3964</v>
      </c>
      <c r="B6532" s="8" t="s">
        <v>4066</v>
      </c>
      <c r="C6532" s="7" t="s">
        <v>5</v>
      </c>
      <c r="D6532" s="39">
        <v>42927.430266203701</v>
      </c>
      <c r="E6532" s="7">
        <v>18.079999999999998</v>
      </c>
      <c r="F6532" s="7" t="s">
        <v>11</v>
      </c>
      <c r="G6532" s="7">
        <f t="shared" si="306"/>
        <v>2017</v>
      </c>
      <c r="H6532" s="7">
        <f t="shared" si="307"/>
        <v>7</v>
      </c>
      <c r="I6532" s="7" t="str">
        <f t="shared" si="308"/>
        <v>Q3</v>
      </c>
      <c r="J6532" s="7">
        <f>VLOOKUP(A6532,'Job Catalog'!A:C,3,FALSE)</f>
        <v>16</v>
      </c>
    </row>
    <row r="6533" spans="1:10" x14ac:dyDescent="0.15">
      <c r="A6533" s="8">
        <v>3965</v>
      </c>
      <c r="B6533" s="8" t="s">
        <v>4067</v>
      </c>
      <c r="C6533" s="7" t="s">
        <v>5</v>
      </c>
      <c r="D6533" s="39">
        <v>41744.391435185185</v>
      </c>
      <c r="E6533" s="7">
        <v>24.83</v>
      </c>
      <c r="F6533" s="7" t="s">
        <v>15</v>
      </c>
      <c r="G6533" s="7">
        <f t="shared" si="306"/>
        <v>2014</v>
      </c>
      <c r="H6533" s="7">
        <f t="shared" si="307"/>
        <v>4</v>
      </c>
      <c r="I6533" s="7" t="str">
        <f t="shared" si="308"/>
        <v>Q2</v>
      </c>
      <c r="J6533" s="7">
        <f>VLOOKUP(A6533,'Job Catalog'!A:C,3,FALSE)</f>
        <v>18</v>
      </c>
    </row>
    <row r="6534" spans="1:10" x14ac:dyDescent="0.15">
      <c r="A6534" s="8">
        <v>3965</v>
      </c>
      <c r="B6534" s="8" t="s">
        <v>4067</v>
      </c>
      <c r="C6534" s="7" t="s">
        <v>4</v>
      </c>
      <c r="D6534" s="39">
        <v>41779.398287037038</v>
      </c>
      <c r="E6534" s="7">
        <v>0.88</v>
      </c>
      <c r="F6534" s="7" t="s">
        <v>85</v>
      </c>
      <c r="G6534" s="7">
        <f t="shared" si="306"/>
        <v>2014</v>
      </c>
      <c r="H6534" s="7">
        <f t="shared" si="307"/>
        <v>5</v>
      </c>
      <c r="I6534" s="7" t="str">
        <f t="shared" si="308"/>
        <v>Q2</v>
      </c>
      <c r="J6534" s="7">
        <f>VLOOKUP(A6534,'Job Catalog'!A:C,3,FALSE)</f>
        <v>18</v>
      </c>
    </row>
    <row r="6535" spans="1:10" x14ac:dyDescent="0.15">
      <c r="A6535" s="8">
        <v>3965</v>
      </c>
      <c r="B6535" s="8" t="s">
        <v>4067</v>
      </c>
      <c r="C6535" s="7" t="s">
        <v>5</v>
      </c>
      <c r="D6535" s="39">
        <v>42391.463796296295</v>
      </c>
      <c r="E6535" s="7">
        <v>3</v>
      </c>
      <c r="F6535" s="7" t="s">
        <v>25</v>
      </c>
      <c r="G6535" s="7">
        <f t="shared" si="306"/>
        <v>2016</v>
      </c>
      <c r="H6535" s="7">
        <f t="shared" si="307"/>
        <v>1</v>
      </c>
      <c r="I6535" s="7" t="str">
        <f t="shared" si="308"/>
        <v>Q1</v>
      </c>
      <c r="J6535" s="7">
        <f>VLOOKUP(A6535,'Job Catalog'!A:C,3,FALSE)</f>
        <v>18</v>
      </c>
    </row>
    <row r="6536" spans="1:10" x14ac:dyDescent="0.15">
      <c r="A6536" s="8">
        <v>3965</v>
      </c>
      <c r="B6536" s="8" t="s">
        <v>4067</v>
      </c>
      <c r="C6536" s="7" t="s">
        <v>5</v>
      </c>
      <c r="D6536" s="39">
        <v>42893.664768518516</v>
      </c>
      <c r="E6536" s="7">
        <v>27.04</v>
      </c>
      <c r="F6536" s="7" t="s">
        <v>26</v>
      </c>
      <c r="G6536" s="7">
        <f t="shared" si="306"/>
        <v>2017</v>
      </c>
      <c r="H6536" s="7">
        <f t="shared" si="307"/>
        <v>6</v>
      </c>
      <c r="I6536" s="7" t="str">
        <f t="shared" si="308"/>
        <v>Q2</v>
      </c>
      <c r="J6536" s="7">
        <f>VLOOKUP(A6536,'Job Catalog'!A:C,3,FALSE)</f>
        <v>18</v>
      </c>
    </row>
    <row r="6537" spans="1:10" x14ac:dyDescent="0.15">
      <c r="A6537" s="8">
        <v>3965</v>
      </c>
      <c r="B6537" s="8" t="s">
        <v>4067</v>
      </c>
      <c r="C6537" s="7" t="s">
        <v>5</v>
      </c>
      <c r="D6537" s="39">
        <v>42954.560219907406</v>
      </c>
      <c r="E6537" s="7">
        <v>32.17</v>
      </c>
      <c r="F6537" s="7" t="s">
        <v>26</v>
      </c>
      <c r="G6537" s="7">
        <f t="shared" si="306"/>
        <v>2017</v>
      </c>
      <c r="H6537" s="7">
        <f t="shared" si="307"/>
        <v>8</v>
      </c>
      <c r="I6537" s="7" t="str">
        <f t="shared" si="308"/>
        <v>Q3</v>
      </c>
      <c r="J6537" s="7">
        <f>VLOOKUP(A6537,'Job Catalog'!A:C,3,FALSE)</f>
        <v>18</v>
      </c>
    </row>
    <row r="6538" spans="1:10" x14ac:dyDescent="0.15">
      <c r="A6538" s="8">
        <v>3965</v>
      </c>
      <c r="B6538" s="8" t="s">
        <v>4067</v>
      </c>
      <c r="C6538" s="7" t="s">
        <v>5</v>
      </c>
      <c r="D6538" s="39">
        <v>42979.42690972222</v>
      </c>
      <c r="E6538" s="7">
        <v>20.88</v>
      </c>
      <c r="F6538" s="7" t="s">
        <v>26</v>
      </c>
      <c r="G6538" s="7">
        <f t="shared" si="306"/>
        <v>2017</v>
      </c>
      <c r="H6538" s="7">
        <f t="shared" si="307"/>
        <v>9</v>
      </c>
      <c r="I6538" s="7" t="str">
        <f t="shared" si="308"/>
        <v>Q3</v>
      </c>
      <c r="J6538" s="7">
        <f>VLOOKUP(A6538,'Job Catalog'!A:C,3,FALSE)</f>
        <v>18</v>
      </c>
    </row>
    <row r="6539" spans="1:10" x14ac:dyDescent="0.15">
      <c r="A6539" s="8">
        <v>3965</v>
      </c>
      <c r="B6539" s="8" t="s">
        <v>4067</v>
      </c>
      <c r="C6539" s="7" t="s">
        <v>5</v>
      </c>
      <c r="D6539" s="39">
        <v>42971.503877314812</v>
      </c>
      <c r="E6539" s="7">
        <v>12.96</v>
      </c>
      <c r="F6539" s="7" t="s">
        <v>26</v>
      </c>
      <c r="G6539" s="7">
        <f t="shared" si="306"/>
        <v>2017</v>
      </c>
      <c r="H6539" s="7">
        <f t="shared" si="307"/>
        <v>8</v>
      </c>
      <c r="I6539" s="7" t="str">
        <f t="shared" si="308"/>
        <v>Q3</v>
      </c>
      <c r="J6539" s="7">
        <f>VLOOKUP(A6539,'Job Catalog'!A:C,3,FALSE)</f>
        <v>18</v>
      </c>
    </row>
    <row r="6540" spans="1:10" x14ac:dyDescent="0.15">
      <c r="A6540" s="8">
        <v>3966</v>
      </c>
      <c r="B6540" s="8" t="s">
        <v>4068</v>
      </c>
      <c r="C6540" s="7" t="s">
        <v>4</v>
      </c>
      <c r="D6540" s="39">
        <v>41786.338692129626</v>
      </c>
      <c r="E6540" s="7">
        <v>34.79</v>
      </c>
      <c r="F6540" s="7" t="s">
        <v>17</v>
      </c>
      <c r="G6540" s="7">
        <f t="shared" si="306"/>
        <v>2014</v>
      </c>
      <c r="H6540" s="7">
        <f t="shared" si="307"/>
        <v>5</v>
      </c>
      <c r="I6540" s="7" t="str">
        <f t="shared" si="308"/>
        <v>Q2</v>
      </c>
      <c r="J6540" s="7">
        <f>VLOOKUP(A6540,'Job Catalog'!A:C,3,FALSE)</f>
        <v>14</v>
      </c>
    </row>
    <row r="6541" spans="1:10" x14ac:dyDescent="0.15">
      <c r="A6541" s="8">
        <v>3966</v>
      </c>
      <c r="B6541" s="8" t="s">
        <v>4068</v>
      </c>
      <c r="C6541" s="7" t="s">
        <v>4</v>
      </c>
      <c r="D6541" s="39">
        <v>41779.388391203705</v>
      </c>
      <c r="E6541" s="7">
        <v>6.88</v>
      </c>
      <c r="F6541" s="7" t="s">
        <v>17</v>
      </c>
      <c r="G6541" s="7">
        <f t="shared" si="306"/>
        <v>2014</v>
      </c>
      <c r="H6541" s="7">
        <f t="shared" si="307"/>
        <v>5</v>
      </c>
      <c r="I6541" s="7" t="str">
        <f t="shared" si="308"/>
        <v>Q2</v>
      </c>
      <c r="J6541" s="7">
        <f>VLOOKUP(A6541,'Job Catalog'!A:C,3,FALSE)</f>
        <v>14</v>
      </c>
    </row>
    <row r="6542" spans="1:10" x14ac:dyDescent="0.15">
      <c r="A6542" s="8">
        <v>3966</v>
      </c>
      <c r="B6542" s="8" t="s">
        <v>4068</v>
      </c>
      <c r="C6542" s="7" t="s">
        <v>4</v>
      </c>
      <c r="D6542" s="39">
        <v>41934.434374999997</v>
      </c>
      <c r="E6542" s="7">
        <v>148.16999999999999</v>
      </c>
      <c r="F6542" s="7" t="s">
        <v>17</v>
      </c>
      <c r="G6542" s="7">
        <f t="shared" si="306"/>
        <v>2014</v>
      </c>
      <c r="H6542" s="7">
        <f t="shared" si="307"/>
        <v>10</v>
      </c>
      <c r="I6542" s="7" t="str">
        <f t="shared" si="308"/>
        <v>Q4</v>
      </c>
      <c r="J6542" s="7">
        <f>VLOOKUP(A6542,'Job Catalog'!A:C,3,FALSE)</f>
        <v>14</v>
      </c>
    </row>
    <row r="6543" spans="1:10" x14ac:dyDescent="0.15">
      <c r="A6543" s="8">
        <v>3966</v>
      </c>
      <c r="B6543" s="8" t="s">
        <v>4068</v>
      </c>
      <c r="C6543" s="7" t="s">
        <v>4</v>
      </c>
      <c r="D6543" s="39">
        <v>42096.37226851852</v>
      </c>
      <c r="E6543" s="7">
        <v>16.71</v>
      </c>
      <c r="F6543" s="7" t="s">
        <v>17</v>
      </c>
      <c r="G6543" s="7">
        <f t="shared" si="306"/>
        <v>2015</v>
      </c>
      <c r="H6543" s="7">
        <f t="shared" si="307"/>
        <v>4</v>
      </c>
      <c r="I6543" s="7" t="str">
        <f t="shared" si="308"/>
        <v>Q2</v>
      </c>
      <c r="J6543" s="7">
        <f>VLOOKUP(A6543,'Job Catalog'!A:C,3,FALSE)</f>
        <v>14</v>
      </c>
    </row>
    <row r="6544" spans="1:10" x14ac:dyDescent="0.15">
      <c r="A6544" s="8">
        <v>3966</v>
      </c>
      <c r="B6544" s="8" t="s">
        <v>4068</v>
      </c>
      <c r="C6544" s="7" t="s">
        <v>5</v>
      </c>
      <c r="D6544" s="39">
        <v>42123.222638888888</v>
      </c>
      <c r="E6544" s="7">
        <v>43.58</v>
      </c>
      <c r="F6544" s="7" t="s">
        <v>52</v>
      </c>
      <c r="G6544" s="7">
        <f t="shared" si="306"/>
        <v>2015</v>
      </c>
      <c r="H6544" s="7">
        <f t="shared" si="307"/>
        <v>4</v>
      </c>
      <c r="I6544" s="7" t="str">
        <f t="shared" si="308"/>
        <v>Q2</v>
      </c>
      <c r="J6544" s="7">
        <f>VLOOKUP(A6544,'Job Catalog'!A:C,3,FALSE)</f>
        <v>14</v>
      </c>
    </row>
    <row r="6545" spans="1:10" x14ac:dyDescent="0.15">
      <c r="A6545" s="8">
        <v>3966</v>
      </c>
      <c r="B6545" s="8" t="s">
        <v>4068</v>
      </c>
      <c r="C6545" s="7" t="s">
        <v>5</v>
      </c>
      <c r="D6545" s="39">
        <v>42123.224166666667</v>
      </c>
      <c r="E6545" s="7">
        <v>43.58</v>
      </c>
      <c r="F6545" s="7" t="s">
        <v>52</v>
      </c>
      <c r="G6545" s="7">
        <f t="shared" si="306"/>
        <v>2015</v>
      </c>
      <c r="H6545" s="7">
        <f t="shared" si="307"/>
        <v>4</v>
      </c>
      <c r="I6545" s="7" t="str">
        <f t="shared" si="308"/>
        <v>Q2</v>
      </c>
      <c r="J6545" s="7">
        <f>VLOOKUP(A6545,'Job Catalog'!A:C,3,FALSE)</f>
        <v>14</v>
      </c>
    </row>
    <row r="6546" spans="1:10" x14ac:dyDescent="0.15">
      <c r="A6546" s="8">
        <v>3966</v>
      </c>
      <c r="B6546" s="8" t="s">
        <v>4068</v>
      </c>
      <c r="C6546" s="7" t="s">
        <v>5</v>
      </c>
      <c r="D6546" s="39">
        <v>42172.145787037036</v>
      </c>
      <c r="E6546" s="7">
        <v>92.5</v>
      </c>
      <c r="F6546" s="7" t="s">
        <v>52</v>
      </c>
      <c r="G6546" s="7">
        <f t="shared" si="306"/>
        <v>2015</v>
      </c>
      <c r="H6546" s="7">
        <f t="shared" si="307"/>
        <v>6</v>
      </c>
      <c r="I6546" s="7" t="str">
        <f t="shared" si="308"/>
        <v>Q2</v>
      </c>
      <c r="J6546" s="7">
        <f>VLOOKUP(A6546,'Job Catalog'!A:C,3,FALSE)</f>
        <v>14</v>
      </c>
    </row>
    <row r="6547" spans="1:10" x14ac:dyDescent="0.15">
      <c r="A6547" s="8">
        <v>3966</v>
      </c>
      <c r="B6547" s="8" t="s">
        <v>4068</v>
      </c>
      <c r="C6547" s="7" t="s">
        <v>4</v>
      </c>
      <c r="D6547" s="39">
        <v>42170.429710648146</v>
      </c>
      <c r="E6547" s="7">
        <v>17.920000000000002</v>
      </c>
      <c r="F6547" s="7" t="s">
        <v>17</v>
      </c>
      <c r="G6547" s="7">
        <f t="shared" si="306"/>
        <v>2015</v>
      </c>
      <c r="H6547" s="7">
        <f t="shared" si="307"/>
        <v>6</v>
      </c>
      <c r="I6547" s="7" t="str">
        <f t="shared" si="308"/>
        <v>Q2</v>
      </c>
      <c r="J6547" s="7">
        <f>VLOOKUP(A6547,'Job Catalog'!A:C,3,FALSE)</f>
        <v>14</v>
      </c>
    </row>
    <row r="6548" spans="1:10" x14ac:dyDescent="0.15">
      <c r="A6548" s="8">
        <v>3966</v>
      </c>
      <c r="B6548" s="8" t="s">
        <v>4068</v>
      </c>
      <c r="C6548" s="7" t="s">
        <v>4</v>
      </c>
      <c r="D6548" s="39">
        <v>42545.355046296296</v>
      </c>
      <c r="E6548" s="7">
        <v>122.54</v>
      </c>
      <c r="F6548" s="7" t="s">
        <v>86</v>
      </c>
      <c r="G6548" s="7">
        <f t="shared" si="306"/>
        <v>2016</v>
      </c>
      <c r="H6548" s="7">
        <f t="shared" si="307"/>
        <v>6</v>
      </c>
      <c r="I6548" s="7" t="str">
        <f t="shared" si="308"/>
        <v>Q2</v>
      </c>
      <c r="J6548" s="7">
        <f>VLOOKUP(A6548,'Job Catalog'!A:C,3,FALSE)</f>
        <v>14</v>
      </c>
    </row>
    <row r="6549" spans="1:10" x14ac:dyDescent="0.15">
      <c r="A6549" s="8">
        <v>3966</v>
      </c>
      <c r="B6549" s="8" t="s">
        <v>4068</v>
      </c>
      <c r="C6549" s="7" t="s">
        <v>4</v>
      </c>
      <c r="D6549" s="39">
        <v>42424.262337962966</v>
      </c>
      <c r="E6549" s="7">
        <v>1.46</v>
      </c>
      <c r="F6549" s="7" t="s">
        <v>86</v>
      </c>
      <c r="G6549" s="7">
        <f t="shared" si="306"/>
        <v>2016</v>
      </c>
      <c r="H6549" s="7">
        <f t="shared" si="307"/>
        <v>2</v>
      </c>
      <c r="I6549" s="7" t="str">
        <f t="shared" si="308"/>
        <v>Q1</v>
      </c>
      <c r="J6549" s="7">
        <f>VLOOKUP(A6549,'Job Catalog'!A:C,3,FALSE)</f>
        <v>14</v>
      </c>
    </row>
    <row r="6550" spans="1:10" x14ac:dyDescent="0.15">
      <c r="A6550" s="8">
        <v>3966</v>
      </c>
      <c r="B6550" s="8" t="s">
        <v>4068</v>
      </c>
      <c r="C6550" s="7" t="s">
        <v>5</v>
      </c>
      <c r="D6550" s="39">
        <v>42542.119375000002</v>
      </c>
      <c r="E6550" s="7">
        <v>34.54</v>
      </c>
      <c r="F6550" s="7" t="s">
        <v>86</v>
      </c>
      <c r="G6550" s="7">
        <f t="shared" si="306"/>
        <v>2016</v>
      </c>
      <c r="H6550" s="7">
        <f t="shared" si="307"/>
        <v>6</v>
      </c>
      <c r="I6550" s="7" t="str">
        <f t="shared" si="308"/>
        <v>Q2</v>
      </c>
      <c r="J6550" s="7">
        <f>VLOOKUP(A6550,'Job Catalog'!A:C,3,FALSE)</f>
        <v>14</v>
      </c>
    </row>
    <row r="6551" spans="1:10" x14ac:dyDescent="0.15">
      <c r="A6551" s="8">
        <v>3966</v>
      </c>
      <c r="B6551" s="8" t="s">
        <v>4068</v>
      </c>
      <c r="C6551" s="7" t="s">
        <v>5</v>
      </c>
      <c r="D6551" s="39">
        <v>42914.489398148151</v>
      </c>
      <c r="E6551" s="7">
        <v>41.83</v>
      </c>
      <c r="F6551" s="7" t="s">
        <v>11</v>
      </c>
      <c r="G6551" s="7">
        <f t="shared" si="306"/>
        <v>2017</v>
      </c>
      <c r="H6551" s="7">
        <f t="shared" si="307"/>
        <v>6</v>
      </c>
      <c r="I6551" s="7" t="str">
        <f t="shared" si="308"/>
        <v>Q2</v>
      </c>
      <c r="J6551" s="7">
        <f>VLOOKUP(A6551,'Job Catalog'!A:C,3,FALSE)</f>
        <v>14</v>
      </c>
    </row>
    <row r="6552" spans="1:10" x14ac:dyDescent="0.15">
      <c r="A6552" s="8">
        <v>3966</v>
      </c>
      <c r="B6552" s="8" t="s">
        <v>4068</v>
      </c>
      <c r="C6552" s="7" t="s">
        <v>5</v>
      </c>
      <c r="D6552" s="39">
        <v>42914.490937499999</v>
      </c>
      <c r="E6552" s="7">
        <v>41.83</v>
      </c>
      <c r="F6552" s="7" t="s">
        <v>17</v>
      </c>
      <c r="G6552" s="7">
        <f t="shared" si="306"/>
        <v>2017</v>
      </c>
      <c r="H6552" s="7">
        <f t="shared" si="307"/>
        <v>6</v>
      </c>
      <c r="I6552" s="7" t="str">
        <f t="shared" si="308"/>
        <v>Q2</v>
      </c>
      <c r="J6552" s="7">
        <f>VLOOKUP(A6552,'Job Catalog'!A:C,3,FALSE)</f>
        <v>14</v>
      </c>
    </row>
    <row r="6553" spans="1:10" x14ac:dyDescent="0.15">
      <c r="A6553" s="8">
        <v>3966</v>
      </c>
      <c r="B6553" s="8" t="s">
        <v>4068</v>
      </c>
      <c r="C6553" s="7" t="s">
        <v>5</v>
      </c>
      <c r="D6553" s="39">
        <v>42912.274733796294</v>
      </c>
      <c r="E6553" s="7">
        <v>37.83</v>
      </c>
      <c r="F6553" s="7" t="s">
        <v>39</v>
      </c>
      <c r="G6553" s="7">
        <f t="shared" si="306"/>
        <v>2017</v>
      </c>
      <c r="H6553" s="7">
        <f t="shared" si="307"/>
        <v>6</v>
      </c>
      <c r="I6553" s="7" t="str">
        <f t="shared" si="308"/>
        <v>Q2</v>
      </c>
      <c r="J6553" s="7">
        <f>VLOOKUP(A6553,'Job Catalog'!A:C,3,FALSE)</f>
        <v>14</v>
      </c>
    </row>
    <row r="6554" spans="1:10" x14ac:dyDescent="0.15">
      <c r="A6554" s="8">
        <v>3966</v>
      </c>
      <c r="B6554" s="8" t="s">
        <v>4068</v>
      </c>
      <c r="C6554" s="7" t="s">
        <v>5</v>
      </c>
      <c r="D6554" s="39">
        <v>42915.486435185187</v>
      </c>
      <c r="E6554" s="7">
        <v>10</v>
      </c>
      <c r="F6554" s="7" t="s">
        <v>39</v>
      </c>
      <c r="G6554" s="7">
        <f t="shared" si="306"/>
        <v>2017</v>
      </c>
      <c r="H6554" s="7">
        <f t="shared" si="307"/>
        <v>6</v>
      </c>
      <c r="I6554" s="7" t="str">
        <f t="shared" si="308"/>
        <v>Q2</v>
      </c>
      <c r="J6554" s="7">
        <f>VLOOKUP(A6554,'Job Catalog'!A:C,3,FALSE)</f>
        <v>14</v>
      </c>
    </row>
    <row r="6555" spans="1:10" x14ac:dyDescent="0.15">
      <c r="A6555" s="8">
        <v>3966</v>
      </c>
      <c r="B6555" s="8" t="s">
        <v>4068</v>
      </c>
      <c r="C6555" s="7" t="s">
        <v>4</v>
      </c>
      <c r="D6555" s="39">
        <v>42922.232361111113</v>
      </c>
      <c r="E6555" s="7">
        <v>12.88</v>
      </c>
      <c r="F6555" s="7" t="s">
        <v>11</v>
      </c>
      <c r="G6555" s="7">
        <f t="shared" si="306"/>
        <v>2017</v>
      </c>
      <c r="H6555" s="7">
        <f t="shared" si="307"/>
        <v>7</v>
      </c>
      <c r="I6555" s="7" t="str">
        <f t="shared" si="308"/>
        <v>Q3</v>
      </c>
      <c r="J6555" s="7">
        <f>VLOOKUP(A6555,'Job Catalog'!A:C,3,FALSE)</f>
        <v>14</v>
      </c>
    </row>
    <row r="6556" spans="1:10" x14ac:dyDescent="0.15">
      <c r="A6556" s="8">
        <v>3967</v>
      </c>
      <c r="B6556" s="8" t="s">
        <v>4069</v>
      </c>
      <c r="C6556" s="7" t="s">
        <v>4</v>
      </c>
      <c r="D6556" s="39">
        <v>41680.340613425928</v>
      </c>
      <c r="E6556" s="7">
        <v>20.88</v>
      </c>
      <c r="F6556" s="7" t="s">
        <v>85</v>
      </c>
      <c r="G6556" s="7">
        <f t="shared" si="306"/>
        <v>2014</v>
      </c>
      <c r="H6556" s="7">
        <f t="shared" si="307"/>
        <v>2</v>
      </c>
      <c r="I6556" s="7" t="str">
        <f t="shared" si="308"/>
        <v>Q1</v>
      </c>
      <c r="J6556" s="7">
        <f>VLOOKUP(A6556,'Job Catalog'!A:C,3,FALSE)</f>
        <v>16</v>
      </c>
    </row>
    <row r="6557" spans="1:10" x14ac:dyDescent="0.15">
      <c r="A6557" s="8">
        <v>3967</v>
      </c>
      <c r="B6557" s="8" t="s">
        <v>4069</v>
      </c>
      <c r="C6557" s="7" t="s">
        <v>5</v>
      </c>
      <c r="D6557" s="39">
        <v>41828.630879629629</v>
      </c>
      <c r="E6557" s="7">
        <v>144.08000000000001</v>
      </c>
      <c r="F6557" s="7" t="s">
        <v>65</v>
      </c>
      <c r="G6557" s="7">
        <f t="shared" si="306"/>
        <v>2014</v>
      </c>
      <c r="H6557" s="7">
        <f t="shared" si="307"/>
        <v>7</v>
      </c>
      <c r="I6557" s="7" t="str">
        <f t="shared" si="308"/>
        <v>Q3</v>
      </c>
      <c r="J6557" s="7">
        <f>VLOOKUP(A6557,'Job Catalog'!A:C,3,FALSE)</f>
        <v>16</v>
      </c>
    </row>
    <row r="6558" spans="1:10" x14ac:dyDescent="0.15">
      <c r="A6558" s="8">
        <v>3967</v>
      </c>
      <c r="B6558" s="8" t="s">
        <v>4069</v>
      </c>
      <c r="C6558" s="7" t="s">
        <v>4</v>
      </c>
      <c r="D6558" s="39">
        <v>41751.388888888891</v>
      </c>
      <c r="E6558" s="7">
        <v>31.83</v>
      </c>
      <c r="F6558" s="7" t="s">
        <v>85</v>
      </c>
      <c r="G6558" s="7">
        <f t="shared" si="306"/>
        <v>2014</v>
      </c>
      <c r="H6558" s="7">
        <f t="shared" si="307"/>
        <v>4</v>
      </c>
      <c r="I6558" s="7" t="str">
        <f t="shared" si="308"/>
        <v>Q2</v>
      </c>
      <c r="J6558" s="7">
        <f>VLOOKUP(A6558,'Job Catalog'!A:C,3,FALSE)</f>
        <v>16</v>
      </c>
    </row>
    <row r="6559" spans="1:10" x14ac:dyDescent="0.15">
      <c r="A6559" s="8">
        <v>3967</v>
      </c>
      <c r="B6559" s="8" t="s">
        <v>4069</v>
      </c>
      <c r="C6559" s="7" t="s">
        <v>5</v>
      </c>
      <c r="D6559" s="39">
        <v>42129.387650462966</v>
      </c>
      <c r="E6559" s="7">
        <v>81.459999999999994</v>
      </c>
      <c r="F6559" s="7" t="s">
        <v>73</v>
      </c>
      <c r="G6559" s="7">
        <f t="shared" si="306"/>
        <v>2015</v>
      </c>
      <c r="H6559" s="7">
        <f t="shared" si="307"/>
        <v>5</v>
      </c>
      <c r="I6559" s="7" t="str">
        <f t="shared" si="308"/>
        <v>Q2</v>
      </c>
      <c r="J6559" s="7">
        <f>VLOOKUP(A6559,'Job Catalog'!A:C,3,FALSE)</f>
        <v>16</v>
      </c>
    </row>
    <row r="6560" spans="1:10" x14ac:dyDescent="0.15">
      <c r="A6560" s="8">
        <v>3967</v>
      </c>
      <c r="B6560" s="8" t="s">
        <v>4069</v>
      </c>
      <c r="C6560" s="7" t="s">
        <v>5</v>
      </c>
      <c r="D6560" s="39">
        <v>42201.650787037041</v>
      </c>
      <c r="E6560" s="7">
        <v>139.08000000000001</v>
      </c>
      <c r="F6560" s="7" t="s">
        <v>65</v>
      </c>
      <c r="G6560" s="7">
        <f t="shared" si="306"/>
        <v>2015</v>
      </c>
      <c r="H6560" s="7">
        <f t="shared" si="307"/>
        <v>7</v>
      </c>
      <c r="I6560" s="7" t="str">
        <f t="shared" si="308"/>
        <v>Q3</v>
      </c>
      <c r="J6560" s="7">
        <f>VLOOKUP(A6560,'Job Catalog'!A:C,3,FALSE)</f>
        <v>16</v>
      </c>
    </row>
    <row r="6561" spans="1:10" x14ac:dyDescent="0.15">
      <c r="A6561" s="8">
        <v>3967</v>
      </c>
      <c r="B6561" s="8" t="s">
        <v>4069</v>
      </c>
      <c r="C6561" s="7" t="s">
        <v>4</v>
      </c>
      <c r="D6561" s="39">
        <v>42170.623472222222</v>
      </c>
      <c r="E6561" s="7">
        <v>53.04</v>
      </c>
      <c r="F6561" s="7" t="s">
        <v>73</v>
      </c>
      <c r="G6561" s="7">
        <f t="shared" si="306"/>
        <v>2015</v>
      </c>
      <c r="H6561" s="7">
        <f t="shared" si="307"/>
        <v>6</v>
      </c>
      <c r="I6561" s="7" t="str">
        <f t="shared" si="308"/>
        <v>Q2</v>
      </c>
      <c r="J6561" s="7">
        <f>VLOOKUP(A6561,'Job Catalog'!A:C,3,FALSE)</f>
        <v>16</v>
      </c>
    </row>
    <row r="6562" spans="1:10" x14ac:dyDescent="0.15">
      <c r="A6562" s="8">
        <v>3967</v>
      </c>
      <c r="B6562" s="8" t="s">
        <v>4069</v>
      </c>
      <c r="C6562" s="7" t="s">
        <v>5</v>
      </c>
      <c r="D6562" s="39">
        <v>42170.615115740744</v>
      </c>
      <c r="E6562" s="7">
        <v>53.04</v>
      </c>
      <c r="F6562" s="7" t="s">
        <v>73</v>
      </c>
      <c r="G6562" s="7">
        <f t="shared" si="306"/>
        <v>2015</v>
      </c>
      <c r="H6562" s="7">
        <f t="shared" si="307"/>
        <v>6</v>
      </c>
      <c r="I6562" s="7" t="str">
        <f t="shared" si="308"/>
        <v>Q2</v>
      </c>
      <c r="J6562" s="7">
        <f>VLOOKUP(A6562,'Job Catalog'!A:C,3,FALSE)</f>
        <v>16</v>
      </c>
    </row>
    <row r="6563" spans="1:10" x14ac:dyDescent="0.15">
      <c r="A6563" s="8">
        <v>3967</v>
      </c>
      <c r="B6563" s="8" t="s">
        <v>4069</v>
      </c>
      <c r="C6563" s="7" t="s">
        <v>5</v>
      </c>
      <c r="D6563" s="39">
        <v>42153.608657407407</v>
      </c>
      <c r="E6563" s="7">
        <v>36.04</v>
      </c>
      <c r="F6563" s="7" t="s">
        <v>73</v>
      </c>
      <c r="G6563" s="7">
        <f t="shared" si="306"/>
        <v>2015</v>
      </c>
      <c r="H6563" s="7">
        <f t="shared" si="307"/>
        <v>5</v>
      </c>
      <c r="I6563" s="7" t="str">
        <f t="shared" si="308"/>
        <v>Q2</v>
      </c>
      <c r="J6563" s="7">
        <f>VLOOKUP(A6563,'Job Catalog'!A:C,3,FALSE)</f>
        <v>16</v>
      </c>
    </row>
    <row r="6564" spans="1:10" x14ac:dyDescent="0.15">
      <c r="A6564" s="8">
        <v>3967</v>
      </c>
      <c r="B6564" s="8" t="s">
        <v>4069</v>
      </c>
      <c r="C6564" s="7" t="s">
        <v>5</v>
      </c>
      <c r="D6564" s="39">
        <v>42158.609340277777</v>
      </c>
      <c r="E6564" s="7">
        <v>41.04</v>
      </c>
      <c r="F6564" s="7" t="s">
        <v>73</v>
      </c>
      <c r="G6564" s="7">
        <f t="shared" si="306"/>
        <v>2015</v>
      </c>
      <c r="H6564" s="7">
        <f t="shared" si="307"/>
        <v>6</v>
      </c>
      <c r="I6564" s="7" t="str">
        <f t="shared" si="308"/>
        <v>Q2</v>
      </c>
      <c r="J6564" s="7">
        <f>VLOOKUP(A6564,'Job Catalog'!A:C,3,FALSE)</f>
        <v>16</v>
      </c>
    </row>
    <row r="6565" spans="1:10" x14ac:dyDescent="0.15">
      <c r="A6565" s="8">
        <v>3967</v>
      </c>
      <c r="B6565" s="8" t="s">
        <v>4069</v>
      </c>
      <c r="C6565" s="7" t="s">
        <v>5</v>
      </c>
      <c r="D6565" s="39">
        <v>42220.892013888886</v>
      </c>
      <c r="E6565" s="7">
        <v>75.92</v>
      </c>
      <c r="F6565" s="7" t="s">
        <v>25</v>
      </c>
      <c r="G6565" s="7">
        <f t="shared" si="306"/>
        <v>2015</v>
      </c>
      <c r="H6565" s="7">
        <f t="shared" si="307"/>
        <v>8</v>
      </c>
      <c r="I6565" s="7" t="str">
        <f t="shared" si="308"/>
        <v>Q3</v>
      </c>
      <c r="J6565" s="7">
        <f>VLOOKUP(A6565,'Job Catalog'!A:C,3,FALSE)</f>
        <v>16</v>
      </c>
    </row>
    <row r="6566" spans="1:10" x14ac:dyDescent="0.15">
      <c r="A6566" s="8">
        <v>3967</v>
      </c>
      <c r="B6566" s="8" t="s">
        <v>4069</v>
      </c>
      <c r="C6566" s="7" t="s">
        <v>5</v>
      </c>
      <c r="D6566" s="39">
        <v>42282.354479166665</v>
      </c>
      <c r="E6566" s="7">
        <v>85.29</v>
      </c>
      <c r="F6566" s="7" t="s">
        <v>25</v>
      </c>
      <c r="G6566" s="7">
        <f t="shared" si="306"/>
        <v>2015</v>
      </c>
      <c r="H6566" s="7">
        <f t="shared" si="307"/>
        <v>10</v>
      </c>
      <c r="I6566" s="7" t="str">
        <f t="shared" si="308"/>
        <v>Q4</v>
      </c>
      <c r="J6566" s="7">
        <f>VLOOKUP(A6566,'Job Catalog'!A:C,3,FALSE)</f>
        <v>16</v>
      </c>
    </row>
    <row r="6567" spans="1:10" x14ac:dyDescent="0.15">
      <c r="A6567" s="8">
        <v>3967</v>
      </c>
      <c r="B6567" s="8" t="s">
        <v>4069</v>
      </c>
      <c r="C6567" s="7" t="s">
        <v>4</v>
      </c>
      <c r="D6567" s="39">
        <v>42314.490601851852</v>
      </c>
      <c r="E6567" s="7">
        <v>56.75</v>
      </c>
      <c r="F6567" s="7" t="s">
        <v>24</v>
      </c>
      <c r="G6567" s="7">
        <f t="shared" si="306"/>
        <v>2015</v>
      </c>
      <c r="H6567" s="7">
        <f t="shared" si="307"/>
        <v>11</v>
      </c>
      <c r="I6567" s="7" t="str">
        <f t="shared" si="308"/>
        <v>Q4</v>
      </c>
      <c r="J6567" s="7">
        <f>VLOOKUP(A6567,'Job Catalog'!A:C,3,FALSE)</f>
        <v>16</v>
      </c>
    </row>
    <row r="6568" spans="1:10" x14ac:dyDescent="0.15">
      <c r="A6568" s="8">
        <v>3967</v>
      </c>
      <c r="B6568" s="8" t="s">
        <v>4069</v>
      </c>
      <c r="C6568" s="7" t="s">
        <v>5</v>
      </c>
      <c r="D6568" s="39">
        <v>42320.770312499997</v>
      </c>
      <c r="E6568" s="7">
        <v>45</v>
      </c>
      <c r="F6568" s="7" t="s">
        <v>25</v>
      </c>
      <c r="G6568" s="7">
        <f t="shared" si="306"/>
        <v>2015</v>
      </c>
      <c r="H6568" s="7">
        <f t="shared" si="307"/>
        <v>11</v>
      </c>
      <c r="I6568" s="7" t="str">
        <f t="shared" si="308"/>
        <v>Q4</v>
      </c>
      <c r="J6568" s="7">
        <f>VLOOKUP(A6568,'Job Catalog'!A:C,3,FALSE)</f>
        <v>16</v>
      </c>
    </row>
    <row r="6569" spans="1:10" x14ac:dyDescent="0.15">
      <c r="A6569" s="8">
        <v>3967</v>
      </c>
      <c r="B6569" s="8" t="s">
        <v>4069</v>
      </c>
      <c r="C6569" s="7" t="s">
        <v>5</v>
      </c>
      <c r="D6569" s="39">
        <v>42417.555821759262</v>
      </c>
      <c r="E6569" s="7">
        <v>141.79</v>
      </c>
      <c r="F6569" s="7" t="s">
        <v>25</v>
      </c>
      <c r="G6569" s="7">
        <f t="shared" si="306"/>
        <v>2016</v>
      </c>
      <c r="H6569" s="7">
        <f t="shared" si="307"/>
        <v>2</v>
      </c>
      <c r="I6569" s="7" t="str">
        <f t="shared" si="308"/>
        <v>Q1</v>
      </c>
      <c r="J6569" s="7">
        <f>VLOOKUP(A6569,'Job Catalog'!A:C,3,FALSE)</f>
        <v>16</v>
      </c>
    </row>
    <row r="6570" spans="1:10" x14ac:dyDescent="0.15">
      <c r="A6570" s="8">
        <v>3967</v>
      </c>
      <c r="B6570" s="8" t="s">
        <v>4069</v>
      </c>
      <c r="C6570" s="7" t="s">
        <v>5</v>
      </c>
      <c r="D6570" s="39">
        <v>42320.656712962962</v>
      </c>
      <c r="E6570" s="7">
        <v>44.88</v>
      </c>
      <c r="F6570" s="7" t="s">
        <v>25</v>
      </c>
      <c r="G6570" s="7">
        <f t="shared" si="306"/>
        <v>2015</v>
      </c>
      <c r="H6570" s="7">
        <f t="shared" si="307"/>
        <v>11</v>
      </c>
      <c r="I6570" s="7" t="str">
        <f t="shared" si="308"/>
        <v>Q4</v>
      </c>
      <c r="J6570" s="7">
        <f>VLOOKUP(A6570,'Job Catalog'!A:C,3,FALSE)</f>
        <v>16</v>
      </c>
    </row>
    <row r="6571" spans="1:10" x14ac:dyDescent="0.15">
      <c r="A6571" s="8">
        <v>3967</v>
      </c>
      <c r="B6571" s="8" t="s">
        <v>4069</v>
      </c>
      <c r="C6571" s="7" t="s">
        <v>5</v>
      </c>
      <c r="D6571" s="39">
        <v>42347.670358796298</v>
      </c>
      <c r="E6571" s="7">
        <v>71.92</v>
      </c>
      <c r="F6571" s="7" t="s">
        <v>24</v>
      </c>
      <c r="G6571" s="7">
        <f t="shared" si="306"/>
        <v>2015</v>
      </c>
      <c r="H6571" s="7">
        <f t="shared" si="307"/>
        <v>12</v>
      </c>
      <c r="I6571" s="7" t="str">
        <f t="shared" si="308"/>
        <v>Q4</v>
      </c>
      <c r="J6571" s="7">
        <f>VLOOKUP(A6571,'Job Catalog'!A:C,3,FALSE)</f>
        <v>16</v>
      </c>
    </row>
    <row r="6572" spans="1:10" x14ac:dyDescent="0.15">
      <c r="A6572" s="8">
        <v>3967</v>
      </c>
      <c r="B6572" s="8" t="s">
        <v>4069</v>
      </c>
      <c r="C6572" s="7" t="s">
        <v>5</v>
      </c>
      <c r="D6572" s="39">
        <v>42374.79550925926</v>
      </c>
      <c r="E6572" s="7">
        <v>19.29</v>
      </c>
      <c r="F6572" s="7" t="s">
        <v>25</v>
      </c>
      <c r="G6572" s="7">
        <f t="shared" si="306"/>
        <v>2016</v>
      </c>
      <c r="H6572" s="7">
        <f t="shared" si="307"/>
        <v>1</v>
      </c>
      <c r="I6572" s="7" t="str">
        <f t="shared" si="308"/>
        <v>Q1</v>
      </c>
      <c r="J6572" s="7">
        <f>VLOOKUP(A6572,'Job Catalog'!A:C,3,FALSE)</f>
        <v>16</v>
      </c>
    </row>
    <row r="6573" spans="1:10" x14ac:dyDescent="0.15">
      <c r="A6573" s="8">
        <v>3967</v>
      </c>
      <c r="B6573" s="8" t="s">
        <v>4069</v>
      </c>
      <c r="C6573" s="7" t="s">
        <v>5</v>
      </c>
      <c r="D6573" s="39">
        <v>42451.412303240744</v>
      </c>
      <c r="E6573" s="7">
        <v>62.92</v>
      </c>
      <c r="F6573" s="7" t="s">
        <v>20</v>
      </c>
      <c r="G6573" s="7">
        <f t="shared" si="306"/>
        <v>2016</v>
      </c>
      <c r="H6573" s="7">
        <f t="shared" si="307"/>
        <v>3</v>
      </c>
      <c r="I6573" s="7" t="str">
        <f t="shared" si="308"/>
        <v>Q1</v>
      </c>
      <c r="J6573" s="7">
        <f>VLOOKUP(A6573,'Job Catalog'!A:C,3,FALSE)</f>
        <v>16</v>
      </c>
    </row>
    <row r="6574" spans="1:10" x14ac:dyDescent="0.15">
      <c r="A6574" s="8">
        <v>3967</v>
      </c>
      <c r="B6574" s="8" t="s">
        <v>4069</v>
      </c>
      <c r="C6574" s="7" t="s">
        <v>5</v>
      </c>
      <c r="D6574" s="39">
        <v>42431.571087962962</v>
      </c>
      <c r="E6574" s="7">
        <v>37.130000000000003</v>
      </c>
      <c r="F6574" s="7" t="s">
        <v>25</v>
      </c>
      <c r="G6574" s="7">
        <f t="shared" si="306"/>
        <v>2016</v>
      </c>
      <c r="H6574" s="7">
        <f t="shared" si="307"/>
        <v>3</v>
      </c>
      <c r="I6574" s="7" t="str">
        <f t="shared" si="308"/>
        <v>Q1</v>
      </c>
      <c r="J6574" s="7">
        <f>VLOOKUP(A6574,'Job Catalog'!A:C,3,FALSE)</f>
        <v>16</v>
      </c>
    </row>
    <row r="6575" spans="1:10" x14ac:dyDescent="0.15">
      <c r="A6575" s="8">
        <v>3967</v>
      </c>
      <c r="B6575" s="8" t="s">
        <v>4069</v>
      </c>
      <c r="C6575" s="7" t="s">
        <v>5</v>
      </c>
      <c r="D6575" s="39">
        <v>42464.601898148147</v>
      </c>
      <c r="E6575" s="7">
        <v>47.88</v>
      </c>
      <c r="F6575" s="7" t="s">
        <v>20</v>
      </c>
      <c r="G6575" s="7">
        <f t="shared" si="306"/>
        <v>2016</v>
      </c>
      <c r="H6575" s="7">
        <f t="shared" si="307"/>
        <v>4</v>
      </c>
      <c r="I6575" s="7" t="str">
        <f t="shared" si="308"/>
        <v>Q2</v>
      </c>
      <c r="J6575" s="7">
        <f>VLOOKUP(A6575,'Job Catalog'!A:C,3,FALSE)</f>
        <v>16</v>
      </c>
    </row>
    <row r="6576" spans="1:10" x14ac:dyDescent="0.15">
      <c r="A6576" s="8">
        <v>3967</v>
      </c>
      <c r="B6576" s="8" t="s">
        <v>4069</v>
      </c>
      <c r="C6576" s="7" t="s">
        <v>5</v>
      </c>
      <c r="D6576" s="39">
        <v>42468.621446759258</v>
      </c>
      <c r="E6576" s="7">
        <v>45.79</v>
      </c>
      <c r="F6576" s="7" t="s">
        <v>20</v>
      </c>
      <c r="G6576" s="7">
        <f t="shared" si="306"/>
        <v>2016</v>
      </c>
      <c r="H6576" s="7">
        <f t="shared" si="307"/>
        <v>4</v>
      </c>
      <c r="I6576" s="7" t="str">
        <f t="shared" si="308"/>
        <v>Q2</v>
      </c>
      <c r="J6576" s="7">
        <f>VLOOKUP(A6576,'Job Catalog'!A:C,3,FALSE)</f>
        <v>16</v>
      </c>
    </row>
    <row r="6577" spans="1:10" x14ac:dyDescent="0.15">
      <c r="A6577" s="8">
        <v>3967</v>
      </c>
      <c r="B6577" s="8" t="s">
        <v>4069</v>
      </c>
      <c r="C6577" s="7" t="s">
        <v>5</v>
      </c>
      <c r="D6577" s="39">
        <v>42593.368379629632</v>
      </c>
      <c r="E6577" s="7">
        <v>36.75</v>
      </c>
      <c r="F6577" s="7" t="s">
        <v>20</v>
      </c>
      <c r="G6577" s="7">
        <f t="shared" si="306"/>
        <v>2016</v>
      </c>
      <c r="H6577" s="7">
        <f t="shared" si="307"/>
        <v>8</v>
      </c>
      <c r="I6577" s="7" t="str">
        <f t="shared" si="308"/>
        <v>Q3</v>
      </c>
      <c r="J6577" s="7">
        <f>VLOOKUP(A6577,'Job Catalog'!A:C,3,FALSE)</f>
        <v>16</v>
      </c>
    </row>
    <row r="6578" spans="1:10" x14ac:dyDescent="0.15">
      <c r="A6578" s="8">
        <v>3967</v>
      </c>
      <c r="B6578" s="8" t="s">
        <v>4069</v>
      </c>
      <c r="C6578" s="7" t="s">
        <v>5</v>
      </c>
      <c r="D6578" s="39">
        <v>42579.694143518522</v>
      </c>
      <c r="E6578" s="7">
        <v>23.08</v>
      </c>
      <c r="F6578" s="7" t="s">
        <v>20</v>
      </c>
      <c r="G6578" s="7">
        <f t="shared" si="306"/>
        <v>2016</v>
      </c>
      <c r="H6578" s="7">
        <f t="shared" si="307"/>
        <v>7</v>
      </c>
      <c r="I6578" s="7" t="str">
        <f t="shared" si="308"/>
        <v>Q3</v>
      </c>
      <c r="J6578" s="7">
        <f>VLOOKUP(A6578,'Job Catalog'!A:C,3,FALSE)</f>
        <v>16</v>
      </c>
    </row>
    <row r="6579" spans="1:10" x14ac:dyDescent="0.15">
      <c r="A6579" s="8">
        <v>3967</v>
      </c>
      <c r="B6579" s="8" t="s">
        <v>4069</v>
      </c>
      <c r="C6579" s="7" t="s">
        <v>5</v>
      </c>
      <c r="D6579" s="39">
        <v>42591.562974537039</v>
      </c>
      <c r="E6579" s="7">
        <v>34.96</v>
      </c>
      <c r="F6579" s="7" t="s">
        <v>20</v>
      </c>
      <c r="G6579" s="7">
        <f t="shared" si="306"/>
        <v>2016</v>
      </c>
      <c r="H6579" s="7">
        <f t="shared" si="307"/>
        <v>8</v>
      </c>
      <c r="I6579" s="7" t="str">
        <f t="shared" si="308"/>
        <v>Q3</v>
      </c>
      <c r="J6579" s="7">
        <f>VLOOKUP(A6579,'Job Catalog'!A:C,3,FALSE)</f>
        <v>16</v>
      </c>
    </row>
    <row r="6580" spans="1:10" x14ac:dyDescent="0.15">
      <c r="A6580" s="8">
        <v>3967</v>
      </c>
      <c r="B6580" s="8" t="s">
        <v>4069</v>
      </c>
      <c r="C6580" s="7" t="s">
        <v>5</v>
      </c>
      <c r="D6580" s="39">
        <v>42674.664884259262</v>
      </c>
      <c r="E6580" s="7">
        <v>64.17</v>
      </c>
      <c r="F6580" s="7" t="s">
        <v>26</v>
      </c>
      <c r="G6580" s="7">
        <f t="shared" si="306"/>
        <v>2016</v>
      </c>
      <c r="H6580" s="7">
        <f t="shared" si="307"/>
        <v>10</v>
      </c>
      <c r="I6580" s="7" t="str">
        <f t="shared" si="308"/>
        <v>Q4</v>
      </c>
      <c r="J6580" s="7">
        <f>VLOOKUP(A6580,'Job Catalog'!A:C,3,FALSE)</f>
        <v>16</v>
      </c>
    </row>
    <row r="6581" spans="1:10" x14ac:dyDescent="0.15">
      <c r="A6581" s="8">
        <v>3967</v>
      </c>
      <c r="B6581" s="8" t="s">
        <v>4069</v>
      </c>
      <c r="C6581" s="7" t="s">
        <v>5</v>
      </c>
      <c r="D6581" s="39">
        <v>42725.516446759262</v>
      </c>
      <c r="E6581" s="7">
        <v>0.88</v>
      </c>
      <c r="F6581" s="7" t="s">
        <v>50</v>
      </c>
      <c r="G6581" s="7">
        <f t="shared" si="306"/>
        <v>2016</v>
      </c>
      <c r="H6581" s="7">
        <f t="shared" si="307"/>
        <v>12</v>
      </c>
      <c r="I6581" s="7" t="str">
        <f t="shared" si="308"/>
        <v>Q4</v>
      </c>
      <c r="J6581" s="7">
        <f>VLOOKUP(A6581,'Job Catalog'!A:C,3,FALSE)</f>
        <v>16</v>
      </c>
    </row>
    <row r="6582" spans="1:10" x14ac:dyDescent="0.15">
      <c r="A6582" s="8">
        <v>3967</v>
      </c>
      <c r="B6582" s="8" t="s">
        <v>4069</v>
      </c>
      <c r="C6582" s="7" t="s">
        <v>5</v>
      </c>
      <c r="D6582" s="39">
        <v>42725.511712962965</v>
      </c>
      <c r="E6582" s="7">
        <v>0.88</v>
      </c>
      <c r="F6582" s="7" t="s">
        <v>50</v>
      </c>
      <c r="G6582" s="7">
        <f t="shared" si="306"/>
        <v>2016</v>
      </c>
      <c r="H6582" s="7">
        <f t="shared" si="307"/>
        <v>12</v>
      </c>
      <c r="I6582" s="7" t="str">
        <f t="shared" si="308"/>
        <v>Q4</v>
      </c>
      <c r="J6582" s="7">
        <f>VLOOKUP(A6582,'Job Catalog'!A:C,3,FALSE)</f>
        <v>16</v>
      </c>
    </row>
    <row r="6583" spans="1:10" x14ac:dyDescent="0.15">
      <c r="A6583" s="8">
        <v>3967</v>
      </c>
      <c r="B6583" s="8" t="s">
        <v>4069</v>
      </c>
      <c r="C6583" s="7" t="s">
        <v>5</v>
      </c>
      <c r="D6583" s="39">
        <v>42929.631122685183</v>
      </c>
      <c r="E6583" s="7">
        <v>23.08</v>
      </c>
      <c r="F6583" s="7" t="s">
        <v>26</v>
      </c>
      <c r="G6583" s="7">
        <f t="shared" si="306"/>
        <v>2017</v>
      </c>
      <c r="H6583" s="7">
        <f t="shared" si="307"/>
        <v>7</v>
      </c>
      <c r="I6583" s="7" t="str">
        <f t="shared" si="308"/>
        <v>Q3</v>
      </c>
      <c r="J6583" s="7">
        <f>VLOOKUP(A6583,'Job Catalog'!A:C,3,FALSE)</f>
        <v>16</v>
      </c>
    </row>
    <row r="6584" spans="1:10" x14ac:dyDescent="0.15">
      <c r="A6584" s="8">
        <v>3967</v>
      </c>
      <c r="B6584" s="8" t="s">
        <v>4069</v>
      </c>
      <c r="C6584" s="7" t="s">
        <v>5</v>
      </c>
      <c r="D6584" s="39">
        <v>42911.57534722222</v>
      </c>
      <c r="E6584" s="7">
        <v>5</v>
      </c>
      <c r="F6584" s="7" t="s">
        <v>26</v>
      </c>
      <c r="G6584" s="7">
        <f t="shared" si="306"/>
        <v>2017</v>
      </c>
      <c r="H6584" s="7">
        <f t="shared" si="307"/>
        <v>6</v>
      </c>
      <c r="I6584" s="7" t="str">
        <f t="shared" si="308"/>
        <v>Q2</v>
      </c>
      <c r="J6584" s="7">
        <f>VLOOKUP(A6584,'Job Catalog'!A:C,3,FALSE)</f>
        <v>16</v>
      </c>
    </row>
    <row r="6585" spans="1:10" x14ac:dyDescent="0.15">
      <c r="A6585" s="8">
        <v>3968</v>
      </c>
      <c r="B6585" s="8" t="s">
        <v>4070</v>
      </c>
      <c r="C6585" s="7" t="s">
        <v>4</v>
      </c>
      <c r="D6585" s="39">
        <v>41779.425740740742</v>
      </c>
      <c r="E6585" s="7">
        <v>12.88</v>
      </c>
      <c r="F6585" s="7" t="s">
        <v>17</v>
      </c>
      <c r="G6585" s="7">
        <f t="shared" si="306"/>
        <v>2014</v>
      </c>
      <c r="H6585" s="7">
        <f t="shared" si="307"/>
        <v>5</v>
      </c>
      <c r="I6585" s="7" t="str">
        <f t="shared" si="308"/>
        <v>Q2</v>
      </c>
      <c r="J6585" s="7">
        <f>VLOOKUP(A6585,'Job Catalog'!A:C,3,FALSE)</f>
        <v>12</v>
      </c>
    </row>
    <row r="6586" spans="1:10" x14ac:dyDescent="0.15">
      <c r="A6586" s="8">
        <v>3968</v>
      </c>
      <c r="B6586" s="8" t="s">
        <v>4070</v>
      </c>
      <c r="C6586" s="7" t="s">
        <v>5</v>
      </c>
      <c r="D6586" s="39">
        <v>41857.208692129629</v>
      </c>
      <c r="E6586" s="7">
        <v>29.83</v>
      </c>
      <c r="F6586" s="7" t="s">
        <v>17</v>
      </c>
      <c r="G6586" s="7">
        <f t="shared" si="306"/>
        <v>2014</v>
      </c>
      <c r="H6586" s="7">
        <f t="shared" si="307"/>
        <v>8</v>
      </c>
      <c r="I6586" s="7" t="str">
        <f t="shared" si="308"/>
        <v>Q3</v>
      </c>
      <c r="J6586" s="7">
        <f>VLOOKUP(A6586,'Job Catalog'!A:C,3,FALSE)</f>
        <v>12</v>
      </c>
    </row>
    <row r="6587" spans="1:10" x14ac:dyDescent="0.15">
      <c r="A6587" s="8">
        <v>3968</v>
      </c>
      <c r="B6587" s="8" t="s">
        <v>4070</v>
      </c>
      <c r="C6587" s="7" t="s">
        <v>5</v>
      </c>
      <c r="D6587" s="39">
        <v>41912.400127314817</v>
      </c>
      <c r="E6587" s="7">
        <v>69.959999999999994</v>
      </c>
      <c r="F6587" s="7" t="s">
        <v>17</v>
      </c>
      <c r="G6587" s="7">
        <f t="shared" si="306"/>
        <v>2014</v>
      </c>
      <c r="H6587" s="7">
        <f t="shared" si="307"/>
        <v>9</v>
      </c>
      <c r="I6587" s="7" t="str">
        <f t="shared" si="308"/>
        <v>Q3</v>
      </c>
      <c r="J6587" s="7">
        <f>VLOOKUP(A6587,'Job Catalog'!A:C,3,FALSE)</f>
        <v>12</v>
      </c>
    </row>
    <row r="6588" spans="1:10" x14ac:dyDescent="0.15">
      <c r="A6588" s="8">
        <v>3968</v>
      </c>
      <c r="B6588" s="8" t="s">
        <v>4070</v>
      </c>
      <c r="C6588" s="7" t="s">
        <v>4</v>
      </c>
      <c r="D6588" s="39">
        <v>41978.335185185184</v>
      </c>
      <c r="E6588" s="7">
        <v>36</v>
      </c>
      <c r="F6588" s="7" t="s">
        <v>77</v>
      </c>
      <c r="G6588" s="7">
        <f t="shared" si="306"/>
        <v>2014</v>
      </c>
      <c r="H6588" s="7">
        <f t="shared" si="307"/>
        <v>12</v>
      </c>
      <c r="I6588" s="7" t="str">
        <f t="shared" si="308"/>
        <v>Q4</v>
      </c>
      <c r="J6588" s="7">
        <f>VLOOKUP(A6588,'Job Catalog'!A:C,3,FALSE)</f>
        <v>12</v>
      </c>
    </row>
    <row r="6589" spans="1:10" x14ac:dyDescent="0.15">
      <c r="A6589" s="8">
        <v>3968</v>
      </c>
      <c r="B6589" s="8" t="s">
        <v>4070</v>
      </c>
      <c r="C6589" s="7" t="s">
        <v>4</v>
      </c>
      <c r="D6589" s="39">
        <v>42048.178425925929</v>
      </c>
      <c r="E6589" s="7">
        <v>36.75</v>
      </c>
      <c r="F6589" s="7" t="s">
        <v>77</v>
      </c>
      <c r="G6589" s="7">
        <f t="shared" si="306"/>
        <v>2015</v>
      </c>
      <c r="H6589" s="7">
        <f t="shared" si="307"/>
        <v>2</v>
      </c>
      <c r="I6589" s="7" t="str">
        <f t="shared" si="308"/>
        <v>Q1</v>
      </c>
      <c r="J6589" s="7">
        <f>VLOOKUP(A6589,'Job Catalog'!A:C,3,FALSE)</f>
        <v>12</v>
      </c>
    </row>
    <row r="6590" spans="1:10" x14ac:dyDescent="0.15">
      <c r="A6590" s="8">
        <v>3968</v>
      </c>
      <c r="B6590" s="8" t="s">
        <v>4070</v>
      </c>
      <c r="C6590" s="7" t="s">
        <v>4</v>
      </c>
      <c r="D6590" s="39">
        <v>42157.19672453704</v>
      </c>
      <c r="E6590" s="7">
        <v>62.88</v>
      </c>
      <c r="F6590" s="7" t="s">
        <v>17</v>
      </c>
      <c r="G6590" s="7">
        <f t="shared" si="306"/>
        <v>2015</v>
      </c>
      <c r="H6590" s="7">
        <f t="shared" si="307"/>
        <v>6</v>
      </c>
      <c r="I6590" s="7" t="str">
        <f t="shared" si="308"/>
        <v>Q2</v>
      </c>
      <c r="J6590" s="7">
        <f>VLOOKUP(A6590,'Job Catalog'!A:C,3,FALSE)</f>
        <v>12</v>
      </c>
    </row>
    <row r="6591" spans="1:10" x14ac:dyDescent="0.15">
      <c r="A6591" s="8">
        <v>3968</v>
      </c>
      <c r="B6591" s="8" t="s">
        <v>4070</v>
      </c>
      <c r="C6591" s="7" t="s">
        <v>5</v>
      </c>
      <c r="D6591" s="39">
        <v>42317.144675925927</v>
      </c>
      <c r="E6591" s="7">
        <v>55.71</v>
      </c>
      <c r="F6591" s="7" t="s">
        <v>86</v>
      </c>
      <c r="G6591" s="7">
        <f t="shared" si="306"/>
        <v>2015</v>
      </c>
      <c r="H6591" s="7">
        <f t="shared" si="307"/>
        <v>11</v>
      </c>
      <c r="I6591" s="7" t="str">
        <f t="shared" si="308"/>
        <v>Q4</v>
      </c>
      <c r="J6591" s="7">
        <f>VLOOKUP(A6591,'Job Catalog'!A:C,3,FALSE)</f>
        <v>12</v>
      </c>
    </row>
    <row r="6592" spans="1:10" x14ac:dyDescent="0.15">
      <c r="A6592" s="8">
        <v>3968</v>
      </c>
      <c r="B6592" s="8" t="s">
        <v>4070</v>
      </c>
      <c r="C6592" s="7" t="s">
        <v>5</v>
      </c>
      <c r="D6592" s="39">
        <v>42424.143576388888</v>
      </c>
      <c r="E6592" s="7">
        <v>83.88</v>
      </c>
      <c r="F6592" s="7" t="s">
        <v>86</v>
      </c>
      <c r="G6592" s="7">
        <f t="shared" si="306"/>
        <v>2016</v>
      </c>
      <c r="H6592" s="7">
        <f t="shared" si="307"/>
        <v>2</v>
      </c>
      <c r="I6592" s="7" t="str">
        <f t="shared" si="308"/>
        <v>Q1</v>
      </c>
      <c r="J6592" s="7">
        <f>VLOOKUP(A6592,'Job Catalog'!A:C,3,FALSE)</f>
        <v>12</v>
      </c>
    </row>
    <row r="6593" spans="1:10" x14ac:dyDescent="0.15">
      <c r="A6593" s="8">
        <v>3968</v>
      </c>
      <c r="B6593" s="8" t="s">
        <v>4070</v>
      </c>
      <c r="C6593" s="7" t="s">
        <v>5</v>
      </c>
      <c r="D6593" s="39">
        <v>42478.402604166666</v>
      </c>
      <c r="E6593" s="7">
        <v>83</v>
      </c>
      <c r="F6593" s="7" t="s">
        <v>86</v>
      </c>
      <c r="G6593" s="7">
        <f t="shared" si="306"/>
        <v>2016</v>
      </c>
      <c r="H6593" s="7">
        <f t="shared" si="307"/>
        <v>4</v>
      </c>
      <c r="I6593" s="7" t="str">
        <f t="shared" si="308"/>
        <v>Q2</v>
      </c>
      <c r="J6593" s="7">
        <f>VLOOKUP(A6593,'Job Catalog'!A:C,3,FALSE)</f>
        <v>12</v>
      </c>
    </row>
    <row r="6594" spans="1:10" x14ac:dyDescent="0.15">
      <c r="A6594" s="8">
        <v>3968</v>
      </c>
      <c r="B6594" s="8" t="s">
        <v>4070</v>
      </c>
      <c r="C6594" s="7" t="s">
        <v>5</v>
      </c>
      <c r="D6594" s="39">
        <v>42423.142476851855</v>
      </c>
      <c r="E6594" s="7">
        <v>27.75</v>
      </c>
      <c r="F6594" s="7" t="s">
        <v>86</v>
      </c>
      <c r="G6594" s="7">
        <f t="shared" ref="G6594:G6657" si="309">YEAR(D6594)</f>
        <v>2016</v>
      </c>
      <c r="H6594" s="7">
        <f t="shared" ref="H6594:H6657" si="310">MONTH(D6594)</f>
        <v>2</v>
      </c>
      <c r="I6594" s="7" t="str">
        <f t="shared" ref="I6594:I6657" si="311">IF(H6594&lt;=3,"Q1",IF(H6594&lt;=6,"Q2",IF(H6594&lt;=9,"Q3","Q4")))</f>
        <v>Q1</v>
      </c>
      <c r="J6594" s="7">
        <f>VLOOKUP(A6594,'Job Catalog'!A:C,3,FALSE)</f>
        <v>12</v>
      </c>
    </row>
    <row r="6595" spans="1:10" x14ac:dyDescent="0.15">
      <c r="A6595" s="8">
        <v>3968</v>
      </c>
      <c r="B6595" s="8" t="s">
        <v>4070</v>
      </c>
      <c r="C6595" s="7" t="s">
        <v>5</v>
      </c>
      <c r="D6595" s="39">
        <v>42419.297106481485</v>
      </c>
      <c r="E6595" s="7">
        <v>7.75</v>
      </c>
      <c r="F6595" s="7" t="s">
        <v>86</v>
      </c>
      <c r="G6595" s="7">
        <f t="shared" si="309"/>
        <v>2016</v>
      </c>
      <c r="H6595" s="7">
        <f t="shared" si="310"/>
        <v>2</v>
      </c>
      <c r="I6595" s="7" t="str">
        <f t="shared" si="311"/>
        <v>Q1</v>
      </c>
      <c r="J6595" s="7">
        <f>VLOOKUP(A6595,'Job Catalog'!A:C,3,FALSE)</f>
        <v>12</v>
      </c>
    </row>
    <row r="6596" spans="1:10" x14ac:dyDescent="0.15">
      <c r="A6596" s="8">
        <v>3968</v>
      </c>
      <c r="B6596" s="8" t="s">
        <v>4070</v>
      </c>
      <c r="C6596" s="7" t="s">
        <v>5</v>
      </c>
      <c r="D6596" s="39">
        <v>42822.349074074074</v>
      </c>
      <c r="E6596" s="7">
        <v>53.04</v>
      </c>
      <c r="F6596" s="7" t="s">
        <v>11</v>
      </c>
      <c r="G6596" s="7">
        <f t="shared" si="309"/>
        <v>2017</v>
      </c>
      <c r="H6596" s="7">
        <f t="shared" si="310"/>
        <v>3</v>
      </c>
      <c r="I6596" s="7" t="str">
        <f t="shared" si="311"/>
        <v>Q1</v>
      </c>
      <c r="J6596" s="7">
        <f>VLOOKUP(A6596,'Job Catalog'!A:C,3,FALSE)</f>
        <v>12</v>
      </c>
    </row>
    <row r="6597" spans="1:10" x14ac:dyDescent="0.15">
      <c r="A6597" s="8">
        <v>3968</v>
      </c>
      <c r="B6597" s="8" t="s">
        <v>4070</v>
      </c>
      <c r="C6597" s="7" t="s">
        <v>4</v>
      </c>
      <c r="D6597" s="39">
        <v>42908.293935185182</v>
      </c>
      <c r="E6597" s="7">
        <v>36.79</v>
      </c>
      <c r="F6597" s="7" t="s">
        <v>11</v>
      </c>
      <c r="G6597" s="7">
        <f t="shared" si="309"/>
        <v>2017</v>
      </c>
      <c r="H6597" s="7">
        <f t="shared" si="310"/>
        <v>6</v>
      </c>
      <c r="I6597" s="7" t="str">
        <f t="shared" si="311"/>
        <v>Q2</v>
      </c>
      <c r="J6597" s="7">
        <f>VLOOKUP(A6597,'Job Catalog'!A:C,3,FALSE)</f>
        <v>12</v>
      </c>
    </row>
    <row r="6598" spans="1:10" x14ac:dyDescent="0.15">
      <c r="A6598" s="8">
        <v>3968</v>
      </c>
      <c r="B6598" s="8" t="s">
        <v>4070</v>
      </c>
      <c r="C6598" s="7" t="s">
        <v>5</v>
      </c>
      <c r="D6598" s="39">
        <v>42913.399201388886</v>
      </c>
      <c r="E6598" s="7">
        <v>41.75</v>
      </c>
      <c r="F6598" s="7" t="s">
        <v>11</v>
      </c>
      <c r="G6598" s="7">
        <f t="shared" si="309"/>
        <v>2017</v>
      </c>
      <c r="H6598" s="7">
        <f t="shared" si="310"/>
        <v>6</v>
      </c>
      <c r="I6598" s="7" t="str">
        <f t="shared" si="311"/>
        <v>Q2</v>
      </c>
      <c r="J6598" s="7">
        <f>VLOOKUP(A6598,'Job Catalog'!A:C,3,FALSE)</f>
        <v>12</v>
      </c>
    </row>
    <row r="6599" spans="1:10" x14ac:dyDescent="0.15">
      <c r="A6599" s="8">
        <v>3968</v>
      </c>
      <c r="B6599" s="8" t="s">
        <v>4070</v>
      </c>
      <c r="C6599" s="7" t="s">
        <v>5</v>
      </c>
      <c r="D6599" s="39">
        <v>42913.422708333332</v>
      </c>
      <c r="E6599" s="7">
        <v>41.79</v>
      </c>
      <c r="F6599" s="7" t="s">
        <v>11</v>
      </c>
      <c r="G6599" s="7">
        <f t="shared" si="309"/>
        <v>2017</v>
      </c>
      <c r="H6599" s="7">
        <f t="shared" si="310"/>
        <v>6</v>
      </c>
      <c r="I6599" s="7" t="str">
        <f t="shared" si="311"/>
        <v>Q2</v>
      </c>
      <c r="J6599" s="7">
        <f>VLOOKUP(A6599,'Job Catalog'!A:C,3,FALSE)</f>
        <v>12</v>
      </c>
    </row>
    <row r="6600" spans="1:10" x14ac:dyDescent="0.15">
      <c r="A6600" s="8">
        <v>3968</v>
      </c>
      <c r="B6600" s="8" t="s">
        <v>4070</v>
      </c>
      <c r="C6600" s="7" t="s">
        <v>5</v>
      </c>
      <c r="D6600" s="39">
        <v>42913.426111111112</v>
      </c>
      <c r="E6600" s="7">
        <v>40.79</v>
      </c>
      <c r="F6600" s="7" t="s">
        <v>11</v>
      </c>
      <c r="G6600" s="7">
        <f t="shared" si="309"/>
        <v>2017</v>
      </c>
      <c r="H6600" s="7">
        <f t="shared" si="310"/>
        <v>6</v>
      </c>
      <c r="I6600" s="7" t="str">
        <f t="shared" si="311"/>
        <v>Q2</v>
      </c>
      <c r="J6600" s="7">
        <f>VLOOKUP(A6600,'Job Catalog'!A:C,3,FALSE)</f>
        <v>12</v>
      </c>
    </row>
    <row r="6601" spans="1:10" x14ac:dyDescent="0.15">
      <c r="A6601" s="8">
        <v>3968</v>
      </c>
      <c r="B6601" s="8" t="s">
        <v>4070</v>
      </c>
      <c r="C6601" s="7" t="s">
        <v>5</v>
      </c>
      <c r="D6601" s="39">
        <v>42914.163240740738</v>
      </c>
      <c r="E6601" s="7">
        <v>21.42</v>
      </c>
      <c r="F6601" s="7" t="s">
        <v>11</v>
      </c>
      <c r="G6601" s="7">
        <f t="shared" si="309"/>
        <v>2017</v>
      </c>
      <c r="H6601" s="7">
        <f t="shared" si="310"/>
        <v>6</v>
      </c>
      <c r="I6601" s="7" t="str">
        <f t="shared" si="311"/>
        <v>Q2</v>
      </c>
      <c r="J6601" s="7">
        <f>VLOOKUP(A6601,'Job Catalog'!A:C,3,FALSE)</f>
        <v>12</v>
      </c>
    </row>
    <row r="6602" spans="1:10" x14ac:dyDescent="0.15">
      <c r="A6602" s="8">
        <v>3968</v>
      </c>
      <c r="B6602" s="8" t="s">
        <v>4070</v>
      </c>
      <c r="C6602" s="7" t="s">
        <v>4</v>
      </c>
      <c r="D6602" s="39">
        <v>42927.425324074073</v>
      </c>
      <c r="E6602" s="7">
        <v>18.079999999999998</v>
      </c>
      <c r="F6602" s="7" t="s">
        <v>11</v>
      </c>
      <c r="G6602" s="7">
        <f t="shared" si="309"/>
        <v>2017</v>
      </c>
      <c r="H6602" s="7">
        <f t="shared" si="310"/>
        <v>7</v>
      </c>
      <c r="I6602" s="7" t="str">
        <f t="shared" si="311"/>
        <v>Q3</v>
      </c>
      <c r="J6602" s="7">
        <f>VLOOKUP(A6602,'Job Catalog'!A:C,3,FALSE)</f>
        <v>12</v>
      </c>
    </row>
    <row r="6603" spans="1:10" x14ac:dyDescent="0.15">
      <c r="A6603" s="8">
        <v>3968</v>
      </c>
      <c r="B6603" s="8" t="s">
        <v>4070</v>
      </c>
      <c r="C6603" s="7" t="s">
        <v>5</v>
      </c>
      <c r="D6603" s="39">
        <v>42978.19730324074</v>
      </c>
      <c r="E6603" s="7">
        <v>49.88</v>
      </c>
      <c r="F6603" s="7" t="s">
        <v>11</v>
      </c>
      <c r="G6603" s="7">
        <f t="shared" si="309"/>
        <v>2017</v>
      </c>
      <c r="H6603" s="7">
        <f t="shared" si="310"/>
        <v>8</v>
      </c>
      <c r="I6603" s="7" t="str">
        <f t="shared" si="311"/>
        <v>Q3</v>
      </c>
      <c r="J6603" s="7">
        <f>VLOOKUP(A6603,'Job Catalog'!A:C,3,FALSE)</f>
        <v>12</v>
      </c>
    </row>
    <row r="6604" spans="1:10" x14ac:dyDescent="0.15">
      <c r="A6604" s="8">
        <v>3968</v>
      </c>
      <c r="B6604" s="8" t="s">
        <v>4070</v>
      </c>
      <c r="C6604" s="7" t="s">
        <v>5</v>
      </c>
      <c r="D6604" s="39">
        <v>42930.410416666666</v>
      </c>
      <c r="E6604" s="7">
        <v>2.08</v>
      </c>
      <c r="F6604" s="7" t="s">
        <v>11</v>
      </c>
      <c r="G6604" s="7">
        <f t="shared" si="309"/>
        <v>2017</v>
      </c>
      <c r="H6604" s="7">
        <f t="shared" si="310"/>
        <v>7</v>
      </c>
      <c r="I6604" s="7" t="str">
        <f t="shared" si="311"/>
        <v>Q3</v>
      </c>
      <c r="J6604" s="7">
        <f>VLOOKUP(A6604,'Job Catalog'!A:C,3,FALSE)</f>
        <v>12</v>
      </c>
    </row>
    <row r="6605" spans="1:10" x14ac:dyDescent="0.15">
      <c r="A6605" s="8">
        <v>3968</v>
      </c>
      <c r="B6605" s="8" t="s">
        <v>4070</v>
      </c>
      <c r="C6605" s="7" t="s">
        <v>5</v>
      </c>
      <c r="D6605" s="39">
        <v>42930.415034722224</v>
      </c>
      <c r="E6605" s="7">
        <v>2.08</v>
      </c>
      <c r="F6605" s="7" t="s">
        <v>11</v>
      </c>
      <c r="G6605" s="7">
        <f t="shared" si="309"/>
        <v>2017</v>
      </c>
      <c r="H6605" s="7">
        <f t="shared" si="310"/>
        <v>7</v>
      </c>
      <c r="I6605" s="7" t="str">
        <f t="shared" si="311"/>
        <v>Q3</v>
      </c>
      <c r="J6605" s="7">
        <f>VLOOKUP(A6605,'Job Catalog'!A:C,3,FALSE)</f>
        <v>12</v>
      </c>
    </row>
    <row r="6606" spans="1:10" x14ac:dyDescent="0.15">
      <c r="A6606" s="8">
        <v>3969</v>
      </c>
      <c r="B6606" s="8" t="s">
        <v>4071</v>
      </c>
      <c r="C6606" s="7" t="s">
        <v>5</v>
      </c>
      <c r="D6606" s="39">
        <v>42159.412800925929</v>
      </c>
      <c r="E6606" s="7">
        <v>41.83</v>
      </c>
      <c r="F6606" s="7" t="s">
        <v>73</v>
      </c>
      <c r="G6606" s="7">
        <f t="shared" si="309"/>
        <v>2015</v>
      </c>
      <c r="H6606" s="7">
        <f t="shared" si="310"/>
        <v>6</v>
      </c>
      <c r="I6606" s="7" t="str">
        <f t="shared" si="311"/>
        <v>Q2</v>
      </c>
      <c r="J6606" s="7">
        <f>VLOOKUP(A6606,'Job Catalog'!A:C,3,FALSE)</f>
        <v>14</v>
      </c>
    </row>
    <row r="6607" spans="1:10" x14ac:dyDescent="0.15">
      <c r="A6607" s="8">
        <v>3969</v>
      </c>
      <c r="B6607" s="8" t="s">
        <v>4071</v>
      </c>
      <c r="C6607" s="7" t="s">
        <v>5</v>
      </c>
      <c r="D6607" s="39">
        <v>42275.43372685185</v>
      </c>
      <c r="E6607" s="7">
        <v>78.38</v>
      </c>
      <c r="F6607" s="7" t="s">
        <v>25</v>
      </c>
      <c r="G6607" s="7">
        <f t="shared" si="309"/>
        <v>2015</v>
      </c>
      <c r="H6607" s="7">
        <f t="shared" si="310"/>
        <v>9</v>
      </c>
      <c r="I6607" s="7" t="str">
        <f t="shared" si="311"/>
        <v>Q3</v>
      </c>
      <c r="J6607" s="7">
        <f>VLOOKUP(A6607,'Job Catalog'!A:C,3,FALSE)</f>
        <v>14</v>
      </c>
    </row>
    <row r="6608" spans="1:10" x14ac:dyDescent="0.15">
      <c r="A6608" s="8">
        <v>3969</v>
      </c>
      <c r="B6608" s="8" t="s">
        <v>4071</v>
      </c>
      <c r="C6608" s="7" t="s">
        <v>5</v>
      </c>
      <c r="D6608" s="39">
        <v>42383.557638888888</v>
      </c>
      <c r="E6608" s="7">
        <v>107.79</v>
      </c>
      <c r="F6608" s="7" t="s">
        <v>25</v>
      </c>
      <c r="G6608" s="7">
        <f t="shared" si="309"/>
        <v>2016</v>
      </c>
      <c r="H6608" s="7">
        <f t="shared" si="310"/>
        <v>1</v>
      </c>
      <c r="I6608" s="7" t="str">
        <f t="shared" si="311"/>
        <v>Q1</v>
      </c>
      <c r="J6608" s="7">
        <f>VLOOKUP(A6608,'Job Catalog'!A:C,3,FALSE)</f>
        <v>14</v>
      </c>
    </row>
    <row r="6609" spans="1:10" x14ac:dyDescent="0.15">
      <c r="A6609" s="8">
        <v>3969</v>
      </c>
      <c r="B6609" s="8" t="s">
        <v>4071</v>
      </c>
      <c r="C6609" s="7" t="s">
        <v>5</v>
      </c>
      <c r="D6609" s="39">
        <v>42341.635833333334</v>
      </c>
      <c r="E6609" s="7">
        <v>34.880000000000003</v>
      </c>
      <c r="F6609" s="7" t="s">
        <v>25</v>
      </c>
      <c r="G6609" s="7">
        <f t="shared" si="309"/>
        <v>2015</v>
      </c>
      <c r="H6609" s="7">
        <f t="shared" si="310"/>
        <v>12</v>
      </c>
      <c r="I6609" s="7" t="str">
        <f t="shared" si="311"/>
        <v>Q4</v>
      </c>
      <c r="J6609" s="7">
        <f>VLOOKUP(A6609,'Job Catalog'!A:C,3,FALSE)</f>
        <v>14</v>
      </c>
    </row>
    <row r="6610" spans="1:10" x14ac:dyDescent="0.15">
      <c r="A6610" s="8">
        <v>3969</v>
      </c>
      <c r="B6610" s="8" t="s">
        <v>4071</v>
      </c>
      <c r="C6610" s="7" t="s">
        <v>5</v>
      </c>
      <c r="D6610" s="39">
        <v>42352.437974537039</v>
      </c>
      <c r="E6610" s="7">
        <v>13.96</v>
      </c>
      <c r="F6610" s="7" t="s">
        <v>25</v>
      </c>
      <c r="G6610" s="7">
        <f t="shared" si="309"/>
        <v>2015</v>
      </c>
      <c r="H6610" s="7">
        <f t="shared" si="310"/>
        <v>12</v>
      </c>
      <c r="I6610" s="7" t="str">
        <f t="shared" si="311"/>
        <v>Q4</v>
      </c>
      <c r="J6610" s="7">
        <f>VLOOKUP(A6610,'Job Catalog'!A:C,3,FALSE)</f>
        <v>14</v>
      </c>
    </row>
    <row r="6611" spans="1:10" x14ac:dyDescent="0.15">
      <c r="A6611" s="8">
        <v>3969</v>
      </c>
      <c r="B6611" s="8" t="s">
        <v>4071</v>
      </c>
      <c r="C6611" s="7" t="s">
        <v>5</v>
      </c>
      <c r="D6611" s="39">
        <v>42352.532013888886</v>
      </c>
      <c r="E6611" s="7">
        <v>14.04</v>
      </c>
      <c r="F6611" s="7" t="s">
        <v>25</v>
      </c>
      <c r="G6611" s="7">
        <f t="shared" si="309"/>
        <v>2015</v>
      </c>
      <c r="H6611" s="7">
        <f t="shared" si="310"/>
        <v>12</v>
      </c>
      <c r="I6611" s="7" t="str">
        <f t="shared" si="311"/>
        <v>Q4</v>
      </c>
      <c r="J6611" s="7">
        <f>VLOOKUP(A6611,'Job Catalog'!A:C,3,FALSE)</f>
        <v>14</v>
      </c>
    </row>
    <row r="6612" spans="1:10" x14ac:dyDescent="0.15">
      <c r="A6612" s="8">
        <v>3969</v>
      </c>
      <c r="B6612" s="8" t="s">
        <v>4071</v>
      </c>
      <c r="C6612" s="7" t="s">
        <v>5</v>
      </c>
      <c r="D6612" s="39">
        <v>42352.435567129629</v>
      </c>
      <c r="E6612" s="7">
        <v>13.96</v>
      </c>
      <c r="F6612" s="7" t="s">
        <v>25</v>
      </c>
      <c r="G6612" s="7">
        <f t="shared" si="309"/>
        <v>2015</v>
      </c>
      <c r="H6612" s="7">
        <f t="shared" si="310"/>
        <v>12</v>
      </c>
      <c r="I6612" s="7" t="str">
        <f t="shared" si="311"/>
        <v>Q4</v>
      </c>
      <c r="J6612" s="7">
        <f>VLOOKUP(A6612,'Job Catalog'!A:C,3,FALSE)</f>
        <v>14</v>
      </c>
    </row>
    <row r="6613" spans="1:10" x14ac:dyDescent="0.15">
      <c r="A6613" s="8">
        <v>3969</v>
      </c>
      <c r="B6613" s="8" t="s">
        <v>4071</v>
      </c>
      <c r="C6613" s="7" t="s">
        <v>5</v>
      </c>
      <c r="D6613" s="39">
        <v>42352.433136574073</v>
      </c>
      <c r="E6613" s="7">
        <v>13.96</v>
      </c>
      <c r="F6613" s="7" t="s">
        <v>25</v>
      </c>
      <c r="G6613" s="7">
        <f t="shared" si="309"/>
        <v>2015</v>
      </c>
      <c r="H6613" s="7">
        <f t="shared" si="310"/>
        <v>12</v>
      </c>
      <c r="I6613" s="7" t="str">
        <f t="shared" si="311"/>
        <v>Q4</v>
      </c>
      <c r="J6613" s="7">
        <f>VLOOKUP(A6613,'Job Catalog'!A:C,3,FALSE)</f>
        <v>14</v>
      </c>
    </row>
    <row r="6614" spans="1:10" x14ac:dyDescent="0.15">
      <c r="A6614" s="8">
        <v>3969</v>
      </c>
      <c r="B6614" s="8" t="s">
        <v>4071</v>
      </c>
      <c r="C6614" s="7" t="s">
        <v>5</v>
      </c>
      <c r="D6614" s="39">
        <v>42394.591770833336</v>
      </c>
      <c r="E6614" s="7">
        <v>12.04</v>
      </c>
      <c r="F6614" s="7" t="s">
        <v>25</v>
      </c>
      <c r="G6614" s="7">
        <f t="shared" si="309"/>
        <v>2016</v>
      </c>
      <c r="H6614" s="7">
        <f t="shared" si="310"/>
        <v>1</v>
      </c>
      <c r="I6614" s="7" t="str">
        <f t="shared" si="311"/>
        <v>Q1</v>
      </c>
      <c r="J6614" s="7">
        <f>VLOOKUP(A6614,'Job Catalog'!A:C,3,FALSE)</f>
        <v>14</v>
      </c>
    </row>
    <row r="6615" spans="1:10" x14ac:dyDescent="0.15">
      <c r="A6615" s="8">
        <v>3969</v>
      </c>
      <c r="B6615" s="8" t="s">
        <v>4071</v>
      </c>
      <c r="C6615" s="7" t="s">
        <v>5</v>
      </c>
      <c r="D6615" s="39">
        <v>42695.502476851849</v>
      </c>
      <c r="E6615" s="7">
        <v>21.04</v>
      </c>
      <c r="F6615" s="7" t="s">
        <v>73</v>
      </c>
      <c r="G6615" s="7">
        <f t="shared" si="309"/>
        <v>2016</v>
      </c>
      <c r="H6615" s="7">
        <f t="shared" si="310"/>
        <v>11</v>
      </c>
      <c r="I6615" s="7" t="str">
        <f t="shared" si="311"/>
        <v>Q4</v>
      </c>
      <c r="J6615" s="7">
        <f>VLOOKUP(A6615,'Job Catalog'!A:C,3,FALSE)</f>
        <v>14</v>
      </c>
    </row>
    <row r="6616" spans="1:10" x14ac:dyDescent="0.15">
      <c r="A6616" s="8">
        <v>3969</v>
      </c>
      <c r="B6616" s="8" t="s">
        <v>4071</v>
      </c>
      <c r="C6616" s="7" t="s">
        <v>4</v>
      </c>
      <c r="D6616" s="39">
        <v>42691.554097222222</v>
      </c>
      <c r="E6616" s="7">
        <v>6.71</v>
      </c>
      <c r="F6616" s="7" t="s">
        <v>26</v>
      </c>
      <c r="G6616" s="7">
        <f t="shared" si="309"/>
        <v>2016</v>
      </c>
      <c r="H6616" s="7">
        <f t="shared" si="310"/>
        <v>11</v>
      </c>
      <c r="I6616" s="7" t="str">
        <f t="shared" si="311"/>
        <v>Q4</v>
      </c>
      <c r="J6616" s="7">
        <f>VLOOKUP(A6616,'Job Catalog'!A:C,3,FALSE)</f>
        <v>14</v>
      </c>
    </row>
    <row r="6617" spans="1:10" x14ac:dyDescent="0.15">
      <c r="A6617" s="8">
        <v>3969</v>
      </c>
      <c r="B6617" s="8" t="s">
        <v>4071</v>
      </c>
      <c r="C6617" s="7" t="s">
        <v>5</v>
      </c>
      <c r="D6617" s="39">
        <v>42752.598738425928</v>
      </c>
      <c r="E6617" s="7">
        <v>27.96</v>
      </c>
      <c r="F6617" s="7" t="s">
        <v>50</v>
      </c>
      <c r="G6617" s="7">
        <f t="shared" si="309"/>
        <v>2017</v>
      </c>
      <c r="H6617" s="7">
        <f t="shared" si="310"/>
        <v>1</v>
      </c>
      <c r="I6617" s="7" t="str">
        <f t="shared" si="311"/>
        <v>Q1</v>
      </c>
      <c r="J6617" s="7">
        <f>VLOOKUP(A6617,'Job Catalog'!A:C,3,FALSE)</f>
        <v>14</v>
      </c>
    </row>
    <row r="6618" spans="1:10" x14ac:dyDescent="0.15">
      <c r="A6618" s="8">
        <v>3969</v>
      </c>
      <c r="B6618" s="8" t="s">
        <v>4071</v>
      </c>
      <c r="C6618" s="7" t="s">
        <v>5</v>
      </c>
      <c r="D6618" s="39">
        <v>42752.578217592592</v>
      </c>
      <c r="E6618" s="7">
        <v>27.92</v>
      </c>
      <c r="F6618" s="7" t="s">
        <v>50</v>
      </c>
      <c r="G6618" s="7">
        <f t="shared" si="309"/>
        <v>2017</v>
      </c>
      <c r="H6618" s="7">
        <f t="shared" si="310"/>
        <v>1</v>
      </c>
      <c r="I6618" s="7" t="str">
        <f t="shared" si="311"/>
        <v>Q1</v>
      </c>
      <c r="J6618" s="7">
        <f>VLOOKUP(A6618,'Job Catalog'!A:C,3,FALSE)</f>
        <v>14</v>
      </c>
    </row>
    <row r="6619" spans="1:10" x14ac:dyDescent="0.15">
      <c r="A6619" s="8">
        <v>3969</v>
      </c>
      <c r="B6619" s="8" t="s">
        <v>4071</v>
      </c>
      <c r="C6619" s="7" t="s">
        <v>5</v>
      </c>
      <c r="D6619" s="39">
        <v>42964.485902777778</v>
      </c>
      <c r="E6619" s="7">
        <v>57.92</v>
      </c>
      <c r="F6619" s="7" t="s">
        <v>26</v>
      </c>
      <c r="G6619" s="7">
        <f t="shared" si="309"/>
        <v>2017</v>
      </c>
      <c r="H6619" s="7">
        <f t="shared" si="310"/>
        <v>8</v>
      </c>
      <c r="I6619" s="7" t="str">
        <f t="shared" si="311"/>
        <v>Q3</v>
      </c>
      <c r="J6619" s="7">
        <f>VLOOKUP(A6619,'Job Catalog'!A:C,3,FALSE)</f>
        <v>14</v>
      </c>
    </row>
    <row r="6620" spans="1:10" x14ac:dyDescent="0.15">
      <c r="A6620" s="8">
        <v>3969</v>
      </c>
      <c r="B6620" s="8" t="s">
        <v>4071</v>
      </c>
      <c r="C6620" s="7" t="s">
        <v>5</v>
      </c>
      <c r="D6620" s="39">
        <v>42933.550486111111</v>
      </c>
      <c r="E6620" s="7">
        <v>27</v>
      </c>
      <c r="F6620" s="7" t="s">
        <v>26</v>
      </c>
      <c r="G6620" s="7">
        <f t="shared" si="309"/>
        <v>2017</v>
      </c>
      <c r="H6620" s="7">
        <f t="shared" si="310"/>
        <v>7</v>
      </c>
      <c r="I6620" s="7" t="str">
        <f t="shared" si="311"/>
        <v>Q3</v>
      </c>
      <c r="J6620" s="7">
        <f>VLOOKUP(A6620,'Job Catalog'!A:C,3,FALSE)</f>
        <v>14</v>
      </c>
    </row>
    <row r="6621" spans="1:10" x14ac:dyDescent="0.15">
      <c r="A6621" s="8">
        <v>3969</v>
      </c>
      <c r="B6621" s="8" t="s">
        <v>4071</v>
      </c>
      <c r="C6621" s="7" t="s">
        <v>5</v>
      </c>
      <c r="D6621" s="39">
        <v>42911.576597222222</v>
      </c>
      <c r="E6621" s="7">
        <v>5</v>
      </c>
      <c r="F6621" s="7" t="s">
        <v>26</v>
      </c>
      <c r="G6621" s="7">
        <f t="shared" si="309"/>
        <v>2017</v>
      </c>
      <c r="H6621" s="7">
        <f t="shared" si="310"/>
        <v>6</v>
      </c>
      <c r="I6621" s="7" t="str">
        <f t="shared" si="311"/>
        <v>Q2</v>
      </c>
      <c r="J6621" s="7">
        <f>VLOOKUP(A6621,'Job Catalog'!A:C,3,FALSE)</f>
        <v>14</v>
      </c>
    </row>
    <row r="6622" spans="1:10" x14ac:dyDescent="0.15">
      <c r="A6622" s="8">
        <v>3969</v>
      </c>
      <c r="B6622" s="8" t="s">
        <v>4071</v>
      </c>
      <c r="C6622" s="7" t="s">
        <v>4</v>
      </c>
      <c r="D6622" s="39">
        <v>42916.394143518519</v>
      </c>
      <c r="E6622" s="7">
        <v>9.83</v>
      </c>
      <c r="F6622" s="7" t="s">
        <v>26</v>
      </c>
      <c r="G6622" s="7">
        <f t="shared" si="309"/>
        <v>2017</v>
      </c>
      <c r="H6622" s="7">
        <f t="shared" si="310"/>
        <v>6</v>
      </c>
      <c r="I6622" s="7" t="str">
        <f t="shared" si="311"/>
        <v>Q2</v>
      </c>
      <c r="J6622" s="7">
        <f>VLOOKUP(A6622,'Job Catalog'!A:C,3,FALSE)</f>
        <v>14</v>
      </c>
    </row>
    <row r="6623" spans="1:10" x14ac:dyDescent="0.15">
      <c r="A6623" s="8">
        <v>3969</v>
      </c>
      <c r="B6623" s="8" t="s">
        <v>4071</v>
      </c>
      <c r="C6623" s="7" t="s">
        <v>5</v>
      </c>
      <c r="D6623" s="39">
        <v>42958.535798611112</v>
      </c>
      <c r="E6623" s="7">
        <v>21.96</v>
      </c>
      <c r="F6623" s="7" t="s">
        <v>26</v>
      </c>
      <c r="G6623" s="7">
        <f t="shared" si="309"/>
        <v>2017</v>
      </c>
      <c r="H6623" s="7">
        <f t="shared" si="310"/>
        <v>8</v>
      </c>
      <c r="I6623" s="7" t="str">
        <f t="shared" si="311"/>
        <v>Q3</v>
      </c>
      <c r="J6623" s="7">
        <f>VLOOKUP(A6623,'Job Catalog'!A:C,3,FALSE)</f>
        <v>14</v>
      </c>
    </row>
    <row r="6624" spans="1:10" x14ac:dyDescent="0.15">
      <c r="A6624" s="8">
        <v>3969</v>
      </c>
      <c r="B6624" s="8" t="s">
        <v>4071</v>
      </c>
      <c r="C6624" s="7" t="s">
        <v>5</v>
      </c>
      <c r="D6624" s="39">
        <v>42969.726319444446</v>
      </c>
      <c r="E6624" s="7">
        <v>14.04</v>
      </c>
      <c r="F6624" s="7" t="s">
        <v>15</v>
      </c>
      <c r="G6624" s="7">
        <f t="shared" si="309"/>
        <v>2017</v>
      </c>
      <c r="H6624" s="7">
        <f t="shared" si="310"/>
        <v>8</v>
      </c>
      <c r="I6624" s="7" t="str">
        <f t="shared" si="311"/>
        <v>Q3</v>
      </c>
      <c r="J6624" s="7">
        <f>VLOOKUP(A6624,'Job Catalog'!A:C,3,FALSE)</f>
        <v>14</v>
      </c>
    </row>
    <row r="6625" spans="1:10" x14ac:dyDescent="0.15">
      <c r="A6625" s="8">
        <v>3969</v>
      </c>
      <c r="B6625" s="8" t="s">
        <v>4071</v>
      </c>
      <c r="C6625" s="7" t="s">
        <v>5</v>
      </c>
      <c r="D6625" s="39">
        <v>42978.708055555559</v>
      </c>
      <c r="E6625" s="7">
        <v>23</v>
      </c>
      <c r="F6625" s="7" t="s">
        <v>15</v>
      </c>
      <c r="G6625" s="7">
        <f t="shared" si="309"/>
        <v>2017</v>
      </c>
      <c r="H6625" s="7">
        <f t="shared" si="310"/>
        <v>8</v>
      </c>
      <c r="I6625" s="7" t="str">
        <f t="shared" si="311"/>
        <v>Q3</v>
      </c>
      <c r="J6625" s="7">
        <f>VLOOKUP(A6625,'Job Catalog'!A:C,3,FALSE)</f>
        <v>14</v>
      </c>
    </row>
    <row r="6626" spans="1:10" x14ac:dyDescent="0.15">
      <c r="A6626" s="8">
        <v>3970</v>
      </c>
      <c r="B6626" s="8" t="s">
        <v>4072</v>
      </c>
      <c r="C6626" s="7" t="s">
        <v>5</v>
      </c>
      <c r="D6626" s="39">
        <v>42682.144791666666</v>
      </c>
      <c r="E6626" s="7">
        <v>33.630000000000003</v>
      </c>
      <c r="F6626" s="7" t="s">
        <v>15</v>
      </c>
      <c r="G6626" s="7">
        <f t="shared" si="309"/>
        <v>2016</v>
      </c>
      <c r="H6626" s="7">
        <f t="shared" si="310"/>
        <v>11</v>
      </c>
      <c r="I6626" s="7" t="str">
        <f t="shared" si="311"/>
        <v>Q4</v>
      </c>
      <c r="J6626" s="7">
        <f>VLOOKUP(A6626,'Job Catalog'!A:C,3,FALSE)</f>
        <v>18</v>
      </c>
    </row>
    <row r="6627" spans="1:10" x14ac:dyDescent="0.15">
      <c r="A6627" s="8">
        <v>3970</v>
      </c>
      <c r="B6627" s="8" t="s">
        <v>4072</v>
      </c>
      <c r="C6627" s="7" t="s">
        <v>5</v>
      </c>
      <c r="D6627" s="39">
        <v>42919.20952546296</v>
      </c>
      <c r="E6627" s="7">
        <v>96.79</v>
      </c>
      <c r="F6627" s="7" t="s">
        <v>39</v>
      </c>
      <c r="G6627" s="7">
        <f t="shared" si="309"/>
        <v>2017</v>
      </c>
      <c r="H6627" s="7">
        <f t="shared" si="310"/>
        <v>7</v>
      </c>
      <c r="I6627" s="7" t="str">
        <f t="shared" si="311"/>
        <v>Q3</v>
      </c>
      <c r="J6627" s="7">
        <f>VLOOKUP(A6627,'Job Catalog'!A:C,3,FALSE)</f>
        <v>18</v>
      </c>
    </row>
    <row r="6628" spans="1:10" x14ac:dyDescent="0.15">
      <c r="A6628" s="8">
        <v>3970</v>
      </c>
      <c r="B6628" s="8" t="s">
        <v>4072</v>
      </c>
      <c r="C6628" s="7" t="s">
        <v>5</v>
      </c>
      <c r="D6628" s="39">
        <v>42912.252106481479</v>
      </c>
      <c r="E6628" s="7">
        <v>89.83</v>
      </c>
      <c r="F6628" s="7" t="s">
        <v>39</v>
      </c>
      <c r="G6628" s="7">
        <f t="shared" si="309"/>
        <v>2017</v>
      </c>
      <c r="H6628" s="7">
        <f t="shared" si="310"/>
        <v>6</v>
      </c>
      <c r="I6628" s="7" t="str">
        <f t="shared" si="311"/>
        <v>Q2</v>
      </c>
      <c r="J6628" s="7">
        <f>VLOOKUP(A6628,'Job Catalog'!A:C,3,FALSE)</f>
        <v>18</v>
      </c>
    </row>
    <row r="6629" spans="1:10" x14ac:dyDescent="0.15">
      <c r="A6629" s="8">
        <v>3971</v>
      </c>
      <c r="B6629" s="8" t="s">
        <v>4073</v>
      </c>
      <c r="C6629" s="7" t="s">
        <v>5</v>
      </c>
      <c r="D6629" s="39">
        <v>42971.598379629628</v>
      </c>
      <c r="E6629" s="7">
        <v>35.04</v>
      </c>
      <c r="F6629" s="7" t="s">
        <v>26</v>
      </c>
      <c r="G6629" s="7">
        <f t="shared" si="309"/>
        <v>2017</v>
      </c>
      <c r="H6629" s="7">
        <f t="shared" si="310"/>
        <v>8</v>
      </c>
      <c r="I6629" s="7" t="str">
        <f t="shared" si="311"/>
        <v>Q3</v>
      </c>
      <c r="J6629" s="7">
        <f>VLOOKUP(A6629,'Job Catalog'!A:C,3,FALSE)</f>
        <v>20</v>
      </c>
    </row>
    <row r="6630" spans="1:10" x14ac:dyDescent="0.15">
      <c r="A6630" s="8">
        <v>3975</v>
      </c>
      <c r="B6630" s="8" t="s">
        <v>4077</v>
      </c>
      <c r="C6630" s="7" t="s">
        <v>4</v>
      </c>
      <c r="D6630" s="39">
        <v>42514.545277777775</v>
      </c>
      <c r="E6630" s="7">
        <v>0.04</v>
      </c>
      <c r="F6630" s="7" t="s">
        <v>56</v>
      </c>
      <c r="G6630" s="7">
        <f t="shared" si="309"/>
        <v>2016</v>
      </c>
      <c r="H6630" s="7">
        <f t="shared" si="310"/>
        <v>5</v>
      </c>
      <c r="I6630" s="7" t="str">
        <f t="shared" si="311"/>
        <v>Q2</v>
      </c>
      <c r="J6630" s="7" t="e">
        <f>VLOOKUP(A6630,'Job Catalog'!A:C,3,FALSE)</f>
        <v>#N/A</v>
      </c>
    </row>
    <row r="6631" spans="1:10" x14ac:dyDescent="0.15">
      <c r="A6631" s="8">
        <v>3978</v>
      </c>
      <c r="B6631" s="8" t="s">
        <v>4080</v>
      </c>
      <c r="C6631" s="7" t="s">
        <v>4</v>
      </c>
      <c r="D6631" s="39">
        <v>42664.82640046296</v>
      </c>
      <c r="E6631" s="7">
        <v>2.25</v>
      </c>
      <c r="F6631" s="7" t="s">
        <v>56</v>
      </c>
      <c r="G6631" s="7">
        <f t="shared" si="309"/>
        <v>2016</v>
      </c>
      <c r="H6631" s="7">
        <f t="shared" si="310"/>
        <v>10</v>
      </c>
      <c r="I6631" s="7" t="str">
        <f t="shared" si="311"/>
        <v>Q4</v>
      </c>
      <c r="J6631" s="7">
        <f>VLOOKUP(A6631,'Job Catalog'!A:C,3,FALSE)</f>
        <v>34</v>
      </c>
    </row>
    <row r="6632" spans="1:10" x14ac:dyDescent="0.15">
      <c r="A6632" s="8">
        <v>3982</v>
      </c>
      <c r="B6632" s="8" t="s">
        <v>4084</v>
      </c>
      <c r="C6632" s="7" t="s">
        <v>4</v>
      </c>
      <c r="D6632" s="39">
        <v>41982.656770833331</v>
      </c>
      <c r="E6632" s="7">
        <v>7</v>
      </c>
      <c r="F6632" s="7" t="s">
        <v>56</v>
      </c>
      <c r="G6632" s="7">
        <f t="shared" si="309"/>
        <v>2014</v>
      </c>
      <c r="H6632" s="7">
        <f t="shared" si="310"/>
        <v>12</v>
      </c>
      <c r="I6632" s="7" t="str">
        <f t="shared" si="311"/>
        <v>Q4</v>
      </c>
      <c r="J6632" s="7">
        <f>VLOOKUP(A6632,'Job Catalog'!A:C,3,FALSE)</f>
        <v>34</v>
      </c>
    </row>
    <row r="6633" spans="1:10" x14ac:dyDescent="0.15">
      <c r="A6633" s="8">
        <v>3984</v>
      </c>
      <c r="B6633" s="8" t="s">
        <v>4086</v>
      </c>
      <c r="C6633" s="7" t="s">
        <v>4</v>
      </c>
      <c r="D6633" s="39">
        <v>42347.412523148145</v>
      </c>
      <c r="E6633" s="7">
        <v>0.79</v>
      </c>
      <c r="F6633" s="7" t="s">
        <v>56</v>
      </c>
      <c r="G6633" s="7">
        <f t="shared" si="309"/>
        <v>2015</v>
      </c>
      <c r="H6633" s="7">
        <f t="shared" si="310"/>
        <v>12</v>
      </c>
      <c r="I6633" s="7" t="str">
        <f t="shared" si="311"/>
        <v>Q4</v>
      </c>
      <c r="J6633" s="7">
        <f>VLOOKUP(A6633,'Job Catalog'!A:C,3,FALSE)</f>
        <v>35</v>
      </c>
    </row>
    <row r="6634" spans="1:10" x14ac:dyDescent="0.15">
      <c r="A6634" s="8">
        <v>3987</v>
      </c>
      <c r="B6634" s="8" t="s">
        <v>4089</v>
      </c>
      <c r="C6634" s="7" t="s">
        <v>4</v>
      </c>
      <c r="D6634" s="39">
        <v>42163.697569444441</v>
      </c>
      <c r="E6634" s="7">
        <v>20.21</v>
      </c>
      <c r="F6634" s="7" t="s">
        <v>27</v>
      </c>
      <c r="G6634" s="7">
        <f t="shared" si="309"/>
        <v>2015</v>
      </c>
      <c r="H6634" s="7">
        <f t="shared" si="310"/>
        <v>6</v>
      </c>
      <c r="I6634" s="7" t="str">
        <f t="shared" si="311"/>
        <v>Q2</v>
      </c>
      <c r="J6634" s="7" t="e">
        <f>VLOOKUP(A6634,'Job Catalog'!A:C,3,FALSE)</f>
        <v>#N/A</v>
      </c>
    </row>
    <row r="6635" spans="1:10" x14ac:dyDescent="0.15">
      <c r="A6635" s="8">
        <v>3994</v>
      </c>
      <c r="B6635" s="8" t="s">
        <v>4096</v>
      </c>
      <c r="C6635" s="7" t="s">
        <v>4</v>
      </c>
      <c r="D6635" s="39">
        <v>42164.657465277778</v>
      </c>
      <c r="E6635" s="7">
        <v>0.08</v>
      </c>
      <c r="F6635" s="7" t="s">
        <v>56</v>
      </c>
      <c r="G6635" s="7">
        <f t="shared" si="309"/>
        <v>2015</v>
      </c>
      <c r="H6635" s="7">
        <f t="shared" si="310"/>
        <v>6</v>
      </c>
      <c r="I6635" s="7" t="str">
        <f t="shared" si="311"/>
        <v>Q2</v>
      </c>
      <c r="J6635" s="7">
        <f>VLOOKUP(A6635,'Job Catalog'!A:C,3,FALSE)</f>
        <v>34</v>
      </c>
    </row>
    <row r="6636" spans="1:10" x14ac:dyDescent="0.15">
      <c r="A6636" s="8">
        <v>3994</v>
      </c>
      <c r="B6636" s="8" t="s">
        <v>4096</v>
      </c>
      <c r="C6636" s="7" t="s">
        <v>4</v>
      </c>
      <c r="D6636" s="39">
        <v>42205.674444444441</v>
      </c>
      <c r="E6636" s="7">
        <v>0</v>
      </c>
      <c r="F6636" s="7" t="s">
        <v>56</v>
      </c>
      <c r="G6636" s="7">
        <f t="shared" si="309"/>
        <v>2015</v>
      </c>
      <c r="H6636" s="7">
        <f t="shared" si="310"/>
        <v>7</v>
      </c>
      <c r="I6636" s="7" t="str">
        <f t="shared" si="311"/>
        <v>Q3</v>
      </c>
      <c r="J6636" s="7">
        <f>VLOOKUP(A6636,'Job Catalog'!A:C,3,FALSE)</f>
        <v>34</v>
      </c>
    </row>
    <row r="6637" spans="1:10" x14ac:dyDescent="0.15">
      <c r="A6637" s="8">
        <v>4000</v>
      </c>
      <c r="B6637" s="8" t="s">
        <v>4102</v>
      </c>
      <c r="C6637" s="7" t="s">
        <v>5</v>
      </c>
      <c r="D6637" s="39">
        <v>42102.53769675926</v>
      </c>
      <c r="E6637" s="7">
        <v>281</v>
      </c>
      <c r="F6637" s="7" t="s">
        <v>56</v>
      </c>
      <c r="G6637" s="7">
        <f t="shared" si="309"/>
        <v>2015</v>
      </c>
      <c r="H6637" s="7">
        <f t="shared" si="310"/>
        <v>4</v>
      </c>
      <c r="I6637" s="7" t="str">
        <f t="shared" si="311"/>
        <v>Q2</v>
      </c>
      <c r="J6637" s="7">
        <f>VLOOKUP(A6637,'Job Catalog'!A:C,3,FALSE)</f>
        <v>34</v>
      </c>
    </row>
    <row r="6638" spans="1:10" x14ac:dyDescent="0.15">
      <c r="A6638" s="8">
        <v>4006</v>
      </c>
      <c r="B6638" s="8" t="s">
        <v>4108</v>
      </c>
      <c r="C6638" s="7" t="s">
        <v>4</v>
      </c>
      <c r="D6638" s="39">
        <v>41796.672372685185</v>
      </c>
      <c r="E6638" s="7">
        <v>0.21</v>
      </c>
      <c r="F6638" s="7" t="s">
        <v>56</v>
      </c>
      <c r="G6638" s="7">
        <f t="shared" si="309"/>
        <v>2014</v>
      </c>
      <c r="H6638" s="7">
        <f t="shared" si="310"/>
        <v>6</v>
      </c>
      <c r="I6638" s="7" t="str">
        <f t="shared" si="311"/>
        <v>Q2</v>
      </c>
      <c r="J6638" s="7" t="e">
        <f>VLOOKUP(A6638,'Job Catalog'!A:C,3,FALSE)</f>
        <v>#N/A</v>
      </c>
    </row>
    <row r="6639" spans="1:10" x14ac:dyDescent="0.15">
      <c r="A6639" s="8">
        <v>4006</v>
      </c>
      <c r="B6639" s="8" t="s">
        <v>4108</v>
      </c>
      <c r="C6639" s="7" t="s">
        <v>4</v>
      </c>
      <c r="D6639" s="39">
        <v>42277.624976851854</v>
      </c>
      <c r="E6639" s="7">
        <v>20.92</v>
      </c>
      <c r="F6639" s="7" t="s">
        <v>43</v>
      </c>
      <c r="G6639" s="7">
        <f t="shared" si="309"/>
        <v>2015</v>
      </c>
      <c r="H6639" s="7">
        <f t="shared" si="310"/>
        <v>9</v>
      </c>
      <c r="I6639" s="7" t="str">
        <f t="shared" si="311"/>
        <v>Q3</v>
      </c>
      <c r="J6639" s="7" t="e">
        <f>VLOOKUP(A6639,'Job Catalog'!A:C,3,FALSE)</f>
        <v>#N/A</v>
      </c>
    </row>
    <row r="6640" spans="1:10" x14ac:dyDescent="0.15">
      <c r="A6640" s="8">
        <v>4006</v>
      </c>
      <c r="B6640" s="8" t="s">
        <v>4108</v>
      </c>
      <c r="C6640" s="7" t="s">
        <v>4</v>
      </c>
      <c r="D6640" s="39">
        <v>42503.55265046296</v>
      </c>
      <c r="E6640" s="7">
        <v>0.04</v>
      </c>
      <c r="F6640" s="7" t="s">
        <v>56</v>
      </c>
      <c r="G6640" s="7">
        <f t="shared" si="309"/>
        <v>2016</v>
      </c>
      <c r="H6640" s="7">
        <f t="shared" si="310"/>
        <v>5</v>
      </c>
      <c r="I6640" s="7" t="str">
        <f t="shared" si="311"/>
        <v>Q2</v>
      </c>
      <c r="J6640" s="7" t="e">
        <f>VLOOKUP(A6640,'Job Catalog'!A:C,3,FALSE)</f>
        <v>#N/A</v>
      </c>
    </row>
    <row r="6641" spans="1:10" x14ac:dyDescent="0.15">
      <c r="A6641" s="8">
        <v>4014</v>
      </c>
      <c r="B6641" s="8" t="s">
        <v>4116</v>
      </c>
      <c r="C6641" s="7" t="s">
        <v>4</v>
      </c>
      <c r="D6641" s="39">
        <v>42628.173333333332</v>
      </c>
      <c r="E6641" s="7">
        <v>105.46</v>
      </c>
      <c r="F6641" s="7" t="s">
        <v>16</v>
      </c>
      <c r="G6641" s="7">
        <f t="shared" si="309"/>
        <v>2016</v>
      </c>
      <c r="H6641" s="7">
        <f t="shared" si="310"/>
        <v>9</v>
      </c>
      <c r="I6641" s="7" t="str">
        <f t="shared" si="311"/>
        <v>Q3</v>
      </c>
      <c r="J6641" s="7">
        <f>VLOOKUP(A6641,'Job Catalog'!A:C,3,FALSE)</f>
        <v>34</v>
      </c>
    </row>
    <row r="6642" spans="1:10" x14ac:dyDescent="0.15">
      <c r="A6642" s="8">
        <v>4015</v>
      </c>
      <c r="B6642" s="8" t="s">
        <v>4117</v>
      </c>
      <c r="C6642" s="7" t="s">
        <v>4</v>
      </c>
      <c r="D6642" s="39">
        <v>42118.428587962961</v>
      </c>
      <c r="E6642" s="7">
        <v>1.54</v>
      </c>
      <c r="F6642" s="7" t="s">
        <v>56</v>
      </c>
      <c r="G6642" s="7">
        <f t="shared" si="309"/>
        <v>2015</v>
      </c>
      <c r="H6642" s="7">
        <f t="shared" si="310"/>
        <v>4</v>
      </c>
      <c r="I6642" s="7" t="str">
        <f t="shared" si="311"/>
        <v>Q2</v>
      </c>
      <c r="J6642" s="7">
        <f>VLOOKUP(A6642,'Job Catalog'!A:C,3,FALSE)</f>
        <v>34</v>
      </c>
    </row>
    <row r="6643" spans="1:10" x14ac:dyDescent="0.15">
      <c r="A6643" s="8">
        <v>4015</v>
      </c>
      <c r="B6643" s="8" t="s">
        <v>4117</v>
      </c>
      <c r="C6643" s="7" t="s">
        <v>4</v>
      </c>
      <c r="D6643" s="39">
        <v>42264.452870370369</v>
      </c>
      <c r="E6643" s="7">
        <v>7.75</v>
      </c>
      <c r="F6643" s="7" t="s">
        <v>43</v>
      </c>
      <c r="G6643" s="7">
        <f t="shared" si="309"/>
        <v>2015</v>
      </c>
      <c r="H6643" s="7">
        <f t="shared" si="310"/>
        <v>9</v>
      </c>
      <c r="I6643" s="7" t="str">
        <f t="shared" si="311"/>
        <v>Q3</v>
      </c>
      <c r="J6643" s="7">
        <f>VLOOKUP(A6643,'Job Catalog'!A:C,3,FALSE)</f>
        <v>34</v>
      </c>
    </row>
    <row r="6644" spans="1:10" x14ac:dyDescent="0.15">
      <c r="A6644" s="8">
        <v>4018</v>
      </c>
      <c r="B6644" s="8" t="s">
        <v>4120</v>
      </c>
      <c r="C6644" s="7" t="s">
        <v>4</v>
      </c>
      <c r="D6644" s="39">
        <v>41800.299837962964</v>
      </c>
      <c r="E6644" s="7">
        <v>7.79</v>
      </c>
      <c r="F6644" s="7" t="s">
        <v>56</v>
      </c>
      <c r="G6644" s="7">
        <f t="shared" si="309"/>
        <v>2014</v>
      </c>
      <c r="H6644" s="7">
        <f t="shared" si="310"/>
        <v>6</v>
      </c>
      <c r="I6644" s="7" t="str">
        <f t="shared" si="311"/>
        <v>Q2</v>
      </c>
      <c r="J6644" s="7">
        <f>VLOOKUP(A6644,'Job Catalog'!A:C,3,FALSE)</f>
        <v>34</v>
      </c>
    </row>
    <row r="6645" spans="1:10" x14ac:dyDescent="0.15">
      <c r="A6645" s="8">
        <v>4021</v>
      </c>
      <c r="B6645" s="8" t="s">
        <v>4123</v>
      </c>
      <c r="C6645" s="7" t="s">
        <v>4</v>
      </c>
      <c r="D6645" s="39">
        <v>42779.64503472222</v>
      </c>
      <c r="E6645" s="7">
        <v>7.08</v>
      </c>
      <c r="F6645" s="7" t="s">
        <v>56</v>
      </c>
      <c r="G6645" s="7">
        <f t="shared" si="309"/>
        <v>2017</v>
      </c>
      <c r="H6645" s="7">
        <f t="shared" si="310"/>
        <v>2</v>
      </c>
      <c r="I6645" s="7" t="str">
        <f t="shared" si="311"/>
        <v>Q1</v>
      </c>
      <c r="J6645" s="7">
        <f>VLOOKUP(A6645,'Job Catalog'!A:C,3,FALSE)</f>
        <v>35</v>
      </c>
    </row>
    <row r="6646" spans="1:10" x14ac:dyDescent="0.15">
      <c r="A6646" s="8">
        <v>4025</v>
      </c>
      <c r="B6646" s="8" t="s">
        <v>4127</v>
      </c>
      <c r="C6646" s="7" t="s">
        <v>4</v>
      </c>
      <c r="D6646" s="39">
        <v>42443.594097222223</v>
      </c>
      <c r="E6646" s="7">
        <v>20.79</v>
      </c>
      <c r="F6646" s="7" t="s">
        <v>43</v>
      </c>
      <c r="G6646" s="7">
        <f t="shared" si="309"/>
        <v>2016</v>
      </c>
      <c r="H6646" s="7">
        <f t="shared" si="310"/>
        <v>3</v>
      </c>
      <c r="I6646" s="7" t="str">
        <f t="shared" si="311"/>
        <v>Q1</v>
      </c>
      <c r="J6646" s="7">
        <f>VLOOKUP(A6646,'Job Catalog'!A:C,3,FALSE)</f>
        <v>35</v>
      </c>
    </row>
    <row r="6647" spans="1:10" x14ac:dyDescent="0.15">
      <c r="A6647" s="8">
        <v>4034</v>
      </c>
      <c r="B6647" s="8" t="s">
        <v>4136</v>
      </c>
      <c r="C6647" s="7" t="s">
        <v>4</v>
      </c>
      <c r="D6647" s="39">
        <v>42524.386620370373</v>
      </c>
      <c r="E6647" s="7">
        <v>1.67</v>
      </c>
      <c r="F6647" s="7" t="s">
        <v>56</v>
      </c>
      <c r="G6647" s="7">
        <f t="shared" si="309"/>
        <v>2016</v>
      </c>
      <c r="H6647" s="7">
        <f t="shared" si="310"/>
        <v>6</v>
      </c>
      <c r="I6647" s="7" t="str">
        <f t="shared" si="311"/>
        <v>Q2</v>
      </c>
      <c r="J6647" s="7" t="e">
        <f>VLOOKUP(A6647,'Job Catalog'!A:C,3,FALSE)</f>
        <v>#N/A</v>
      </c>
    </row>
    <row r="6648" spans="1:10" x14ac:dyDescent="0.15">
      <c r="A6648" s="8">
        <v>4035</v>
      </c>
      <c r="B6648" s="8" t="s">
        <v>4137</v>
      </c>
      <c r="C6648" s="7" t="s">
        <v>4</v>
      </c>
      <c r="D6648" s="39">
        <v>42173.57236111111</v>
      </c>
      <c r="E6648" s="7">
        <v>1.54</v>
      </c>
      <c r="F6648" s="7" t="s">
        <v>56</v>
      </c>
      <c r="G6648" s="7">
        <f t="shared" si="309"/>
        <v>2015</v>
      </c>
      <c r="H6648" s="7">
        <f t="shared" si="310"/>
        <v>6</v>
      </c>
      <c r="I6648" s="7" t="str">
        <f t="shared" si="311"/>
        <v>Q2</v>
      </c>
      <c r="J6648" s="7">
        <f>VLOOKUP(A6648,'Job Catalog'!A:C,3,FALSE)</f>
        <v>34</v>
      </c>
    </row>
    <row r="6649" spans="1:10" x14ac:dyDescent="0.15">
      <c r="A6649" s="8">
        <v>4037</v>
      </c>
      <c r="B6649" s="8" t="s">
        <v>4139</v>
      </c>
      <c r="C6649" s="7" t="s">
        <v>5</v>
      </c>
      <c r="D6649" s="39">
        <v>42002.472916666666</v>
      </c>
      <c r="E6649" s="7">
        <v>0</v>
      </c>
      <c r="F6649" s="7" t="s">
        <v>56</v>
      </c>
      <c r="G6649" s="7">
        <f t="shared" si="309"/>
        <v>2014</v>
      </c>
      <c r="H6649" s="7">
        <f t="shared" si="310"/>
        <v>12</v>
      </c>
      <c r="I6649" s="7" t="str">
        <f t="shared" si="311"/>
        <v>Q4</v>
      </c>
      <c r="J6649" s="7" t="e">
        <f>VLOOKUP(A6649,'Job Catalog'!A:C,3,FALSE)</f>
        <v>#N/A</v>
      </c>
    </row>
    <row r="6650" spans="1:10" x14ac:dyDescent="0.15">
      <c r="A6650" s="8">
        <v>4037</v>
      </c>
      <c r="B6650" s="8" t="s">
        <v>4139</v>
      </c>
      <c r="C6650" s="7" t="s">
        <v>5</v>
      </c>
      <c r="D6650" s="39">
        <v>42153.443819444445</v>
      </c>
      <c r="E6650" s="7">
        <v>2.83</v>
      </c>
      <c r="F6650" s="7" t="s">
        <v>56</v>
      </c>
      <c r="G6650" s="7">
        <f t="shared" si="309"/>
        <v>2015</v>
      </c>
      <c r="H6650" s="7">
        <f t="shared" si="310"/>
        <v>5</v>
      </c>
      <c r="I6650" s="7" t="str">
        <f t="shared" si="311"/>
        <v>Q2</v>
      </c>
      <c r="J6650" s="7" t="e">
        <f>VLOOKUP(A6650,'Job Catalog'!A:C,3,FALSE)</f>
        <v>#N/A</v>
      </c>
    </row>
    <row r="6651" spans="1:10" x14ac:dyDescent="0.15">
      <c r="A6651" s="8">
        <v>4037</v>
      </c>
      <c r="B6651" s="8" t="s">
        <v>4139</v>
      </c>
      <c r="C6651" s="7" t="s">
        <v>4</v>
      </c>
      <c r="D6651" s="39">
        <v>42163.676620370374</v>
      </c>
      <c r="E6651" s="7">
        <v>6.08</v>
      </c>
      <c r="F6651" s="7" t="s">
        <v>56</v>
      </c>
      <c r="G6651" s="7">
        <f t="shared" si="309"/>
        <v>2015</v>
      </c>
      <c r="H6651" s="7">
        <f t="shared" si="310"/>
        <v>6</v>
      </c>
      <c r="I6651" s="7" t="str">
        <f t="shared" si="311"/>
        <v>Q2</v>
      </c>
      <c r="J6651" s="7" t="e">
        <f>VLOOKUP(A6651,'Job Catalog'!A:C,3,FALSE)</f>
        <v>#N/A</v>
      </c>
    </row>
    <row r="6652" spans="1:10" x14ac:dyDescent="0.15">
      <c r="A6652" s="8">
        <v>4037</v>
      </c>
      <c r="B6652" s="8" t="s">
        <v>4139</v>
      </c>
      <c r="C6652" s="7" t="s">
        <v>4</v>
      </c>
      <c r="D6652" s="39">
        <v>42355.600891203707</v>
      </c>
      <c r="E6652" s="7">
        <v>1</v>
      </c>
      <c r="F6652" s="7" t="s">
        <v>56</v>
      </c>
      <c r="G6652" s="7">
        <f t="shared" si="309"/>
        <v>2015</v>
      </c>
      <c r="H6652" s="7">
        <f t="shared" si="310"/>
        <v>12</v>
      </c>
      <c r="I6652" s="7" t="str">
        <f t="shared" si="311"/>
        <v>Q4</v>
      </c>
      <c r="J6652" s="7" t="e">
        <f>VLOOKUP(A6652,'Job Catalog'!A:C,3,FALSE)</f>
        <v>#N/A</v>
      </c>
    </row>
    <row r="6653" spans="1:10" x14ac:dyDescent="0.15">
      <c r="A6653" s="8">
        <v>4044</v>
      </c>
      <c r="B6653" s="8" t="s">
        <v>4146</v>
      </c>
      <c r="C6653" s="7" t="s">
        <v>5</v>
      </c>
      <c r="D6653" s="39">
        <v>42002.662465277775</v>
      </c>
      <c r="E6653" s="7">
        <v>0.08</v>
      </c>
      <c r="F6653" s="7" t="s">
        <v>56</v>
      </c>
      <c r="G6653" s="7">
        <f t="shared" si="309"/>
        <v>2014</v>
      </c>
      <c r="H6653" s="7">
        <f t="shared" si="310"/>
        <v>12</v>
      </c>
      <c r="I6653" s="7" t="str">
        <f t="shared" si="311"/>
        <v>Q4</v>
      </c>
      <c r="J6653" s="7">
        <f>VLOOKUP(A6653,'Job Catalog'!A:C,3,FALSE)</f>
        <v>35</v>
      </c>
    </row>
    <row r="6654" spans="1:10" x14ac:dyDescent="0.15">
      <c r="A6654" s="8">
        <v>4050</v>
      </c>
      <c r="B6654" s="8" t="s">
        <v>4152</v>
      </c>
      <c r="C6654" s="7" t="s">
        <v>4</v>
      </c>
      <c r="D6654" s="39">
        <v>41934.702962962961</v>
      </c>
      <c r="E6654" s="7">
        <v>148.04</v>
      </c>
      <c r="F6654" s="7" t="s">
        <v>55</v>
      </c>
      <c r="G6654" s="7">
        <f t="shared" si="309"/>
        <v>2014</v>
      </c>
      <c r="H6654" s="7">
        <f t="shared" si="310"/>
        <v>10</v>
      </c>
      <c r="I6654" s="7" t="str">
        <f t="shared" si="311"/>
        <v>Q4</v>
      </c>
      <c r="J6654" s="7">
        <f>VLOOKUP(A6654,'Job Catalog'!A:C,3,FALSE)</f>
        <v>35</v>
      </c>
    </row>
    <row r="6655" spans="1:10" x14ac:dyDescent="0.15">
      <c r="A6655" s="8">
        <v>4058</v>
      </c>
      <c r="B6655" s="8" t="s">
        <v>4160</v>
      </c>
      <c r="C6655" s="7" t="s">
        <v>5</v>
      </c>
      <c r="D6655" s="39">
        <v>42248.367430555554</v>
      </c>
      <c r="E6655" s="7">
        <v>68.67</v>
      </c>
      <c r="F6655" s="7" t="s">
        <v>65</v>
      </c>
      <c r="G6655" s="7">
        <f t="shared" si="309"/>
        <v>2015</v>
      </c>
      <c r="H6655" s="7">
        <f t="shared" si="310"/>
        <v>9</v>
      </c>
      <c r="I6655" s="7" t="str">
        <f t="shared" si="311"/>
        <v>Q3</v>
      </c>
      <c r="J6655" s="7">
        <f>VLOOKUP(A6655,'Job Catalog'!A:C,3,FALSE)</f>
        <v>35</v>
      </c>
    </row>
    <row r="6656" spans="1:10" x14ac:dyDescent="0.15">
      <c r="A6656" s="8">
        <v>4061</v>
      </c>
      <c r="B6656" s="8" t="s">
        <v>4163</v>
      </c>
      <c r="C6656" s="7" t="s">
        <v>4</v>
      </c>
      <c r="D6656" s="39">
        <v>42160.43178240741</v>
      </c>
      <c r="E6656" s="7">
        <v>114.79</v>
      </c>
      <c r="F6656" s="7" t="s">
        <v>43</v>
      </c>
      <c r="G6656" s="7">
        <f t="shared" si="309"/>
        <v>2015</v>
      </c>
      <c r="H6656" s="7">
        <f t="shared" si="310"/>
        <v>6</v>
      </c>
      <c r="I6656" s="7" t="str">
        <f t="shared" si="311"/>
        <v>Q2</v>
      </c>
      <c r="J6656" s="7">
        <f>VLOOKUP(A6656,'Job Catalog'!A:C,3,FALSE)</f>
        <v>35</v>
      </c>
    </row>
    <row r="6657" spans="1:10" x14ac:dyDescent="0.15">
      <c r="A6657" s="8">
        <v>4061</v>
      </c>
      <c r="B6657" s="8" t="s">
        <v>4163</v>
      </c>
      <c r="C6657" s="7" t="s">
        <v>4</v>
      </c>
      <c r="D6657" s="39">
        <v>42046.425335648149</v>
      </c>
      <c r="E6657" s="7">
        <v>0.79</v>
      </c>
      <c r="F6657" s="7" t="s">
        <v>43</v>
      </c>
      <c r="G6657" s="7">
        <f t="shared" si="309"/>
        <v>2015</v>
      </c>
      <c r="H6657" s="7">
        <f t="shared" si="310"/>
        <v>2</v>
      </c>
      <c r="I6657" s="7" t="str">
        <f t="shared" si="311"/>
        <v>Q1</v>
      </c>
      <c r="J6657" s="7">
        <f>VLOOKUP(A6657,'Job Catalog'!A:C,3,FALSE)</f>
        <v>35</v>
      </c>
    </row>
    <row r="6658" spans="1:10" x14ac:dyDescent="0.15">
      <c r="A6658" s="8">
        <v>4069</v>
      </c>
      <c r="B6658" s="8" t="s">
        <v>4171</v>
      </c>
      <c r="C6658" s="7" t="s">
        <v>5</v>
      </c>
      <c r="D6658" s="39">
        <v>41717.631388888891</v>
      </c>
      <c r="E6658" s="7">
        <v>22.79</v>
      </c>
      <c r="F6658" s="7" t="s">
        <v>67</v>
      </c>
      <c r="G6658" s="7">
        <f t="shared" ref="G6658:G6721" si="312">YEAR(D6658)</f>
        <v>2014</v>
      </c>
      <c r="H6658" s="7">
        <f t="shared" ref="H6658:H6721" si="313">MONTH(D6658)</f>
        <v>3</v>
      </c>
      <c r="I6658" s="7" t="str">
        <f t="shared" ref="I6658:I6721" si="314">IF(H6658&lt;=3,"Q1",IF(H6658&lt;=6,"Q2",IF(H6658&lt;=9,"Q3","Q4")))</f>
        <v>Q1</v>
      </c>
      <c r="J6658" s="7">
        <f>VLOOKUP(A6658,'Job Catalog'!A:C,3,FALSE)</f>
        <v>15</v>
      </c>
    </row>
    <row r="6659" spans="1:10" x14ac:dyDescent="0.15">
      <c r="A6659" s="8">
        <v>4071</v>
      </c>
      <c r="B6659" s="8" t="s">
        <v>4173</v>
      </c>
      <c r="C6659" s="7" t="s">
        <v>4</v>
      </c>
      <c r="D6659" s="39">
        <v>42044.439687500002</v>
      </c>
      <c r="E6659" s="7">
        <v>32.67</v>
      </c>
      <c r="F6659" s="7" t="s">
        <v>26</v>
      </c>
      <c r="G6659" s="7">
        <f t="shared" si="312"/>
        <v>2015</v>
      </c>
      <c r="H6659" s="7">
        <f t="shared" si="313"/>
        <v>2</v>
      </c>
      <c r="I6659" s="7" t="str">
        <f t="shared" si="314"/>
        <v>Q1</v>
      </c>
      <c r="J6659" s="7">
        <f>VLOOKUP(A6659,'Job Catalog'!A:C,3,FALSE)</f>
        <v>10</v>
      </c>
    </row>
    <row r="6660" spans="1:10" x14ac:dyDescent="0.15">
      <c r="A6660" s="8">
        <v>4073</v>
      </c>
      <c r="B6660" s="8" t="s">
        <v>4175</v>
      </c>
      <c r="C6660" s="7" t="s">
        <v>5</v>
      </c>
      <c r="D6660" s="39">
        <v>42160.519050925926</v>
      </c>
      <c r="E6660" s="7">
        <v>2.92</v>
      </c>
      <c r="F6660" s="7" t="s">
        <v>33</v>
      </c>
      <c r="G6660" s="7">
        <f t="shared" si="312"/>
        <v>2015</v>
      </c>
      <c r="H6660" s="7">
        <f t="shared" si="313"/>
        <v>6</v>
      </c>
      <c r="I6660" s="7" t="str">
        <f t="shared" si="314"/>
        <v>Q2</v>
      </c>
      <c r="J6660" s="7">
        <f>VLOOKUP(A6660,'Job Catalog'!A:C,3,FALSE)</f>
        <v>19</v>
      </c>
    </row>
    <row r="6661" spans="1:10" x14ac:dyDescent="0.15">
      <c r="A6661" s="8">
        <v>4078</v>
      </c>
      <c r="B6661" s="8" t="s">
        <v>4180</v>
      </c>
      <c r="C6661" s="7" t="s">
        <v>4</v>
      </c>
      <c r="D6661" s="39">
        <v>41767.212858796294</v>
      </c>
      <c r="E6661" s="7">
        <v>0.75</v>
      </c>
      <c r="F6661" s="7" t="s">
        <v>87</v>
      </c>
      <c r="G6661" s="7">
        <f t="shared" si="312"/>
        <v>2014</v>
      </c>
      <c r="H6661" s="7">
        <f t="shared" si="313"/>
        <v>5</v>
      </c>
      <c r="I6661" s="7" t="str">
        <f t="shared" si="314"/>
        <v>Q2</v>
      </c>
      <c r="J6661" s="7">
        <f>VLOOKUP(A6661,'Job Catalog'!A:C,3,FALSE)</f>
        <v>12</v>
      </c>
    </row>
    <row r="6662" spans="1:10" x14ac:dyDescent="0.15">
      <c r="A6662" s="8">
        <v>4078</v>
      </c>
      <c r="B6662" s="8" t="s">
        <v>4180</v>
      </c>
      <c r="C6662" s="7" t="s">
        <v>4</v>
      </c>
      <c r="D6662" s="39">
        <v>41905.022893518515</v>
      </c>
      <c r="E6662" s="7">
        <v>138.54</v>
      </c>
      <c r="F6662" s="7" t="s">
        <v>87</v>
      </c>
      <c r="G6662" s="7">
        <f t="shared" si="312"/>
        <v>2014</v>
      </c>
      <c r="H6662" s="7">
        <f t="shared" si="313"/>
        <v>9</v>
      </c>
      <c r="I6662" s="7" t="str">
        <f t="shared" si="314"/>
        <v>Q3</v>
      </c>
      <c r="J6662" s="7">
        <f>VLOOKUP(A6662,'Job Catalog'!A:C,3,FALSE)</f>
        <v>12</v>
      </c>
    </row>
    <row r="6663" spans="1:10" x14ac:dyDescent="0.15">
      <c r="A6663" s="8">
        <v>4080</v>
      </c>
      <c r="B6663" s="8" t="s">
        <v>4182</v>
      </c>
      <c r="C6663" s="7" t="s">
        <v>4</v>
      </c>
      <c r="D6663" s="39">
        <v>41934.761423611111</v>
      </c>
      <c r="E6663" s="7">
        <v>16.54</v>
      </c>
      <c r="F6663" s="7" t="s">
        <v>87</v>
      </c>
      <c r="G6663" s="7">
        <f t="shared" si="312"/>
        <v>2014</v>
      </c>
      <c r="H6663" s="7">
        <f t="shared" si="313"/>
        <v>10</v>
      </c>
      <c r="I6663" s="7" t="str">
        <f t="shared" si="314"/>
        <v>Q4</v>
      </c>
      <c r="J6663" s="7">
        <f>VLOOKUP(A6663,'Job Catalog'!A:C,3,FALSE)</f>
        <v>14</v>
      </c>
    </row>
    <row r="6664" spans="1:10" x14ac:dyDescent="0.15">
      <c r="A6664" s="8">
        <v>4080</v>
      </c>
      <c r="B6664" s="8" t="s">
        <v>4182</v>
      </c>
      <c r="C6664" s="7" t="s">
        <v>5</v>
      </c>
      <c r="D6664" s="39">
        <v>42545.052685185183</v>
      </c>
      <c r="E6664" s="7">
        <v>29.83</v>
      </c>
      <c r="F6664" s="7" t="s">
        <v>87</v>
      </c>
      <c r="G6664" s="7">
        <f t="shared" si="312"/>
        <v>2016</v>
      </c>
      <c r="H6664" s="7">
        <f t="shared" si="313"/>
        <v>6</v>
      </c>
      <c r="I6664" s="7" t="str">
        <f t="shared" si="314"/>
        <v>Q2</v>
      </c>
      <c r="J6664" s="7">
        <f>VLOOKUP(A6664,'Job Catalog'!A:C,3,FALSE)</f>
        <v>14</v>
      </c>
    </row>
    <row r="6665" spans="1:10" x14ac:dyDescent="0.15">
      <c r="A6665" s="8">
        <v>4081</v>
      </c>
      <c r="B6665" s="8" t="s">
        <v>4183</v>
      </c>
      <c r="C6665" s="7" t="s">
        <v>4</v>
      </c>
      <c r="D6665" s="39">
        <v>42400.878599537034</v>
      </c>
      <c r="E6665" s="7">
        <v>67.92</v>
      </c>
      <c r="F6665" s="7" t="s">
        <v>41</v>
      </c>
      <c r="G6665" s="7">
        <f t="shared" si="312"/>
        <v>2016</v>
      </c>
      <c r="H6665" s="7">
        <f t="shared" si="313"/>
        <v>1</v>
      </c>
      <c r="I6665" s="7" t="str">
        <f t="shared" si="314"/>
        <v>Q1</v>
      </c>
      <c r="J6665" s="7">
        <f>VLOOKUP(A6665,'Job Catalog'!A:C,3,FALSE)</f>
        <v>11</v>
      </c>
    </row>
    <row r="6666" spans="1:10" x14ac:dyDescent="0.15">
      <c r="A6666" s="8">
        <v>4087</v>
      </c>
      <c r="B6666" s="8" t="s">
        <v>4189</v>
      </c>
      <c r="C6666" s="7" t="s">
        <v>5</v>
      </c>
      <c r="D6666" s="39">
        <v>41955.651030092595</v>
      </c>
      <c r="E6666" s="7">
        <v>204.33</v>
      </c>
      <c r="F6666" s="7" t="s">
        <v>85</v>
      </c>
      <c r="G6666" s="7">
        <f t="shared" si="312"/>
        <v>2014</v>
      </c>
      <c r="H6666" s="7">
        <f t="shared" si="313"/>
        <v>11</v>
      </c>
      <c r="I6666" s="7" t="str">
        <f t="shared" si="314"/>
        <v>Q4</v>
      </c>
      <c r="J6666" s="7">
        <f>VLOOKUP(A6666,'Job Catalog'!A:C,3,FALSE)</f>
        <v>16</v>
      </c>
    </row>
    <row r="6667" spans="1:10" x14ac:dyDescent="0.15">
      <c r="A6667" s="8">
        <v>4087</v>
      </c>
      <c r="B6667" s="8" t="s">
        <v>4189</v>
      </c>
      <c r="C6667" s="7" t="s">
        <v>5</v>
      </c>
      <c r="D6667" s="39">
        <v>41915.392430555556</v>
      </c>
      <c r="E6667" s="7">
        <v>164.08</v>
      </c>
      <c r="F6667" s="7" t="s">
        <v>85</v>
      </c>
      <c r="G6667" s="7">
        <f t="shared" si="312"/>
        <v>2014</v>
      </c>
      <c r="H6667" s="7">
        <f t="shared" si="313"/>
        <v>10</v>
      </c>
      <c r="I6667" s="7" t="str">
        <f t="shared" si="314"/>
        <v>Q4</v>
      </c>
      <c r="J6667" s="7">
        <f>VLOOKUP(A6667,'Job Catalog'!A:C,3,FALSE)</f>
        <v>16</v>
      </c>
    </row>
    <row r="6668" spans="1:10" x14ac:dyDescent="0.15">
      <c r="A6668" s="8">
        <v>4087</v>
      </c>
      <c r="B6668" s="8" t="s">
        <v>4189</v>
      </c>
      <c r="C6668" s="7" t="s">
        <v>5</v>
      </c>
      <c r="D6668" s="39">
        <v>42165.338587962964</v>
      </c>
      <c r="E6668" s="7">
        <v>84.75</v>
      </c>
      <c r="F6668" s="7" t="s">
        <v>65</v>
      </c>
      <c r="G6668" s="7">
        <f t="shared" si="312"/>
        <v>2015</v>
      </c>
      <c r="H6668" s="7">
        <f t="shared" si="313"/>
        <v>6</v>
      </c>
      <c r="I6668" s="7" t="str">
        <f t="shared" si="314"/>
        <v>Q2</v>
      </c>
      <c r="J6668" s="7">
        <f>VLOOKUP(A6668,'Job Catalog'!A:C,3,FALSE)</f>
        <v>16</v>
      </c>
    </row>
    <row r="6669" spans="1:10" x14ac:dyDescent="0.15">
      <c r="A6669" s="8">
        <v>4087</v>
      </c>
      <c r="B6669" s="8" t="s">
        <v>4189</v>
      </c>
      <c r="C6669" s="7" t="s">
        <v>5</v>
      </c>
      <c r="D6669" s="39">
        <v>42145.594456018516</v>
      </c>
      <c r="E6669" s="7">
        <v>28.04</v>
      </c>
      <c r="F6669" s="7" t="s">
        <v>73</v>
      </c>
      <c r="G6669" s="7">
        <f t="shared" si="312"/>
        <v>2015</v>
      </c>
      <c r="H6669" s="7">
        <f t="shared" si="313"/>
        <v>5</v>
      </c>
      <c r="I6669" s="7" t="str">
        <f t="shared" si="314"/>
        <v>Q2</v>
      </c>
      <c r="J6669" s="7">
        <f>VLOOKUP(A6669,'Job Catalog'!A:C,3,FALSE)</f>
        <v>16</v>
      </c>
    </row>
    <row r="6670" spans="1:10" x14ac:dyDescent="0.15">
      <c r="A6670" s="8">
        <v>4087</v>
      </c>
      <c r="B6670" s="8" t="s">
        <v>4189</v>
      </c>
      <c r="C6670" s="7" t="s">
        <v>5</v>
      </c>
      <c r="D6670" s="39">
        <v>42331.559282407405</v>
      </c>
      <c r="E6670" s="7">
        <v>35.08</v>
      </c>
      <c r="F6670" s="7" t="s">
        <v>25</v>
      </c>
      <c r="G6670" s="7">
        <f t="shared" si="312"/>
        <v>2015</v>
      </c>
      <c r="H6670" s="7">
        <f t="shared" si="313"/>
        <v>11</v>
      </c>
      <c r="I6670" s="7" t="str">
        <f t="shared" si="314"/>
        <v>Q4</v>
      </c>
      <c r="J6670" s="7">
        <f>VLOOKUP(A6670,'Job Catalog'!A:C,3,FALSE)</f>
        <v>16</v>
      </c>
    </row>
    <row r="6671" spans="1:10" x14ac:dyDescent="0.15">
      <c r="A6671" s="8">
        <v>4087</v>
      </c>
      <c r="B6671" s="8" t="s">
        <v>4189</v>
      </c>
      <c r="C6671" s="7" t="s">
        <v>5</v>
      </c>
      <c r="D6671" s="39">
        <v>42328.64025462963</v>
      </c>
      <c r="E6671" s="7">
        <v>7.96</v>
      </c>
      <c r="F6671" s="7" t="s">
        <v>25</v>
      </c>
      <c r="G6671" s="7">
        <f t="shared" si="312"/>
        <v>2015</v>
      </c>
      <c r="H6671" s="7">
        <f t="shared" si="313"/>
        <v>11</v>
      </c>
      <c r="I6671" s="7" t="str">
        <f t="shared" si="314"/>
        <v>Q4</v>
      </c>
      <c r="J6671" s="7">
        <f>VLOOKUP(A6671,'Job Catalog'!A:C,3,FALSE)</f>
        <v>16</v>
      </c>
    </row>
    <row r="6672" spans="1:10" x14ac:dyDescent="0.15">
      <c r="A6672" s="8">
        <v>4087</v>
      </c>
      <c r="B6672" s="8" t="s">
        <v>4189</v>
      </c>
      <c r="C6672" s="7" t="s">
        <v>5</v>
      </c>
      <c r="D6672" s="39">
        <v>42751.450590277775</v>
      </c>
      <c r="E6672" s="7">
        <v>90.92</v>
      </c>
      <c r="F6672" s="7" t="s">
        <v>88</v>
      </c>
      <c r="G6672" s="7">
        <f t="shared" si="312"/>
        <v>2017</v>
      </c>
      <c r="H6672" s="7">
        <f t="shared" si="313"/>
        <v>1</v>
      </c>
      <c r="I6672" s="7" t="str">
        <f t="shared" si="314"/>
        <v>Q1</v>
      </c>
      <c r="J6672" s="7">
        <f>VLOOKUP(A6672,'Job Catalog'!A:C,3,FALSE)</f>
        <v>16</v>
      </c>
    </row>
    <row r="6673" spans="1:10" x14ac:dyDescent="0.15">
      <c r="A6673" s="8">
        <v>4087</v>
      </c>
      <c r="B6673" s="8" t="s">
        <v>4189</v>
      </c>
      <c r="C6673" s="7" t="s">
        <v>5</v>
      </c>
      <c r="D6673" s="39">
        <v>42739.633055555554</v>
      </c>
      <c r="E6673" s="7">
        <v>79.13</v>
      </c>
      <c r="F6673" s="7" t="s">
        <v>88</v>
      </c>
      <c r="G6673" s="7">
        <f t="shared" si="312"/>
        <v>2017</v>
      </c>
      <c r="H6673" s="7">
        <f t="shared" si="313"/>
        <v>1</v>
      </c>
      <c r="I6673" s="7" t="str">
        <f t="shared" si="314"/>
        <v>Q1</v>
      </c>
      <c r="J6673" s="7">
        <f>VLOOKUP(A6673,'Job Catalog'!A:C,3,FALSE)</f>
        <v>16</v>
      </c>
    </row>
    <row r="6674" spans="1:10" x14ac:dyDescent="0.15">
      <c r="A6674" s="8">
        <v>4088</v>
      </c>
      <c r="B6674" s="8" t="s">
        <v>4190</v>
      </c>
      <c r="C6674" s="7" t="s">
        <v>4</v>
      </c>
      <c r="D6674" s="39">
        <v>42445.547719907408</v>
      </c>
      <c r="E6674" s="7">
        <v>57.96</v>
      </c>
      <c r="F6674" s="7" t="s">
        <v>82</v>
      </c>
      <c r="G6674" s="7">
        <f t="shared" si="312"/>
        <v>2016</v>
      </c>
      <c r="H6674" s="7">
        <f t="shared" si="313"/>
        <v>3</v>
      </c>
      <c r="I6674" s="7" t="str">
        <f t="shared" si="314"/>
        <v>Q1</v>
      </c>
      <c r="J6674" s="7">
        <f>VLOOKUP(A6674,'Job Catalog'!A:C,3,FALSE)</f>
        <v>14</v>
      </c>
    </row>
    <row r="6675" spans="1:10" x14ac:dyDescent="0.15">
      <c r="A6675" s="8">
        <v>4088</v>
      </c>
      <c r="B6675" s="8" t="s">
        <v>4190</v>
      </c>
      <c r="C6675" s="7" t="s">
        <v>4</v>
      </c>
      <c r="D6675" s="39">
        <v>42969.766435185185</v>
      </c>
      <c r="E6675" s="7">
        <v>28.29</v>
      </c>
      <c r="F6675" s="7" t="s">
        <v>15</v>
      </c>
      <c r="G6675" s="7">
        <f t="shared" si="312"/>
        <v>2017</v>
      </c>
      <c r="H6675" s="7">
        <f t="shared" si="313"/>
        <v>8</v>
      </c>
      <c r="I6675" s="7" t="str">
        <f t="shared" si="314"/>
        <v>Q3</v>
      </c>
      <c r="J6675" s="7">
        <f>VLOOKUP(A6675,'Job Catalog'!A:C,3,FALSE)</f>
        <v>14</v>
      </c>
    </row>
    <row r="6676" spans="1:10" x14ac:dyDescent="0.15">
      <c r="A6676" s="8">
        <v>4090</v>
      </c>
      <c r="B6676" s="8" t="s">
        <v>4192</v>
      </c>
      <c r="C6676" s="7" t="s">
        <v>4</v>
      </c>
      <c r="D6676" s="39">
        <v>41717.624768518515</v>
      </c>
      <c r="E6676" s="7">
        <v>35.130000000000003</v>
      </c>
      <c r="F6676" s="7" t="s">
        <v>85</v>
      </c>
      <c r="G6676" s="7">
        <f t="shared" si="312"/>
        <v>2014</v>
      </c>
      <c r="H6676" s="7">
        <f t="shared" si="313"/>
        <v>3</v>
      </c>
      <c r="I6676" s="7" t="str">
        <f t="shared" si="314"/>
        <v>Q1</v>
      </c>
      <c r="J6676" s="7">
        <f>VLOOKUP(A6676,'Job Catalog'!A:C,3,FALSE)</f>
        <v>13</v>
      </c>
    </row>
    <row r="6677" spans="1:10" x14ac:dyDescent="0.15">
      <c r="A6677" s="8">
        <v>4090</v>
      </c>
      <c r="B6677" s="8" t="s">
        <v>4192</v>
      </c>
      <c r="C6677" s="7" t="s">
        <v>4</v>
      </c>
      <c r="D6677" s="39">
        <v>41723.284444444442</v>
      </c>
      <c r="E6677" s="7">
        <v>3.58</v>
      </c>
      <c r="F6677" s="7" t="s">
        <v>85</v>
      </c>
      <c r="G6677" s="7">
        <f t="shared" si="312"/>
        <v>2014</v>
      </c>
      <c r="H6677" s="7">
        <f t="shared" si="313"/>
        <v>3</v>
      </c>
      <c r="I6677" s="7" t="str">
        <f t="shared" si="314"/>
        <v>Q1</v>
      </c>
      <c r="J6677" s="7">
        <f>VLOOKUP(A6677,'Job Catalog'!A:C,3,FALSE)</f>
        <v>13</v>
      </c>
    </row>
    <row r="6678" spans="1:10" x14ac:dyDescent="0.15">
      <c r="A6678" s="8">
        <v>4090</v>
      </c>
      <c r="B6678" s="8" t="s">
        <v>4192</v>
      </c>
      <c r="C6678" s="7" t="s">
        <v>5</v>
      </c>
      <c r="D6678" s="39">
        <v>41726.455023148148</v>
      </c>
      <c r="E6678" s="7">
        <v>0</v>
      </c>
      <c r="F6678" s="7" t="s">
        <v>85</v>
      </c>
      <c r="G6678" s="7">
        <f t="shared" si="312"/>
        <v>2014</v>
      </c>
      <c r="H6678" s="7">
        <f t="shared" si="313"/>
        <v>3</v>
      </c>
      <c r="I6678" s="7" t="str">
        <f t="shared" si="314"/>
        <v>Q1</v>
      </c>
      <c r="J6678" s="7">
        <f>VLOOKUP(A6678,'Job Catalog'!A:C,3,FALSE)</f>
        <v>13</v>
      </c>
    </row>
    <row r="6679" spans="1:10" x14ac:dyDescent="0.15">
      <c r="A6679" s="8">
        <v>4090</v>
      </c>
      <c r="B6679" s="8" t="s">
        <v>4192</v>
      </c>
      <c r="C6679" s="7" t="s">
        <v>4</v>
      </c>
      <c r="D6679" s="39">
        <v>41730.334270833337</v>
      </c>
      <c r="E6679" s="7">
        <v>0.71</v>
      </c>
      <c r="F6679" s="7" t="s">
        <v>85</v>
      </c>
      <c r="G6679" s="7">
        <f t="shared" si="312"/>
        <v>2014</v>
      </c>
      <c r="H6679" s="7">
        <f t="shared" si="313"/>
        <v>4</v>
      </c>
      <c r="I6679" s="7" t="str">
        <f t="shared" si="314"/>
        <v>Q2</v>
      </c>
      <c r="J6679" s="7">
        <f>VLOOKUP(A6679,'Job Catalog'!A:C,3,FALSE)</f>
        <v>13</v>
      </c>
    </row>
    <row r="6680" spans="1:10" x14ac:dyDescent="0.15">
      <c r="A6680" s="8">
        <v>4090</v>
      </c>
      <c r="B6680" s="8" t="s">
        <v>4192</v>
      </c>
      <c r="C6680" s="7" t="s">
        <v>5</v>
      </c>
      <c r="D6680" s="39">
        <v>41858.585856481484</v>
      </c>
      <c r="E6680" s="7">
        <v>107.88</v>
      </c>
      <c r="F6680" s="7" t="s">
        <v>85</v>
      </c>
      <c r="G6680" s="7">
        <f t="shared" si="312"/>
        <v>2014</v>
      </c>
      <c r="H6680" s="7">
        <f t="shared" si="313"/>
        <v>8</v>
      </c>
      <c r="I6680" s="7" t="str">
        <f t="shared" si="314"/>
        <v>Q3</v>
      </c>
      <c r="J6680" s="7">
        <f>VLOOKUP(A6680,'Job Catalog'!A:C,3,FALSE)</f>
        <v>13</v>
      </c>
    </row>
    <row r="6681" spans="1:10" x14ac:dyDescent="0.15">
      <c r="A6681" s="8">
        <v>4090</v>
      </c>
      <c r="B6681" s="8" t="s">
        <v>4192</v>
      </c>
      <c r="C6681" s="7" t="s">
        <v>5</v>
      </c>
      <c r="D6681" s="39">
        <v>41830.623368055552</v>
      </c>
      <c r="E6681" s="7">
        <v>79.88</v>
      </c>
      <c r="F6681" s="7" t="s">
        <v>85</v>
      </c>
      <c r="G6681" s="7">
        <f t="shared" si="312"/>
        <v>2014</v>
      </c>
      <c r="H6681" s="7">
        <f t="shared" si="313"/>
        <v>7</v>
      </c>
      <c r="I6681" s="7" t="str">
        <f t="shared" si="314"/>
        <v>Q3</v>
      </c>
      <c r="J6681" s="7">
        <f>VLOOKUP(A6681,'Job Catalog'!A:C,3,FALSE)</f>
        <v>13</v>
      </c>
    </row>
    <row r="6682" spans="1:10" x14ac:dyDescent="0.15">
      <c r="A6682" s="8">
        <v>4090</v>
      </c>
      <c r="B6682" s="8" t="s">
        <v>4192</v>
      </c>
      <c r="C6682" s="7" t="s">
        <v>4</v>
      </c>
      <c r="D6682" s="39">
        <v>41815.815416666665</v>
      </c>
      <c r="E6682" s="7">
        <v>55.83</v>
      </c>
      <c r="F6682" s="7" t="s">
        <v>85</v>
      </c>
      <c r="G6682" s="7">
        <f t="shared" si="312"/>
        <v>2014</v>
      </c>
      <c r="H6682" s="7">
        <f t="shared" si="313"/>
        <v>6</v>
      </c>
      <c r="I6682" s="7" t="str">
        <f t="shared" si="314"/>
        <v>Q2</v>
      </c>
      <c r="J6682" s="7">
        <f>VLOOKUP(A6682,'Job Catalog'!A:C,3,FALSE)</f>
        <v>13</v>
      </c>
    </row>
    <row r="6683" spans="1:10" x14ac:dyDescent="0.15">
      <c r="A6683" s="8">
        <v>4090</v>
      </c>
      <c r="B6683" s="8" t="s">
        <v>4192</v>
      </c>
      <c r="C6683" s="7" t="s">
        <v>4</v>
      </c>
      <c r="D6683" s="39">
        <v>41808.714097222219</v>
      </c>
      <c r="E6683" s="7">
        <v>43.21</v>
      </c>
      <c r="F6683" s="7" t="s">
        <v>85</v>
      </c>
      <c r="G6683" s="7">
        <f t="shared" si="312"/>
        <v>2014</v>
      </c>
      <c r="H6683" s="7">
        <f t="shared" si="313"/>
        <v>6</v>
      </c>
      <c r="I6683" s="7" t="str">
        <f t="shared" si="314"/>
        <v>Q2</v>
      </c>
      <c r="J6683" s="7">
        <f>VLOOKUP(A6683,'Job Catalog'!A:C,3,FALSE)</f>
        <v>13</v>
      </c>
    </row>
    <row r="6684" spans="1:10" x14ac:dyDescent="0.15">
      <c r="A6684" s="8">
        <v>4090</v>
      </c>
      <c r="B6684" s="8" t="s">
        <v>4192</v>
      </c>
      <c r="C6684" s="7" t="s">
        <v>4</v>
      </c>
      <c r="D6684" s="39">
        <v>41800.59175925926</v>
      </c>
      <c r="E6684" s="7">
        <v>34</v>
      </c>
      <c r="F6684" s="7" t="s">
        <v>85</v>
      </c>
      <c r="G6684" s="7">
        <f t="shared" si="312"/>
        <v>2014</v>
      </c>
      <c r="H6684" s="7">
        <f t="shared" si="313"/>
        <v>6</v>
      </c>
      <c r="I6684" s="7" t="str">
        <f t="shared" si="314"/>
        <v>Q2</v>
      </c>
      <c r="J6684" s="7">
        <f>VLOOKUP(A6684,'Job Catalog'!A:C,3,FALSE)</f>
        <v>13</v>
      </c>
    </row>
    <row r="6685" spans="1:10" x14ac:dyDescent="0.15">
      <c r="A6685" s="8">
        <v>4090</v>
      </c>
      <c r="B6685" s="8" t="s">
        <v>4192</v>
      </c>
      <c r="C6685" s="7" t="s">
        <v>4</v>
      </c>
      <c r="D6685" s="39">
        <v>41841.294328703705</v>
      </c>
      <c r="E6685" s="7">
        <v>69.75</v>
      </c>
      <c r="F6685" s="7" t="s">
        <v>85</v>
      </c>
      <c r="G6685" s="7">
        <f t="shared" si="312"/>
        <v>2014</v>
      </c>
      <c r="H6685" s="7">
        <f t="shared" si="313"/>
        <v>7</v>
      </c>
      <c r="I6685" s="7" t="str">
        <f t="shared" si="314"/>
        <v>Q3</v>
      </c>
      <c r="J6685" s="7">
        <f>VLOOKUP(A6685,'Job Catalog'!A:C,3,FALSE)</f>
        <v>13</v>
      </c>
    </row>
    <row r="6686" spans="1:10" x14ac:dyDescent="0.15">
      <c r="A6686" s="8">
        <v>4090</v>
      </c>
      <c r="B6686" s="8" t="s">
        <v>4192</v>
      </c>
      <c r="C6686" s="7" t="s">
        <v>4</v>
      </c>
      <c r="D6686" s="39">
        <v>41870.345451388886</v>
      </c>
      <c r="E6686" s="7">
        <v>98.71</v>
      </c>
      <c r="F6686" s="7" t="s">
        <v>85</v>
      </c>
      <c r="G6686" s="7">
        <f t="shared" si="312"/>
        <v>2014</v>
      </c>
      <c r="H6686" s="7">
        <f t="shared" si="313"/>
        <v>8</v>
      </c>
      <c r="I6686" s="7" t="str">
        <f t="shared" si="314"/>
        <v>Q3</v>
      </c>
      <c r="J6686" s="7">
        <f>VLOOKUP(A6686,'Job Catalog'!A:C,3,FALSE)</f>
        <v>13</v>
      </c>
    </row>
    <row r="6687" spans="1:10" x14ac:dyDescent="0.15">
      <c r="A6687" s="8">
        <v>4090</v>
      </c>
      <c r="B6687" s="8" t="s">
        <v>4192</v>
      </c>
      <c r="C6687" s="7" t="s">
        <v>4</v>
      </c>
      <c r="D6687" s="39">
        <v>41827.573784722219</v>
      </c>
      <c r="E6687" s="7">
        <v>46.79</v>
      </c>
      <c r="F6687" s="7" t="s">
        <v>85</v>
      </c>
      <c r="G6687" s="7">
        <f t="shared" si="312"/>
        <v>2014</v>
      </c>
      <c r="H6687" s="7">
        <f t="shared" si="313"/>
        <v>7</v>
      </c>
      <c r="I6687" s="7" t="str">
        <f t="shared" si="314"/>
        <v>Q3</v>
      </c>
      <c r="J6687" s="7">
        <f>VLOOKUP(A6687,'Job Catalog'!A:C,3,FALSE)</f>
        <v>13</v>
      </c>
    </row>
    <row r="6688" spans="1:10" x14ac:dyDescent="0.15">
      <c r="A6688" s="8">
        <v>4090</v>
      </c>
      <c r="B6688" s="8" t="s">
        <v>4192</v>
      </c>
      <c r="C6688" s="7" t="s">
        <v>4</v>
      </c>
      <c r="D6688" s="39">
        <v>41799.636145833334</v>
      </c>
      <c r="E6688" s="7">
        <v>13.04</v>
      </c>
      <c r="F6688" s="7" t="s">
        <v>85</v>
      </c>
      <c r="G6688" s="7">
        <f t="shared" si="312"/>
        <v>2014</v>
      </c>
      <c r="H6688" s="7">
        <f t="shared" si="313"/>
        <v>6</v>
      </c>
      <c r="I6688" s="7" t="str">
        <f t="shared" si="314"/>
        <v>Q2</v>
      </c>
      <c r="J6688" s="7">
        <f>VLOOKUP(A6688,'Job Catalog'!A:C,3,FALSE)</f>
        <v>13</v>
      </c>
    </row>
    <row r="6689" spans="1:10" x14ac:dyDescent="0.15">
      <c r="A6689" s="8">
        <v>4090</v>
      </c>
      <c r="B6689" s="8" t="s">
        <v>4192</v>
      </c>
      <c r="C6689" s="7" t="s">
        <v>4</v>
      </c>
      <c r="D6689" s="39">
        <v>41827.578657407408</v>
      </c>
      <c r="E6689" s="7">
        <v>0.75</v>
      </c>
      <c r="F6689" s="7" t="s">
        <v>85</v>
      </c>
      <c r="G6689" s="7">
        <f t="shared" si="312"/>
        <v>2014</v>
      </c>
      <c r="H6689" s="7">
        <f t="shared" si="313"/>
        <v>7</v>
      </c>
      <c r="I6689" s="7" t="str">
        <f t="shared" si="314"/>
        <v>Q3</v>
      </c>
      <c r="J6689" s="7">
        <f>VLOOKUP(A6689,'Job Catalog'!A:C,3,FALSE)</f>
        <v>13</v>
      </c>
    </row>
    <row r="6690" spans="1:10" x14ac:dyDescent="0.15">
      <c r="A6690" s="8">
        <v>4090</v>
      </c>
      <c r="B6690" s="8" t="s">
        <v>4192</v>
      </c>
      <c r="C6690" s="7" t="s">
        <v>4</v>
      </c>
      <c r="D6690" s="39">
        <v>41844.757314814815</v>
      </c>
      <c r="E6690" s="7">
        <v>0.33</v>
      </c>
      <c r="F6690" s="7" t="s">
        <v>85</v>
      </c>
      <c r="G6690" s="7">
        <f t="shared" si="312"/>
        <v>2014</v>
      </c>
      <c r="H6690" s="7">
        <f t="shared" si="313"/>
        <v>7</v>
      </c>
      <c r="I6690" s="7" t="str">
        <f t="shared" si="314"/>
        <v>Q3</v>
      </c>
      <c r="J6690" s="7">
        <f>VLOOKUP(A6690,'Job Catalog'!A:C,3,FALSE)</f>
        <v>13</v>
      </c>
    </row>
    <row r="6691" spans="1:10" x14ac:dyDescent="0.15">
      <c r="A6691" s="8">
        <v>4090</v>
      </c>
      <c r="B6691" s="8" t="s">
        <v>4192</v>
      </c>
      <c r="C6691" s="7" t="s">
        <v>4</v>
      </c>
      <c r="D6691" s="39">
        <v>41899.287407407406</v>
      </c>
      <c r="E6691" s="7">
        <v>1.79</v>
      </c>
      <c r="F6691" s="7" t="s">
        <v>85</v>
      </c>
      <c r="G6691" s="7">
        <f t="shared" si="312"/>
        <v>2014</v>
      </c>
      <c r="H6691" s="7">
        <f t="shared" si="313"/>
        <v>9</v>
      </c>
      <c r="I6691" s="7" t="str">
        <f t="shared" si="314"/>
        <v>Q3</v>
      </c>
      <c r="J6691" s="7">
        <f>VLOOKUP(A6691,'Job Catalog'!A:C,3,FALSE)</f>
        <v>13</v>
      </c>
    </row>
    <row r="6692" spans="1:10" x14ac:dyDescent="0.15">
      <c r="A6692" s="8">
        <v>4090</v>
      </c>
      <c r="B6692" s="8" t="s">
        <v>4192</v>
      </c>
      <c r="C6692" s="7" t="s">
        <v>4</v>
      </c>
      <c r="D6692" s="39">
        <v>41968.461331018516</v>
      </c>
      <c r="E6692" s="7">
        <v>41.88</v>
      </c>
      <c r="F6692" s="7" t="s">
        <v>84</v>
      </c>
      <c r="G6692" s="7">
        <f t="shared" si="312"/>
        <v>2014</v>
      </c>
      <c r="H6692" s="7">
        <f t="shared" si="313"/>
        <v>11</v>
      </c>
      <c r="I6692" s="7" t="str">
        <f t="shared" si="314"/>
        <v>Q4</v>
      </c>
      <c r="J6692" s="7">
        <f>VLOOKUP(A6692,'Job Catalog'!A:C,3,FALSE)</f>
        <v>13</v>
      </c>
    </row>
    <row r="6693" spans="1:10" x14ac:dyDescent="0.15">
      <c r="A6693" s="8">
        <v>4090</v>
      </c>
      <c r="B6693" s="8" t="s">
        <v>4192</v>
      </c>
      <c r="C6693" s="7" t="s">
        <v>4</v>
      </c>
      <c r="D6693" s="39">
        <v>41961.641030092593</v>
      </c>
      <c r="E6693" s="7">
        <v>8.08</v>
      </c>
      <c r="F6693" s="7" t="s">
        <v>85</v>
      </c>
      <c r="G6693" s="7">
        <f t="shared" si="312"/>
        <v>2014</v>
      </c>
      <c r="H6693" s="7">
        <f t="shared" si="313"/>
        <v>11</v>
      </c>
      <c r="I6693" s="7" t="str">
        <f t="shared" si="314"/>
        <v>Q4</v>
      </c>
      <c r="J6693" s="7">
        <f>VLOOKUP(A6693,'Job Catalog'!A:C,3,FALSE)</f>
        <v>13</v>
      </c>
    </row>
    <row r="6694" spans="1:10" x14ac:dyDescent="0.15">
      <c r="A6694" s="8">
        <v>4090</v>
      </c>
      <c r="B6694" s="8" t="s">
        <v>4192</v>
      </c>
      <c r="C6694" s="7" t="s">
        <v>4</v>
      </c>
      <c r="D6694" s="39">
        <v>42025.523923611108</v>
      </c>
      <c r="E6694" s="7">
        <v>9.2100000000000009</v>
      </c>
      <c r="F6694" s="7" t="s">
        <v>84</v>
      </c>
      <c r="G6694" s="7">
        <f t="shared" si="312"/>
        <v>2015</v>
      </c>
      <c r="H6694" s="7">
        <f t="shared" si="313"/>
        <v>1</v>
      </c>
      <c r="I6694" s="7" t="str">
        <f t="shared" si="314"/>
        <v>Q1</v>
      </c>
      <c r="J6694" s="7">
        <f>VLOOKUP(A6694,'Job Catalog'!A:C,3,FALSE)</f>
        <v>13</v>
      </c>
    </row>
    <row r="6695" spans="1:10" x14ac:dyDescent="0.15">
      <c r="A6695" s="8">
        <v>4090</v>
      </c>
      <c r="B6695" s="8" t="s">
        <v>4192</v>
      </c>
      <c r="C6695" s="7" t="s">
        <v>5</v>
      </c>
      <c r="D6695" s="39">
        <v>42075.422060185185</v>
      </c>
      <c r="E6695" s="7">
        <v>38.79</v>
      </c>
      <c r="F6695" s="7" t="s">
        <v>73</v>
      </c>
      <c r="G6695" s="7">
        <f t="shared" si="312"/>
        <v>2015</v>
      </c>
      <c r="H6695" s="7">
        <f t="shared" si="313"/>
        <v>3</v>
      </c>
      <c r="I6695" s="7" t="str">
        <f t="shared" si="314"/>
        <v>Q1</v>
      </c>
      <c r="J6695" s="7">
        <f>VLOOKUP(A6695,'Job Catalog'!A:C,3,FALSE)</f>
        <v>13</v>
      </c>
    </row>
    <row r="6696" spans="1:10" x14ac:dyDescent="0.15">
      <c r="A6696" s="8">
        <v>4090</v>
      </c>
      <c r="B6696" s="8" t="s">
        <v>4192</v>
      </c>
      <c r="C6696" s="7" t="s">
        <v>5</v>
      </c>
      <c r="D6696" s="39">
        <v>42170.476111111115</v>
      </c>
      <c r="E6696" s="7">
        <v>62.88</v>
      </c>
      <c r="F6696" s="7" t="s">
        <v>64</v>
      </c>
      <c r="G6696" s="7">
        <f t="shared" si="312"/>
        <v>2015</v>
      </c>
      <c r="H6696" s="7">
        <f t="shared" si="313"/>
        <v>6</v>
      </c>
      <c r="I6696" s="7" t="str">
        <f t="shared" si="314"/>
        <v>Q2</v>
      </c>
      <c r="J6696" s="7">
        <f>VLOOKUP(A6696,'Job Catalog'!A:C,3,FALSE)</f>
        <v>13</v>
      </c>
    </row>
    <row r="6697" spans="1:10" x14ac:dyDescent="0.15">
      <c r="A6697" s="8">
        <v>4090</v>
      </c>
      <c r="B6697" s="8" t="s">
        <v>4192</v>
      </c>
      <c r="C6697" s="7" t="s">
        <v>4</v>
      </c>
      <c r="D6697" s="39">
        <v>42129.812708333331</v>
      </c>
      <c r="E6697" s="7">
        <v>1.04</v>
      </c>
      <c r="F6697" s="7" t="s">
        <v>73</v>
      </c>
      <c r="G6697" s="7">
        <f t="shared" si="312"/>
        <v>2015</v>
      </c>
      <c r="H6697" s="7">
        <f t="shared" si="313"/>
        <v>5</v>
      </c>
      <c r="I6697" s="7" t="str">
        <f t="shared" si="314"/>
        <v>Q2</v>
      </c>
      <c r="J6697" s="7">
        <f>VLOOKUP(A6697,'Job Catalog'!A:C,3,FALSE)</f>
        <v>13</v>
      </c>
    </row>
    <row r="6698" spans="1:10" x14ac:dyDescent="0.15">
      <c r="A6698" s="8">
        <v>4090</v>
      </c>
      <c r="B6698" s="8" t="s">
        <v>4192</v>
      </c>
      <c r="C6698" s="7" t="s">
        <v>4</v>
      </c>
      <c r="D6698" s="39">
        <v>42192.498680555553</v>
      </c>
      <c r="E6698" s="7">
        <v>26.75</v>
      </c>
      <c r="F6698" s="7" t="s">
        <v>64</v>
      </c>
      <c r="G6698" s="7">
        <f t="shared" si="312"/>
        <v>2015</v>
      </c>
      <c r="H6698" s="7">
        <f t="shared" si="313"/>
        <v>7</v>
      </c>
      <c r="I6698" s="7" t="str">
        <f t="shared" si="314"/>
        <v>Q3</v>
      </c>
      <c r="J6698" s="7">
        <f>VLOOKUP(A6698,'Job Catalog'!A:C,3,FALSE)</f>
        <v>13</v>
      </c>
    </row>
    <row r="6699" spans="1:10" x14ac:dyDescent="0.15">
      <c r="A6699" s="8">
        <v>4090</v>
      </c>
      <c r="B6699" s="8" t="s">
        <v>4192</v>
      </c>
      <c r="C6699" s="7" t="s">
        <v>4</v>
      </c>
      <c r="D6699" s="39">
        <v>42347.679768518516</v>
      </c>
      <c r="E6699" s="7">
        <v>69.040000000000006</v>
      </c>
      <c r="F6699" s="7" t="s">
        <v>73</v>
      </c>
      <c r="G6699" s="7">
        <f t="shared" si="312"/>
        <v>2015</v>
      </c>
      <c r="H6699" s="7">
        <f t="shared" si="313"/>
        <v>12</v>
      </c>
      <c r="I6699" s="7" t="str">
        <f t="shared" si="314"/>
        <v>Q4</v>
      </c>
      <c r="J6699" s="7">
        <f>VLOOKUP(A6699,'Job Catalog'!A:C,3,FALSE)</f>
        <v>13</v>
      </c>
    </row>
    <row r="6700" spans="1:10" x14ac:dyDescent="0.15">
      <c r="A6700" s="8">
        <v>4090</v>
      </c>
      <c r="B6700" s="8" t="s">
        <v>4192</v>
      </c>
      <c r="C6700" s="7" t="s">
        <v>4</v>
      </c>
      <c r="D6700" s="39">
        <v>42339.538993055554</v>
      </c>
      <c r="E6700" s="7">
        <v>60.88</v>
      </c>
      <c r="F6700" s="7" t="s">
        <v>73</v>
      </c>
      <c r="G6700" s="7">
        <f t="shared" si="312"/>
        <v>2015</v>
      </c>
      <c r="H6700" s="7">
        <f t="shared" si="313"/>
        <v>12</v>
      </c>
      <c r="I6700" s="7" t="str">
        <f t="shared" si="314"/>
        <v>Q4</v>
      </c>
      <c r="J6700" s="7">
        <f>VLOOKUP(A6700,'Job Catalog'!A:C,3,FALSE)</f>
        <v>13</v>
      </c>
    </row>
    <row r="6701" spans="1:10" x14ac:dyDescent="0.15">
      <c r="A6701" s="8">
        <v>4090</v>
      </c>
      <c r="B6701" s="8" t="s">
        <v>4192</v>
      </c>
      <c r="C6701" s="7" t="s">
        <v>5</v>
      </c>
      <c r="D6701" s="39">
        <v>42418.646608796298</v>
      </c>
      <c r="E6701" s="7">
        <v>31.04</v>
      </c>
      <c r="F6701" s="7" t="s">
        <v>25</v>
      </c>
      <c r="G6701" s="7">
        <f t="shared" si="312"/>
        <v>2016</v>
      </c>
      <c r="H6701" s="7">
        <f t="shared" si="313"/>
        <v>2</v>
      </c>
      <c r="I6701" s="7" t="str">
        <f t="shared" si="314"/>
        <v>Q1</v>
      </c>
      <c r="J6701" s="7">
        <f>VLOOKUP(A6701,'Job Catalog'!A:C,3,FALSE)</f>
        <v>13</v>
      </c>
    </row>
    <row r="6702" spans="1:10" x14ac:dyDescent="0.15">
      <c r="A6702" s="8">
        <v>4090</v>
      </c>
      <c r="B6702" s="8" t="s">
        <v>4192</v>
      </c>
      <c r="C6702" s="7" t="s">
        <v>5</v>
      </c>
      <c r="D6702" s="39">
        <v>42536.419594907406</v>
      </c>
      <c r="E6702" s="7">
        <v>88.88</v>
      </c>
      <c r="F6702" s="7" t="s">
        <v>20</v>
      </c>
      <c r="G6702" s="7">
        <f t="shared" si="312"/>
        <v>2016</v>
      </c>
      <c r="H6702" s="7">
        <f t="shared" si="313"/>
        <v>6</v>
      </c>
      <c r="I6702" s="7" t="str">
        <f t="shared" si="314"/>
        <v>Q2</v>
      </c>
      <c r="J6702" s="7">
        <f>VLOOKUP(A6702,'Job Catalog'!A:C,3,FALSE)</f>
        <v>13</v>
      </c>
    </row>
    <row r="6703" spans="1:10" x14ac:dyDescent="0.15">
      <c r="A6703" s="8">
        <v>4090</v>
      </c>
      <c r="B6703" s="8" t="s">
        <v>4192</v>
      </c>
      <c r="C6703" s="7" t="s">
        <v>4</v>
      </c>
      <c r="D6703" s="39">
        <v>42675.611724537041</v>
      </c>
      <c r="E6703" s="7">
        <v>25.04</v>
      </c>
      <c r="F6703" s="7" t="s">
        <v>15</v>
      </c>
      <c r="G6703" s="7">
        <f t="shared" si="312"/>
        <v>2016</v>
      </c>
      <c r="H6703" s="7">
        <f t="shared" si="313"/>
        <v>11</v>
      </c>
      <c r="I6703" s="7" t="str">
        <f t="shared" si="314"/>
        <v>Q4</v>
      </c>
      <c r="J6703" s="7">
        <f>VLOOKUP(A6703,'Job Catalog'!A:C,3,FALSE)</f>
        <v>13</v>
      </c>
    </row>
    <row r="6704" spans="1:10" x14ac:dyDescent="0.15">
      <c r="A6704" s="8">
        <v>4090</v>
      </c>
      <c r="B6704" s="8" t="s">
        <v>4192</v>
      </c>
      <c r="C6704" s="7" t="s">
        <v>5</v>
      </c>
      <c r="D6704" s="39">
        <v>42790.350347222222</v>
      </c>
      <c r="E6704" s="7">
        <v>17.829999999999998</v>
      </c>
      <c r="F6704" s="7" t="s">
        <v>65</v>
      </c>
      <c r="G6704" s="7">
        <f t="shared" si="312"/>
        <v>2017</v>
      </c>
      <c r="H6704" s="7">
        <f t="shared" si="313"/>
        <v>2</v>
      </c>
      <c r="I6704" s="7" t="str">
        <f t="shared" si="314"/>
        <v>Q1</v>
      </c>
      <c r="J6704" s="7">
        <f>VLOOKUP(A6704,'Job Catalog'!A:C,3,FALSE)</f>
        <v>13</v>
      </c>
    </row>
    <row r="6705" spans="1:10" x14ac:dyDescent="0.15">
      <c r="A6705" s="8">
        <v>4090</v>
      </c>
      <c r="B6705" s="8" t="s">
        <v>4192</v>
      </c>
      <c r="C6705" s="7" t="s">
        <v>4</v>
      </c>
      <c r="D6705" s="39">
        <v>42934.737210648149</v>
      </c>
      <c r="E6705" s="7">
        <v>25.04</v>
      </c>
      <c r="F6705" s="7" t="s">
        <v>15</v>
      </c>
      <c r="G6705" s="7">
        <f t="shared" si="312"/>
        <v>2017</v>
      </c>
      <c r="H6705" s="7">
        <f t="shared" si="313"/>
        <v>7</v>
      </c>
      <c r="I6705" s="7" t="str">
        <f t="shared" si="314"/>
        <v>Q3</v>
      </c>
      <c r="J6705" s="7">
        <f>VLOOKUP(A6705,'Job Catalog'!A:C,3,FALSE)</f>
        <v>13</v>
      </c>
    </row>
    <row r="6706" spans="1:10" x14ac:dyDescent="0.15">
      <c r="A6706" s="8">
        <v>4092</v>
      </c>
      <c r="B6706" s="8" t="s">
        <v>4194</v>
      </c>
      <c r="C6706" s="7" t="s">
        <v>5</v>
      </c>
      <c r="D6706" s="39">
        <v>41689.434004629627</v>
      </c>
      <c r="E6706" s="7">
        <v>1.96</v>
      </c>
      <c r="F6706" s="7" t="s">
        <v>85</v>
      </c>
      <c r="G6706" s="7">
        <f t="shared" si="312"/>
        <v>2014</v>
      </c>
      <c r="H6706" s="7">
        <f t="shared" si="313"/>
        <v>2</v>
      </c>
      <c r="I6706" s="7" t="str">
        <f t="shared" si="314"/>
        <v>Q1</v>
      </c>
      <c r="J6706" s="7">
        <f>VLOOKUP(A6706,'Job Catalog'!A:C,3,FALSE)</f>
        <v>10</v>
      </c>
    </row>
    <row r="6707" spans="1:10" x14ac:dyDescent="0.15">
      <c r="A6707" s="8">
        <v>4092</v>
      </c>
      <c r="B6707" s="8" t="s">
        <v>4194</v>
      </c>
      <c r="C6707" s="7" t="s">
        <v>5</v>
      </c>
      <c r="D6707" s="39">
        <v>41703.637233796297</v>
      </c>
      <c r="E6707" s="7">
        <v>15.92</v>
      </c>
      <c r="F6707" s="7" t="s">
        <v>85</v>
      </c>
      <c r="G6707" s="7">
        <f t="shared" si="312"/>
        <v>2014</v>
      </c>
      <c r="H6707" s="7">
        <f t="shared" si="313"/>
        <v>3</v>
      </c>
      <c r="I6707" s="7" t="str">
        <f t="shared" si="314"/>
        <v>Q1</v>
      </c>
      <c r="J6707" s="7">
        <f>VLOOKUP(A6707,'Job Catalog'!A:C,3,FALSE)</f>
        <v>10</v>
      </c>
    </row>
    <row r="6708" spans="1:10" x14ac:dyDescent="0.15">
      <c r="A6708" s="8">
        <v>4092</v>
      </c>
      <c r="B6708" s="8" t="s">
        <v>4194</v>
      </c>
      <c r="C6708" s="7" t="s">
        <v>4</v>
      </c>
      <c r="D6708" s="39">
        <v>41800.659155092595</v>
      </c>
      <c r="E6708" s="7">
        <v>49.92</v>
      </c>
      <c r="F6708" s="7" t="s">
        <v>85</v>
      </c>
      <c r="G6708" s="7">
        <f t="shared" si="312"/>
        <v>2014</v>
      </c>
      <c r="H6708" s="7">
        <f t="shared" si="313"/>
        <v>6</v>
      </c>
      <c r="I6708" s="7" t="str">
        <f t="shared" si="314"/>
        <v>Q2</v>
      </c>
      <c r="J6708" s="7">
        <f>VLOOKUP(A6708,'Job Catalog'!A:C,3,FALSE)</f>
        <v>10</v>
      </c>
    </row>
    <row r="6709" spans="1:10" x14ac:dyDescent="0.15">
      <c r="A6709" s="8">
        <v>4092</v>
      </c>
      <c r="B6709" s="8" t="s">
        <v>4194</v>
      </c>
      <c r="C6709" s="7" t="s">
        <v>4</v>
      </c>
      <c r="D6709" s="39">
        <v>41814.681481481479</v>
      </c>
      <c r="E6709" s="7">
        <v>43.13</v>
      </c>
      <c r="F6709" s="7" t="s">
        <v>85</v>
      </c>
      <c r="G6709" s="7">
        <f t="shared" si="312"/>
        <v>2014</v>
      </c>
      <c r="H6709" s="7">
        <f t="shared" si="313"/>
        <v>6</v>
      </c>
      <c r="I6709" s="7" t="str">
        <f t="shared" si="314"/>
        <v>Q2</v>
      </c>
      <c r="J6709" s="7">
        <f>VLOOKUP(A6709,'Job Catalog'!A:C,3,FALSE)</f>
        <v>10</v>
      </c>
    </row>
    <row r="6710" spans="1:10" x14ac:dyDescent="0.15">
      <c r="A6710" s="8">
        <v>4092</v>
      </c>
      <c r="B6710" s="8" t="s">
        <v>4194</v>
      </c>
      <c r="C6710" s="7" t="s">
        <v>4</v>
      </c>
      <c r="D6710" s="39">
        <v>41838.62195601852</v>
      </c>
      <c r="E6710" s="7">
        <v>52</v>
      </c>
      <c r="F6710" s="7" t="s">
        <v>85</v>
      </c>
      <c r="G6710" s="7">
        <f t="shared" si="312"/>
        <v>2014</v>
      </c>
      <c r="H6710" s="7">
        <f t="shared" si="313"/>
        <v>7</v>
      </c>
      <c r="I6710" s="7" t="str">
        <f t="shared" si="314"/>
        <v>Q3</v>
      </c>
      <c r="J6710" s="7">
        <f>VLOOKUP(A6710,'Job Catalog'!A:C,3,FALSE)</f>
        <v>10</v>
      </c>
    </row>
    <row r="6711" spans="1:10" x14ac:dyDescent="0.15">
      <c r="A6711" s="8">
        <v>4092</v>
      </c>
      <c r="B6711" s="8" t="s">
        <v>4194</v>
      </c>
      <c r="C6711" s="7" t="s">
        <v>4</v>
      </c>
      <c r="D6711" s="39">
        <v>41808.610844907409</v>
      </c>
      <c r="E6711" s="7">
        <v>22</v>
      </c>
      <c r="F6711" s="7" t="s">
        <v>73</v>
      </c>
      <c r="G6711" s="7">
        <f t="shared" si="312"/>
        <v>2014</v>
      </c>
      <c r="H6711" s="7">
        <f t="shared" si="313"/>
        <v>6</v>
      </c>
      <c r="I6711" s="7" t="str">
        <f t="shared" si="314"/>
        <v>Q2</v>
      </c>
      <c r="J6711" s="7">
        <f>VLOOKUP(A6711,'Job Catalog'!A:C,3,FALSE)</f>
        <v>10</v>
      </c>
    </row>
    <row r="6712" spans="1:10" x14ac:dyDescent="0.15">
      <c r="A6712" s="8">
        <v>4092</v>
      </c>
      <c r="B6712" s="8" t="s">
        <v>4194</v>
      </c>
      <c r="C6712" s="7" t="s">
        <v>4</v>
      </c>
      <c r="D6712" s="39">
        <v>42076.554236111115</v>
      </c>
      <c r="E6712" s="7">
        <v>289.95999999999998</v>
      </c>
      <c r="F6712" s="7" t="s">
        <v>73</v>
      </c>
      <c r="G6712" s="7">
        <f t="shared" si="312"/>
        <v>2015</v>
      </c>
      <c r="H6712" s="7">
        <f t="shared" si="313"/>
        <v>3</v>
      </c>
      <c r="I6712" s="7" t="str">
        <f t="shared" si="314"/>
        <v>Q1</v>
      </c>
      <c r="J6712" s="7">
        <f>VLOOKUP(A6712,'Job Catalog'!A:C,3,FALSE)</f>
        <v>10</v>
      </c>
    </row>
    <row r="6713" spans="1:10" x14ac:dyDescent="0.15">
      <c r="A6713" s="8">
        <v>4092</v>
      </c>
      <c r="B6713" s="8" t="s">
        <v>4194</v>
      </c>
      <c r="C6713" s="7" t="s">
        <v>5</v>
      </c>
      <c r="D6713" s="39">
        <v>41827.385335648149</v>
      </c>
      <c r="E6713" s="7">
        <v>39.880000000000003</v>
      </c>
      <c r="F6713" s="7" t="s">
        <v>85</v>
      </c>
      <c r="G6713" s="7">
        <f t="shared" si="312"/>
        <v>2014</v>
      </c>
      <c r="H6713" s="7">
        <f t="shared" si="313"/>
        <v>7</v>
      </c>
      <c r="I6713" s="7" t="str">
        <f t="shared" si="314"/>
        <v>Q3</v>
      </c>
      <c r="J6713" s="7">
        <f>VLOOKUP(A6713,'Job Catalog'!A:C,3,FALSE)</f>
        <v>10</v>
      </c>
    </row>
    <row r="6714" spans="1:10" x14ac:dyDescent="0.15">
      <c r="A6714" s="8">
        <v>4092</v>
      </c>
      <c r="B6714" s="8" t="s">
        <v>4194</v>
      </c>
      <c r="C6714" s="7" t="s">
        <v>5</v>
      </c>
      <c r="D6714" s="39">
        <v>41789.661539351851</v>
      </c>
      <c r="E6714" s="7">
        <v>1.92</v>
      </c>
      <c r="F6714" s="7" t="s">
        <v>85</v>
      </c>
      <c r="G6714" s="7">
        <f t="shared" si="312"/>
        <v>2014</v>
      </c>
      <c r="H6714" s="7">
        <f t="shared" si="313"/>
        <v>5</v>
      </c>
      <c r="I6714" s="7" t="str">
        <f t="shared" si="314"/>
        <v>Q2</v>
      </c>
      <c r="J6714" s="7">
        <f>VLOOKUP(A6714,'Job Catalog'!A:C,3,FALSE)</f>
        <v>10</v>
      </c>
    </row>
    <row r="6715" spans="1:10" x14ac:dyDescent="0.15">
      <c r="A6715" s="8">
        <v>4092</v>
      </c>
      <c r="B6715" s="8" t="s">
        <v>4194</v>
      </c>
      <c r="C6715" s="7" t="s">
        <v>4</v>
      </c>
      <c r="D6715" s="39">
        <v>41912.493055555555</v>
      </c>
      <c r="E6715" s="7">
        <v>98.92</v>
      </c>
      <c r="F6715" s="7" t="s">
        <v>85</v>
      </c>
      <c r="G6715" s="7">
        <f t="shared" si="312"/>
        <v>2014</v>
      </c>
      <c r="H6715" s="7">
        <f t="shared" si="313"/>
        <v>9</v>
      </c>
      <c r="I6715" s="7" t="str">
        <f t="shared" si="314"/>
        <v>Q3</v>
      </c>
      <c r="J6715" s="7">
        <f>VLOOKUP(A6715,'Job Catalog'!A:C,3,FALSE)</f>
        <v>10</v>
      </c>
    </row>
    <row r="6716" spans="1:10" x14ac:dyDescent="0.15">
      <c r="A6716" s="8">
        <v>4092</v>
      </c>
      <c r="B6716" s="8" t="s">
        <v>4194</v>
      </c>
      <c r="C6716" s="7" t="s">
        <v>4</v>
      </c>
      <c r="D6716" s="39">
        <v>41851.361678240741</v>
      </c>
      <c r="E6716" s="7">
        <v>15.04</v>
      </c>
      <c r="F6716" s="7" t="s">
        <v>85</v>
      </c>
      <c r="G6716" s="7">
        <f t="shared" si="312"/>
        <v>2014</v>
      </c>
      <c r="H6716" s="7">
        <f t="shared" si="313"/>
        <v>7</v>
      </c>
      <c r="I6716" s="7" t="str">
        <f t="shared" si="314"/>
        <v>Q3</v>
      </c>
      <c r="J6716" s="7">
        <f>VLOOKUP(A6716,'Job Catalog'!A:C,3,FALSE)</f>
        <v>10</v>
      </c>
    </row>
    <row r="6717" spans="1:10" x14ac:dyDescent="0.15">
      <c r="A6717" s="8">
        <v>4092</v>
      </c>
      <c r="B6717" s="8" t="s">
        <v>4194</v>
      </c>
      <c r="C6717" s="7" t="s">
        <v>4</v>
      </c>
      <c r="D6717" s="39">
        <v>41914.474386574075</v>
      </c>
      <c r="E6717" s="7">
        <v>50.75</v>
      </c>
      <c r="F6717" s="7" t="s">
        <v>85</v>
      </c>
      <c r="G6717" s="7">
        <f t="shared" si="312"/>
        <v>2014</v>
      </c>
      <c r="H6717" s="7">
        <f t="shared" si="313"/>
        <v>10</v>
      </c>
      <c r="I6717" s="7" t="str">
        <f t="shared" si="314"/>
        <v>Q4</v>
      </c>
      <c r="J6717" s="7">
        <f>VLOOKUP(A6717,'Job Catalog'!A:C,3,FALSE)</f>
        <v>10</v>
      </c>
    </row>
    <row r="6718" spans="1:10" x14ac:dyDescent="0.15">
      <c r="A6718" s="8">
        <v>4092</v>
      </c>
      <c r="B6718" s="8" t="s">
        <v>4194</v>
      </c>
      <c r="C6718" s="7" t="s">
        <v>4</v>
      </c>
      <c r="D6718" s="39">
        <v>41935.572592592594</v>
      </c>
      <c r="E6718" s="7">
        <v>97.13</v>
      </c>
      <c r="F6718" s="7" t="s">
        <v>85</v>
      </c>
      <c r="G6718" s="7">
        <f t="shared" si="312"/>
        <v>2014</v>
      </c>
      <c r="H6718" s="7">
        <f t="shared" si="313"/>
        <v>10</v>
      </c>
      <c r="I6718" s="7" t="str">
        <f t="shared" si="314"/>
        <v>Q4</v>
      </c>
      <c r="J6718" s="7">
        <f>VLOOKUP(A6718,'Job Catalog'!A:C,3,FALSE)</f>
        <v>10</v>
      </c>
    </row>
    <row r="6719" spans="1:10" x14ac:dyDescent="0.15">
      <c r="A6719" s="8">
        <v>4092</v>
      </c>
      <c r="B6719" s="8" t="s">
        <v>4194</v>
      </c>
      <c r="C6719" s="7" t="s">
        <v>4</v>
      </c>
      <c r="D6719" s="39">
        <v>42074.766504629632</v>
      </c>
      <c r="E6719" s="7">
        <v>175.17</v>
      </c>
      <c r="F6719" s="7" t="s">
        <v>73</v>
      </c>
      <c r="G6719" s="7">
        <f t="shared" si="312"/>
        <v>2015</v>
      </c>
      <c r="H6719" s="7">
        <f t="shared" si="313"/>
        <v>3</v>
      </c>
      <c r="I6719" s="7" t="str">
        <f t="shared" si="314"/>
        <v>Q1</v>
      </c>
      <c r="J6719" s="7">
        <f>VLOOKUP(A6719,'Job Catalog'!A:C,3,FALSE)</f>
        <v>10</v>
      </c>
    </row>
    <row r="6720" spans="1:10" x14ac:dyDescent="0.15">
      <c r="A6720" s="8">
        <v>4092</v>
      </c>
      <c r="B6720" s="8" t="s">
        <v>4194</v>
      </c>
      <c r="C6720" s="7" t="s">
        <v>4</v>
      </c>
      <c r="D6720" s="39">
        <v>42115.52820601852</v>
      </c>
      <c r="E6720" s="7">
        <v>141</v>
      </c>
      <c r="F6720" s="7" t="s">
        <v>73</v>
      </c>
      <c r="G6720" s="7">
        <f t="shared" si="312"/>
        <v>2015</v>
      </c>
      <c r="H6720" s="7">
        <f t="shared" si="313"/>
        <v>4</v>
      </c>
      <c r="I6720" s="7" t="str">
        <f t="shared" si="314"/>
        <v>Q2</v>
      </c>
      <c r="J6720" s="7">
        <f>VLOOKUP(A6720,'Job Catalog'!A:C,3,FALSE)</f>
        <v>10</v>
      </c>
    </row>
    <row r="6721" spans="1:10" x14ac:dyDescent="0.15">
      <c r="A6721" s="8">
        <v>4092</v>
      </c>
      <c r="B6721" s="8" t="s">
        <v>4194</v>
      </c>
      <c r="C6721" s="7" t="s">
        <v>4</v>
      </c>
      <c r="D6721" s="39">
        <v>42059.714814814812</v>
      </c>
      <c r="E6721" s="7">
        <v>73.040000000000006</v>
      </c>
      <c r="F6721" s="7" t="s">
        <v>73</v>
      </c>
      <c r="G6721" s="7">
        <f t="shared" si="312"/>
        <v>2015</v>
      </c>
      <c r="H6721" s="7">
        <f t="shared" si="313"/>
        <v>2</v>
      </c>
      <c r="I6721" s="7" t="str">
        <f t="shared" si="314"/>
        <v>Q1</v>
      </c>
      <c r="J6721" s="7">
        <f>VLOOKUP(A6721,'Job Catalog'!A:C,3,FALSE)</f>
        <v>10</v>
      </c>
    </row>
    <row r="6722" spans="1:10" x14ac:dyDescent="0.15">
      <c r="A6722" s="8">
        <v>4092</v>
      </c>
      <c r="B6722" s="8" t="s">
        <v>4194</v>
      </c>
      <c r="C6722" s="7" t="s">
        <v>4</v>
      </c>
      <c r="D6722" s="39">
        <v>42069.649976851855</v>
      </c>
      <c r="E6722" s="7">
        <v>57.08</v>
      </c>
      <c r="F6722" s="7" t="s">
        <v>73</v>
      </c>
      <c r="G6722" s="7">
        <f t="shared" ref="G6722:G6785" si="315">YEAR(D6722)</f>
        <v>2015</v>
      </c>
      <c r="H6722" s="7">
        <f t="shared" ref="H6722:H6785" si="316">MONTH(D6722)</f>
        <v>3</v>
      </c>
      <c r="I6722" s="7" t="str">
        <f t="shared" ref="I6722:I6785" si="317">IF(H6722&lt;=3,"Q1",IF(H6722&lt;=6,"Q2",IF(H6722&lt;=9,"Q3","Q4")))</f>
        <v>Q1</v>
      </c>
      <c r="J6722" s="7">
        <f>VLOOKUP(A6722,'Job Catalog'!A:C,3,FALSE)</f>
        <v>10</v>
      </c>
    </row>
    <row r="6723" spans="1:10" x14ac:dyDescent="0.15">
      <c r="A6723" s="8">
        <v>4092</v>
      </c>
      <c r="B6723" s="8" t="s">
        <v>4194</v>
      </c>
      <c r="C6723" s="7" t="s">
        <v>4</v>
      </c>
      <c r="D6723" s="39">
        <v>42054.668078703704</v>
      </c>
      <c r="E6723" s="7">
        <v>38.380000000000003</v>
      </c>
      <c r="F6723" s="7" t="s">
        <v>73</v>
      </c>
      <c r="G6723" s="7">
        <f t="shared" si="315"/>
        <v>2015</v>
      </c>
      <c r="H6723" s="7">
        <f t="shared" si="316"/>
        <v>2</v>
      </c>
      <c r="I6723" s="7" t="str">
        <f t="shared" si="317"/>
        <v>Q1</v>
      </c>
      <c r="J6723" s="7">
        <f>VLOOKUP(A6723,'Job Catalog'!A:C,3,FALSE)</f>
        <v>10</v>
      </c>
    </row>
    <row r="6724" spans="1:10" x14ac:dyDescent="0.15">
      <c r="A6724" s="8">
        <v>4092</v>
      </c>
      <c r="B6724" s="8" t="s">
        <v>4194</v>
      </c>
      <c r="C6724" s="7" t="s">
        <v>4</v>
      </c>
      <c r="D6724" s="39">
        <v>42089.327696759261</v>
      </c>
      <c r="E6724" s="7">
        <v>30</v>
      </c>
      <c r="F6724" s="7" t="s">
        <v>73</v>
      </c>
      <c r="G6724" s="7">
        <f t="shared" si="315"/>
        <v>2015</v>
      </c>
      <c r="H6724" s="7">
        <f t="shared" si="316"/>
        <v>3</v>
      </c>
      <c r="I6724" s="7" t="str">
        <f t="shared" si="317"/>
        <v>Q1</v>
      </c>
      <c r="J6724" s="7">
        <f>VLOOKUP(A6724,'Job Catalog'!A:C,3,FALSE)</f>
        <v>10</v>
      </c>
    </row>
    <row r="6725" spans="1:10" x14ac:dyDescent="0.15">
      <c r="A6725" s="8">
        <v>4092</v>
      </c>
      <c r="B6725" s="8" t="s">
        <v>4194</v>
      </c>
      <c r="C6725" s="7" t="s">
        <v>4</v>
      </c>
      <c r="D6725" s="39">
        <v>42061.555150462962</v>
      </c>
      <c r="E6725" s="7">
        <v>0.96</v>
      </c>
      <c r="F6725" s="7" t="s">
        <v>73</v>
      </c>
      <c r="G6725" s="7">
        <f t="shared" si="315"/>
        <v>2015</v>
      </c>
      <c r="H6725" s="7">
        <f t="shared" si="316"/>
        <v>2</v>
      </c>
      <c r="I6725" s="7" t="str">
        <f t="shared" si="317"/>
        <v>Q1</v>
      </c>
      <c r="J6725" s="7">
        <f>VLOOKUP(A6725,'Job Catalog'!A:C,3,FALSE)</f>
        <v>10</v>
      </c>
    </row>
    <row r="6726" spans="1:10" x14ac:dyDescent="0.15">
      <c r="A6726" s="8">
        <v>4092</v>
      </c>
      <c r="B6726" s="8" t="s">
        <v>4194</v>
      </c>
      <c r="C6726" s="7" t="s">
        <v>5</v>
      </c>
      <c r="D6726" s="39">
        <v>42100.69971064815</v>
      </c>
      <c r="E6726" s="7">
        <v>20.079999999999998</v>
      </c>
      <c r="F6726" s="7" t="s">
        <v>73</v>
      </c>
      <c r="G6726" s="7">
        <f t="shared" si="315"/>
        <v>2015</v>
      </c>
      <c r="H6726" s="7">
        <f t="shared" si="316"/>
        <v>4</v>
      </c>
      <c r="I6726" s="7" t="str">
        <f t="shared" si="317"/>
        <v>Q2</v>
      </c>
      <c r="J6726" s="7">
        <f>VLOOKUP(A6726,'Job Catalog'!A:C,3,FALSE)</f>
        <v>10</v>
      </c>
    </row>
    <row r="6727" spans="1:10" x14ac:dyDescent="0.15">
      <c r="A6727" s="8">
        <v>4092</v>
      </c>
      <c r="B6727" s="8" t="s">
        <v>4194</v>
      </c>
      <c r="C6727" s="7" t="s">
        <v>4</v>
      </c>
      <c r="D6727" s="39">
        <v>42093.5387962963</v>
      </c>
      <c r="E6727" s="7">
        <v>12.92</v>
      </c>
      <c r="F6727" s="7" t="s">
        <v>73</v>
      </c>
      <c r="G6727" s="7">
        <f t="shared" si="315"/>
        <v>2015</v>
      </c>
      <c r="H6727" s="7">
        <f t="shared" si="316"/>
        <v>3</v>
      </c>
      <c r="I6727" s="7" t="str">
        <f t="shared" si="317"/>
        <v>Q1</v>
      </c>
      <c r="J6727" s="7">
        <f>VLOOKUP(A6727,'Job Catalog'!A:C,3,FALSE)</f>
        <v>10</v>
      </c>
    </row>
    <row r="6728" spans="1:10" x14ac:dyDescent="0.15">
      <c r="A6728" s="8">
        <v>4092</v>
      </c>
      <c r="B6728" s="8" t="s">
        <v>4194</v>
      </c>
      <c r="C6728" s="7" t="s">
        <v>5</v>
      </c>
      <c r="D6728" s="39">
        <v>42216.349629629629</v>
      </c>
      <c r="E6728" s="7">
        <v>122.04</v>
      </c>
      <c r="F6728" s="7" t="s">
        <v>65</v>
      </c>
      <c r="G6728" s="7">
        <f t="shared" si="315"/>
        <v>2015</v>
      </c>
      <c r="H6728" s="7">
        <f t="shared" si="316"/>
        <v>7</v>
      </c>
      <c r="I6728" s="7" t="str">
        <f t="shared" si="317"/>
        <v>Q3</v>
      </c>
      <c r="J6728" s="7">
        <f>VLOOKUP(A6728,'Job Catalog'!A:C,3,FALSE)</f>
        <v>10</v>
      </c>
    </row>
    <row r="6729" spans="1:10" x14ac:dyDescent="0.15">
      <c r="A6729" s="8">
        <v>4092</v>
      </c>
      <c r="B6729" s="8" t="s">
        <v>4194</v>
      </c>
      <c r="C6729" s="7" t="s">
        <v>4</v>
      </c>
      <c r="D6729" s="39">
        <v>42101.538923611108</v>
      </c>
      <c r="E6729" s="7">
        <v>0.79</v>
      </c>
      <c r="F6729" s="7" t="s">
        <v>73</v>
      </c>
      <c r="G6729" s="7">
        <f t="shared" si="315"/>
        <v>2015</v>
      </c>
      <c r="H6729" s="7">
        <f t="shared" si="316"/>
        <v>4</v>
      </c>
      <c r="I6729" s="7" t="str">
        <f t="shared" si="317"/>
        <v>Q2</v>
      </c>
      <c r="J6729" s="7">
        <f>VLOOKUP(A6729,'Job Catalog'!A:C,3,FALSE)</f>
        <v>10</v>
      </c>
    </row>
    <row r="6730" spans="1:10" x14ac:dyDescent="0.15">
      <c r="A6730" s="8">
        <v>4092</v>
      </c>
      <c r="B6730" s="8" t="s">
        <v>4194</v>
      </c>
      <c r="C6730" s="7" t="s">
        <v>4</v>
      </c>
      <c r="D6730" s="39">
        <v>42125.602002314816</v>
      </c>
      <c r="E6730" s="7">
        <v>24.88</v>
      </c>
      <c r="F6730" s="7" t="s">
        <v>73</v>
      </c>
      <c r="G6730" s="7">
        <f t="shared" si="315"/>
        <v>2015</v>
      </c>
      <c r="H6730" s="7">
        <f t="shared" si="316"/>
        <v>5</v>
      </c>
      <c r="I6730" s="7" t="str">
        <f t="shared" si="317"/>
        <v>Q2</v>
      </c>
      <c r="J6730" s="7">
        <f>VLOOKUP(A6730,'Job Catalog'!A:C,3,FALSE)</f>
        <v>10</v>
      </c>
    </row>
    <row r="6731" spans="1:10" x14ac:dyDescent="0.15">
      <c r="A6731" s="8">
        <v>4092</v>
      </c>
      <c r="B6731" s="8" t="s">
        <v>4194</v>
      </c>
      <c r="C6731" s="7" t="s">
        <v>4</v>
      </c>
      <c r="D6731" s="39">
        <v>42251.637106481481</v>
      </c>
      <c r="E6731" s="7">
        <v>144.13</v>
      </c>
      <c r="F6731" s="7" t="s">
        <v>73</v>
      </c>
      <c r="G6731" s="7">
        <f t="shared" si="315"/>
        <v>2015</v>
      </c>
      <c r="H6731" s="7">
        <f t="shared" si="316"/>
        <v>9</v>
      </c>
      <c r="I6731" s="7" t="str">
        <f t="shared" si="317"/>
        <v>Q3</v>
      </c>
      <c r="J6731" s="7">
        <f>VLOOKUP(A6731,'Job Catalog'!A:C,3,FALSE)</f>
        <v>10</v>
      </c>
    </row>
    <row r="6732" spans="1:10" x14ac:dyDescent="0.15">
      <c r="A6732" s="8">
        <v>4092</v>
      </c>
      <c r="B6732" s="8" t="s">
        <v>4194</v>
      </c>
      <c r="C6732" s="7" t="s">
        <v>4</v>
      </c>
      <c r="D6732" s="39">
        <v>42170.522476851853</v>
      </c>
      <c r="E6732" s="7">
        <v>41.75</v>
      </c>
      <c r="F6732" s="7" t="s">
        <v>73</v>
      </c>
      <c r="G6732" s="7">
        <f t="shared" si="315"/>
        <v>2015</v>
      </c>
      <c r="H6732" s="7">
        <f t="shared" si="316"/>
        <v>6</v>
      </c>
      <c r="I6732" s="7" t="str">
        <f t="shared" si="317"/>
        <v>Q2</v>
      </c>
      <c r="J6732" s="7">
        <f>VLOOKUP(A6732,'Job Catalog'!A:C,3,FALSE)</f>
        <v>10</v>
      </c>
    </row>
    <row r="6733" spans="1:10" x14ac:dyDescent="0.15">
      <c r="A6733" s="8">
        <v>4092</v>
      </c>
      <c r="B6733" s="8" t="s">
        <v>4194</v>
      </c>
      <c r="C6733" s="7" t="s">
        <v>4</v>
      </c>
      <c r="D6733" s="39">
        <v>42207.598171296297</v>
      </c>
      <c r="E6733" s="7">
        <v>78.83</v>
      </c>
      <c r="F6733" s="7" t="s">
        <v>73</v>
      </c>
      <c r="G6733" s="7">
        <f t="shared" si="315"/>
        <v>2015</v>
      </c>
      <c r="H6733" s="7">
        <f t="shared" si="316"/>
        <v>7</v>
      </c>
      <c r="I6733" s="7" t="str">
        <f t="shared" si="317"/>
        <v>Q3</v>
      </c>
      <c r="J6733" s="7">
        <f>VLOOKUP(A6733,'Job Catalog'!A:C,3,FALSE)</f>
        <v>10</v>
      </c>
    </row>
    <row r="6734" spans="1:10" x14ac:dyDescent="0.15">
      <c r="A6734" s="8">
        <v>4092</v>
      </c>
      <c r="B6734" s="8" t="s">
        <v>4194</v>
      </c>
      <c r="C6734" s="7" t="s">
        <v>4</v>
      </c>
      <c r="D6734" s="39">
        <v>42159.401655092595</v>
      </c>
      <c r="E6734" s="7">
        <v>30.63</v>
      </c>
      <c r="F6734" s="7" t="s">
        <v>73</v>
      </c>
      <c r="G6734" s="7">
        <f t="shared" si="315"/>
        <v>2015</v>
      </c>
      <c r="H6734" s="7">
        <f t="shared" si="316"/>
        <v>6</v>
      </c>
      <c r="I6734" s="7" t="str">
        <f t="shared" si="317"/>
        <v>Q2</v>
      </c>
      <c r="J6734" s="7">
        <f>VLOOKUP(A6734,'Job Catalog'!A:C,3,FALSE)</f>
        <v>10</v>
      </c>
    </row>
    <row r="6735" spans="1:10" x14ac:dyDescent="0.15">
      <c r="A6735" s="8">
        <v>4092</v>
      </c>
      <c r="B6735" s="8" t="s">
        <v>4194</v>
      </c>
      <c r="C6735" s="7" t="s">
        <v>4</v>
      </c>
      <c r="D6735" s="39">
        <v>42138.963773148149</v>
      </c>
      <c r="E6735" s="7">
        <v>2.08</v>
      </c>
      <c r="F6735" s="7" t="s">
        <v>73</v>
      </c>
      <c r="G6735" s="7">
        <f t="shared" si="315"/>
        <v>2015</v>
      </c>
      <c r="H6735" s="7">
        <f t="shared" si="316"/>
        <v>5</v>
      </c>
      <c r="I6735" s="7" t="str">
        <f t="shared" si="317"/>
        <v>Q2</v>
      </c>
      <c r="J6735" s="7">
        <f>VLOOKUP(A6735,'Job Catalog'!A:C,3,FALSE)</f>
        <v>10</v>
      </c>
    </row>
    <row r="6736" spans="1:10" x14ac:dyDescent="0.15">
      <c r="A6736" s="8">
        <v>4092</v>
      </c>
      <c r="B6736" s="8" t="s">
        <v>4194</v>
      </c>
      <c r="C6736" s="7" t="s">
        <v>4</v>
      </c>
      <c r="D6736" s="39">
        <v>42138.958877314813</v>
      </c>
      <c r="E6736" s="7">
        <v>2.08</v>
      </c>
      <c r="F6736" s="7" t="s">
        <v>73</v>
      </c>
      <c r="G6736" s="7">
        <f t="shared" si="315"/>
        <v>2015</v>
      </c>
      <c r="H6736" s="7">
        <f t="shared" si="316"/>
        <v>5</v>
      </c>
      <c r="I6736" s="7" t="str">
        <f t="shared" si="317"/>
        <v>Q2</v>
      </c>
      <c r="J6736" s="7">
        <f>VLOOKUP(A6736,'Job Catalog'!A:C,3,FALSE)</f>
        <v>10</v>
      </c>
    </row>
    <row r="6737" spans="1:10" x14ac:dyDescent="0.15">
      <c r="A6737" s="8">
        <v>4092</v>
      </c>
      <c r="B6737" s="8" t="s">
        <v>4194</v>
      </c>
      <c r="C6737" s="7" t="s">
        <v>4</v>
      </c>
      <c r="D6737" s="39">
        <v>42179.670289351852</v>
      </c>
      <c r="E6737" s="7">
        <v>14.29</v>
      </c>
      <c r="F6737" s="7" t="s">
        <v>73</v>
      </c>
      <c r="G6737" s="7">
        <f t="shared" si="315"/>
        <v>2015</v>
      </c>
      <c r="H6737" s="7">
        <f t="shared" si="316"/>
        <v>6</v>
      </c>
      <c r="I6737" s="7" t="str">
        <f t="shared" si="317"/>
        <v>Q2</v>
      </c>
      <c r="J6737" s="7">
        <f>VLOOKUP(A6737,'Job Catalog'!A:C,3,FALSE)</f>
        <v>10</v>
      </c>
    </row>
    <row r="6738" spans="1:10" x14ac:dyDescent="0.15">
      <c r="A6738" s="8">
        <v>4092</v>
      </c>
      <c r="B6738" s="8" t="s">
        <v>4194</v>
      </c>
      <c r="C6738" s="7" t="s">
        <v>4</v>
      </c>
      <c r="D6738" s="39">
        <v>42191.49795138889</v>
      </c>
      <c r="E6738" s="7">
        <v>26.08</v>
      </c>
      <c r="F6738" s="7" t="s">
        <v>73</v>
      </c>
      <c r="G6738" s="7">
        <f t="shared" si="315"/>
        <v>2015</v>
      </c>
      <c r="H6738" s="7">
        <f t="shared" si="316"/>
        <v>7</v>
      </c>
      <c r="I6738" s="7" t="str">
        <f t="shared" si="317"/>
        <v>Q3</v>
      </c>
      <c r="J6738" s="7">
        <f>VLOOKUP(A6738,'Job Catalog'!A:C,3,FALSE)</f>
        <v>10</v>
      </c>
    </row>
    <row r="6739" spans="1:10" x14ac:dyDescent="0.15">
      <c r="A6739" s="8">
        <v>4092</v>
      </c>
      <c r="B6739" s="8" t="s">
        <v>4194</v>
      </c>
      <c r="C6739" s="7" t="s">
        <v>4</v>
      </c>
      <c r="D6739" s="39">
        <v>42180.549155092594</v>
      </c>
      <c r="E6739" s="7">
        <v>15.17</v>
      </c>
      <c r="F6739" s="7" t="s">
        <v>73</v>
      </c>
      <c r="G6739" s="7">
        <f t="shared" si="315"/>
        <v>2015</v>
      </c>
      <c r="H6739" s="7">
        <f t="shared" si="316"/>
        <v>6</v>
      </c>
      <c r="I6739" s="7" t="str">
        <f t="shared" si="317"/>
        <v>Q2</v>
      </c>
      <c r="J6739" s="7">
        <f>VLOOKUP(A6739,'Job Catalog'!A:C,3,FALSE)</f>
        <v>10</v>
      </c>
    </row>
    <row r="6740" spans="1:10" x14ac:dyDescent="0.15">
      <c r="A6740" s="8">
        <v>4092</v>
      </c>
      <c r="B6740" s="8" t="s">
        <v>4194</v>
      </c>
      <c r="C6740" s="7" t="s">
        <v>4</v>
      </c>
      <c r="D6740" s="39">
        <v>42268.442939814813</v>
      </c>
      <c r="E6740" s="7">
        <v>23.83</v>
      </c>
      <c r="F6740" s="7" t="s">
        <v>73</v>
      </c>
      <c r="G6740" s="7">
        <f t="shared" si="315"/>
        <v>2015</v>
      </c>
      <c r="H6740" s="7">
        <f t="shared" si="316"/>
        <v>9</v>
      </c>
      <c r="I6740" s="7" t="str">
        <f t="shared" si="317"/>
        <v>Q3</v>
      </c>
      <c r="J6740" s="7">
        <f>VLOOKUP(A6740,'Job Catalog'!A:C,3,FALSE)</f>
        <v>10</v>
      </c>
    </row>
    <row r="6741" spans="1:10" x14ac:dyDescent="0.15">
      <c r="A6741" s="8">
        <v>4092</v>
      </c>
      <c r="B6741" s="8" t="s">
        <v>4194</v>
      </c>
      <c r="C6741" s="7" t="s">
        <v>4</v>
      </c>
      <c r="D6741" s="39">
        <v>42373.470949074072</v>
      </c>
      <c r="E6741" s="7">
        <v>82.63</v>
      </c>
      <c r="F6741" s="7" t="s">
        <v>73</v>
      </c>
      <c r="G6741" s="7">
        <f t="shared" si="315"/>
        <v>2016</v>
      </c>
      <c r="H6741" s="7">
        <f t="shared" si="316"/>
        <v>1</v>
      </c>
      <c r="I6741" s="7" t="str">
        <f t="shared" si="317"/>
        <v>Q1</v>
      </c>
      <c r="J6741" s="7">
        <f>VLOOKUP(A6741,'Job Catalog'!A:C,3,FALSE)</f>
        <v>10</v>
      </c>
    </row>
    <row r="6742" spans="1:10" x14ac:dyDescent="0.15">
      <c r="A6742" s="8">
        <v>4092</v>
      </c>
      <c r="B6742" s="8" t="s">
        <v>4194</v>
      </c>
      <c r="C6742" s="7" t="s">
        <v>4</v>
      </c>
      <c r="D6742" s="39">
        <v>42352.556747685187</v>
      </c>
      <c r="E6742" s="7">
        <v>41.79</v>
      </c>
      <c r="F6742" s="7" t="s">
        <v>73</v>
      </c>
      <c r="G6742" s="7">
        <f t="shared" si="315"/>
        <v>2015</v>
      </c>
      <c r="H6742" s="7">
        <f t="shared" si="316"/>
        <v>12</v>
      </c>
      <c r="I6742" s="7" t="str">
        <f t="shared" si="317"/>
        <v>Q4</v>
      </c>
      <c r="J6742" s="7">
        <f>VLOOKUP(A6742,'Job Catalog'!A:C,3,FALSE)</f>
        <v>10</v>
      </c>
    </row>
    <row r="6743" spans="1:10" x14ac:dyDescent="0.15">
      <c r="A6743" s="8">
        <v>4092</v>
      </c>
      <c r="B6743" s="8" t="s">
        <v>4194</v>
      </c>
      <c r="C6743" s="7" t="s">
        <v>5</v>
      </c>
      <c r="D6743" s="39">
        <v>42382.596400462964</v>
      </c>
      <c r="E6743" s="7">
        <v>50.25</v>
      </c>
      <c r="F6743" s="7" t="s">
        <v>25</v>
      </c>
      <c r="G6743" s="7">
        <f t="shared" si="315"/>
        <v>2016</v>
      </c>
      <c r="H6743" s="7">
        <f t="shared" si="316"/>
        <v>1</v>
      </c>
      <c r="I6743" s="7" t="str">
        <f t="shared" si="317"/>
        <v>Q1</v>
      </c>
      <c r="J6743" s="7">
        <f>VLOOKUP(A6743,'Job Catalog'!A:C,3,FALSE)</f>
        <v>10</v>
      </c>
    </row>
    <row r="6744" spans="1:10" x14ac:dyDescent="0.15">
      <c r="A6744" s="8">
        <v>4092</v>
      </c>
      <c r="B6744" s="8" t="s">
        <v>4194</v>
      </c>
      <c r="C6744" s="7" t="s">
        <v>4</v>
      </c>
      <c r="D6744" s="39">
        <v>42425.414375</v>
      </c>
      <c r="E6744" s="7">
        <v>93.04</v>
      </c>
      <c r="F6744" s="7" t="s">
        <v>73</v>
      </c>
      <c r="G6744" s="7">
        <f t="shared" si="315"/>
        <v>2016</v>
      </c>
      <c r="H6744" s="7">
        <f t="shared" si="316"/>
        <v>2</v>
      </c>
      <c r="I6744" s="7" t="str">
        <f t="shared" si="317"/>
        <v>Q1</v>
      </c>
      <c r="J6744" s="7">
        <f>VLOOKUP(A6744,'Job Catalog'!A:C,3,FALSE)</f>
        <v>10</v>
      </c>
    </row>
    <row r="6745" spans="1:10" x14ac:dyDescent="0.15">
      <c r="A6745" s="8">
        <v>4092</v>
      </c>
      <c r="B6745" s="8" t="s">
        <v>4194</v>
      </c>
      <c r="C6745" s="7" t="s">
        <v>5</v>
      </c>
      <c r="D6745" s="39">
        <v>42424.584201388891</v>
      </c>
      <c r="E6745" s="7">
        <v>47.13</v>
      </c>
      <c r="F6745" s="7" t="s">
        <v>20</v>
      </c>
      <c r="G6745" s="7">
        <f t="shared" si="315"/>
        <v>2016</v>
      </c>
      <c r="H6745" s="7">
        <f t="shared" si="316"/>
        <v>2</v>
      </c>
      <c r="I6745" s="7" t="str">
        <f t="shared" si="317"/>
        <v>Q1</v>
      </c>
      <c r="J6745" s="7">
        <f>VLOOKUP(A6745,'Job Catalog'!A:C,3,FALSE)</f>
        <v>10</v>
      </c>
    </row>
    <row r="6746" spans="1:10" x14ac:dyDescent="0.15">
      <c r="A6746" s="8">
        <v>4092</v>
      </c>
      <c r="B6746" s="8" t="s">
        <v>4194</v>
      </c>
      <c r="C6746" s="7" t="s">
        <v>4</v>
      </c>
      <c r="D6746" s="39">
        <v>42465.463518518518</v>
      </c>
      <c r="E6746" s="7">
        <v>48.79</v>
      </c>
      <c r="F6746" s="7" t="s">
        <v>73</v>
      </c>
      <c r="G6746" s="7">
        <f t="shared" si="315"/>
        <v>2016</v>
      </c>
      <c r="H6746" s="7">
        <f t="shared" si="316"/>
        <v>4</v>
      </c>
      <c r="I6746" s="7" t="str">
        <f t="shared" si="317"/>
        <v>Q2</v>
      </c>
      <c r="J6746" s="7">
        <f>VLOOKUP(A6746,'Job Catalog'!A:C,3,FALSE)</f>
        <v>10</v>
      </c>
    </row>
    <row r="6747" spans="1:10" x14ac:dyDescent="0.15">
      <c r="A6747" s="8">
        <v>4092</v>
      </c>
      <c r="B6747" s="8" t="s">
        <v>4194</v>
      </c>
      <c r="C6747" s="7" t="s">
        <v>4</v>
      </c>
      <c r="D6747" s="39">
        <v>42461.450289351851</v>
      </c>
      <c r="E6747" s="7">
        <v>33.83</v>
      </c>
      <c r="F6747" s="7" t="s">
        <v>73</v>
      </c>
      <c r="G6747" s="7">
        <f t="shared" si="315"/>
        <v>2016</v>
      </c>
      <c r="H6747" s="7">
        <f t="shared" si="316"/>
        <v>4</v>
      </c>
      <c r="I6747" s="7" t="str">
        <f t="shared" si="317"/>
        <v>Q2</v>
      </c>
      <c r="J6747" s="7">
        <f>VLOOKUP(A6747,'Job Catalog'!A:C,3,FALSE)</f>
        <v>10</v>
      </c>
    </row>
    <row r="6748" spans="1:10" x14ac:dyDescent="0.15">
      <c r="A6748" s="8">
        <v>4092</v>
      </c>
      <c r="B6748" s="8" t="s">
        <v>4194</v>
      </c>
      <c r="C6748" s="7" t="s">
        <v>4</v>
      </c>
      <c r="D6748" s="39">
        <v>42543.571562500001</v>
      </c>
      <c r="E6748" s="7">
        <v>107.04</v>
      </c>
      <c r="F6748" s="7" t="s">
        <v>73</v>
      </c>
      <c r="G6748" s="7">
        <f t="shared" si="315"/>
        <v>2016</v>
      </c>
      <c r="H6748" s="7">
        <f t="shared" si="316"/>
        <v>6</v>
      </c>
      <c r="I6748" s="7" t="str">
        <f t="shared" si="317"/>
        <v>Q2</v>
      </c>
      <c r="J6748" s="7">
        <f>VLOOKUP(A6748,'Job Catalog'!A:C,3,FALSE)</f>
        <v>10</v>
      </c>
    </row>
    <row r="6749" spans="1:10" x14ac:dyDescent="0.15">
      <c r="A6749" s="8">
        <v>4092</v>
      </c>
      <c r="B6749" s="8" t="s">
        <v>4194</v>
      </c>
      <c r="C6749" s="7" t="s">
        <v>5</v>
      </c>
      <c r="D6749" s="39">
        <v>42472.362129629626</v>
      </c>
      <c r="E6749" s="7">
        <v>33.58</v>
      </c>
      <c r="F6749" s="7" t="s">
        <v>20</v>
      </c>
      <c r="G6749" s="7">
        <f t="shared" si="315"/>
        <v>2016</v>
      </c>
      <c r="H6749" s="7">
        <f t="shared" si="316"/>
        <v>4</v>
      </c>
      <c r="I6749" s="7" t="str">
        <f t="shared" si="317"/>
        <v>Q2</v>
      </c>
      <c r="J6749" s="7">
        <f>VLOOKUP(A6749,'Job Catalog'!A:C,3,FALSE)</f>
        <v>10</v>
      </c>
    </row>
    <row r="6750" spans="1:10" x14ac:dyDescent="0.15">
      <c r="A6750" s="8">
        <v>4092</v>
      </c>
      <c r="B6750" s="8" t="s">
        <v>4194</v>
      </c>
      <c r="C6750" s="7" t="s">
        <v>5</v>
      </c>
      <c r="D6750" s="39">
        <v>42468.492766203701</v>
      </c>
      <c r="E6750" s="7">
        <v>10.88</v>
      </c>
      <c r="F6750" s="7" t="s">
        <v>20</v>
      </c>
      <c r="G6750" s="7">
        <f t="shared" si="315"/>
        <v>2016</v>
      </c>
      <c r="H6750" s="7">
        <f t="shared" si="316"/>
        <v>4</v>
      </c>
      <c r="I6750" s="7" t="str">
        <f t="shared" si="317"/>
        <v>Q2</v>
      </c>
      <c r="J6750" s="7">
        <f>VLOOKUP(A6750,'Job Catalog'!A:C,3,FALSE)</f>
        <v>10</v>
      </c>
    </row>
    <row r="6751" spans="1:10" x14ac:dyDescent="0.15">
      <c r="A6751" s="8">
        <v>4092</v>
      </c>
      <c r="B6751" s="8" t="s">
        <v>4194</v>
      </c>
      <c r="C6751" s="7" t="s">
        <v>4</v>
      </c>
      <c r="D6751" s="39">
        <v>42572.506666666668</v>
      </c>
      <c r="E6751" s="7">
        <v>100.83</v>
      </c>
      <c r="F6751" s="7" t="s">
        <v>63</v>
      </c>
      <c r="G6751" s="7">
        <f t="shared" si="315"/>
        <v>2016</v>
      </c>
      <c r="H6751" s="7">
        <f t="shared" si="316"/>
        <v>7</v>
      </c>
      <c r="I6751" s="7" t="str">
        <f t="shared" si="317"/>
        <v>Q3</v>
      </c>
      <c r="J6751" s="7">
        <f>VLOOKUP(A6751,'Job Catalog'!A:C,3,FALSE)</f>
        <v>10</v>
      </c>
    </row>
    <row r="6752" spans="1:10" x14ac:dyDescent="0.15">
      <c r="A6752" s="8">
        <v>4092</v>
      </c>
      <c r="B6752" s="8" t="s">
        <v>4194</v>
      </c>
      <c r="C6752" s="7" t="s">
        <v>5</v>
      </c>
      <c r="D6752" s="39">
        <v>42646.437824074077</v>
      </c>
      <c r="E6752" s="7">
        <v>0.46</v>
      </c>
      <c r="F6752" s="7" t="s">
        <v>15</v>
      </c>
      <c r="G6752" s="7">
        <f t="shared" si="315"/>
        <v>2016</v>
      </c>
      <c r="H6752" s="7">
        <f t="shared" si="316"/>
        <v>10</v>
      </c>
      <c r="I6752" s="7" t="str">
        <f t="shared" si="317"/>
        <v>Q4</v>
      </c>
      <c r="J6752" s="7">
        <f>VLOOKUP(A6752,'Job Catalog'!A:C,3,FALSE)</f>
        <v>10</v>
      </c>
    </row>
    <row r="6753" spans="1:10" x14ac:dyDescent="0.15">
      <c r="A6753" s="8">
        <v>4092</v>
      </c>
      <c r="B6753" s="8" t="s">
        <v>4194</v>
      </c>
      <c r="C6753" s="7" t="s">
        <v>5</v>
      </c>
      <c r="D6753" s="39">
        <v>42684.661886574075</v>
      </c>
      <c r="E6753" s="7">
        <v>36.380000000000003</v>
      </c>
      <c r="F6753" s="7" t="s">
        <v>65</v>
      </c>
      <c r="G6753" s="7">
        <f t="shared" si="315"/>
        <v>2016</v>
      </c>
      <c r="H6753" s="7">
        <f t="shared" si="316"/>
        <v>11</v>
      </c>
      <c r="I6753" s="7" t="str">
        <f t="shared" si="317"/>
        <v>Q4</v>
      </c>
      <c r="J6753" s="7">
        <f>VLOOKUP(A6753,'Job Catalog'!A:C,3,FALSE)</f>
        <v>10</v>
      </c>
    </row>
    <row r="6754" spans="1:10" x14ac:dyDescent="0.15">
      <c r="A6754" s="8">
        <v>4092</v>
      </c>
      <c r="B6754" s="8" t="s">
        <v>4194</v>
      </c>
      <c r="C6754" s="7" t="s">
        <v>5</v>
      </c>
      <c r="D6754" s="39">
        <v>42684.66609953704</v>
      </c>
      <c r="E6754" s="7">
        <v>28.38</v>
      </c>
      <c r="F6754" s="7" t="s">
        <v>65</v>
      </c>
      <c r="G6754" s="7">
        <f t="shared" si="315"/>
        <v>2016</v>
      </c>
      <c r="H6754" s="7">
        <f t="shared" si="316"/>
        <v>11</v>
      </c>
      <c r="I6754" s="7" t="str">
        <f t="shared" si="317"/>
        <v>Q4</v>
      </c>
      <c r="J6754" s="7">
        <f>VLOOKUP(A6754,'Job Catalog'!A:C,3,FALSE)</f>
        <v>10</v>
      </c>
    </row>
    <row r="6755" spans="1:10" x14ac:dyDescent="0.15">
      <c r="A6755" s="8">
        <v>4092</v>
      </c>
      <c r="B6755" s="8" t="s">
        <v>4194</v>
      </c>
      <c r="C6755" s="7" t="s">
        <v>5</v>
      </c>
      <c r="D6755" s="39">
        <v>42767.838414351849</v>
      </c>
      <c r="E6755" s="7">
        <v>43.33</v>
      </c>
      <c r="F6755" s="7" t="s">
        <v>65</v>
      </c>
      <c r="G6755" s="7">
        <f t="shared" si="315"/>
        <v>2017</v>
      </c>
      <c r="H6755" s="7">
        <f t="shared" si="316"/>
        <v>2</v>
      </c>
      <c r="I6755" s="7" t="str">
        <f t="shared" si="317"/>
        <v>Q1</v>
      </c>
      <c r="J6755" s="7">
        <f>VLOOKUP(A6755,'Job Catalog'!A:C,3,FALSE)</f>
        <v>10</v>
      </c>
    </row>
    <row r="6756" spans="1:10" x14ac:dyDescent="0.15">
      <c r="A6756" s="8">
        <v>4092</v>
      </c>
      <c r="B6756" s="8" t="s">
        <v>4194</v>
      </c>
      <c r="C6756" s="7" t="s">
        <v>5</v>
      </c>
      <c r="D6756" s="39">
        <v>42783.600289351853</v>
      </c>
      <c r="E6756" s="7">
        <v>21.08</v>
      </c>
      <c r="F6756" s="7" t="s">
        <v>65</v>
      </c>
      <c r="G6756" s="7">
        <f t="shared" si="315"/>
        <v>2017</v>
      </c>
      <c r="H6756" s="7">
        <f t="shared" si="316"/>
        <v>2</v>
      </c>
      <c r="I6756" s="7" t="str">
        <f t="shared" si="317"/>
        <v>Q1</v>
      </c>
      <c r="J6756" s="7">
        <f>VLOOKUP(A6756,'Job Catalog'!A:C,3,FALSE)</f>
        <v>10</v>
      </c>
    </row>
    <row r="6757" spans="1:10" x14ac:dyDescent="0.15">
      <c r="A6757" s="8">
        <v>4092</v>
      </c>
      <c r="B6757" s="8" t="s">
        <v>4194</v>
      </c>
      <c r="C6757" s="7" t="s">
        <v>5</v>
      </c>
      <c r="D6757" s="39">
        <v>42874.630810185183</v>
      </c>
      <c r="E6757" s="7">
        <v>31.96</v>
      </c>
      <c r="F6757" s="7" t="s">
        <v>88</v>
      </c>
      <c r="G6757" s="7">
        <f t="shared" si="315"/>
        <v>2017</v>
      </c>
      <c r="H6757" s="7">
        <f t="shared" si="316"/>
        <v>5</v>
      </c>
      <c r="I6757" s="7" t="str">
        <f t="shared" si="317"/>
        <v>Q2</v>
      </c>
      <c r="J6757" s="7">
        <f>VLOOKUP(A6757,'Job Catalog'!A:C,3,FALSE)</f>
        <v>10</v>
      </c>
    </row>
    <row r="6758" spans="1:10" x14ac:dyDescent="0.15">
      <c r="A6758" s="8">
        <v>4092</v>
      </c>
      <c r="B6758" s="8" t="s">
        <v>4194</v>
      </c>
      <c r="C6758" s="7" t="s">
        <v>5</v>
      </c>
      <c r="D6758" s="39">
        <v>42874.629537037035</v>
      </c>
      <c r="E6758" s="7">
        <v>31.96</v>
      </c>
      <c r="F6758" s="7" t="s">
        <v>88</v>
      </c>
      <c r="G6758" s="7">
        <f t="shared" si="315"/>
        <v>2017</v>
      </c>
      <c r="H6758" s="7">
        <f t="shared" si="316"/>
        <v>5</v>
      </c>
      <c r="I6758" s="7" t="str">
        <f t="shared" si="317"/>
        <v>Q2</v>
      </c>
      <c r="J6758" s="7">
        <f>VLOOKUP(A6758,'Job Catalog'!A:C,3,FALSE)</f>
        <v>10</v>
      </c>
    </row>
    <row r="6759" spans="1:10" x14ac:dyDescent="0.15">
      <c r="A6759" s="8">
        <v>4092</v>
      </c>
      <c r="B6759" s="8" t="s">
        <v>4194</v>
      </c>
      <c r="C6759" s="7" t="s">
        <v>5</v>
      </c>
      <c r="D6759" s="39">
        <v>42948.503437500003</v>
      </c>
      <c r="E6759" s="7">
        <v>38.83</v>
      </c>
      <c r="F6759" s="7" t="s">
        <v>65</v>
      </c>
      <c r="G6759" s="7">
        <f t="shared" si="315"/>
        <v>2017</v>
      </c>
      <c r="H6759" s="7">
        <f t="shared" si="316"/>
        <v>8</v>
      </c>
      <c r="I6759" s="7" t="str">
        <f t="shared" si="317"/>
        <v>Q3</v>
      </c>
      <c r="J6759" s="7">
        <f>VLOOKUP(A6759,'Job Catalog'!A:C,3,FALSE)</f>
        <v>10</v>
      </c>
    </row>
    <row r="6760" spans="1:10" x14ac:dyDescent="0.15">
      <c r="A6760" s="8">
        <v>4092</v>
      </c>
      <c r="B6760" s="8" t="s">
        <v>4194</v>
      </c>
      <c r="C6760" s="7" t="s">
        <v>5</v>
      </c>
      <c r="D6760" s="39">
        <v>42933.6169212963</v>
      </c>
      <c r="E6760" s="7">
        <v>23.92</v>
      </c>
      <c r="F6760" s="7" t="s">
        <v>15</v>
      </c>
      <c r="G6760" s="7">
        <f t="shared" si="315"/>
        <v>2017</v>
      </c>
      <c r="H6760" s="7">
        <f t="shared" si="316"/>
        <v>7</v>
      </c>
      <c r="I6760" s="7" t="str">
        <f t="shared" si="317"/>
        <v>Q3</v>
      </c>
      <c r="J6760" s="7">
        <f>VLOOKUP(A6760,'Job Catalog'!A:C,3,FALSE)</f>
        <v>10</v>
      </c>
    </row>
    <row r="6761" spans="1:10" x14ac:dyDescent="0.15">
      <c r="A6761" s="8">
        <v>4092</v>
      </c>
      <c r="B6761" s="8" t="s">
        <v>4194</v>
      </c>
      <c r="C6761" s="7" t="s">
        <v>5</v>
      </c>
      <c r="D6761" s="39">
        <v>42944.748668981483</v>
      </c>
      <c r="E6761" s="7">
        <v>35.04</v>
      </c>
      <c r="F6761" s="7" t="s">
        <v>65</v>
      </c>
      <c r="G6761" s="7">
        <f t="shared" si="315"/>
        <v>2017</v>
      </c>
      <c r="H6761" s="7">
        <f t="shared" si="316"/>
        <v>7</v>
      </c>
      <c r="I6761" s="7" t="str">
        <f t="shared" si="317"/>
        <v>Q3</v>
      </c>
      <c r="J6761" s="7">
        <f>VLOOKUP(A6761,'Job Catalog'!A:C,3,FALSE)</f>
        <v>10</v>
      </c>
    </row>
    <row r="6762" spans="1:10" x14ac:dyDescent="0.15">
      <c r="A6762" s="8">
        <v>4095</v>
      </c>
      <c r="B6762" s="8" t="s">
        <v>4197</v>
      </c>
      <c r="C6762" s="7" t="s">
        <v>5</v>
      </c>
      <c r="D6762" s="39">
        <v>41817.37164351852</v>
      </c>
      <c r="E6762" s="7">
        <v>58.42</v>
      </c>
      <c r="F6762" s="7" t="s">
        <v>85</v>
      </c>
      <c r="G6762" s="7">
        <f t="shared" si="315"/>
        <v>2014</v>
      </c>
      <c r="H6762" s="7">
        <f t="shared" si="316"/>
        <v>6</v>
      </c>
      <c r="I6762" s="7" t="str">
        <f t="shared" si="317"/>
        <v>Q2</v>
      </c>
      <c r="J6762" s="7">
        <f>VLOOKUP(A6762,'Job Catalog'!A:C,3,FALSE)</f>
        <v>17</v>
      </c>
    </row>
    <row r="6763" spans="1:10" x14ac:dyDescent="0.15">
      <c r="A6763" s="8">
        <v>4095</v>
      </c>
      <c r="B6763" s="8" t="s">
        <v>4197</v>
      </c>
      <c r="C6763" s="7" t="s">
        <v>5</v>
      </c>
      <c r="D6763" s="39">
        <v>41887.650451388887</v>
      </c>
      <c r="E6763" s="7">
        <v>7.08</v>
      </c>
      <c r="F6763" s="7" t="s">
        <v>65</v>
      </c>
      <c r="G6763" s="7">
        <f t="shared" si="315"/>
        <v>2014</v>
      </c>
      <c r="H6763" s="7">
        <f t="shared" si="316"/>
        <v>9</v>
      </c>
      <c r="I6763" s="7" t="str">
        <f t="shared" si="317"/>
        <v>Q3</v>
      </c>
      <c r="J6763" s="7">
        <f>VLOOKUP(A6763,'Job Catalog'!A:C,3,FALSE)</f>
        <v>17</v>
      </c>
    </row>
    <row r="6764" spans="1:10" x14ac:dyDescent="0.15">
      <c r="A6764" s="8">
        <v>4095</v>
      </c>
      <c r="B6764" s="8" t="s">
        <v>4197</v>
      </c>
      <c r="C6764" s="7" t="s">
        <v>5</v>
      </c>
      <c r="D6764" s="39">
        <v>42125.481053240743</v>
      </c>
      <c r="E6764" s="7">
        <v>62.92</v>
      </c>
      <c r="F6764" s="7" t="s">
        <v>75</v>
      </c>
      <c r="G6764" s="7">
        <f t="shared" si="315"/>
        <v>2015</v>
      </c>
      <c r="H6764" s="7">
        <f t="shared" si="316"/>
        <v>5</v>
      </c>
      <c r="I6764" s="7" t="str">
        <f t="shared" si="317"/>
        <v>Q2</v>
      </c>
      <c r="J6764" s="7">
        <f>VLOOKUP(A6764,'Job Catalog'!A:C,3,FALSE)</f>
        <v>17</v>
      </c>
    </row>
    <row r="6765" spans="1:10" x14ac:dyDescent="0.15">
      <c r="A6765" s="8">
        <v>4095</v>
      </c>
      <c r="B6765" s="8" t="s">
        <v>4197</v>
      </c>
      <c r="C6765" s="7" t="s">
        <v>5</v>
      </c>
      <c r="D6765" s="39">
        <v>42116.633032407408</v>
      </c>
      <c r="E6765" s="7">
        <v>54.08</v>
      </c>
      <c r="F6765" s="7" t="s">
        <v>73</v>
      </c>
      <c r="G6765" s="7">
        <f t="shared" si="315"/>
        <v>2015</v>
      </c>
      <c r="H6765" s="7">
        <f t="shared" si="316"/>
        <v>4</v>
      </c>
      <c r="I6765" s="7" t="str">
        <f t="shared" si="317"/>
        <v>Q2</v>
      </c>
      <c r="J6765" s="7">
        <f>VLOOKUP(A6765,'Job Catalog'!A:C,3,FALSE)</f>
        <v>17</v>
      </c>
    </row>
    <row r="6766" spans="1:10" x14ac:dyDescent="0.15">
      <c r="A6766" s="8">
        <v>4096</v>
      </c>
      <c r="B6766" s="8" t="s">
        <v>4198</v>
      </c>
      <c r="C6766" s="7" t="s">
        <v>5</v>
      </c>
      <c r="D6766" s="39">
        <v>41725.599189814813</v>
      </c>
      <c r="E6766" s="7">
        <v>37.880000000000003</v>
      </c>
      <c r="F6766" s="7" t="s">
        <v>85</v>
      </c>
      <c r="G6766" s="7">
        <f t="shared" si="315"/>
        <v>2014</v>
      </c>
      <c r="H6766" s="7">
        <f t="shared" si="316"/>
        <v>3</v>
      </c>
      <c r="I6766" s="7" t="str">
        <f t="shared" si="317"/>
        <v>Q1</v>
      </c>
      <c r="J6766" s="7">
        <f>VLOOKUP(A6766,'Job Catalog'!A:C,3,FALSE)</f>
        <v>10</v>
      </c>
    </row>
    <row r="6767" spans="1:10" x14ac:dyDescent="0.15">
      <c r="A6767" s="8">
        <v>4096</v>
      </c>
      <c r="B6767" s="8" t="s">
        <v>4198</v>
      </c>
      <c r="C6767" s="7" t="s">
        <v>4</v>
      </c>
      <c r="D6767" s="39">
        <v>41717.580497685187</v>
      </c>
      <c r="E6767" s="7">
        <v>29.83</v>
      </c>
      <c r="F6767" s="7" t="s">
        <v>85</v>
      </c>
      <c r="G6767" s="7">
        <f t="shared" si="315"/>
        <v>2014</v>
      </c>
      <c r="H6767" s="7">
        <f t="shared" si="316"/>
        <v>3</v>
      </c>
      <c r="I6767" s="7" t="str">
        <f t="shared" si="317"/>
        <v>Q1</v>
      </c>
      <c r="J6767" s="7">
        <f>VLOOKUP(A6767,'Job Catalog'!A:C,3,FALSE)</f>
        <v>10</v>
      </c>
    </row>
    <row r="6768" spans="1:10" x14ac:dyDescent="0.15">
      <c r="A6768" s="8">
        <v>4096</v>
      </c>
      <c r="B6768" s="8" t="s">
        <v>4198</v>
      </c>
      <c r="C6768" s="7" t="s">
        <v>4</v>
      </c>
      <c r="D6768" s="39">
        <v>41712.297638888886</v>
      </c>
      <c r="E6768" s="7">
        <v>24.58</v>
      </c>
      <c r="F6768" s="7" t="s">
        <v>85</v>
      </c>
      <c r="G6768" s="7">
        <f t="shared" si="315"/>
        <v>2014</v>
      </c>
      <c r="H6768" s="7">
        <f t="shared" si="316"/>
        <v>3</v>
      </c>
      <c r="I6768" s="7" t="str">
        <f t="shared" si="317"/>
        <v>Q1</v>
      </c>
      <c r="J6768" s="7">
        <f>VLOOKUP(A6768,'Job Catalog'!A:C,3,FALSE)</f>
        <v>10</v>
      </c>
    </row>
    <row r="6769" spans="1:10" x14ac:dyDescent="0.15">
      <c r="A6769" s="8">
        <v>4096</v>
      </c>
      <c r="B6769" s="8" t="s">
        <v>4198</v>
      </c>
      <c r="C6769" s="7" t="s">
        <v>4</v>
      </c>
      <c r="D6769" s="39">
        <v>41712.415671296294</v>
      </c>
      <c r="E6769" s="7">
        <v>24.67</v>
      </c>
      <c r="F6769" s="7" t="s">
        <v>85</v>
      </c>
      <c r="G6769" s="7">
        <f t="shared" si="315"/>
        <v>2014</v>
      </c>
      <c r="H6769" s="7">
        <f t="shared" si="316"/>
        <v>3</v>
      </c>
      <c r="I6769" s="7" t="str">
        <f t="shared" si="317"/>
        <v>Q1</v>
      </c>
      <c r="J6769" s="7">
        <f>VLOOKUP(A6769,'Job Catalog'!A:C,3,FALSE)</f>
        <v>10</v>
      </c>
    </row>
    <row r="6770" spans="1:10" x14ac:dyDescent="0.15">
      <c r="A6770" s="8">
        <v>4096</v>
      </c>
      <c r="B6770" s="8" t="s">
        <v>4198</v>
      </c>
      <c r="C6770" s="7" t="s">
        <v>4</v>
      </c>
      <c r="D6770" s="39">
        <v>41712.332546296297</v>
      </c>
      <c r="E6770" s="7">
        <v>24.58</v>
      </c>
      <c r="F6770" s="7" t="s">
        <v>85</v>
      </c>
      <c r="G6770" s="7">
        <f t="shared" si="315"/>
        <v>2014</v>
      </c>
      <c r="H6770" s="7">
        <f t="shared" si="316"/>
        <v>3</v>
      </c>
      <c r="I6770" s="7" t="str">
        <f t="shared" si="317"/>
        <v>Q1</v>
      </c>
      <c r="J6770" s="7">
        <f>VLOOKUP(A6770,'Job Catalog'!A:C,3,FALSE)</f>
        <v>10</v>
      </c>
    </row>
    <row r="6771" spans="1:10" x14ac:dyDescent="0.15">
      <c r="A6771" s="8">
        <v>4096</v>
      </c>
      <c r="B6771" s="8" t="s">
        <v>4198</v>
      </c>
      <c r="C6771" s="7" t="s">
        <v>4</v>
      </c>
      <c r="D6771" s="39">
        <v>41702.329502314817</v>
      </c>
      <c r="E6771" s="7">
        <v>14.58</v>
      </c>
      <c r="F6771" s="7" t="s">
        <v>85</v>
      </c>
      <c r="G6771" s="7">
        <f t="shared" si="315"/>
        <v>2014</v>
      </c>
      <c r="H6771" s="7">
        <f t="shared" si="316"/>
        <v>3</v>
      </c>
      <c r="I6771" s="7" t="str">
        <f t="shared" si="317"/>
        <v>Q1</v>
      </c>
      <c r="J6771" s="7">
        <f>VLOOKUP(A6771,'Job Catalog'!A:C,3,FALSE)</f>
        <v>10</v>
      </c>
    </row>
    <row r="6772" spans="1:10" x14ac:dyDescent="0.15">
      <c r="A6772" s="8">
        <v>4096</v>
      </c>
      <c r="B6772" s="8" t="s">
        <v>4198</v>
      </c>
      <c r="C6772" s="7" t="s">
        <v>4</v>
      </c>
      <c r="D6772" s="39">
        <v>41690.359861111108</v>
      </c>
      <c r="E6772" s="7">
        <v>2.63</v>
      </c>
      <c r="F6772" s="7" t="s">
        <v>73</v>
      </c>
      <c r="G6772" s="7">
        <f t="shared" si="315"/>
        <v>2014</v>
      </c>
      <c r="H6772" s="7">
        <f t="shared" si="316"/>
        <v>2</v>
      </c>
      <c r="I6772" s="7" t="str">
        <f t="shared" si="317"/>
        <v>Q1</v>
      </c>
      <c r="J6772" s="7">
        <f>VLOOKUP(A6772,'Job Catalog'!A:C,3,FALSE)</f>
        <v>10</v>
      </c>
    </row>
    <row r="6773" spans="1:10" x14ac:dyDescent="0.15">
      <c r="A6773" s="8">
        <v>4096</v>
      </c>
      <c r="B6773" s="8" t="s">
        <v>4198</v>
      </c>
      <c r="C6773" s="7" t="s">
        <v>5</v>
      </c>
      <c r="D6773" s="39">
        <v>41838.462881944448</v>
      </c>
      <c r="E6773" s="7">
        <v>57.71</v>
      </c>
      <c r="F6773" s="7" t="s">
        <v>85</v>
      </c>
      <c r="G6773" s="7">
        <f t="shared" si="315"/>
        <v>2014</v>
      </c>
      <c r="H6773" s="7">
        <f t="shared" si="316"/>
        <v>7</v>
      </c>
      <c r="I6773" s="7" t="str">
        <f t="shared" si="317"/>
        <v>Q3</v>
      </c>
      <c r="J6773" s="7">
        <f>VLOOKUP(A6773,'Job Catalog'!A:C,3,FALSE)</f>
        <v>10</v>
      </c>
    </row>
    <row r="6774" spans="1:10" x14ac:dyDescent="0.15">
      <c r="A6774" s="8">
        <v>4096</v>
      </c>
      <c r="B6774" s="8" t="s">
        <v>4198</v>
      </c>
      <c r="C6774" s="7" t="s">
        <v>4</v>
      </c>
      <c r="D6774" s="39">
        <v>41831.621423611112</v>
      </c>
      <c r="E6774" s="7">
        <v>50.83</v>
      </c>
      <c r="F6774" s="7" t="s">
        <v>85</v>
      </c>
      <c r="G6774" s="7">
        <f t="shared" si="315"/>
        <v>2014</v>
      </c>
      <c r="H6774" s="7">
        <f t="shared" si="316"/>
        <v>7</v>
      </c>
      <c r="I6774" s="7" t="str">
        <f t="shared" si="317"/>
        <v>Q3</v>
      </c>
      <c r="J6774" s="7">
        <f>VLOOKUP(A6774,'Job Catalog'!A:C,3,FALSE)</f>
        <v>10</v>
      </c>
    </row>
    <row r="6775" spans="1:10" x14ac:dyDescent="0.15">
      <c r="A6775" s="8">
        <v>4096</v>
      </c>
      <c r="B6775" s="8" t="s">
        <v>4198</v>
      </c>
      <c r="C6775" s="7" t="s">
        <v>4</v>
      </c>
      <c r="D6775" s="39">
        <v>41822.719282407408</v>
      </c>
      <c r="E6775" s="7">
        <v>41.96</v>
      </c>
      <c r="F6775" s="7" t="s">
        <v>85</v>
      </c>
      <c r="G6775" s="7">
        <f t="shared" si="315"/>
        <v>2014</v>
      </c>
      <c r="H6775" s="7">
        <f t="shared" si="316"/>
        <v>7</v>
      </c>
      <c r="I6775" s="7" t="str">
        <f t="shared" si="317"/>
        <v>Q3</v>
      </c>
      <c r="J6775" s="7">
        <f>VLOOKUP(A6775,'Job Catalog'!A:C,3,FALSE)</f>
        <v>10</v>
      </c>
    </row>
    <row r="6776" spans="1:10" x14ac:dyDescent="0.15">
      <c r="A6776" s="8">
        <v>4096</v>
      </c>
      <c r="B6776" s="8" t="s">
        <v>4198</v>
      </c>
      <c r="C6776" s="7" t="s">
        <v>5</v>
      </c>
      <c r="D6776" s="39">
        <v>41816.691296296296</v>
      </c>
      <c r="E6776" s="7">
        <v>35.92</v>
      </c>
      <c r="F6776" s="7" t="s">
        <v>85</v>
      </c>
      <c r="G6776" s="7">
        <f t="shared" si="315"/>
        <v>2014</v>
      </c>
      <c r="H6776" s="7">
        <f t="shared" si="316"/>
        <v>6</v>
      </c>
      <c r="I6776" s="7" t="str">
        <f t="shared" si="317"/>
        <v>Q2</v>
      </c>
      <c r="J6776" s="7">
        <f>VLOOKUP(A6776,'Job Catalog'!A:C,3,FALSE)</f>
        <v>10</v>
      </c>
    </row>
    <row r="6777" spans="1:10" x14ac:dyDescent="0.15">
      <c r="A6777" s="8">
        <v>4096</v>
      </c>
      <c r="B6777" s="8" t="s">
        <v>4198</v>
      </c>
      <c r="C6777" s="7" t="s">
        <v>4</v>
      </c>
      <c r="D6777" s="39">
        <v>41817.479259259257</v>
      </c>
      <c r="E6777" s="7">
        <v>36.71</v>
      </c>
      <c r="F6777" s="7" t="s">
        <v>85</v>
      </c>
      <c r="G6777" s="7">
        <f t="shared" si="315"/>
        <v>2014</v>
      </c>
      <c r="H6777" s="7">
        <f t="shared" si="316"/>
        <v>6</v>
      </c>
      <c r="I6777" s="7" t="str">
        <f t="shared" si="317"/>
        <v>Q2</v>
      </c>
      <c r="J6777" s="7">
        <f>VLOOKUP(A6777,'Job Catalog'!A:C,3,FALSE)</f>
        <v>10</v>
      </c>
    </row>
    <row r="6778" spans="1:10" x14ac:dyDescent="0.15">
      <c r="A6778" s="8">
        <v>4096</v>
      </c>
      <c r="B6778" s="8" t="s">
        <v>4198</v>
      </c>
      <c r="C6778" s="7" t="s">
        <v>4</v>
      </c>
      <c r="D6778" s="39">
        <v>41800.305081018516</v>
      </c>
      <c r="E6778" s="7">
        <v>19.54</v>
      </c>
      <c r="F6778" s="7" t="s">
        <v>85</v>
      </c>
      <c r="G6778" s="7">
        <f t="shared" si="315"/>
        <v>2014</v>
      </c>
      <c r="H6778" s="7">
        <f t="shared" si="316"/>
        <v>6</v>
      </c>
      <c r="I6778" s="7" t="str">
        <f t="shared" si="317"/>
        <v>Q2</v>
      </c>
      <c r="J6778" s="7">
        <f>VLOOKUP(A6778,'Job Catalog'!A:C,3,FALSE)</f>
        <v>10</v>
      </c>
    </row>
    <row r="6779" spans="1:10" x14ac:dyDescent="0.15">
      <c r="A6779" s="8">
        <v>4096</v>
      </c>
      <c r="B6779" s="8" t="s">
        <v>4198</v>
      </c>
      <c r="C6779" s="7" t="s">
        <v>4</v>
      </c>
      <c r="D6779" s="39">
        <v>41862.429467592592</v>
      </c>
      <c r="E6779" s="7">
        <v>0.46</v>
      </c>
      <c r="F6779" s="7" t="s">
        <v>85</v>
      </c>
      <c r="G6779" s="7">
        <f t="shared" si="315"/>
        <v>2014</v>
      </c>
      <c r="H6779" s="7">
        <f t="shared" si="316"/>
        <v>8</v>
      </c>
      <c r="I6779" s="7" t="str">
        <f t="shared" si="317"/>
        <v>Q3</v>
      </c>
      <c r="J6779" s="7">
        <f>VLOOKUP(A6779,'Job Catalog'!A:C,3,FALSE)</f>
        <v>10</v>
      </c>
    </row>
    <row r="6780" spans="1:10" x14ac:dyDescent="0.15">
      <c r="A6780" s="8">
        <v>4096</v>
      </c>
      <c r="B6780" s="8" t="s">
        <v>4198</v>
      </c>
      <c r="C6780" s="7" t="s">
        <v>4</v>
      </c>
      <c r="D6780" s="39">
        <v>41890.304722222223</v>
      </c>
      <c r="E6780" s="7">
        <v>17.829999999999998</v>
      </c>
      <c r="F6780" s="7" t="s">
        <v>85</v>
      </c>
      <c r="G6780" s="7">
        <f t="shared" si="315"/>
        <v>2014</v>
      </c>
      <c r="H6780" s="7">
        <f t="shared" si="316"/>
        <v>9</v>
      </c>
      <c r="I6780" s="7" t="str">
        <f t="shared" si="317"/>
        <v>Q3</v>
      </c>
      <c r="J6780" s="7">
        <f>VLOOKUP(A6780,'Job Catalog'!A:C,3,FALSE)</f>
        <v>10</v>
      </c>
    </row>
    <row r="6781" spans="1:10" x14ac:dyDescent="0.15">
      <c r="A6781" s="8">
        <v>4096</v>
      </c>
      <c r="B6781" s="8" t="s">
        <v>4198</v>
      </c>
      <c r="C6781" s="7" t="s">
        <v>4</v>
      </c>
      <c r="D6781" s="39">
        <v>41873.33697916667</v>
      </c>
      <c r="E6781" s="7">
        <v>0.88</v>
      </c>
      <c r="F6781" s="7" t="s">
        <v>85</v>
      </c>
      <c r="G6781" s="7">
        <f t="shared" si="315"/>
        <v>2014</v>
      </c>
      <c r="H6781" s="7">
        <f t="shared" si="316"/>
        <v>8</v>
      </c>
      <c r="I6781" s="7" t="str">
        <f t="shared" si="317"/>
        <v>Q3</v>
      </c>
      <c r="J6781" s="7">
        <f>VLOOKUP(A6781,'Job Catalog'!A:C,3,FALSE)</f>
        <v>10</v>
      </c>
    </row>
    <row r="6782" spans="1:10" x14ac:dyDescent="0.15">
      <c r="A6782" s="8">
        <v>4096</v>
      </c>
      <c r="B6782" s="8" t="s">
        <v>4198</v>
      </c>
      <c r="C6782" s="7" t="s">
        <v>5</v>
      </c>
      <c r="D6782" s="39">
        <v>41906.676840277774</v>
      </c>
      <c r="E6782" s="7">
        <v>2.21</v>
      </c>
      <c r="F6782" s="7" t="s">
        <v>85</v>
      </c>
      <c r="G6782" s="7">
        <f t="shared" si="315"/>
        <v>2014</v>
      </c>
      <c r="H6782" s="7">
        <f t="shared" si="316"/>
        <v>9</v>
      </c>
      <c r="I6782" s="7" t="str">
        <f t="shared" si="317"/>
        <v>Q3</v>
      </c>
      <c r="J6782" s="7">
        <f>VLOOKUP(A6782,'Job Catalog'!A:C,3,FALSE)</f>
        <v>10</v>
      </c>
    </row>
    <row r="6783" spans="1:10" x14ac:dyDescent="0.15">
      <c r="A6783" s="8">
        <v>4096</v>
      </c>
      <c r="B6783" s="8" t="s">
        <v>4198</v>
      </c>
      <c r="C6783" s="7" t="s">
        <v>5</v>
      </c>
      <c r="D6783" s="39">
        <v>41906.676550925928</v>
      </c>
      <c r="E6783" s="7">
        <v>2.21</v>
      </c>
      <c r="F6783" s="7" t="s">
        <v>85</v>
      </c>
      <c r="G6783" s="7">
        <f t="shared" si="315"/>
        <v>2014</v>
      </c>
      <c r="H6783" s="7">
        <f t="shared" si="316"/>
        <v>9</v>
      </c>
      <c r="I6783" s="7" t="str">
        <f t="shared" si="317"/>
        <v>Q3</v>
      </c>
      <c r="J6783" s="7">
        <f>VLOOKUP(A6783,'Job Catalog'!A:C,3,FALSE)</f>
        <v>10</v>
      </c>
    </row>
    <row r="6784" spans="1:10" x14ac:dyDescent="0.15">
      <c r="A6784" s="8">
        <v>4096</v>
      </c>
      <c r="B6784" s="8" t="s">
        <v>4198</v>
      </c>
      <c r="C6784" s="7" t="s">
        <v>5</v>
      </c>
      <c r="D6784" s="39">
        <v>41919.644259259258</v>
      </c>
      <c r="E6784" s="7">
        <v>3.96</v>
      </c>
      <c r="F6784" s="7" t="s">
        <v>85</v>
      </c>
      <c r="G6784" s="7">
        <f t="shared" si="315"/>
        <v>2014</v>
      </c>
      <c r="H6784" s="7">
        <f t="shared" si="316"/>
        <v>10</v>
      </c>
      <c r="I6784" s="7" t="str">
        <f t="shared" si="317"/>
        <v>Q4</v>
      </c>
      <c r="J6784" s="7">
        <f>VLOOKUP(A6784,'Job Catalog'!A:C,3,FALSE)</f>
        <v>10</v>
      </c>
    </row>
    <row r="6785" spans="1:10" x14ac:dyDescent="0.15">
      <c r="A6785" s="8">
        <v>4096</v>
      </c>
      <c r="B6785" s="8" t="s">
        <v>4198</v>
      </c>
      <c r="C6785" s="7" t="s">
        <v>4</v>
      </c>
      <c r="D6785" s="39">
        <v>41989.43917824074</v>
      </c>
      <c r="E6785" s="7">
        <v>7.79</v>
      </c>
      <c r="F6785" s="7" t="s">
        <v>84</v>
      </c>
      <c r="G6785" s="7">
        <f t="shared" si="315"/>
        <v>2014</v>
      </c>
      <c r="H6785" s="7">
        <f t="shared" si="316"/>
        <v>12</v>
      </c>
      <c r="I6785" s="7" t="str">
        <f t="shared" si="317"/>
        <v>Q4</v>
      </c>
      <c r="J6785" s="7">
        <f>VLOOKUP(A6785,'Job Catalog'!A:C,3,FALSE)</f>
        <v>10</v>
      </c>
    </row>
    <row r="6786" spans="1:10" x14ac:dyDescent="0.15">
      <c r="A6786" s="8">
        <v>4096</v>
      </c>
      <c r="B6786" s="8" t="s">
        <v>4198</v>
      </c>
      <c r="C6786" s="7" t="s">
        <v>4</v>
      </c>
      <c r="D6786" s="39">
        <v>42094.739085648151</v>
      </c>
      <c r="E6786" s="7">
        <v>40.130000000000003</v>
      </c>
      <c r="F6786" s="7" t="s">
        <v>73</v>
      </c>
      <c r="G6786" s="7">
        <f t="shared" ref="G6786:G6849" si="318">YEAR(D6786)</f>
        <v>2015</v>
      </c>
      <c r="H6786" s="7">
        <f t="shared" ref="H6786:H6849" si="319">MONTH(D6786)</f>
        <v>3</v>
      </c>
      <c r="I6786" s="7" t="str">
        <f t="shared" ref="I6786:I6849" si="320">IF(H6786&lt;=3,"Q1",IF(H6786&lt;=6,"Q2",IF(H6786&lt;=9,"Q3","Q4")))</f>
        <v>Q1</v>
      </c>
      <c r="J6786" s="7">
        <f>VLOOKUP(A6786,'Job Catalog'!A:C,3,FALSE)</f>
        <v>10</v>
      </c>
    </row>
    <row r="6787" spans="1:10" x14ac:dyDescent="0.15">
      <c r="A6787" s="8">
        <v>4096</v>
      </c>
      <c r="B6787" s="8" t="s">
        <v>4198</v>
      </c>
      <c r="C6787" s="7" t="s">
        <v>5</v>
      </c>
      <c r="D6787" s="39">
        <v>42076.464062500003</v>
      </c>
      <c r="E6787" s="7">
        <v>21.88</v>
      </c>
      <c r="F6787" s="7" t="s">
        <v>73</v>
      </c>
      <c r="G6787" s="7">
        <f t="shared" si="318"/>
        <v>2015</v>
      </c>
      <c r="H6787" s="7">
        <f t="shared" si="319"/>
        <v>3</v>
      </c>
      <c r="I6787" s="7" t="str">
        <f t="shared" si="320"/>
        <v>Q1</v>
      </c>
      <c r="J6787" s="7">
        <f>VLOOKUP(A6787,'Job Catalog'!A:C,3,FALSE)</f>
        <v>10</v>
      </c>
    </row>
    <row r="6788" spans="1:10" x14ac:dyDescent="0.15">
      <c r="A6788" s="8">
        <v>4096</v>
      </c>
      <c r="B6788" s="8" t="s">
        <v>4198</v>
      </c>
      <c r="C6788" s="7" t="s">
        <v>4</v>
      </c>
      <c r="D6788" s="39">
        <v>42061.461284722223</v>
      </c>
      <c r="E6788" s="7">
        <v>6.88</v>
      </c>
      <c r="F6788" s="7" t="s">
        <v>73</v>
      </c>
      <c r="G6788" s="7">
        <f t="shared" si="318"/>
        <v>2015</v>
      </c>
      <c r="H6788" s="7">
        <f t="shared" si="319"/>
        <v>2</v>
      </c>
      <c r="I6788" s="7" t="str">
        <f t="shared" si="320"/>
        <v>Q1</v>
      </c>
      <c r="J6788" s="7">
        <f>VLOOKUP(A6788,'Job Catalog'!A:C,3,FALSE)</f>
        <v>10</v>
      </c>
    </row>
    <row r="6789" spans="1:10" x14ac:dyDescent="0.15">
      <c r="A6789" s="8">
        <v>4096</v>
      </c>
      <c r="B6789" s="8" t="s">
        <v>4198</v>
      </c>
      <c r="C6789" s="7" t="s">
        <v>4</v>
      </c>
      <c r="D6789" s="39">
        <v>42178.473263888889</v>
      </c>
      <c r="E6789" s="7">
        <v>41.58</v>
      </c>
      <c r="F6789" s="7" t="s">
        <v>60</v>
      </c>
      <c r="G6789" s="7">
        <f t="shared" si="318"/>
        <v>2015</v>
      </c>
      <c r="H6789" s="7">
        <f t="shared" si="319"/>
        <v>6</v>
      </c>
      <c r="I6789" s="7" t="str">
        <f t="shared" si="320"/>
        <v>Q2</v>
      </c>
      <c r="J6789" s="7">
        <f>VLOOKUP(A6789,'Job Catalog'!A:C,3,FALSE)</f>
        <v>10</v>
      </c>
    </row>
    <row r="6790" spans="1:10" x14ac:dyDescent="0.15">
      <c r="A6790" s="8">
        <v>4096</v>
      </c>
      <c r="B6790" s="8" t="s">
        <v>4198</v>
      </c>
      <c r="C6790" s="7" t="s">
        <v>4</v>
      </c>
      <c r="D6790" s="39">
        <v>42177.791620370372</v>
      </c>
      <c r="E6790" s="7">
        <v>40.880000000000003</v>
      </c>
      <c r="F6790" s="7" t="s">
        <v>60</v>
      </c>
      <c r="G6790" s="7">
        <f t="shared" si="318"/>
        <v>2015</v>
      </c>
      <c r="H6790" s="7">
        <f t="shared" si="319"/>
        <v>6</v>
      </c>
      <c r="I6790" s="7" t="str">
        <f t="shared" si="320"/>
        <v>Q2</v>
      </c>
      <c r="J6790" s="7">
        <f>VLOOKUP(A6790,'Job Catalog'!A:C,3,FALSE)</f>
        <v>10</v>
      </c>
    </row>
    <row r="6791" spans="1:10" x14ac:dyDescent="0.15">
      <c r="A6791" s="8">
        <v>4096</v>
      </c>
      <c r="B6791" s="8" t="s">
        <v>4198</v>
      </c>
      <c r="C6791" s="7" t="s">
        <v>4</v>
      </c>
      <c r="D6791" s="39">
        <v>42178.475347222222</v>
      </c>
      <c r="E6791" s="7">
        <v>41.58</v>
      </c>
      <c r="F6791" s="7" t="s">
        <v>60</v>
      </c>
      <c r="G6791" s="7">
        <f t="shared" si="318"/>
        <v>2015</v>
      </c>
      <c r="H6791" s="7">
        <f t="shared" si="319"/>
        <v>6</v>
      </c>
      <c r="I6791" s="7" t="str">
        <f t="shared" si="320"/>
        <v>Q2</v>
      </c>
      <c r="J6791" s="7">
        <f>VLOOKUP(A6791,'Job Catalog'!A:C,3,FALSE)</f>
        <v>10</v>
      </c>
    </row>
    <row r="6792" spans="1:10" x14ac:dyDescent="0.15">
      <c r="A6792" s="8">
        <v>4096</v>
      </c>
      <c r="B6792" s="8" t="s">
        <v>4198</v>
      </c>
      <c r="C6792" s="7" t="s">
        <v>4</v>
      </c>
      <c r="D6792" s="39">
        <v>42139.644386574073</v>
      </c>
      <c r="E6792" s="7">
        <v>2.75</v>
      </c>
      <c r="F6792" s="7" t="s">
        <v>73</v>
      </c>
      <c r="G6792" s="7">
        <f t="shared" si="318"/>
        <v>2015</v>
      </c>
      <c r="H6792" s="7">
        <f t="shared" si="319"/>
        <v>5</v>
      </c>
      <c r="I6792" s="7" t="str">
        <f t="shared" si="320"/>
        <v>Q2</v>
      </c>
      <c r="J6792" s="7">
        <f>VLOOKUP(A6792,'Job Catalog'!A:C,3,FALSE)</f>
        <v>10</v>
      </c>
    </row>
    <row r="6793" spans="1:10" x14ac:dyDescent="0.15">
      <c r="A6793" s="8">
        <v>4096</v>
      </c>
      <c r="B6793" s="8" t="s">
        <v>4198</v>
      </c>
      <c r="C6793" s="7" t="s">
        <v>4</v>
      </c>
      <c r="D6793" s="39">
        <v>42257.355682870373</v>
      </c>
      <c r="E6793" s="7">
        <v>20.71</v>
      </c>
      <c r="F6793" s="7" t="s">
        <v>73</v>
      </c>
      <c r="G6793" s="7">
        <f t="shared" si="318"/>
        <v>2015</v>
      </c>
      <c r="H6793" s="7">
        <f t="shared" si="319"/>
        <v>9</v>
      </c>
      <c r="I6793" s="7" t="str">
        <f t="shared" si="320"/>
        <v>Q3</v>
      </c>
      <c r="J6793" s="7">
        <f>VLOOKUP(A6793,'Job Catalog'!A:C,3,FALSE)</f>
        <v>10</v>
      </c>
    </row>
    <row r="6794" spans="1:10" x14ac:dyDescent="0.15">
      <c r="A6794" s="8">
        <v>4096</v>
      </c>
      <c r="B6794" s="8" t="s">
        <v>4198</v>
      </c>
      <c r="C6794" s="7" t="s">
        <v>5</v>
      </c>
      <c r="D6794" s="39">
        <v>42268.636157407411</v>
      </c>
      <c r="E6794" s="7">
        <v>13</v>
      </c>
      <c r="F6794" s="7" t="s">
        <v>25</v>
      </c>
      <c r="G6794" s="7">
        <f t="shared" si="318"/>
        <v>2015</v>
      </c>
      <c r="H6794" s="7">
        <f t="shared" si="319"/>
        <v>9</v>
      </c>
      <c r="I6794" s="7" t="str">
        <f t="shared" si="320"/>
        <v>Q3</v>
      </c>
      <c r="J6794" s="7">
        <f>VLOOKUP(A6794,'Job Catalog'!A:C,3,FALSE)</f>
        <v>10</v>
      </c>
    </row>
    <row r="6795" spans="1:10" x14ac:dyDescent="0.15">
      <c r="A6795" s="8">
        <v>4096</v>
      </c>
      <c r="B6795" s="8" t="s">
        <v>4198</v>
      </c>
      <c r="C6795" s="7" t="s">
        <v>5</v>
      </c>
      <c r="D6795" s="39">
        <v>42268.635810185187</v>
      </c>
      <c r="E6795" s="7">
        <v>13</v>
      </c>
      <c r="F6795" s="7" t="s">
        <v>25</v>
      </c>
      <c r="G6795" s="7">
        <f t="shared" si="318"/>
        <v>2015</v>
      </c>
      <c r="H6795" s="7">
        <f t="shared" si="319"/>
        <v>9</v>
      </c>
      <c r="I6795" s="7" t="str">
        <f t="shared" si="320"/>
        <v>Q3</v>
      </c>
      <c r="J6795" s="7">
        <f>VLOOKUP(A6795,'Job Catalog'!A:C,3,FALSE)</f>
        <v>10</v>
      </c>
    </row>
    <row r="6796" spans="1:10" x14ac:dyDescent="0.15">
      <c r="A6796" s="8">
        <v>4096</v>
      </c>
      <c r="B6796" s="8" t="s">
        <v>4198</v>
      </c>
      <c r="C6796" s="7" t="s">
        <v>4</v>
      </c>
      <c r="D6796" s="39">
        <v>42452.718159722222</v>
      </c>
      <c r="E6796" s="7">
        <v>40.25</v>
      </c>
      <c r="F6796" s="7" t="s">
        <v>73</v>
      </c>
      <c r="G6796" s="7">
        <f t="shared" si="318"/>
        <v>2016</v>
      </c>
      <c r="H6796" s="7">
        <f t="shared" si="319"/>
        <v>3</v>
      </c>
      <c r="I6796" s="7" t="str">
        <f t="shared" si="320"/>
        <v>Q1</v>
      </c>
      <c r="J6796" s="7">
        <f>VLOOKUP(A6796,'Job Catalog'!A:C,3,FALSE)</f>
        <v>10</v>
      </c>
    </row>
    <row r="6797" spans="1:10" x14ac:dyDescent="0.15">
      <c r="A6797" s="8">
        <v>4096</v>
      </c>
      <c r="B6797" s="8" t="s">
        <v>4198</v>
      </c>
      <c r="C6797" s="7" t="s">
        <v>4</v>
      </c>
      <c r="D6797" s="39">
        <v>42452.711145833331</v>
      </c>
      <c r="E6797" s="7">
        <v>40.25</v>
      </c>
      <c r="F6797" s="7" t="s">
        <v>73</v>
      </c>
      <c r="G6797" s="7">
        <f t="shared" si="318"/>
        <v>2016</v>
      </c>
      <c r="H6797" s="7">
        <f t="shared" si="319"/>
        <v>3</v>
      </c>
      <c r="I6797" s="7" t="str">
        <f t="shared" si="320"/>
        <v>Q1</v>
      </c>
      <c r="J6797" s="7">
        <f>VLOOKUP(A6797,'Job Catalog'!A:C,3,FALSE)</f>
        <v>10</v>
      </c>
    </row>
    <row r="6798" spans="1:10" x14ac:dyDescent="0.15">
      <c r="A6798" s="8">
        <v>4096</v>
      </c>
      <c r="B6798" s="8" t="s">
        <v>4198</v>
      </c>
      <c r="C6798" s="7" t="s">
        <v>4</v>
      </c>
      <c r="D6798" s="39">
        <v>42444.507638888892</v>
      </c>
      <c r="E6798" s="7">
        <v>32.04</v>
      </c>
      <c r="F6798" s="7" t="s">
        <v>73</v>
      </c>
      <c r="G6798" s="7">
        <f t="shared" si="318"/>
        <v>2016</v>
      </c>
      <c r="H6798" s="7">
        <f t="shared" si="319"/>
        <v>3</v>
      </c>
      <c r="I6798" s="7" t="str">
        <f t="shared" si="320"/>
        <v>Q1</v>
      </c>
      <c r="J6798" s="7">
        <f>VLOOKUP(A6798,'Job Catalog'!A:C,3,FALSE)</f>
        <v>10</v>
      </c>
    </row>
    <row r="6799" spans="1:10" x14ac:dyDescent="0.15">
      <c r="A6799" s="8">
        <v>4096</v>
      </c>
      <c r="B6799" s="8" t="s">
        <v>4198</v>
      </c>
      <c r="C6799" s="7" t="s">
        <v>4</v>
      </c>
      <c r="D6799" s="39">
        <v>42437.675300925926</v>
      </c>
      <c r="E6799" s="7">
        <v>25.21</v>
      </c>
      <c r="F6799" s="7" t="s">
        <v>73</v>
      </c>
      <c r="G6799" s="7">
        <f t="shared" si="318"/>
        <v>2016</v>
      </c>
      <c r="H6799" s="7">
        <f t="shared" si="319"/>
        <v>3</v>
      </c>
      <c r="I6799" s="7" t="str">
        <f t="shared" si="320"/>
        <v>Q1</v>
      </c>
      <c r="J6799" s="7">
        <f>VLOOKUP(A6799,'Job Catalog'!A:C,3,FALSE)</f>
        <v>10</v>
      </c>
    </row>
    <row r="6800" spans="1:10" x14ac:dyDescent="0.15">
      <c r="A6800" s="8">
        <v>4096</v>
      </c>
      <c r="B6800" s="8" t="s">
        <v>4198</v>
      </c>
      <c r="C6800" s="7" t="s">
        <v>5</v>
      </c>
      <c r="D6800" s="39">
        <v>42461.454421296294</v>
      </c>
      <c r="E6800" s="7">
        <v>48.96</v>
      </c>
      <c r="F6800" s="7" t="s">
        <v>65</v>
      </c>
      <c r="G6800" s="7">
        <f t="shared" si="318"/>
        <v>2016</v>
      </c>
      <c r="H6800" s="7">
        <f t="shared" si="319"/>
        <v>4</v>
      </c>
      <c r="I6800" s="7" t="str">
        <f t="shared" si="320"/>
        <v>Q2</v>
      </c>
      <c r="J6800" s="7">
        <f>VLOOKUP(A6800,'Job Catalog'!A:C,3,FALSE)</f>
        <v>10</v>
      </c>
    </row>
    <row r="6801" spans="1:10" x14ac:dyDescent="0.15">
      <c r="A6801" s="8">
        <v>4096</v>
      </c>
      <c r="B6801" s="8" t="s">
        <v>4198</v>
      </c>
      <c r="C6801" s="7" t="s">
        <v>4</v>
      </c>
      <c r="D6801" s="39">
        <v>42460.694004629629</v>
      </c>
      <c r="E6801" s="7">
        <v>8.1300000000000008</v>
      </c>
      <c r="F6801" s="7" t="s">
        <v>73</v>
      </c>
      <c r="G6801" s="7">
        <f t="shared" si="318"/>
        <v>2016</v>
      </c>
      <c r="H6801" s="7">
        <f t="shared" si="319"/>
        <v>3</v>
      </c>
      <c r="I6801" s="7" t="str">
        <f t="shared" si="320"/>
        <v>Q1</v>
      </c>
      <c r="J6801" s="7">
        <f>VLOOKUP(A6801,'Job Catalog'!A:C,3,FALSE)</f>
        <v>10</v>
      </c>
    </row>
    <row r="6802" spans="1:10" x14ac:dyDescent="0.15">
      <c r="A6802" s="8">
        <v>4096</v>
      </c>
      <c r="B6802" s="8" t="s">
        <v>4198</v>
      </c>
      <c r="C6802" s="7" t="s">
        <v>4</v>
      </c>
      <c r="D6802" s="39">
        <v>42454.456620370373</v>
      </c>
      <c r="E6802" s="7">
        <v>1.88</v>
      </c>
      <c r="F6802" s="7" t="s">
        <v>15</v>
      </c>
      <c r="G6802" s="7">
        <f t="shared" si="318"/>
        <v>2016</v>
      </c>
      <c r="H6802" s="7">
        <f t="shared" si="319"/>
        <v>3</v>
      </c>
      <c r="I6802" s="7" t="str">
        <f t="shared" si="320"/>
        <v>Q1</v>
      </c>
      <c r="J6802" s="7">
        <f>VLOOKUP(A6802,'Job Catalog'!A:C,3,FALSE)</f>
        <v>10</v>
      </c>
    </row>
    <row r="6803" spans="1:10" x14ac:dyDescent="0.15">
      <c r="A6803" s="8">
        <v>4096</v>
      </c>
      <c r="B6803" s="8" t="s">
        <v>4198</v>
      </c>
      <c r="C6803" s="7" t="s">
        <v>4</v>
      </c>
      <c r="D6803" s="39">
        <v>42465.450567129628</v>
      </c>
      <c r="E6803" s="7">
        <v>12.88</v>
      </c>
      <c r="F6803" s="7" t="s">
        <v>15</v>
      </c>
      <c r="G6803" s="7">
        <f t="shared" si="318"/>
        <v>2016</v>
      </c>
      <c r="H6803" s="7">
        <f t="shared" si="319"/>
        <v>4</v>
      </c>
      <c r="I6803" s="7" t="str">
        <f t="shared" si="320"/>
        <v>Q2</v>
      </c>
      <c r="J6803" s="7">
        <f>VLOOKUP(A6803,'Job Catalog'!A:C,3,FALSE)</f>
        <v>10</v>
      </c>
    </row>
    <row r="6804" spans="1:10" x14ac:dyDescent="0.15">
      <c r="A6804" s="8">
        <v>4096</v>
      </c>
      <c r="B6804" s="8" t="s">
        <v>4198</v>
      </c>
      <c r="C6804" s="7" t="s">
        <v>4</v>
      </c>
      <c r="D6804" s="39">
        <v>42549.721504629626</v>
      </c>
      <c r="E6804" s="7">
        <v>13.04</v>
      </c>
      <c r="F6804" s="7" t="s">
        <v>73</v>
      </c>
      <c r="G6804" s="7">
        <f t="shared" si="318"/>
        <v>2016</v>
      </c>
      <c r="H6804" s="7">
        <f t="shared" si="319"/>
        <v>6</v>
      </c>
      <c r="I6804" s="7" t="str">
        <f t="shared" si="320"/>
        <v>Q2</v>
      </c>
      <c r="J6804" s="7">
        <f>VLOOKUP(A6804,'Job Catalog'!A:C,3,FALSE)</f>
        <v>10</v>
      </c>
    </row>
    <row r="6805" spans="1:10" x14ac:dyDescent="0.15">
      <c r="A6805" s="8">
        <v>4096</v>
      </c>
      <c r="B6805" s="8" t="s">
        <v>4198</v>
      </c>
      <c r="C6805" s="7" t="s">
        <v>4</v>
      </c>
      <c r="D6805" s="39">
        <v>42565.543819444443</v>
      </c>
      <c r="E6805" s="7">
        <v>28.88</v>
      </c>
      <c r="F6805" s="7" t="s">
        <v>73</v>
      </c>
      <c r="G6805" s="7">
        <f t="shared" si="318"/>
        <v>2016</v>
      </c>
      <c r="H6805" s="7">
        <f t="shared" si="319"/>
        <v>7</v>
      </c>
      <c r="I6805" s="7" t="str">
        <f t="shared" si="320"/>
        <v>Q3</v>
      </c>
      <c r="J6805" s="7">
        <f>VLOOKUP(A6805,'Job Catalog'!A:C,3,FALSE)</f>
        <v>10</v>
      </c>
    </row>
    <row r="6806" spans="1:10" x14ac:dyDescent="0.15">
      <c r="A6806" s="8">
        <v>4096</v>
      </c>
      <c r="B6806" s="8" t="s">
        <v>4198</v>
      </c>
      <c r="C6806" s="7" t="s">
        <v>4</v>
      </c>
      <c r="D6806" s="39">
        <v>42563.614259259259</v>
      </c>
      <c r="E6806" s="7">
        <v>26.92</v>
      </c>
      <c r="F6806" s="7" t="s">
        <v>73</v>
      </c>
      <c r="G6806" s="7">
        <f t="shared" si="318"/>
        <v>2016</v>
      </c>
      <c r="H6806" s="7">
        <f t="shared" si="319"/>
        <v>7</v>
      </c>
      <c r="I6806" s="7" t="str">
        <f t="shared" si="320"/>
        <v>Q3</v>
      </c>
      <c r="J6806" s="7">
        <f>VLOOKUP(A6806,'Job Catalog'!A:C,3,FALSE)</f>
        <v>10</v>
      </c>
    </row>
    <row r="6807" spans="1:10" x14ac:dyDescent="0.15">
      <c r="A6807" s="8">
        <v>4096</v>
      </c>
      <c r="B6807" s="8" t="s">
        <v>4198</v>
      </c>
      <c r="C6807" s="7" t="s">
        <v>4</v>
      </c>
      <c r="D6807" s="39">
        <v>42643.549398148149</v>
      </c>
      <c r="E6807" s="7">
        <v>56.04</v>
      </c>
      <c r="F6807" s="7" t="s">
        <v>44</v>
      </c>
      <c r="G6807" s="7">
        <f t="shared" si="318"/>
        <v>2016</v>
      </c>
      <c r="H6807" s="7">
        <f t="shared" si="319"/>
        <v>9</v>
      </c>
      <c r="I6807" s="7" t="str">
        <f t="shared" si="320"/>
        <v>Q3</v>
      </c>
      <c r="J6807" s="7">
        <f>VLOOKUP(A6807,'Job Catalog'!A:C,3,FALSE)</f>
        <v>10</v>
      </c>
    </row>
    <row r="6808" spans="1:10" x14ac:dyDescent="0.15">
      <c r="A6808" s="8">
        <v>4096</v>
      </c>
      <c r="B6808" s="8" t="s">
        <v>4198</v>
      </c>
      <c r="C6808" s="7" t="s">
        <v>5</v>
      </c>
      <c r="D6808" s="39">
        <v>42641.485752314817</v>
      </c>
      <c r="E6808" s="7">
        <v>53.96</v>
      </c>
      <c r="F6808" s="7" t="s">
        <v>15</v>
      </c>
      <c r="G6808" s="7">
        <f t="shared" si="318"/>
        <v>2016</v>
      </c>
      <c r="H6808" s="7">
        <f t="shared" si="319"/>
        <v>9</v>
      </c>
      <c r="I6808" s="7" t="str">
        <f t="shared" si="320"/>
        <v>Q3</v>
      </c>
      <c r="J6808" s="7">
        <f>VLOOKUP(A6808,'Job Catalog'!A:C,3,FALSE)</f>
        <v>10</v>
      </c>
    </row>
    <row r="6809" spans="1:10" x14ac:dyDescent="0.15">
      <c r="A6809" s="8">
        <v>4096</v>
      </c>
      <c r="B6809" s="8" t="s">
        <v>4198</v>
      </c>
      <c r="C6809" s="7" t="s">
        <v>4</v>
      </c>
      <c r="D6809" s="39">
        <v>42653.473043981481</v>
      </c>
      <c r="E6809" s="7">
        <v>65.959999999999994</v>
      </c>
      <c r="F6809" s="7" t="s">
        <v>44</v>
      </c>
      <c r="G6809" s="7">
        <f t="shared" si="318"/>
        <v>2016</v>
      </c>
      <c r="H6809" s="7">
        <f t="shared" si="319"/>
        <v>10</v>
      </c>
      <c r="I6809" s="7" t="str">
        <f t="shared" si="320"/>
        <v>Q4</v>
      </c>
      <c r="J6809" s="7">
        <f>VLOOKUP(A6809,'Job Catalog'!A:C,3,FALSE)</f>
        <v>10</v>
      </c>
    </row>
    <row r="6810" spans="1:10" x14ac:dyDescent="0.15">
      <c r="A6810" s="8">
        <v>4100</v>
      </c>
      <c r="B6810" s="8" t="s">
        <v>4202</v>
      </c>
      <c r="C6810" s="7" t="s">
        <v>5</v>
      </c>
      <c r="D6810" s="39">
        <v>41991.48914351852</v>
      </c>
      <c r="E6810" s="7">
        <v>77</v>
      </c>
      <c r="F6810" s="7" t="s">
        <v>84</v>
      </c>
      <c r="G6810" s="7">
        <f t="shared" si="318"/>
        <v>2014</v>
      </c>
      <c r="H6810" s="7">
        <f t="shared" si="319"/>
        <v>12</v>
      </c>
      <c r="I6810" s="7" t="str">
        <f t="shared" si="320"/>
        <v>Q4</v>
      </c>
      <c r="J6810" s="7">
        <f>VLOOKUP(A6810,'Job Catalog'!A:C,3,FALSE)</f>
        <v>21</v>
      </c>
    </row>
    <row r="6811" spans="1:10" x14ac:dyDescent="0.15">
      <c r="A6811" s="8">
        <v>4100</v>
      </c>
      <c r="B6811" s="8" t="s">
        <v>4202</v>
      </c>
      <c r="C6811" s="7" t="s">
        <v>5</v>
      </c>
      <c r="D6811" s="39">
        <v>42339.505682870367</v>
      </c>
      <c r="E6811" s="7">
        <v>81.63</v>
      </c>
      <c r="F6811" s="7" t="s">
        <v>25</v>
      </c>
      <c r="G6811" s="7">
        <f t="shared" si="318"/>
        <v>2015</v>
      </c>
      <c r="H6811" s="7">
        <f t="shared" si="319"/>
        <v>12</v>
      </c>
      <c r="I6811" s="7" t="str">
        <f t="shared" si="320"/>
        <v>Q4</v>
      </c>
      <c r="J6811" s="7">
        <f>VLOOKUP(A6811,'Job Catalog'!A:C,3,FALSE)</f>
        <v>21</v>
      </c>
    </row>
    <row r="6812" spans="1:10" x14ac:dyDescent="0.15">
      <c r="A6812" s="8">
        <v>4100</v>
      </c>
      <c r="B6812" s="8" t="s">
        <v>4202</v>
      </c>
      <c r="C6812" s="7" t="s">
        <v>5</v>
      </c>
      <c r="D6812" s="39">
        <v>42501.588067129633</v>
      </c>
      <c r="E6812" s="7">
        <v>49.88</v>
      </c>
      <c r="F6812" s="7" t="s">
        <v>20</v>
      </c>
      <c r="G6812" s="7">
        <f t="shared" si="318"/>
        <v>2016</v>
      </c>
      <c r="H6812" s="7">
        <f t="shared" si="319"/>
        <v>5</v>
      </c>
      <c r="I6812" s="7" t="str">
        <f t="shared" si="320"/>
        <v>Q2</v>
      </c>
      <c r="J6812" s="7">
        <f>VLOOKUP(A6812,'Job Catalog'!A:C,3,FALSE)</f>
        <v>21</v>
      </c>
    </row>
    <row r="6813" spans="1:10" x14ac:dyDescent="0.15">
      <c r="A6813" s="8">
        <v>4101</v>
      </c>
      <c r="B6813" s="8" t="s">
        <v>4203</v>
      </c>
      <c r="C6813" s="7" t="s">
        <v>5</v>
      </c>
      <c r="D6813" s="39">
        <v>41837.725451388891</v>
      </c>
      <c r="E6813" s="7">
        <v>136</v>
      </c>
      <c r="F6813" s="7" t="s">
        <v>84</v>
      </c>
      <c r="G6813" s="7">
        <f t="shared" si="318"/>
        <v>2014</v>
      </c>
      <c r="H6813" s="7">
        <f t="shared" si="319"/>
        <v>7</v>
      </c>
      <c r="I6813" s="7" t="str">
        <f t="shared" si="320"/>
        <v>Q3</v>
      </c>
      <c r="J6813" s="7">
        <f>VLOOKUP(A6813,'Job Catalog'!A:C,3,FALSE)</f>
        <v>19</v>
      </c>
    </row>
    <row r="6814" spans="1:10" x14ac:dyDescent="0.15">
      <c r="A6814" s="8">
        <v>4101</v>
      </c>
      <c r="B6814" s="8" t="s">
        <v>4203</v>
      </c>
      <c r="C6814" s="7" t="s">
        <v>5</v>
      </c>
      <c r="D6814" s="39">
        <v>41719.411203703705</v>
      </c>
      <c r="E6814" s="7">
        <v>16.63</v>
      </c>
      <c r="F6814" s="7" t="s">
        <v>15</v>
      </c>
      <c r="G6814" s="7">
        <f t="shared" si="318"/>
        <v>2014</v>
      </c>
      <c r="H6814" s="7">
        <f t="shared" si="319"/>
        <v>3</v>
      </c>
      <c r="I6814" s="7" t="str">
        <f t="shared" si="320"/>
        <v>Q1</v>
      </c>
      <c r="J6814" s="7">
        <f>VLOOKUP(A6814,'Job Catalog'!A:C,3,FALSE)</f>
        <v>19</v>
      </c>
    </row>
    <row r="6815" spans="1:10" x14ac:dyDescent="0.15">
      <c r="A6815" s="8">
        <v>4101</v>
      </c>
      <c r="B6815" s="8" t="s">
        <v>4203</v>
      </c>
      <c r="C6815" s="7" t="s">
        <v>4</v>
      </c>
      <c r="D6815" s="39">
        <v>41789.594108796293</v>
      </c>
      <c r="E6815" s="7">
        <v>70.040000000000006</v>
      </c>
      <c r="F6815" s="7" t="s">
        <v>85</v>
      </c>
      <c r="G6815" s="7">
        <f t="shared" si="318"/>
        <v>2014</v>
      </c>
      <c r="H6815" s="7">
        <f t="shared" si="319"/>
        <v>5</v>
      </c>
      <c r="I6815" s="7" t="str">
        <f t="shared" si="320"/>
        <v>Q2</v>
      </c>
      <c r="J6815" s="7">
        <f>VLOOKUP(A6815,'Job Catalog'!A:C,3,FALSE)</f>
        <v>19</v>
      </c>
    </row>
    <row r="6816" spans="1:10" x14ac:dyDescent="0.15">
      <c r="A6816" s="8">
        <v>4101</v>
      </c>
      <c r="B6816" s="8" t="s">
        <v>4203</v>
      </c>
      <c r="C6816" s="7" t="s">
        <v>4</v>
      </c>
      <c r="D6816" s="39">
        <v>41759.809131944443</v>
      </c>
      <c r="E6816" s="7">
        <v>8.33</v>
      </c>
      <c r="F6816" s="7" t="s">
        <v>84</v>
      </c>
      <c r="G6816" s="7">
        <f t="shared" si="318"/>
        <v>2014</v>
      </c>
      <c r="H6816" s="7">
        <f t="shared" si="319"/>
        <v>4</v>
      </c>
      <c r="I6816" s="7" t="str">
        <f t="shared" si="320"/>
        <v>Q2</v>
      </c>
      <c r="J6816" s="7">
        <f>VLOOKUP(A6816,'Job Catalog'!A:C,3,FALSE)</f>
        <v>19</v>
      </c>
    </row>
    <row r="6817" spans="1:10" x14ac:dyDescent="0.15">
      <c r="A6817" s="8">
        <v>4101</v>
      </c>
      <c r="B6817" s="8" t="s">
        <v>4203</v>
      </c>
      <c r="C6817" s="7" t="s">
        <v>5</v>
      </c>
      <c r="D6817" s="39">
        <v>41774.606412037036</v>
      </c>
      <c r="E6817" s="7">
        <v>14.63</v>
      </c>
      <c r="F6817" s="7" t="s">
        <v>15</v>
      </c>
      <c r="G6817" s="7">
        <f t="shared" si="318"/>
        <v>2014</v>
      </c>
      <c r="H6817" s="7">
        <f t="shared" si="319"/>
        <v>5</v>
      </c>
      <c r="I6817" s="7" t="str">
        <f t="shared" si="320"/>
        <v>Q2</v>
      </c>
      <c r="J6817" s="7">
        <f>VLOOKUP(A6817,'Job Catalog'!A:C,3,FALSE)</f>
        <v>19</v>
      </c>
    </row>
    <row r="6818" spans="1:10" x14ac:dyDescent="0.15">
      <c r="A6818" s="8">
        <v>4101</v>
      </c>
      <c r="B6818" s="8" t="s">
        <v>4203</v>
      </c>
      <c r="C6818" s="7" t="s">
        <v>5</v>
      </c>
      <c r="D6818" s="39">
        <v>41823.480717592596</v>
      </c>
      <c r="E6818" s="7">
        <v>50.71</v>
      </c>
      <c r="F6818" s="7" t="s">
        <v>65</v>
      </c>
      <c r="G6818" s="7">
        <f t="shared" si="318"/>
        <v>2014</v>
      </c>
      <c r="H6818" s="7">
        <f t="shared" si="319"/>
        <v>7</v>
      </c>
      <c r="I6818" s="7" t="str">
        <f t="shared" si="320"/>
        <v>Q3</v>
      </c>
      <c r="J6818" s="7">
        <f>VLOOKUP(A6818,'Job Catalog'!A:C,3,FALSE)</f>
        <v>19</v>
      </c>
    </row>
    <row r="6819" spans="1:10" x14ac:dyDescent="0.15">
      <c r="A6819" s="8">
        <v>4101</v>
      </c>
      <c r="B6819" s="8" t="s">
        <v>4203</v>
      </c>
      <c r="C6819" s="7" t="s">
        <v>5</v>
      </c>
      <c r="D6819" s="39">
        <v>41807.358773148146</v>
      </c>
      <c r="E6819" s="7">
        <v>28.83</v>
      </c>
      <c r="F6819" s="7" t="s">
        <v>65</v>
      </c>
      <c r="G6819" s="7">
        <f t="shared" si="318"/>
        <v>2014</v>
      </c>
      <c r="H6819" s="7">
        <f t="shared" si="319"/>
        <v>6</v>
      </c>
      <c r="I6819" s="7" t="str">
        <f t="shared" si="320"/>
        <v>Q2</v>
      </c>
      <c r="J6819" s="7">
        <f>VLOOKUP(A6819,'Job Catalog'!A:C,3,FALSE)</f>
        <v>19</v>
      </c>
    </row>
    <row r="6820" spans="1:10" x14ac:dyDescent="0.15">
      <c r="A6820" s="8">
        <v>4101</v>
      </c>
      <c r="B6820" s="8" t="s">
        <v>4203</v>
      </c>
      <c r="C6820" s="7" t="s">
        <v>5</v>
      </c>
      <c r="D6820" s="39">
        <v>41850.614270833335</v>
      </c>
      <c r="E6820" s="7">
        <v>1.83</v>
      </c>
      <c r="F6820" s="7" t="s">
        <v>84</v>
      </c>
      <c r="G6820" s="7">
        <f t="shared" si="318"/>
        <v>2014</v>
      </c>
      <c r="H6820" s="7">
        <f t="shared" si="319"/>
        <v>7</v>
      </c>
      <c r="I6820" s="7" t="str">
        <f t="shared" si="320"/>
        <v>Q3</v>
      </c>
      <c r="J6820" s="7">
        <f>VLOOKUP(A6820,'Job Catalog'!A:C,3,FALSE)</f>
        <v>19</v>
      </c>
    </row>
    <row r="6821" spans="1:10" x14ac:dyDescent="0.15">
      <c r="A6821" s="8">
        <v>4101</v>
      </c>
      <c r="B6821" s="8" t="s">
        <v>4203</v>
      </c>
      <c r="C6821" s="7" t="s">
        <v>5</v>
      </c>
      <c r="D6821" s="39">
        <v>41976.674456018518</v>
      </c>
      <c r="E6821" s="7">
        <v>131.91999999999999</v>
      </c>
      <c r="F6821" s="7" t="s">
        <v>84</v>
      </c>
      <c r="G6821" s="7">
        <f t="shared" si="318"/>
        <v>2014</v>
      </c>
      <c r="H6821" s="7">
        <f t="shared" si="319"/>
        <v>12</v>
      </c>
      <c r="I6821" s="7" t="str">
        <f t="shared" si="320"/>
        <v>Q4</v>
      </c>
      <c r="J6821" s="7">
        <f>VLOOKUP(A6821,'Job Catalog'!A:C,3,FALSE)</f>
        <v>19</v>
      </c>
    </row>
    <row r="6822" spans="1:10" x14ac:dyDescent="0.15">
      <c r="A6822" s="8">
        <v>4101</v>
      </c>
      <c r="B6822" s="8" t="s">
        <v>4203</v>
      </c>
      <c r="C6822" s="7" t="s">
        <v>5</v>
      </c>
      <c r="D6822" s="39">
        <v>41940.62908564815</v>
      </c>
      <c r="E6822" s="7">
        <v>75</v>
      </c>
      <c r="F6822" s="7" t="s">
        <v>65</v>
      </c>
      <c r="G6822" s="7">
        <f t="shared" si="318"/>
        <v>2014</v>
      </c>
      <c r="H6822" s="7">
        <f t="shared" si="319"/>
        <v>10</v>
      </c>
      <c r="I6822" s="7" t="str">
        <f t="shared" si="320"/>
        <v>Q4</v>
      </c>
      <c r="J6822" s="7">
        <f>VLOOKUP(A6822,'Job Catalog'!A:C,3,FALSE)</f>
        <v>19</v>
      </c>
    </row>
    <row r="6823" spans="1:10" x14ac:dyDescent="0.15">
      <c r="A6823" s="8">
        <v>4101</v>
      </c>
      <c r="B6823" s="8" t="s">
        <v>4203</v>
      </c>
      <c r="C6823" s="7" t="s">
        <v>5</v>
      </c>
      <c r="D6823" s="39">
        <v>42024.657719907409</v>
      </c>
      <c r="E6823" s="7">
        <v>66.63</v>
      </c>
      <c r="F6823" s="7" t="s">
        <v>65</v>
      </c>
      <c r="G6823" s="7">
        <f t="shared" si="318"/>
        <v>2015</v>
      </c>
      <c r="H6823" s="7">
        <f t="shared" si="319"/>
        <v>1</v>
      </c>
      <c r="I6823" s="7" t="str">
        <f t="shared" si="320"/>
        <v>Q1</v>
      </c>
      <c r="J6823" s="7">
        <f>VLOOKUP(A6823,'Job Catalog'!A:C,3,FALSE)</f>
        <v>19</v>
      </c>
    </row>
    <row r="6824" spans="1:10" x14ac:dyDescent="0.15">
      <c r="A6824" s="8">
        <v>4101</v>
      </c>
      <c r="B6824" s="8" t="s">
        <v>4203</v>
      </c>
      <c r="C6824" s="7" t="s">
        <v>4</v>
      </c>
      <c r="D6824" s="39">
        <v>42174.498078703706</v>
      </c>
      <c r="E6824" s="7">
        <v>133.58000000000001</v>
      </c>
      <c r="F6824" s="7" t="s">
        <v>62</v>
      </c>
      <c r="G6824" s="7">
        <f t="shared" si="318"/>
        <v>2015</v>
      </c>
      <c r="H6824" s="7">
        <f t="shared" si="319"/>
        <v>6</v>
      </c>
      <c r="I6824" s="7" t="str">
        <f t="shared" si="320"/>
        <v>Q2</v>
      </c>
      <c r="J6824" s="7">
        <f>VLOOKUP(A6824,'Job Catalog'!A:C,3,FALSE)</f>
        <v>19</v>
      </c>
    </row>
    <row r="6825" spans="1:10" x14ac:dyDescent="0.15">
      <c r="A6825" s="8">
        <v>4101</v>
      </c>
      <c r="B6825" s="8" t="s">
        <v>4203</v>
      </c>
      <c r="C6825" s="7" t="s">
        <v>5</v>
      </c>
      <c r="D6825" s="39">
        <v>42102.646354166667</v>
      </c>
      <c r="E6825" s="7">
        <v>48.92</v>
      </c>
      <c r="F6825" s="7" t="s">
        <v>62</v>
      </c>
      <c r="G6825" s="7">
        <f t="shared" si="318"/>
        <v>2015</v>
      </c>
      <c r="H6825" s="7">
        <f t="shared" si="319"/>
        <v>4</v>
      </c>
      <c r="I6825" s="7" t="str">
        <f t="shared" si="320"/>
        <v>Q2</v>
      </c>
      <c r="J6825" s="7">
        <f>VLOOKUP(A6825,'Job Catalog'!A:C,3,FALSE)</f>
        <v>19</v>
      </c>
    </row>
    <row r="6826" spans="1:10" x14ac:dyDescent="0.15">
      <c r="A6826" s="8">
        <v>4101</v>
      </c>
      <c r="B6826" s="8" t="s">
        <v>4203</v>
      </c>
      <c r="C6826" s="7" t="s">
        <v>5</v>
      </c>
      <c r="D6826" s="39">
        <v>42271.640243055554</v>
      </c>
      <c r="E6826" s="7">
        <v>153</v>
      </c>
      <c r="F6826" s="7" t="s">
        <v>65</v>
      </c>
      <c r="G6826" s="7">
        <f t="shared" si="318"/>
        <v>2015</v>
      </c>
      <c r="H6826" s="7">
        <f t="shared" si="319"/>
        <v>9</v>
      </c>
      <c r="I6826" s="7" t="str">
        <f t="shared" si="320"/>
        <v>Q3</v>
      </c>
      <c r="J6826" s="7">
        <f>VLOOKUP(A6826,'Job Catalog'!A:C,3,FALSE)</f>
        <v>19</v>
      </c>
    </row>
    <row r="6827" spans="1:10" x14ac:dyDescent="0.15">
      <c r="A6827" s="8">
        <v>4101</v>
      </c>
      <c r="B6827" s="8" t="s">
        <v>4203</v>
      </c>
      <c r="C6827" s="7" t="s">
        <v>5</v>
      </c>
      <c r="D6827" s="39">
        <v>42241.473495370374</v>
      </c>
      <c r="E6827" s="7">
        <v>109.96</v>
      </c>
      <c r="F6827" s="7" t="s">
        <v>65</v>
      </c>
      <c r="G6827" s="7">
        <f t="shared" si="318"/>
        <v>2015</v>
      </c>
      <c r="H6827" s="7">
        <f t="shared" si="319"/>
        <v>8</v>
      </c>
      <c r="I6827" s="7" t="str">
        <f t="shared" si="320"/>
        <v>Q3</v>
      </c>
      <c r="J6827" s="7">
        <f>VLOOKUP(A6827,'Job Catalog'!A:C,3,FALSE)</f>
        <v>19</v>
      </c>
    </row>
    <row r="6828" spans="1:10" x14ac:dyDescent="0.15">
      <c r="A6828" s="8">
        <v>4101</v>
      </c>
      <c r="B6828" s="8" t="s">
        <v>4203</v>
      </c>
      <c r="C6828" s="7" t="s">
        <v>5</v>
      </c>
      <c r="D6828" s="39">
        <v>42286.397997685184</v>
      </c>
      <c r="E6828" s="7">
        <v>34.75</v>
      </c>
      <c r="F6828" s="7" t="s">
        <v>25</v>
      </c>
      <c r="G6828" s="7">
        <f t="shared" si="318"/>
        <v>2015</v>
      </c>
      <c r="H6828" s="7">
        <f t="shared" si="319"/>
        <v>10</v>
      </c>
      <c r="I6828" s="7" t="str">
        <f t="shared" si="320"/>
        <v>Q4</v>
      </c>
      <c r="J6828" s="7">
        <f>VLOOKUP(A6828,'Job Catalog'!A:C,3,FALSE)</f>
        <v>19</v>
      </c>
    </row>
    <row r="6829" spans="1:10" x14ac:dyDescent="0.15">
      <c r="A6829" s="8">
        <v>4101</v>
      </c>
      <c r="B6829" s="8" t="s">
        <v>4203</v>
      </c>
      <c r="C6829" s="7" t="s">
        <v>4</v>
      </c>
      <c r="D6829" s="39">
        <v>42391.590405092589</v>
      </c>
      <c r="E6829" s="7">
        <v>114.92</v>
      </c>
      <c r="F6829" s="7" t="s">
        <v>88</v>
      </c>
      <c r="G6829" s="7">
        <f t="shared" si="318"/>
        <v>2016</v>
      </c>
      <c r="H6829" s="7">
        <f t="shared" si="319"/>
        <v>1</v>
      </c>
      <c r="I6829" s="7" t="str">
        <f t="shared" si="320"/>
        <v>Q1</v>
      </c>
      <c r="J6829" s="7">
        <f>VLOOKUP(A6829,'Job Catalog'!A:C,3,FALSE)</f>
        <v>19</v>
      </c>
    </row>
    <row r="6830" spans="1:10" x14ac:dyDescent="0.15">
      <c r="A6830" s="8">
        <v>4101</v>
      </c>
      <c r="B6830" s="8" t="s">
        <v>4203</v>
      </c>
      <c r="C6830" s="7" t="s">
        <v>5</v>
      </c>
      <c r="D6830" s="39">
        <v>42298.606296296297</v>
      </c>
      <c r="E6830" s="7">
        <v>15.88</v>
      </c>
      <c r="F6830" s="7" t="s">
        <v>25</v>
      </c>
      <c r="G6830" s="7">
        <f t="shared" si="318"/>
        <v>2015</v>
      </c>
      <c r="H6830" s="7">
        <f t="shared" si="319"/>
        <v>10</v>
      </c>
      <c r="I6830" s="7" t="str">
        <f t="shared" si="320"/>
        <v>Q4</v>
      </c>
      <c r="J6830" s="7">
        <f>VLOOKUP(A6830,'Job Catalog'!A:C,3,FALSE)</f>
        <v>19</v>
      </c>
    </row>
    <row r="6831" spans="1:10" x14ac:dyDescent="0.15">
      <c r="A6831" s="8">
        <v>4101</v>
      </c>
      <c r="B6831" s="8" t="s">
        <v>4203</v>
      </c>
      <c r="C6831" s="7" t="s">
        <v>5</v>
      </c>
      <c r="D6831" s="39">
        <v>42422.432233796295</v>
      </c>
      <c r="E6831" s="7">
        <v>82.08</v>
      </c>
      <c r="F6831" s="7" t="s">
        <v>88</v>
      </c>
      <c r="G6831" s="7">
        <f t="shared" si="318"/>
        <v>2016</v>
      </c>
      <c r="H6831" s="7">
        <f t="shared" si="319"/>
        <v>2</v>
      </c>
      <c r="I6831" s="7" t="str">
        <f t="shared" si="320"/>
        <v>Q1</v>
      </c>
      <c r="J6831" s="7">
        <f>VLOOKUP(A6831,'Job Catalog'!A:C,3,FALSE)</f>
        <v>19</v>
      </c>
    </row>
    <row r="6832" spans="1:10" x14ac:dyDescent="0.15">
      <c r="A6832" s="8">
        <v>4101</v>
      </c>
      <c r="B6832" s="8" t="s">
        <v>4203</v>
      </c>
      <c r="C6832" s="7" t="s">
        <v>4</v>
      </c>
      <c r="D6832" s="39">
        <v>42440.666168981479</v>
      </c>
      <c r="E6832" s="7">
        <v>14.83</v>
      </c>
      <c r="F6832" s="7" t="s">
        <v>88</v>
      </c>
      <c r="G6832" s="7">
        <f t="shared" si="318"/>
        <v>2016</v>
      </c>
      <c r="H6832" s="7">
        <f t="shared" si="319"/>
        <v>3</v>
      </c>
      <c r="I6832" s="7" t="str">
        <f t="shared" si="320"/>
        <v>Q1</v>
      </c>
      <c r="J6832" s="7">
        <f>VLOOKUP(A6832,'Job Catalog'!A:C,3,FALSE)</f>
        <v>19</v>
      </c>
    </row>
    <row r="6833" spans="1:10" x14ac:dyDescent="0.15">
      <c r="A6833" s="8">
        <v>4101</v>
      </c>
      <c r="B6833" s="8" t="s">
        <v>4203</v>
      </c>
      <c r="C6833" s="7" t="s">
        <v>5</v>
      </c>
      <c r="D6833" s="39">
        <v>42613.419861111113</v>
      </c>
      <c r="E6833" s="7">
        <v>133.83000000000001</v>
      </c>
      <c r="F6833" s="7" t="s">
        <v>20</v>
      </c>
      <c r="G6833" s="7">
        <f t="shared" si="318"/>
        <v>2016</v>
      </c>
      <c r="H6833" s="7">
        <f t="shared" si="319"/>
        <v>8</v>
      </c>
      <c r="I6833" s="7" t="str">
        <f t="shared" si="320"/>
        <v>Q3</v>
      </c>
      <c r="J6833" s="7">
        <f>VLOOKUP(A6833,'Job Catalog'!A:C,3,FALSE)</f>
        <v>19</v>
      </c>
    </row>
    <row r="6834" spans="1:10" x14ac:dyDescent="0.15">
      <c r="A6834" s="8">
        <v>4101</v>
      </c>
      <c r="B6834" s="8" t="s">
        <v>4203</v>
      </c>
      <c r="C6834" s="7" t="s">
        <v>5</v>
      </c>
      <c r="D6834" s="39">
        <v>42507.570381944446</v>
      </c>
      <c r="E6834" s="7">
        <v>27.96</v>
      </c>
      <c r="F6834" s="7" t="s">
        <v>20</v>
      </c>
      <c r="G6834" s="7">
        <f t="shared" si="318"/>
        <v>2016</v>
      </c>
      <c r="H6834" s="7">
        <f t="shared" si="319"/>
        <v>5</v>
      </c>
      <c r="I6834" s="7" t="str">
        <f t="shared" si="320"/>
        <v>Q2</v>
      </c>
      <c r="J6834" s="7">
        <f>VLOOKUP(A6834,'Job Catalog'!A:C,3,FALSE)</f>
        <v>19</v>
      </c>
    </row>
    <row r="6835" spans="1:10" x14ac:dyDescent="0.15">
      <c r="A6835" s="8">
        <v>4101</v>
      </c>
      <c r="B6835" s="8" t="s">
        <v>4203</v>
      </c>
      <c r="C6835" s="7" t="s">
        <v>4</v>
      </c>
      <c r="D6835" s="39">
        <v>42552.535995370374</v>
      </c>
      <c r="E6835" s="7">
        <v>35.83</v>
      </c>
      <c r="F6835" s="7" t="s">
        <v>88</v>
      </c>
      <c r="G6835" s="7">
        <f t="shared" si="318"/>
        <v>2016</v>
      </c>
      <c r="H6835" s="7">
        <f t="shared" si="319"/>
        <v>7</v>
      </c>
      <c r="I6835" s="7" t="str">
        <f t="shared" si="320"/>
        <v>Q3</v>
      </c>
      <c r="J6835" s="7">
        <f>VLOOKUP(A6835,'Job Catalog'!A:C,3,FALSE)</f>
        <v>19</v>
      </c>
    </row>
    <row r="6836" spans="1:10" x14ac:dyDescent="0.15">
      <c r="A6836" s="8">
        <v>4101</v>
      </c>
      <c r="B6836" s="8" t="s">
        <v>4203</v>
      </c>
      <c r="C6836" s="7" t="s">
        <v>5</v>
      </c>
      <c r="D6836" s="39">
        <v>42552.406087962961</v>
      </c>
      <c r="E6836" s="7">
        <v>35.71</v>
      </c>
      <c r="F6836" s="7" t="s">
        <v>88</v>
      </c>
      <c r="G6836" s="7">
        <f t="shared" si="318"/>
        <v>2016</v>
      </c>
      <c r="H6836" s="7">
        <f t="shared" si="319"/>
        <v>7</v>
      </c>
      <c r="I6836" s="7" t="str">
        <f t="shared" si="320"/>
        <v>Q3</v>
      </c>
      <c r="J6836" s="7">
        <f>VLOOKUP(A6836,'Job Catalog'!A:C,3,FALSE)</f>
        <v>19</v>
      </c>
    </row>
    <row r="6837" spans="1:10" x14ac:dyDescent="0.15">
      <c r="A6837" s="8">
        <v>4101</v>
      </c>
      <c r="B6837" s="8" t="s">
        <v>4203</v>
      </c>
      <c r="C6837" s="7" t="s">
        <v>5</v>
      </c>
      <c r="D6837" s="39">
        <v>42691.601770833331</v>
      </c>
      <c r="E6837" s="7">
        <v>113.08</v>
      </c>
      <c r="F6837" s="7" t="s">
        <v>98</v>
      </c>
      <c r="G6837" s="7">
        <f t="shared" si="318"/>
        <v>2016</v>
      </c>
      <c r="H6837" s="7">
        <f t="shared" si="319"/>
        <v>11</v>
      </c>
      <c r="I6837" s="7" t="str">
        <f t="shared" si="320"/>
        <v>Q4</v>
      </c>
      <c r="J6837" s="7">
        <f>VLOOKUP(A6837,'Job Catalog'!A:C,3,FALSE)</f>
        <v>19</v>
      </c>
    </row>
    <row r="6838" spans="1:10" x14ac:dyDescent="0.15">
      <c r="A6838" s="8">
        <v>4101</v>
      </c>
      <c r="B6838" s="8" t="s">
        <v>4203</v>
      </c>
      <c r="C6838" s="7" t="s">
        <v>5</v>
      </c>
      <c r="D6838" s="39">
        <v>42797.457280092596</v>
      </c>
      <c r="E6838" s="7">
        <v>36.83</v>
      </c>
      <c r="F6838" s="7" t="s">
        <v>88</v>
      </c>
      <c r="G6838" s="7">
        <f t="shared" si="318"/>
        <v>2017</v>
      </c>
      <c r="H6838" s="7">
        <f t="shared" si="319"/>
        <v>3</v>
      </c>
      <c r="I6838" s="7" t="str">
        <f t="shared" si="320"/>
        <v>Q1</v>
      </c>
      <c r="J6838" s="7">
        <f>VLOOKUP(A6838,'Job Catalog'!A:C,3,FALSE)</f>
        <v>19</v>
      </c>
    </row>
    <row r="6839" spans="1:10" x14ac:dyDescent="0.15">
      <c r="A6839" s="8">
        <v>4101</v>
      </c>
      <c r="B6839" s="8" t="s">
        <v>4203</v>
      </c>
      <c r="C6839" s="7" t="s">
        <v>5</v>
      </c>
      <c r="D6839" s="39">
        <v>42825.647777777776</v>
      </c>
      <c r="E6839" s="7">
        <v>34.96</v>
      </c>
      <c r="F6839" s="7" t="s">
        <v>15</v>
      </c>
      <c r="G6839" s="7">
        <f t="shared" si="318"/>
        <v>2017</v>
      </c>
      <c r="H6839" s="7">
        <f t="shared" si="319"/>
        <v>3</v>
      </c>
      <c r="I6839" s="7" t="str">
        <f t="shared" si="320"/>
        <v>Q1</v>
      </c>
      <c r="J6839" s="7">
        <f>VLOOKUP(A6839,'Job Catalog'!A:C,3,FALSE)</f>
        <v>19</v>
      </c>
    </row>
    <row r="6840" spans="1:10" x14ac:dyDescent="0.15">
      <c r="A6840" s="8">
        <v>4101</v>
      </c>
      <c r="B6840" s="8" t="s">
        <v>4203</v>
      </c>
      <c r="C6840" s="7" t="s">
        <v>4</v>
      </c>
      <c r="D6840" s="39">
        <v>42837.649247685185</v>
      </c>
      <c r="E6840" s="7">
        <v>8.92</v>
      </c>
      <c r="F6840" s="7" t="s">
        <v>88</v>
      </c>
      <c r="G6840" s="7">
        <f t="shared" si="318"/>
        <v>2017</v>
      </c>
      <c r="H6840" s="7">
        <f t="shared" si="319"/>
        <v>4</v>
      </c>
      <c r="I6840" s="7" t="str">
        <f t="shared" si="320"/>
        <v>Q2</v>
      </c>
      <c r="J6840" s="7">
        <f>VLOOKUP(A6840,'Job Catalog'!A:C,3,FALSE)</f>
        <v>19</v>
      </c>
    </row>
    <row r="6841" spans="1:10" x14ac:dyDescent="0.15">
      <c r="A6841" s="8">
        <v>4101</v>
      </c>
      <c r="B6841" s="8" t="s">
        <v>4203</v>
      </c>
      <c r="C6841" s="7" t="s">
        <v>5</v>
      </c>
      <c r="D6841" s="39">
        <v>42877.461944444447</v>
      </c>
      <c r="E6841" s="7">
        <v>41.71</v>
      </c>
      <c r="F6841" s="7" t="s">
        <v>88</v>
      </c>
      <c r="G6841" s="7">
        <f t="shared" si="318"/>
        <v>2017</v>
      </c>
      <c r="H6841" s="7">
        <f t="shared" si="319"/>
        <v>5</v>
      </c>
      <c r="I6841" s="7" t="str">
        <f t="shared" si="320"/>
        <v>Q2</v>
      </c>
      <c r="J6841" s="7">
        <f>VLOOKUP(A6841,'Job Catalog'!A:C,3,FALSE)</f>
        <v>19</v>
      </c>
    </row>
    <row r="6842" spans="1:10" x14ac:dyDescent="0.15">
      <c r="A6842" s="8">
        <v>4101</v>
      </c>
      <c r="B6842" s="8" t="s">
        <v>4203</v>
      </c>
      <c r="C6842" s="7" t="s">
        <v>5</v>
      </c>
      <c r="D6842" s="39">
        <v>42879.475868055553</v>
      </c>
      <c r="E6842" s="7">
        <v>36.79</v>
      </c>
      <c r="F6842" s="7" t="s">
        <v>88</v>
      </c>
      <c r="G6842" s="7">
        <f t="shared" si="318"/>
        <v>2017</v>
      </c>
      <c r="H6842" s="7">
        <f t="shared" si="319"/>
        <v>5</v>
      </c>
      <c r="I6842" s="7" t="str">
        <f t="shared" si="320"/>
        <v>Q2</v>
      </c>
      <c r="J6842" s="7">
        <f>VLOOKUP(A6842,'Job Catalog'!A:C,3,FALSE)</f>
        <v>19</v>
      </c>
    </row>
    <row r="6843" spans="1:10" x14ac:dyDescent="0.15">
      <c r="A6843" s="8">
        <v>4101</v>
      </c>
      <c r="B6843" s="8" t="s">
        <v>4203</v>
      </c>
      <c r="C6843" s="7" t="s">
        <v>5</v>
      </c>
      <c r="D6843" s="39">
        <v>42905.765370370369</v>
      </c>
      <c r="E6843" s="7">
        <v>61.13</v>
      </c>
      <c r="F6843" s="7" t="s">
        <v>88</v>
      </c>
      <c r="G6843" s="7">
        <f t="shared" si="318"/>
        <v>2017</v>
      </c>
      <c r="H6843" s="7">
        <f t="shared" si="319"/>
        <v>6</v>
      </c>
      <c r="I6843" s="7" t="str">
        <f t="shared" si="320"/>
        <v>Q2</v>
      </c>
      <c r="J6843" s="7">
        <f>VLOOKUP(A6843,'Job Catalog'!A:C,3,FALSE)</f>
        <v>19</v>
      </c>
    </row>
    <row r="6844" spans="1:10" x14ac:dyDescent="0.15">
      <c r="A6844" s="8">
        <v>4101</v>
      </c>
      <c r="B6844" s="8" t="s">
        <v>4203</v>
      </c>
      <c r="C6844" s="7" t="s">
        <v>5</v>
      </c>
      <c r="D6844" s="39">
        <v>42880.745520833334</v>
      </c>
      <c r="E6844" s="7">
        <v>24.08</v>
      </c>
      <c r="F6844" s="7" t="s">
        <v>88</v>
      </c>
      <c r="G6844" s="7">
        <f t="shared" si="318"/>
        <v>2017</v>
      </c>
      <c r="H6844" s="7">
        <f t="shared" si="319"/>
        <v>5</v>
      </c>
      <c r="I6844" s="7" t="str">
        <f t="shared" si="320"/>
        <v>Q2</v>
      </c>
      <c r="J6844" s="7">
        <f>VLOOKUP(A6844,'Job Catalog'!A:C,3,FALSE)</f>
        <v>19</v>
      </c>
    </row>
    <row r="6845" spans="1:10" x14ac:dyDescent="0.15">
      <c r="A6845" s="8">
        <v>4101</v>
      </c>
      <c r="B6845" s="8" t="s">
        <v>4203</v>
      </c>
      <c r="C6845" s="7" t="s">
        <v>5</v>
      </c>
      <c r="D6845" s="39">
        <v>42899.598715277774</v>
      </c>
      <c r="E6845" s="7">
        <v>40.130000000000003</v>
      </c>
      <c r="F6845" s="7" t="s">
        <v>13</v>
      </c>
      <c r="G6845" s="7">
        <f t="shared" si="318"/>
        <v>2017</v>
      </c>
      <c r="H6845" s="7">
        <f t="shared" si="319"/>
        <v>6</v>
      </c>
      <c r="I6845" s="7" t="str">
        <f t="shared" si="320"/>
        <v>Q2</v>
      </c>
      <c r="J6845" s="7">
        <f>VLOOKUP(A6845,'Job Catalog'!A:C,3,FALSE)</f>
        <v>19</v>
      </c>
    </row>
    <row r="6846" spans="1:10" x14ac:dyDescent="0.15">
      <c r="A6846" s="8">
        <v>4101</v>
      </c>
      <c r="B6846" s="8" t="s">
        <v>4203</v>
      </c>
      <c r="C6846" s="7" t="s">
        <v>5</v>
      </c>
      <c r="D6846" s="39">
        <v>42874.759143518517</v>
      </c>
      <c r="E6846" s="7">
        <v>8.1300000000000008</v>
      </c>
      <c r="F6846" s="7" t="s">
        <v>88</v>
      </c>
      <c r="G6846" s="7">
        <f t="shared" si="318"/>
        <v>2017</v>
      </c>
      <c r="H6846" s="7">
        <f t="shared" si="319"/>
        <v>5</v>
      </c>
      <c r="I6846" s="7" t="str">
        <f t="shared" si="320"/>
        <v>Q2</v>
      </c>
      <c r="J6846" s="7">
        <f>VLOOKUP(A6846,'Job Catalog'!A:C,3,FALSE)</f>
        <v>19</v>
      </c>
    </row>
    <row r="6847" spans="1:10" x14ac:dyDescent="0.15">
      <c r="A6847" s="8">
        <v>4101</v>
      </c>
      <c r="B6847" s="8" t="s">
        <v>4203</v>
      </c>
      <c r="C6847" s="7" t="s">
        <v>5</v>
      </c>
      <c r="D6847" s="39">
        <v>42970.664317129631</v>
      </c>
      <c r="E6847" s="7">
        <v>63.04</v>
      </c>
      <c r="F6847" s="7" t="s">
        <v>88</v>
      </c>
      <c r="G6847" s="7">
        <f t="shared" si="318"/>
        <v>2017</v>
      </c>
      <c r="H6847" s="7">
        <f t="shared" si="319"/>
        <v>8</v>
      </c>
      <c r="I6847" s="7" t="str">
        <f t="shared" si="320"/>
        <v>Q3</v>
      </c>
      <c r="J6847" s="7">
        <f>VLOOKUP(A6847,'Job Catalog'!A:C,3,FALSE)</f>
        <v>19</v>
      </c>
    </row>
    <row r="6848" spans="1:10" x14ac:dyDescent="0.15">
      <c r="A6848" s="8">
        <v>4101</v>
      </c>
      <c r="B6848" s="8" t="s">
        <v>4203</v>
      </c>
      <c r="C6848" s="7" t="s">
        <v>5</v>
      </c>
      <c r="D6848" s="39">
        <v>42943.597372685188</v>
      </c>
      <c r="E6848" s="7">
        <v>30</v>
      </c>
      <c r="F6848" s="7" t="s">
        <v>88</v>
      </c>
      <c r="G6848" s="7">
        <f t="shared" si="318"/>
        <v>2017</v>
      </c>
      <c r="H6848" s="7">
        <f t="shared" si="319"/>
        <v>7</v>
      </c>
      <c r="I6848" s="7" t="str">
        <f t="shared" si="320"/>
        <v>Q3</v>
      </c>
      <c r="J6848" s="7">
        <f>VLOOKUP(A6848,'Job Catalog'!A:C,3,FALSE)</f>
        <v>19</v>
      </c>
    </row>
    <row r="6849" spans="1:10" x14ac:dyDescent="0.15">
      <c r="A6849" s="8">
        <v>4101</v>
      </c>
      <c r="B6849" s="8" t="s">
        <v>4203</v>
      </c>
      <c r="C6849" s="7" t="s">
        <v>5</v>
      </c>
      <c r="D6849" s="39">
        <v>42940.585069444445</v>
      </c>
      <c r="E6849" s="7">
        <v>19.079999999999998</v>
      </c>
      <c r="F6849" s="7" t="s">
        <v>88</v>
      </c>
      <c r="G6849" s="7">
        <f t="shared" si="318"/>
        <v>2017</v>
      </c>
      <c r="H6849" s="7">
        <f t="shared" si="319"/>
        <v>7</v>
      </c>
      <c r="I6849" s="7" t="str">
        <f t="shared" si="320"/>
        <v>Q3</v>
      </c>
      <c r="J6849" s="7">
        <f>VLOOKUP(A6849,'Job Catalog'!A:C,3,FALSE)</f>
        <v>19</v>
      </c>
    </row>
    <row r="6850" spans="1:10" x14ac:dyDescent="0.15">
      <c r="A6850" s="8">
        <v>4107</v>
      </c>
      <c r="B6850" s="8" t="s">
        <v>4209</v>
      </c>
      <c r="C6850" s="7" t="s">
        <v>4</v>
      </c>
      <c r="D6850" s="39">
        <v>42151.193437499998</v>
      </c>
      <c r="E6850" s="7">
        <v>134.88</v>
      </c>
      <c r="F6850" s="7" t="s">
        <v>86</v>
      </c>
      <c r="G6850" s="7">
        <f t="shared" ref="G6850:G6915" si="321">YEAR(D6850)</f>
        <v>2015</v>
      </c>
      <c r="H6850" s="7">
        <f t="shared" ref="H6850:H6915" si="322">MONTH(D6850)</f>
        <v>5</v>
      </c>
      <c r="I6850" s="7" t="str">
        <f t="shared" ref="I6850:I6913" si="323">IF(H6850&lt;=3,"Q1",IF(H6850&lt;=6,"Q2",IF(H6850&lt;=9,"Q3","Q4")))</f>
        <v>Q2</v>
      </c>
      <c r="J6850" s="7">
        <f>VLOOKUP(A6850,'Job Catalog'!A:C,3,FALSE)</f>
        <v>11</v>
      </c>
    </row>
    <row r="6851" spans="1:10" x14ac:dyDescent="0.15">
      <c r="A6851" s="8">
        <v>4110</v>
      </c>
      <c r="B6851" s="8" t="s">
        <v>4212</v>
      </c>
      <c r="C6851" s="7" t="s">
        <v>5</v>
      </c>
      <c r="D6851" s="39">
        <v>41711.432835648149</v>
      </c>
      <c r="E6851" s="7">
        <v>44.96</v>
      </c>
      <c r="F6851" s="7" t="s">
        <v>15</v>
      </c>
      <c r="G6851" s="7">
        <f t="shared" si="321"/>
        <v>2014</v>
      </c>
      <c r="H6851" s="7">
        <f t="shared" si="322"/>
        <v>3</v>
      </c>
      <c r="I6851" s="7" t="str">
        <f t="shared" si="323"/>
        <v>Q1</v>
      </c>
      <c r="J6851" s="7">
        <f>VLOOKUP(A6851,'Job Catalog'!A:C,3,FALSE)</f>
        <v>18</v>
      </c>
    </row>
    <row r="6852" spans="1:10" x14ac:dyDescent="0.15">
      <c r="A6852" s="8">
        <v>4110</v>
      </c>
      <c r="B6852" s="8" t="s">
        <v>4212</v>
      </c>
      <c r="C6852" s="7" t="s">
        <v>5</v>
      </c>
      <c r="D6852" s="39">
        <v>42951.609780092593</v>
      </c>
      <c r="E6852" s="7">
        <v>38</v>
      </c>
      <c r="F6852" s="7" t="s">
        <v>63</v>
      </c>
      <c r="G6852" s="7">
        <f t="shared" si="321"/>
        <v>2017</v>
      </c>
      <c r="H6852" s="7">
        <f t="shared" si="322"/>
        <v>8</v>
      </c>
      <c r="I6852" s="7" t="str">
        <f t="shared" si="323"/>
        <v>Q3</v>
      </c>
      <c r="J6852" s="7">
        <f>VLOOKUP(A6852,'Job Catalog'!A:C,3,FALSE)</f>
        <v>18</v>
      </c>
    </row>
    <row r="6853" spans="1:10" x14ac:dyDescent="0.15">
      <c r="A6853" s="8">
        <v>4114</v>
      </c>
      <c r="B6853" s="8" t="s">
        <v>4216</v>
      </c>
      <c r="C6853" s="7" t="s">
        <v>5</v>
      </c>
      <c r="D6853" s="39">
        <v>42417.535578703704</v>
      </c>
      <c r="E6853" s="7">
        <v>42.63</v>
      </c>
      <c r="F6853" s="7" t="s">
        <v>25</v>
      </c>
      <c r="G6853" s="7">
        <f t="shared" si="321"/>
        <v>2016</v>
      </c>
      <c r="H6853" s="7">
        <f t="shared" si="322"/>
        <v>2</v>
      </c>
      <c r="I6853" s="7" t="str">
        <f t="shared" si="323"/>
        <v>Q1</v>
      </c>
      <c r="J6853" s="7">
        <f>VLOOKUP(A6853,'Job Catalog'!A:C,3,FALSE)</f>
        <v>15</v>
      </c>
    </row>
    <row r="6854" spans="1:10" x14ac:dyDescent="0.15">
      <c r="A6854" s="8">
        <v>4116</v>
      </c>
      <c r="B6854" s="8" t="s">
        <v>4218</v>
      </c>
      <c r="C6854" s="7" t="s">
        <v>5</v>
      </c>
      <c r="D6854" s="39">
        <v>42929.465833333335</v>
      </c>
      <c r="E6854" s="7">
        <v>34.96</v>
      </c>
      <c r="F6854" s="7" t="s">
        <v>63</v>
      </c>
      <c r="G6854" s="7">
        <f t="shared" si="321"/>
        <v>2017</v>
      </c>
      <c r="H6854" s="7">
        <f t="shared" si="322"/>
        <v>7</v>
      </c>
      <c r="I6854" s="7" t="str">
        <f t="shared" si="323"/>
        <v>Q3</v>
      </c>
      <c r="J6854" s="7">
        <f>VLOOKUP(A6854,'Job Catalog'!A:C,3,FALSE)</f>
        <v>12</v>
      </c>
    </row>
    <row r="6855" spans="1:10" x14ac:dyDescent="0.15">
      <c r="A6855" s="8">
        <v>4119</v>
      </c>
      <c r="B6855" s="8" t="s">
        <v>4221</v>
      </c>
      <c r="C6855" s="7" t="s">
        <v>5</v>
      </c>
      <c r="D6855" s="39">
        <v>41806.385474537034</v>
      </c>
      <c r="E6855" s="7">
        <v>5.83</v>
      </c>
      <c r="F6855" s="7" t="s">
        <v>10</v>
      </c>
      <c r="G6855" s="7">
        <f t="shared" si="321"/>
        <v>2014</v>
      </c>
      <c r="H6855" s="7">
        <f t="shared" si="322"/>
        <v>6</v>
      </c>
      <c r="I6855" s="7" t="str">
        <f t="shared" si="323"/>
        <v>Q2</v>
      </c>
      <c r="J6855" s="7">
        <f>VLOOKUP(A6855,'Job Catalog'!A:C,3,FALSE)</f>
        <v>12</v>
      </c>
    </row>
    <row r="6856" spans="1:10" x14ac:dyDescent="0.15">
      <c r="A6856" s="8">
        <v>4119</v>
      </c>
      <c r="B6856" s="8" t="s">
        <v>4221</v>
      </c>
      <c r="C6856" s="7" t="s">
        <v>5</v>
      </c>
      <c r="D6856" s="39">
        <v>41836.471550925926</v>
      </c>
      <c r="E6856" s="7">
        <v>4.92</v>
      </c>
      <c r="F6856" s="7" t="s">
        <v>10</v>
      </c>
      <c r="G6856" s="7">
        <f t="shared" si="321"/>
        <v>2014</v>
      </c>
      <c r="H6856" s="7">
        <f t="shared" si="322"/>
        <v>7</v>
      </c>
      <c r="I6856" s="7" t="str">
        <f t="shared" si="323"/>
        <v>Q3</v>
      </c>
      <c r="J6856" s="7">
        <f>VLOOKUP(A6856,'Job Catalog'!A:C,3,FALSE)</f>
        <v>12</v>
      </c>
    </row>
    <row r="6857" spans="1:10" x14ac:dyDescent="0.15">
      <c r="A6857" s="8">
        <v>4119</v>
      </c>
      <c r="B6857" s="8" t="s">
        <v>4221</v>
      </c>
      <c r="C6857" s="7" t="s">
        <v>4</v>
      </c>
      <c r="D6857" s="39">
        <v>42209.398182870369</v>
      </c>
      <c r="E6857" s="7">
        <v>119.33</v>
      </c>
      <c r="F6857" s="7" t="s">
        <v>23</v>
      </c>
      <c r="G6857" s="7">
        <f t="shared" si="321"/>
        <v>2015</v>
      </c>
      <c r="H6857" s="7">
        <f t="shared" si="322"/>
        <v>7</v>
      </c>
      <c r="I6857" s="7" t="str">
        <f t="shared" si="323"/>
        <v>Q3</v>
      </c>
      <c r="J6857" s="7">
        <f>VLOOKUP(A6857,'Job Catalog'!A:C,3,FALSE)</f>
        <v>12</v>
      </c>
    </row>
    <row r="6858" spans="1:10" x14ac:dyDescent="0.15">
      <c r="A6858" s="8">
        <v>4120</v>
      </c>
      <c r="B6858" s="8" t="s">
        <v>4222</v>
      </c>
      <c r="C6858" s="7" t="s">
        <v>5</v>
      </c>
      <c r="D6858" s="39">
        <v>42604.421493055554</v>
      </c>
      <c r="E6858" s="7">
        <v>76.88</v>
      </c>
      <c r="F6858" s="7" t="s">
        <v>20</v>
      </c>
      <c r="G6858" s="7">
        <f t="shared" si="321"/>
        <v>2016</v>
      </c>
      <c r="H6858" s="7">
        <f t="shared" si="322"/>
        <v>8</v>
      </c>
      <c r="I6858" s="7" t="str">
        <f t="shared" si="323"/>
        <v>Q3</v>
      </c>
      <c r="J6858" s="7">
        <f>VLOOKUP(A6858,'Job Catalog'!A:C,3,FALSE)</f>
        <v>21</v>
      </c>
    </row>
    <row r="6859" spans="1:10" x14ac:dyDescent="0.15">
      <c r="A6859" s="8">
        <v>4121</v>
      </c>
      <c r="B6859" s="8" t="s">
        <v>4223</v>
      </c>
      <c r="C6859" s="7" t="s">
        <v>5</v>
      </c>
      <c r="D6859" s="39">
        <v>42142.426354166666</v>
      </c>
      <c r="E6859" s="7">
        <v>88.71</v>
      </c>
      <c r="F6859" s="7" t="s">
        <v>62</v>
      </c>
      <c r="G6859" s="7">
        <f t="shared" si="321"/>
        <v>2015</v>
      </c>
      <c r="H6859" s="7">
        <f t="shared" si="322"/>
        <v>5</v>
      </c>
      <c r="I6859" s="7" t="str">
        <f t="shared" si="323"/>
        <v>Q2</v>
      </c>
      <c r="J6859" s="7">
        <f>VLOOKUP(A6859,'Job Catalog'!A:C,3,FALSE)</f>
        <v>18</v>
      </c>
    </row>
    <row r="6860" spans="1:10" x14ac:dyDescent="0.15">
      <c r="A6860" s="8">
        <v>4121</v>
      </c>
      <c r="B6860" s="8" t="s">
        <v>4223</v>
      </c>
      <c r="C6860" s="7" t="s">
        <v>4</v>
      </c>
      <c r="D6860" s="39">
        <v>42174.557013888887</v>
      </c>
      <c r="E6860" s="7">
        <v>114.67</v>
      </c>
      <c r="F6860" s="7" t="s">
        <v>62</v>
      </c>
      <c r="G6860" s="7">
        <f t="shared" si="321"/>
        <v>2015</v>
      </c>
      <c r="H6860" s="7">
        <f t="shared" si="322"/>
        <v>6</v>
      </c>
      <c r="I6860" s="7" t="str">
        <f t="shared" si="323"/>
        <v>Q2</v>
      </c>
      <c r="J6860" s="7">
        <f>VLOOKUP(A6860,'Job Catalog'!A:C,3,FALSE)</f>
        <v>18</v>
      </c>
    </row>
    <row r="6861" spans="1:10" x14ac:dyDescent="0.15">
      <c r="A6861" s="8">
        <v>4121</v>
      </c>
      <c r="B6861" s="8" t="s">
        <v>4223</v>
      </c>
      <c r="C6861" s="7" t="s">
        <v>5</v>
      </c>
      <c r="D6861" s="39">
        <v>42152.432083333333</v>
      </c>
      <c r="E6861" s="7">
        <v>92.54</v>
      </c>
      <c r="F6861" s="7" t="s">
        <v>62</v>
      </c>
      <c r="G6861" s="7">
        <f t="shared" si="321"/>
        <v>2015</v>
      </c>
      <c r="H6861" s="7">
        <f t="shared" si="322"/>
        <v>5</v>
      </c>
      <c r="I6861" s="7" t="str">
        <f t="shared" si="323"/>
        <v>Q2</v>
      </c>
      <c r="J6861" s="7">
        <f>VLOOKUP(A6861,'Job Catalog'!A:C,3,FALSE)</f>
        <v>18</v>
      </c>
    </row>
    <row r="6862" spans="1:10" x14ac:dyDescent="0.15">
      <c r="A6862" s="8">
        <v>4121</v>
      </c>
      <c r="B6862" s="8" t="s">
        <v>4223</v>
      </c>
      <c r="C6862" s="7" t="s">
        <v>5</v>
      </c>
      <c r="D6862" s="39">
        <v>42100.45385416667</v>
      </c>
      <c r="E6862" s="7">
        <v>28.46</v>
      </c>
      <c r="F6862" s="7" t="s">
        <v>65</v>
      </c>
      <c r="G6862" s="7">
        <f t="shared" si="321"/>
        <v>2015</v>
      </c>
      <c r="H6862" s="7">
        <f t="shared" si="322"/>
        <v>4</v>
      </c>
      <c r="I6862" s="7" t="str">
        <f t="shared" si="323"/>
        <v>Q2</v>
      </c>
      <c r="J6862" s="7">
        <f>VLOOKUP(A6862,'Job Catalog'!A:C,3,FALSE)</f>
        <v>18</v>
      </c>
    </row>
    <row r="6863" spans="1:10" x14ac:dyDescent="0.15">
      <c r="A6863" s="8">
        <v>4121</v>
      </c>
      <c r="B6863" s="8" t="s">
        <v>4223</v>
      </c>
      <c r="C6863" s="7" t="s">
        <v>4</v>
      </c>
      <c r="D6863" s="39">
        <v>42181.573125000003</v>
      </c>
      <c r="E6863" s="7">
        <v>36.58</v>
      </c>
      <c r="F6863" s="7" t="s">
        <v>62</v>
      </c>
      <c r="G6863" s="7">
        <f t="shared" si="321"/>
        <v>2015</v>
      </c>
      <c r="H6863" s="7">
        <f t="shared" si="322"/>
        <v>6</v>
      </c>
      <c r="I6863" s="7" t="str">
        <f t="shared" si="323"/>
        <v>Q2</v>
      </c>
      <c r="J6863" s="7">
        <f>VLOOKUP(A6863,'Job Catalog'!A:C,3,FALSE)</f>
        <v>18</v>
      </c>
    </row>
    <row r="6864" spans="1:10" x14ac:dyDescent="0.15">
      <c r="A6864" s="8">
        <v>4121</v>
      </c>
      <c r="B6864" s="8" t="s">
        <v>4223</v>
      </c>
      <c r="C6864" s="7" t="s">
        <v>4</v>
      </c>
      <c r="D6864" s="39">
        <v>42171.87599537037</v>
      </c>
      <c r="E6864" s="7">
        <v>26.92</v>
      </c>
      <c r="F6864" s="7" t="s">
        <v>62</v>
      </c>
      <c r="G6864" s="7">
        <f t="shared" si="321"/>
        <v>2015</v>
      </c>
      <c r="H6864" s="7">
        <f t="shared" si="322"/>
        <v>6</v>
      </c>
      <c r="I6864" s="7" t="str">
        <f t="shared" si="323"/>
        <v>Q2</v>
      </c>
      <c r="J6864" s="7">
        <f>VLOOKUP(A6864,'Job Catalog'!A:C,3,FALSE)</f>
        <v>18</v>
      </c>
    </row>
    <row r="6865" spans="1:10" x14ac:dyDescent="0.15">
      <c r="A6865" s="8">
        <v>4127</v>
      </c>
      <c r="B6865" s="8" t="s">
        <v>4229</v>
      </c>
      <c r="C6865" s="7" t="s">
        <v>4</v>
      </c>
      <c r="D6865" s="39">
        <v>42044.387824074074</v>
      </c>
      <c r="E6865" s="7">
        <v>80.040000000000006</v>
      </c>
      <c r="F6865" s="7" t="s">
        <v>86</v>
      </c>
      <c r="G6865" s="7">
        <f t="shared" si="321"/>
        <v>2015</v>
      </c>
      <c r="H6865" s="7">
        <f t="shared" si="322"/>
        <v>2</v>
      </c>
      <c r="I6865" s="7" t="str">
        <f t="shared" si="323"/>
        <v>Q1</v>
      </c>
      <c r="J6865" s="7">
        <f>VLOOKUP(A6865,'Job Catalog'!A:C,3,FALSE)</f>
        <v>13</v>
      </c>
    </row>
    <row r="6866" spans="1:10" x14ac:dyDescent="0.15">
      <c r="A6866" s="8">
        <v>4127</v>
      </c>
      <c r="B6866" s="8" t="s">
        <v>4229</v>
      </c>
      <c r="C6866" s="7" t="s">
        <v>5</v>
      </c>
      <c r="D6866" s="39">
        <v>42059.472048611111</v>
      </c>
      <c r="E6866" s="7">
        <v>35.25</v>
      </c>
      <c r="F6866" s="7" t="s">
        <v>86</v>
      </c>
      <c r="G6866" s="7">
        <f t="shared" si="321"/>
        <v>2015</v>
      </c>
      <c r="H6866" s="7">
        <f t="shared" si="322"/>
        <v>2</v>
      </c>
      <c r="I6866" s="7" t="str">
        <f t="shared" si="323"/>
        <v>Q1</v>
      </c>
      <c r="J6866" s="7">
        <f>VLOOKUP(A6866,'Job Catalog'!A:C,3,FALSE)</f>
        <v>13</v>
      </c>
    </row>
    <row r="6867" spans="1:10" x14ac:dyDescent="0.15">
      <c r="A6867" s="8">
        <v>4127</v>
      </c>
      <c r="B6867" s="8" t="s">
        <v>4229</v>
      </c>
      <c r="C6867" s="7" t="s">
        <v>4</v>
      </c>
      <c r="D6867" s="39">
        <v>42216.192245370374</v>
      </c>
      <c r="E6867" s="7">
        <v>105.54</v>
      </c>
      <c r="F6867" s="7" t="s">
        <v>86</v>
      </c>
      <c r="G6867" s="7">
        <f t="shared" si="321"/>
        <v>2015</v>
      </c>
      <c r="H6867" s="7">
        <f t="shared" si="322"/>
        <v>7</v>
      </c>
      <c r="I6867" s="7" t="str">
        <f t="shared" si="323"/>
        <v>Q3</v>
      </c>
      <c r="J6867" s="7">
        <f>VLOOKUP(A6867,'Job Catalog'!A:C,3,FALSE)</f>
        <v>13</v>
      </c>
    </row>
    <row r="6868" spans="1:10" x14ac:dyDescent="0.15">
      <c r="A6868" s="8">
        <v>4127</v>
      </c>
      <c r="B6868" s="8" t="s">
        <v>4229</v>
      </c>
      <c r="C6868" s="7" t="s">
        <v>4</v>
      </c>
      <c r="D6868" s="39">
        <v>42433.432129629633</v>
      </c>
      <c r="E6868" s="7">
        <v>38.04</v>
      </c>
      <c r="F6868" s="7" t="s">
        <v>86</v>
      </c>
      <c r="G6868" s="7">
        <f t="shared" si="321"/>
        <v>2016</v>
      </c>
      <c r="H6868" s="7">
        <f t="shared" si="322"/>
        <v>3</v>
      </c>
      <c r="I6868" s="7" t="str">
        <f t="shared" si="323"/>
        <v>Q1</v>
      </c>
      <c r="J6868" s="7">
        <f>VLOOKUP(A6868,'Job Catalog'!A:C,3,FALSE)</f>
        <v>13</v>
      </c>
    </row>
    <row r="6869" spans="1:10" x14ac:dyDescent="0.15">
      <c r="A6869" s="8">
        <v>4128</v>
      </c>
      <c r="B6869" s="8" t="s">
        <v>4230</v>
      </c>
      <c r="C6869" s="7" t="s">
        <v>5</v>
      </c>
      <c r="D6869" s="39">
        <v>41758.203842592593</v>
      </c>
      <c r="E6869" s="7">
        <v>55.79</v>
      </c>
      <c r="F6869" s="7" t="s">
        <v>86</v>
      </c>
      <c r="G6869" s="7">
        <f t="shared" si="321"/>
        <v>2014</v>
      </c>
      <c r="H6869" s="7">
        <f t="shared" si="322"/>
        <v>4</v>
      </c>
      <c r="I6869" s="7" t="str">
        <f t="shared" si="323"/>
        <v>Q2</v>
      </c>
      <c r="J6869" s="7">
        <f>VLOOKUP(A6869,'Job Catalog'!A:C,3,FALSE)</f>
        <v>11</v>
      </c>
    </row>
    <row r="6870" spans="1:10" x14ac:dyDescent="0.15">
      <c r="A6870" s="8">
        <v>4128</v>
      </c>
      <c r="B6870" s="8" t="s">
        <v>4230</v>
      </c>
      <c r="C6870" s="7" t="s">
        <v>5</v>
      </c>
      <c r="D6870" s="39">
        <v>41758.205972222226</v>
      </c>
      <c r="E6870" s="7">
        <v>20.88</v>
      </c>
      <c r="F6870" s="7" t="s">
        <v>86</v>
      </c>
      <c r="G6870" s="7">
        <f t="shared" si="321"/>
        <v>2014</v>
      </c>
      <c r="H6870" s="7">
        <f t="shared" si="322"/>
        <v>4</v>
      </c>
      <c r="I6870" s="7" t="str">
        <f t="shared" si="323"/>
        <v>Q2</v>
      </c>
      <c r="J6870" s="7">
        <f>VLOOKUP(A6870,'Job Catalog'!A:C,3,FALSE)</f>
        <v>11</v>
      </c>
    </row>
    <row r="6871" spans="1:10" x14ac:dyDescent="0.15">
      <c r="A6871" s="8">
        <v>4128</v>
      </c>
      <c r="B6871" s="8" t="s">
        <v>4230</v>
      </c>
      <c r="C6871" s="7" t="s">
        <v>4</v>
      </c>
      <c r="D6871" s="39">
        <v>41969.209398148145</v>
      </c>
      <c r="E6871" s="7">
        <v>85.71</v>
      </c>
      <c r="F6871" s="7" t="s">
        <v>86</v>
      </c>
      <c r="G6871" s="7">
        <f t="shared" si="321"/>
        <v>2014</v>
      </c>
      <c r="H6871" s="7">
        <f t="shared" si="322"/>
        <v>11</v>
      </c>
      <c r="I6871" s="7" t="str">
        <f t="shared" si="323"/>
        <v>Q4</v>
      </c>
      <c r="J6871" s="7">
        <f>VLOOKUP(A6871,'Job Catalog'!A:C,3,FALSE)</f>
        <v>11</v>
      </c>
    </row>
    <row r="6872" spans="1:10" x14ac:dyDescent="0.15">
      <c r="A6872" s="8">
        <v>4128</v>
      </c>
      <c r="B6872" s="8" t="s">
        <v>4230</v>
      </c>
      <c r="C6872" s="7" t="s">
        <v>5</v>
      </c>
      <c r="D6872" s="39">
        <v>41943.435347222221</v>
      </c>
      <c r="E6872" s="7">
        <v>59.92</v>
      </c>
      <c r="F6872" s="7" t="s">
        <v>17</v>
      </c>
      <c r="G6872" s="7">
        <f t="shared" si="321"/>
        <v>2014</v>
      </c>
      <c r="H6872" s="7">
        <f t="shared" si="322"/>
        <v>10</v>
      </c>
      <c r="I6872" s="7" t="str">
        <f t="shared" si="323"/>
        <v>Q4</v>
      </c>
      <c r="J6872" s="7">
        <f>VLOOKUP(A6872,'Job Catalog'!A:C,3,FALSE)</f>
        <v>11</v>
      </c>
    </row>
    <row r="6873" spans="1:10" x14ac:dyDescent="0.15">
      <c r="A6873" s="8">
        <v>4128</v>
      </c>
      <c r="B6873" s="8" t="s">
        <v>4230</v>
      </c>
      <c r="C6873" s="7" t="s">
        <v>4</v>
      </c>
      <c r="D6873" s="39">
        <v>41968.22079861111</v>
      </c>
      <c r="E6873" s="7">
        <v>84.71</v>
      </c>
      <c r="F6873" s="7" t="s">
        <v>86</v>
      </c>
      <c r="G6873" s="7">
        <f t="shared" si="321"/>
        <v>2014</v>
      </c>
      <c r="H6873" s="7">
        <f t="shared" si="322"/>
        <v>11</v>
      </c>
      <c r="I6873" s="7" t="str">
        <f t="shared" si="323"/>
        <v>Q4</v>
      </c>
      <c r="J6873" s="7">
        <f>VLOOKUP(A6873,'Job Catalog'!A:C,3,FALSE)</f>
        <v>11</v>
      </c>
    </row>
    <row r="6874" spans="1:10" x14ac:dyDescent="0.15">
      <c r="A6874" s="8">
        <v>4128</v>
      </c>
      <c r="B6874" s="8" t="s">
        <v>4230</v>
      </c>
      <c r="C6874" s="7" t="s">
        <v>4</v>
      </c>
      <c r="D6874" s="39">
        <v>42027.360381944447</v>
      </c>
      <c r="E6874" s="7">
        <v>143.83000000000001</v>
      </c>
      <c r="F6874" s="7" t="s">
        <v>86</v>
      </c>
      <c r="G6874" s="7">
        <f t="shared" si="321"/>
        <v>2015</v>
      </c>
      <c r="H6874" s="7">
        <f t="shared" si="322"/>
        <v>1</v>
      </c>
      <c r="I6874" s="7" t="str">
        <f t="shared" si="323"/>
        <v>Q1</v>
      </c>
      <c r="J6874" s="7">
        <f>VLOOKUP(A6874,'Job Catalog'!A:C,3,FALSE)</f>
        <v>11</v>
      </c>
    </row>
    <row r="6875" spans="1:10" x14ac:dyDescent="0.15">
      <c r="A6875" s="8">
        <v>4128</v>
      </c>
      <c r="B6875" s="8" t="s">
        <v>4230</v>
      </c>
      <c r="C6875" s="7" t="s">
        <v>5</v>
      </c>
      <c r="D6875" s="39">
        <v>41943.499293981484</v>
      </c>
      <c r="E6875" s="7">
        <v>57</v>
      </c>
      <c r="F6875" s="7" t="s">
        <v>77</v>
      </c>
      <c r="G6875" s="7">
        <f t="shared" si="321"/>
        <v>2014</v>
      </c>
      <c r="H6875" s="7">
        <f t="shared" si="322"/>
        <v>10</v>
      </c>
      <c r="I6875" s="7" t="str">
        <f t="shared" si="323"/>
        <v>Q4</v>
      </c>
      <c r="J6875" s="7">
        <f>VLOOKUP(A6875,'Job Catalog'!A:C,3,FALSE)</f>
        <v>11</v>
      </c>
    </row>
    <row r="6876" spans="1:10" x14ac:dyDescent="0.15">
      <c r="A6876" s="8">
        <v>4128</v>
      </c>
      <c r="B6876" s="8" t="s">
        <v>4230</v>
      </c>
      <c r="C6876" s="7" t="s">
        <v>4</v>
      </c>
      <c r="D6876" s="39">
        <v>42125.372129629628</v>
      </c>
      <c r="E6876" s="7">
        <v>161</v>
      </c>
      <c r="F6876" s="7" t="s">
        <v>86</v>
      </c>
      <c r="G6876" s="7">
        <f t="shared" si="321"/>
        <v>2015</v>
      </c>
      <c r="H6876" s="7">
        <f t="shared" si="322"/>
        <v>5</v>
      </c>
      <c r="I6876" s="7" t="str">
        <f t="shared" si="323"/>
        <v>Q2</v>
      </c>
      <c r="J6876" s="7">
        <f>VLOOKUP(A6876,'Job Catalog'!A:C,3,FALSE)</f>
        <v>11</v>
      </c>
    </row>
    <row r="6877" spans="1:10" x14ac:dyDescent="0.15">
      <c r="A6877" s="8">
        <v>4128</v>
      </c>
      <c r="B6877" s="8" t="s">
        <v>4230</v>
      </c>
      <c r="C6877" s="7" t="s">
        <v>4</v>
      </c>
      <c r="D6877" s="39">
        <v>42039.300393518519</v>
      </c>
      <c r="E6877" s="7">
        <v>57.88</v>
      </c>
      <c r="F6877" s="7" t="s">
        <v>86</v>
      </c>
      <c r="G6877" s="7">
        <f t="shared" si="321"/>
        <v>2015</v>
      </c>
      <c r="H6877" s="7">
        <f t="shared" si="322"/>
        <v>2</v>
      </c>
      <c r="I6877" s="7" t="str">
        <f t="shared" si="323"/>
        <v>Q1</v>
      </c>
      <c r="J6877" s="7">
        <f>VLOOKUP(A6877,'Job Catalog'!A:C,3,FALSE)</f>
        <v>11</v>
      </c>
    </row>
    <row r="6878" spans="1:10" x14ac:dyDescent="0.15">
      <c r="A6878" s="8">
        <v>4128</v>
      </c>
      <c r="B6878" s="8" t="s">
        <v>4230</v>
      </c>
      <c r="C6878" s="7" t="s">
        <v>4</v>
      </c>
      <c r="D6878" s="39">
        <v>42165.136307870373</v>
      </c>
      <c r="E6878" s="7">
        <v>183.71</v>
      </c>
      <c r="F6878" s="7" t="s">
        <v>86</v>
      </c>
      <c r="G6878" s="7">
        <f t="shared" si="321"/>
        <v>2015</v>
      </c>
      <c r="H6878" s="7">
        <f t="shared" si="322"/>
        <v>6</v>
      </c>
      <c r="I6878" s="7" t="str">
        <f t="shared" si="323"/>
        <v>Q2</v>
      </c>
      <c r="J6878" s="7">
        <f>VLOOKUP(A6878,'Job Catalog'!A:C,3,FALSE)</f>
        <v>11</v>
      </c>
    </row>
    <row r="6879" spans="1:10" x14ac:dyDescent="0.15">
      <c r="A6879" s="8">
        <v>4128</v>
      </c>
      <c r="B6879" s="8" t="s">
        <v>4230</v>
      </c>
      <c r="C6879" s="7" t="s">
        <v>4</v>
      </c>
      <c r="D6879" s="39">
        <v>42114.187291666669</v>
      </c>
      <c r="E6879" s="7">
        <v>130.54</v>
      </c>
      <c r="F6879" s="7" t="s">
        <v>86</v>
      </c>
      <c r="G6879" s="7">
        <f t="shared" si="321"/>
        <v>2015</v>
      </c>
      <c r="H6879" s="7">
        <f t="shared" si="322"/>
        <v>4</v>
      </c>
      <c r="I6879" s="7" t="str">
        <f t="shared" si="323"/>
        <v>Q2</v>
      </c>
      <c r="J6879" s="7">
        <f>VLOOKUP(A6879,'Job Catalog'!A:C,3,FALSE)</f>
        <v>11</v>
      </c>
    </row>
    <row r="6880" spans="1:10" x14ac:dyDescent="0.15">
      <c r="A6880" s="8">
        <v>4128</v>
      </c>
      <c r="B6880" s="8" t="s">
        <v>4230</v>
      </c>
      <c r="C6880" s="7" t="s">
        <v>5</v>
      </c>
      <c r="D6880" s="39">
        <v>42093.359976851854</v>
      </c>
      <c r="E6880" s="7">
        <v>70.08</v>
      </c>
      <c r="F6880" s="7" t="s">
        <v>86</v>
      </c>
      <c r="G6880" s="7">
        <f t="shared" si="321"/>
        <v>2015</v>
      </c>
      <c r="H6880" s="7">
        <f t="shared" si="322"/>
        <v>3</v>
      </c>
      <c r="I6880" s="7" t="str">
        <f t="shared" si="323"/>
        <v>Q1</v>
      </c>
      <c r="J6880" s="7">
        <f>VLOOKUP(A6880,'Job Catalog'!A:C,3,FALSE)</f>
        <v>11</v>
      </c>
    </row>
    <row r="6881" spans="1:10" x14ac:dyDescent="0.15">
      <c r="A6881" s="8">
        <v>4128</v>
      </c>
      <c r="B6881" s="8" t="s">
        <v>4230</v>
      </c>
      <c r="C6881" s="7" t="s">
        <v>5</v>
      </c>
      <c r="D6881" s="39">
        <v>42081.268506944441</v>
      </c>
      <c r="E6881" s="7">
        <v>58</v>
      </c>
      <c r="F6881" s="7" t="s">
        <v>86</v>
      </c>
      <c r="G6881" s="7">
        <f t="shared" si="321"/>
        <v>2015</v>
      </c>
      <c r="H6881" s="7">
        <f t="shared" si="322"/>
        <v>3</v>
      </c>
      <c r="I6881" s="7" t="str">
        <f t="shared" si="323"/>
        <v>Q1</v>
      </c>
      <c r="J6881" s="7">
        <f>VLOOKUP(A6881,'Job Catalog'!A:C,3,FALSE)</f>
        <v>11</v>
      </c>
    </row>
    <row r="6882" spans="1:10" x14ac:dyDescent="0.15">
      <c r="A6882" s="8">
        <v>4128</v>
      </c>
      <c r="B6882" s="8" t="s">
        <v>4230</v>
      </c>
      <c r="C6882" s="7" t="s">
        <v>4</v>
      </c>
      <c r="D6882" s="39">
        <v>42095.42591435185</v>
      </c>
      <c r="E6882" s="7">
        <v>49</v>
      </c>
      <c r="F6882" s="7" t="s">
        <v>86</v>
      </c>
      <c r="G6882" s="7">
        <f t="shared" si="321"/>
        <v>2015</v>
      </c>
      <c r="H6882" s="7">
        <f t="shared" si="322"/>
        <v>4</v>
      </c>
      <c r="I6882" s="7" t="str">
        <f t="shared" si="323"/>
        <v>Q2</v>
      </c>
      <c r="J6882" s="7">
        <f>VLOOKUP(A6882,'Job Catalog'!A:C,3,FALSE)</f>
        <v>11</v>
      </c>
    </row>
    <row r="6883" spans="1:10" x14ac:dyDescent="0.15">
      <c r="A6883" s="8">
        <v>4128</v>
      </c>
      <c r="B6883" s="8" t="s">
        <v>4230</v>
      </c>
      <c r="C6883" s="7" t="s">
        <v>5</v>
      </c>
      <c r="D6883" s="39">
        <v>42212.392141203702</v>
      </c>
      <c r="E6883" s="7">
        <v>153.08000000000001</v>
      </c>
      <c r="F6883" s="7" t="s">
        <v>86</v>
      </c>
      <c r="G6883" s="7">
        <f t="shared" si="321"/>
        <v>2015</v>
      </c>
      <c r="H6883" s="7">
        <f t="shared" si="322"/>
        <v>7</v>
      </c>
      <c r="I6883" s="7" t="str">
        <f t="shared" si="323"/>
        <v>Q3</v>
      </c>
      <c r="J6883" s="7">
        <f>VLOOKUP(A6883,'Job Catalog'!A:C,3,FALSE)</f>
        <v>11</v>
      </c>
    </row>
    <row r="6884" spans="1:10" x14ac:dyDescent="0.15">
      <c r="A6884" s="8">
        <v>4128</v>
      </c>
      <c r="B6884" s="8" t="s">
        <v>4230</v>
      </c>
      <c r="C6884" s="7" t="s">
        <v>4</v>
      </c>
      <c r="D6884" s="39">
        <v>42314.118946759256</v>
      </c>
      <c r="E6884" s="7">
        <v>30.67</v>
      </c>
      <c r="F6884" s="7" t="s">
        <v>86</v>
      </c>
      <c r="G6884" s="7">
        <f t="shared" si="321"/>
        <v>2015</v>
      </c>
      <c r="H6884" s="7">
        <f t="shared" si="322"/>
        <v>11</v>
      </c>
      <c r="I6884" s="7" t="str">
        <f t="shared" si="323"/>
        <v>Q4</v>
      </c>
      <c r="J6884" s="7">
        <f>VLOOKUP(A6884,'Job Catalog'!A:C,3,FALSE)</f>
        <v>11</v>
      </c>
    </row>
    <row r="6885" spans="1:10" x14ac:dyDescent="0.15">
      <c r="A6885" s="8">
        <v>4128</v>
      </c>
      <c r="B6885" s="8" t="s">
        <v>4230</v>
      </c>
      <c r="C6885" s="7" t="s">
        <v>5</v>
      </c>
      <c r="D6885" s="39">
        <v>42436.362199074072</v>
      </c>
      <c r="E6885" s="7">
        <v>27.96</v>
      </c>
      <c r="F6885" s="7" t="s">
        <v>86</v>
      </c>
      <c r="G6885" s="7">
        <f t="shared" si="321"/>
        <v>2016</v>
      </c>
      <c r="H6885" s="7">
        <f t="shared" si="322"/>
        <v>3</v>
      </c>
      <c r="I6885" s="7" t="str">
        <f t="shared" si="323"/>
        <v>Q1</v>
      </c>
      <c r="J6885" s="7">
        <f>VLOOKUP(A6885,'Job Catalog'!A:C,3,FALSE)</f>
        <v>11</v>
      </c>
    </row>
    <row r="6886" spans="1:10" x14ac:dyDescent="0.15">
      <c r="A6886" s="8">
        <v>4128</v>
      </c>
      <c r="B6886" s="8" t="s">
        <v>4230</v>
      </c>
      <c r="C6886" s="7" t="s">
        <v>5</v>
      </c>
      <c r="D6886" s="39">
        <v>42523.139039351852</v>
      </c>
      <c r="E6886" s="7">
        <v>26.88</v>
      </c>
      <c r="F6886" s="7" t="s">
        <v>86</v>
      </c>
      <c r="G6886" s="7">
        <f t="shared" si="321"/>
        <v>2016</v>
      </c>
      <c r="H6886" s="7">
        <f t="shared" si="322"/>
        <v>6</v>
      </c>
      <c r="I6886" s="7" t="str">
        <f t="shared" si="323"/>
        <v>Q2</v>
      </c>
      <c r="J6886" s="7">
        <f>VLOOKUP(A6886,'Job Catalog'!A:C,3,FALSE)</f>
        <v>11</v>
      </c>
    </row>
    <row r="6887" spans="1:10" x14ac:dyDescent="0.15">
      <c r="A6887" s="8">
        <v>4128</v>
      </c>
      <c r="B6887" s="8" t="s">
        <v>4230</v>
      </c>
      <c r="C6887" s="7" t="s">
        <v>5</v>
      </c>
      <c r="D6887" s="39">
        <v>42832.167037037034</v>
      </c>
      <c r="E6887" s="7">
        <v>27.67</v>
      </c>
      <c r="F6887" s="7" t="s">
        <v>11</v>
      </c>
      <c r="G6887" s="7">
        <f t="shared" si="321"/>
        <v>2017</v>
      </c>
      <c r="H6887" s="7">
        <f t="shared" si="322"/>
        <v>4</v>
      </c>
      <c r="I6887" s="7" t="str">
        <f t="shared" si="323"/>
        <v>Q2</v>
      </c>
      <c r="J6887" s="7">
        <f>VLOOKUP(A6887,'Job Catalog'!A:C,3,FALSE)</f>
        <v>11</v>
      </c>
    </row>
    <row r="6888" spans="1:10" x14ac:dyDescent="0.15">
      <c r="A6888" s="8">
        <v>4128</v>
      </c>
      <c r="B6888" s="8" t="s">
        <v>4230</v>
      </c>
      <c r="C6888" s="7" t="s">
        <v>5</v>
      </c>
      <c r="D6888" s="39">
        <v>42887.143368055556</v>
      </c>
      <c r="E6888" s="7">
        <v>26.63</v>
      </c>
      <c r="F6888" s="7" t="s">
        <v>11</v>
      </c>
      <c r="G6888" s="7">
        <f t="shared" si="321"/>
        <v>2017</v>
      </c>
      <c r="H6888" s="7">
        <f t="shared" si="322"/>
        <v>6</v>
      </c>
      <c r="I6888" s="7" t="str">
        <f t="shared" si="323"/>
        <v>Q2</v>
      </c>
      <c r="J6888" s="7">
        <f>VLOOKUP(A6888,'Job Catalog'!A:C,3,FALSE)</f>
        <v>11</v>
      </c>
    </row>
    <row r="6889" spans="1:10" x14ac:dyDescent="0.15">
      <c r="A6889" s="8">
        <v>4134</v>
      </c>
      <c r="B6889" s="8" t="s">
        <v>4236</v>
      </c>
      <c r="C6889" s="7" t="s">
        <v>4</v>
      </c>
      <c r="D6889" s="39">
        <v>41851.354432870372</v>
      </c>
      <c r="E6889" s="7">
        <v>92.42</v>
      </c>
      <c r="F6889" s="7" t="s">
        <v>85</v>
      </c>
      <c r="G6889" s="7">
        <f t="shared" si="321"/>
        <v>2014</v>
      </c>
      <c r="H6889" s="7">
        <f t="shared" si="322"/>
        <v>7</v>
      </c>
      <c r="I6889" s="7" t="str">
        <f t="shared" si="323"/>
        <v>Q3</v>
      </c>
      <c r="J6889" s="7">
        <f>VLOOKUP(A6889,'Job Catalog'!A:C,3,FALSE)</f>
        <v>19</v>
      </c>
    </row>
    <row r="6890" spans="1:10" x14ac:dyDescent="0.15">
      <c r="A6890" s="8">
        <v>4134</v>
      </c>
      <c r="B6890" s="8" t="s">
        <v>4236</v>
      </c>
      <c r="C6890" s="7" t="s">
        <v>5</v>
      </c>
      <c r="D6890" s="39">
        <v>42125.460509259261</v>
      </c>
      <c r="E6890" s="7">
        <v>197.79</v>
      </c>
      <c r="F6890" s="7" t="s">
        <v>73</v>
      </c>
      <c r="G6890" s="7">
        <f t="shared" si="321"/>
        <v>2015</v>
      </c>
      <c r="H6890" s="7">
        <f t="shared" si="322"/>
        <v>5</v>
      </c>
      <c r="I6890" s="7" t="str">
        <f t="shared" si="323"/>
        <v>Q2</v>
      </c>
      <c r="J6890" s="7">
        <f>VLOOKUP(A6890,'Job Catalog'!A:C,3,FALSE)</f>
        <v>19</v>
      </c>
    </row>
    <row r="6891" spans="1:10" x14ac:dyDescent="0.15">
      <c r="A6891" s="8">
        <v>4134</v>
      </c>
      <c r="B6891" s="8" t="s">
        <v>4236</v>
      </c>
      <c r="C6891" s="7" t="s">
        <v>5</v>
      </c>
      <c r="D6891" s="39">
        <v>41960.475462962961</v>
      </c>
      <c r="E6891" s="7">
        <v>32.79</v>
      </c>
      <c r="F6891" s="7" t="s">
        <v>85</v>
      </c>
      <c r="G6891" s="7">
        <f t="shared" si="321"/>
        <v>2014</v>
      </c>
      <c r="H6891" s="7">
        <f t="shared" si="322"/>
        <v>11</v>
      </c>
      <c r="I6891" s="7" t="str">
        <f t="shared" si="323"/>
        <v>Q4</v>
      </c>
      <c r="J6891" s="7">
        <f>VLOOKUP(A6891,'Job Catalog'!A:C,3,FALSE)</f>
        <v>19</v>
      </c>
    </row>
    <row r="6892" spans="1:10" x14ac:dyDescent="0.15">
      <c r="A6892" s="8">
        <v>4134</v>
      </c>
      <c r="B6892" s="8" t="s">
        <v>4236</v>
      </c>
      <c r="C6892" s="7" t="s">
        <v>4</v>
      </c>
      <c r="D6892" s="39">
        <v>42051.542638888888</v>
      </c>
      <c r="E6892" s="7">
        <v>9.9600000000000009</v>
      </c>
      <c r="F6892" s="7" t="s">
        <v>69</v>
      </c>
      <c r="G6892" s="7">
        <f t="shared" si="321"/>
        <v>2015</v>
      </c>
      <c r="H6892" s="7">
        <f t="shared" si="322"/>
        <v>2</v>
      </c>
      <c r="I6892" s="7" t="str">
        <f t="shared" si="323"/>
        <v>Q1</v>
      </c>
      <c r="J6892" s="7">
        <f>VLOOKUP(A6892,'Job Catalog'!A:C,3,FALSE)</f>
        <v>19</v>
      </c>
    </row>
    <row r="6893" spans="1:10" x14ac:dyDescent="0.15">
      <c r="A6893" s="8">
        <v>4134</v>
      </c>
      <c r="B6893" s="8" t="s">
        <v>4236</v>
      </c>
      <c r="C6893" s="7" t="s">
        <v>4</v>
      </c>
      <c r="D6893" s="39">
        <v>42177.800694444442</v>
      </c>
      <c r="E6893" s="7">
        <v>7.21</v>
      </c>
      <c r="F6893" s="7" t="s">
        <v>15</v>
      </c>
      <c r="G6893" s="7">
        <f t="shared" si="321"/>
        <v>2015</v>
      </c>
      <c r="H6893" s="7">
        <f t="shared" si="322"/>
        <v>6</v>
      </c>
      <c r="I6893" s="7" t="str">
        <f t="shared" si="323"/>
        <v>Q2</v>
      </c>
      <c r="J6893" s="7">
        <f>VLOOKUP(A6893,'Job Catalog'!A:C,3,FALSE)</f>
        <v>19</v>
      </c>
    </row>
    <row r="6894" spans="1:10" x14ac:dyDescent="0.15">
      <c r="A6894" s="8">
        <v>4134</v>
      </c>
      <c r="B6894" s="8" t="s">
        <v>4236</v>
      </c>
      <c r="C6894" s="7" t="s">
        <v>4</v>
      </c>
      <c r="D6894" s="39">
        <v>42968.711412037039</v>
      </c>
      <c r="E6894" s="7">
        <v>116.92</v>
      </c>
      <c r="F6894" s="7" t="s">
        <v>88</v>
      </c>
      <c r="G6894" s="7">
        <f t="shared" si="321"/>
        <v>2017</v>
      </c>
      <c r="H6894" s="7">
        <f t="shared" si="322"/>
        <v>8</v>
      </c>
      <c r="I6894" s="7" t="str">
        <f t="shared" si="323"/>
        <v>Q3</v>
      </c>
      <c r="J6894" s="7">
        <f>VLOOKUP(A6894,'Job Catalog'!A:C,3,FALSE)</f>
        <v>19</v>
      </c>
    </row>
    <row r="6895" spans="1:10" x14ac:dyDescent="0.15">
      <c r="A6895" s="8">
        <v>4135</v>
      </c>
      <c r="B6895" s="8" t="s">
        <v>4237</v>
      </c>
      <c r="C6895" s="7" t="s">
        <v>4</v>
      </c>
      <c r="D6895" s="39">
        <v>42381.430358796293</v>
      </c>
      <c r="E6895" s="7">
        <v>34.17</v>
      </c>
      <c r="F6895" s="7" t="s">
        <v>86</v>
      </c>
      <c r="G6895" s="7">
        <f t="shared" si="321"/>
        <v>2016</v>
      </c>
      <c r="H6895" s="7">
        <f t="shared" si="322"/>
        <v>1</v>
      </c>
      <c r="I6895" s="7" t="str">
        <f t="shared" si="323"/>
        <v>Q1</v>
      </c>
      <c r="J6895" s="7">
        <f>VLOOKUP(A6895,'Job Catalog'!A:C,3,FALSE)</f>
        <v>16</v>
      </c>
    </row>
    <row r="6896" spans="1:10" x14ac:dyDescent="0.15">
      <c r="A6896" s="8">
        <v>4136</v>
      </c>
      <c r="B6896" s="8" t="s">
        <v>4238</v>
      </c>
      <c r="C6896" s="7" t="s">
        <v>5</v>
      </c>
      <c r="D6896" s="39">
        <v>41964.609340277777</v>
      </c>
      <c r="E6896" s="7">
        <v>21.88</v>
      </c>
      <c r="F6896" s="7" t="s">
        <v>84</v>
      </c>
      <c r="G6896" s="7">
        <f t="shared" si="321"/>
        <v>2014</v>
      </c>
      <c r="H6896" s="7">
        <f t="shared" si="322"/>
        <v>11</v>
      </c>
      <c r="I6896" s="7" t="str">
        <f t="shared" si="323"/>
        <v>Q4</v>
      </c>
      <c r="J6896" s="7">
        <f>VLOOKUP(A6896,'Job Catalog'!A:C,3,FALSE)</f>
        <v>18</v>
      </c>
    </row>
    <row r="6897" spans="1:10" x14ac:dyDescent="0.15">
      <c r="A6897" s="8">
        <v>4136</v>
      </c>
      <c r="B6897" s="8" t="s">
        <v>4238</v>
      </c>
      <c r="C6897" s="7" t="s">
        <v>5</v>
      </c>
      <c r="D6897" s="39">
        <v>42204.444641203707</v>
      </c>
      <c r="E6897" s="7">
        <v>162.83000000000001</v>
      </c>
      <c r="F6897" s="7" t="s">
        <v>65</v>
      </c>
      <c r="G6897" s="7">
        <f t="shared" si="321"/>
        <v>2015</v>
      </c>
      <c r="H6897" s="7">
        <f t="shared" si="322"/>
        <v>7</v>
      </c>
      <c r="I6897" s="7" t="str">
        <f t="shared" si="323"/>
        <v>Q3</v>
      </c>
      <c r="J6897" s="7">
        <f>VLOOKUP(A6897,'Job Catalog'!A:C,3,FALSE)</f>
        <v>18</v>
      </c>
    </row>
    <row r="6898" spans="1:10" x14ac:dyDescent="0.15">
      <c r="A6898" s="8">
        <v>4136</v>
      </c>
      <c r="B6898" s="8" t="s">
        <v>4238</v>
      </c>
      <c r="C6898" s="7" t="s">
        <v>5</v>
      </c>
      <c r="D6898" s="39">
        <v>42284.635370370372</v>
      </c>
      <c r="E6898" s="7">
        <v>13.17</v>
      </c>
      <c r="F6898" s="7" t="s">
        <v>65</v>
      </c>
      <c r="G6898" s="7">
        <f t="shared" si="321"/>
        <v>2015</v>
      </c>
      <c r="H6898" s="7">
        <f t="shared" si="322"/>
        <v>10</v>
      </c>
      <c r="I6898" s="7" t="str">
        <f t="shared" si="323"/>
        <v>Q4</v>
      </c>
      <c r="J6898" s="7">
        <f>VLOOKUP(A6898,'Job Catalog'!A:C,3,FALSE)</f>
        <v>18</v>
      </c>
    </row>
    <row r="6899" spans="1:10" x14ac:dyDescent="0.15">
      <c r="A6899" s="8">
        <v>4138</v>
      </c>
      <c r="B6899" s="8" t="s">
        <v>4240</v>
      </c>
      <c r="C6899" s="7" t="s">
        <v>5</v>
      </c>
      <c r="D6899" s="39">
        <v>41960.41196759259</v>
      </c>
      <c r="E6899" s="7">
        <v>89.71</v>
      </c>
      <c r="F6899" s="7" t="s">
        <v>84</v>
      </c>
      <c r="G6899" s="7">
        <f t="shared" si="321"/>
        <v>2014</v>
      </c>
      <c r="H6899" s="7">
        <f t="shared" si="322"/>
        <v>11</v>
      </c>
      <c r="I6899" s="7" t="str">
        <f t="shared" si="323"/>
        <v>Q4</v>
      </c>
      <c r="J6899" s="7">
        <f>VLOOKUP(A6899,'Job Catalog'!A:C,3,FALSE)</f>
        <v>17</v>
      </c>
    </row>
    <row r="6900" spans="1:10" x14ac:dyDescent="0.15">
      <c r="A6900" s="8">
        <v>4140</v>
      </c>
      <c r="B6900" s="8" t="s">
        <v>4242</v>
      </c>
      <c r="C6900" s="7" t="s">
        <v>4</v>
      </c>
      <c r="D6900" s="39">
        <v>41935.595625000002</v>
      </c>
      <c r="E6900" s="7">
        <v>93.79</v>
      </c>
      <c r="F6900" s="7" t="s">
        <v>85</v>
      </c>
      <c r="G6900" s="7">
        <f t="shared" si="321"/>
        <v>2014</v>
      </c>
      <c r="H6900" s="7">
        <f t="shared" si="322"/>
        <v>10</v>
      </c>
      <c r="I6900" s="7" t="str">
        <f t="shared" si="323"/>
        <v>Q4</v>
      </c>
      <c r="J6900" s="7">
        <f>VLOOKUP(A6900,'Job Catalog'!A:C,3,FALSE)</f>
        <v>20</v>
      </c>
    </row>
    <row r="6901" spans="1:10" x14ac:dyDescent="0.15">
      <c r="A6901" s="8">
        <v>4142</v>
      </c>
      <c r="B6901" s="8" t="s">
        <v>4244</v>
      </c>
      <c r="C6901" s="7" t="s">
        <v>5</v>
      </c>
      <c r="D6901" s="39">
        <v>42601.342511574076</v>
      </c>
      <c r="E6901" s="7">
        <v>78.63</v>
      </c>
      <c r="F6901" s="7" t="s">
        <v>65</v>
      </c>
      <c r="G6901" s="7">
        <f t="shared" si="321"/>
        <v>2016</v>
      </c>
      <c r="H6901" s="7">
        <f t="shared" si="322"/>
        <v>8</v>
      </c>
      <c r="I6901" s="7" t="str">
        <f t="shared" si="323"/>
        <v>Q3</v>
      </c>
      <c r="J6901" s="7">
        <f>VLOOKUP(A6901,'Job Catalog'!A:C,3,FALSE)</f>
        <v>21</v>
      </c>
    </row>
    <row r="6902" spans="1:10" x14ac:dyDescent="0.15">
      <c r="A6902" s="8">
        <v>4142</v>
      </c>
      <c r="B6902" s="8" t="s">
        <v>4244</v>
      </c>
      <c r="C6902" s="7" t="s">
        <v>4</v>
      </c>
      <c r="D6902" s="39">
        <v>42780.488749999997</v>
      </c>
      <c r="E6902" s="7">
        <v>103.75</v>
      </c>
      <c r="F6902" s="7" t="s">
        <v>14</v>
      </c>
      <c r="G6902" s="7">
        <f t="shared" si="321"/>
        <v>2017</v>
      </c>
      <c r="H6902" s="7">
        <f t="shared" si="322"/>
        <v>2</v>
      </c>
      <c r="I6902" s="7" t="str">
        <f t="shared" si="323"/>
        <v>Q1</v>
      </c>
      <c r="J6902" s="7">
        <f>VLOOKUP(A6902,'Job Catalog'!A:C,3,FALSE)</f>
        <v>21</v>
      </c>
    </row>
    <row r="6903" spans="1:10" x14ac:dyDescent="0.15">
      <c r="A6903" s="8">
        <v>4145</v>
      </c>
      <c r="B6903" s="8" t="s">
        <v>4247</v>
      </c>
      <c r="C6903" s="7" t="s">
        <v>4</v>
      </c>
      <c r="D6903" s="39">
        <v>41912.499895833331</v>
      </c>
      <c r="E6903" s="7">
        <v>34</v>
      </c>
      <c r="F6903" s="7" t="s">
        <v>30</v>
      </c>
      <c r="G6903" s="7">
        <f t="shared" si="321"/>
        <v>2014</v>
      </c>
      <c r="H6903" s="7">
        <f t="shared" si="322"/>
        <v>9</v>
      </c>
      <c r="I6903" s="7" t="str">
        <f t="shared" si="323"/>
        <v>Q3</v>
      </c>
      <c r="J6903" s="7">
        <f>VLOOKUP(A6903,'Job Catalog'!A:C,3,FALSE)</f>
        <v>17</v>
      </c>
    </row>
    <row r="6904" spans="1:10" x14ac:dyDescent="0.15">
      <c r="A6904" s="8">
        <v>4146</v>
      </c>
      <c r="B6904" s="8" t="s">
        <v>4248</v>
      </c>
      <c r="C6904" s="7" t="s">
        <v>4</v>
      </c>
      <c r="D6904" s="39">
        <v>42243.668622685182</v>
      </c>
      <c r="E6904" s="7">
        <v>57.21</v>
      </c>
      <c r="F6904" s="7" t="s">
        <v>51</v>
      </c>
      <c r="G6904" s="7">
        <f t="shared" si="321"/>
        <v>2015</v>
      </c>
      <c r="H6904" s="7">
        <f t="shared" si="322"/>
        <v>8</v>
      </c>
      <c r="I6904" s="7" t="str">
        <f t="shared" si="323"/>
        <v>Q3</v>
      </c>
      <c r="J6904" s="7">
        <f>VLOOKUP(A6904,'Job Catalog'!A:C,3,FALSE)</f>
        <v>12</v>
      </c>
    </row>
    <row r="6905" spans="1:10" x14ac:dyDescent="0.15">
      <c r="A6905" s="8" t="e">
        <v>#N/A</v>
      </c>
      <c r="B6905" s="8" t="e">
        <v>#N/A</v>
      </c>
      <c r="C6905" s="7" t="s">
        <v>5</v>
      </c>
      <c r="D6905" s="39">
        <v>41682.521608796298</v>
      </c>
      <c r="E6905" s="7">
        <v>21.04</v>
      </c>
      <c r="F6905" s="7" t="s">
        <v>15</v>
      </c>
      <c r="G6905" s="7">
        <f t="shared" si="321"/>
        <v>2014</v>
      </c>
      <c r="H6905" s="7">
        <f t="shared" si="322"/>
        <v>2</v>
      </c>
      <c r="I6905" s="7" t="str">
        <f t="shared" si="323"/>
        <v>Q1</v>
      </c>
      <c r="J6905" s="7" t="e">
        <f>VLOOKUP(A6905,'Job Catalog'!A:C,3,FALSE)</f>
        <v>#N/A</v>
      </c>
    </row>
    <row r="6906" spans="1:10" x14ac:dyDescent="0.15">
      <c r="A6906" s="8" t="e">
        <v>#N/A</v>
      </c>
      <c r="B6906" s="8" t="e">
        <v>#N/A</v>
      </c>
      <c r="C6906" s="7" t="s">
        <v>4</v>
      </c>
      <c r="D6906" s="39">
        <v>41778.616678240738</v>
      </c>
      <c r="E6906" s="7">
        <v>102.83</v>
      </c>
      <c r="F6906" s="7" t="s">
        <v>70</v>
      </c>
      <c r="G6906" s="7">
        <f t="shared" si="321"/>
        <v>2014</v>
      </c>
      <c r="H6906" s="7">
        <f t="shared" si="322"/>
        <v>5</v>
      </c>
      <c r="I6906" s="7" t="str">
        <f t="shared" si="323"/>
        <v>Q2</v>
      </c>
      <c r="J6906" s="7" t="e">
        <f>VLOOKUP(A6906,'Job Catalog'!A:C,3,FALSE)</f>
        <v>#N/A</v>
      </c>
    </row>
    <row r="6907" spans="1:10" x14ac:dyDescent="0.15">
      <c r="A6907" s="8" t="e">
        <v>#N/A</v>
      </c>
      <c r="B6907" s="8" t="e">
        <v>#N/A</v>
      </c>
      <c r="C6907" s="7" t="s">
        <v>5</v>
      </c>
      <c r="D6907" s="39">
        <v>41743.680474537039</v>
      </c>
      <c r="E6907" s="7">
        <v>20.96</v>
      </c>
      <c r="F6907" s="7" t="s">
        <v>15</v>
      </c>
      <c r="G6907" s="7">
        <f t="shared" si="321"/>
        <v>2014</v>
      </c>
      <c r="H6907" s="7">
        <f t="shared" si="322"/>
        <v>4</v>
      </c>
      <c r="I6907" s="7" t="str">
        <f t="shared" si="323"/>
        <v>Q2</v>
      </c>
      <c r="J6907" s="7" t="e">
        <f>VLOOKUP(A6907,'Job Catalog'!A:C,3,FALSE)</f>
        <v>#N/A</v>
      </c>
    </row>
    <row r="6908" spans="1:10" x14ac:dyDescent="0.15">
      <c r="A6908" s="8" t="e">
        <v>#N/A</v>
      </c>
      <c r="B6908" s="8" t="e">
        <v>#N/A</v>
      </c>
      <c r="C6908" s="7" t="s">
        <v>5</v>
      </c>
      <c r="D6908" s="39">
        <v>41771.665960648148</v>
      </c>
      <c r="E6908" s="7">
        <v>17.63</v>
      </c>
      <c r="F6908" s="7" t="s">
        <v>15</v>
      </c>
      <c r="G6908" s="7">
        <f t="shared" si="321"/>
        <v>2014</v>
      </c>
      <c r="H6908" s="7">
        <f t="shared" si="322"/>
        <v>5</v>
      </c>
      <c r="I6908" s="7" t="str">
        <f t="shared" si="323"/>
        <v>Q2</v>
      </c>
      <c r="J6908" s="7" t="e">
        <f>VLOOKUP(A6908,'Job Catalog'!A:C,3,FALSE)</f>
        <v>#N/A</v>
      </c>
    </row>
    <row r="6909" spans="1:10" x14ac:dyDescent="0.15">
      <c r="A6909" s="8" t="e">
        <v>#N/A</v>
      </c>
      <c r="B6909" s="8" t="e">
        <v>#N/A</v>
      </c>
      <c r="C6909" s="7" t="s">
        <v>5</v>
      </c>
      <c r="D6909" s="39">
        <v>41789.599293981482</v>
      </c>
      <c r="E6909" s="7">
        <v>31.08</v>
      </c>
      <c r="F6909" s="7" t="s">
        <v>65</v>
      </c>
      <c r="G6909" s="7">
        <f t="shared" si="321"/>
        <v>2014</v>
      </c>
      <c r="H6909" s="7">
        <f t="shared" si="322"/>
        <v>5</v>
      </c>
      <c r="I6909" s="7" t="str">
        <f t="shared" si="323"/>
        <v>Q2</v>
      </c>
      <c r="J6909" s="7" t="e">
        <f>VLOOKUP(A6909,'Job Catalog'!A:C,3,FALSE)</f>
        <v>#N/A</v>
      </c>
    </row>
    <row r="6910" spans="1:10" x14ac:dyDescent="0.15">
      <c r="A6910" s="8" t="e">
        <v>#N/A</v>
      </c>
      <c r="B6910" s="8" t="e">
        <v>#N/A</v>
      </c>
      <c r="C6910" s="7" t="s">
        <v>5</v>
      </c>
      <c r="D6910" s="39">
        <v>41855.651273148149</v>
      </c>
      <c r="E6910" s="7">
        <v>25.67</v>
      </c>
      <c r="F6910" s="7" t="s">
        <v>65</v>
      </c>
      <c r="G6910" s="7">
        <f t="shared" si="321"/>
        <v>2014</v>
      </c>
      <c r="H6910" s="7">
        <f t="shared" si="322"/>
        <v>8</v>
      </c>
      <c r="I6910" s="7" t="str">
        <f t="shared" si="323"/>
        <v>Q3</v>
      </c>
      <c r="J6910" s="7" t="e">
        <f>VLOOKUP(A6910,'Job Catalog'!A:C,3,FALSE)</f>
        <v>#N/A</v>
      </c>
    </row>
    <row r="6911" spans="1:10" x14ac:dyDescent="0.15">
      <c r="A6911" s="8" t="e">
        <v>#N/A</v>
      </c>
      <c r="B6911" s="8" t="e">
        <v>#N/A</v>
      </c>
      <c r="C6911" s="7" t="s">
        <v>5</v>
      </c>
      <c r="D6911" s="39">
        <v>41830.659178240741</v>
      </c>
      <c r="E6911" s="7">
        <v>0.67</v>
      </c>
      <c r="F6911" s="7" t="s">
        <v>65</v>
      </c>
      <c r="G6911" s="7">
        <f t="shared" si="321"/>
        <v>2014</v>
      </c>
      <c r="H6911" s="7">
        <f t="shared" si="322"/>
        <v>7</v>
      </c>
      <c r="I6911" s="7" t="str">
        <f t="shared" si="323"/>
        <v>Q3</v>
      </c>
      <c r="J6911" s="7" t="e">
        <f>VLOOKUP(A6911,'Job Catalog'!A:C,3,FALSE)</f>
        <v>#N/A</v>
      </c>
    </row>
    <row r="6912" spans="1:10" x14ac:dyDescent="0.15">
      <c r="A6912" s="8" t="e">
        <v>#N/A</v>
      </c>
      <c r="B6912" s="8" t="e">
        <v>#N/A</v>
      </c>
      <c r="C6912" s="7" t="s">
        <v>5</v>
      </c>
      <c r="D6912" s="39">
        <v>42053.41306712963</v>
      </c>
      <c r="E6912" s="7">
        <v>6.63</v>
      </c>
      <c r="F6912" s="7" t="s">
        <v>65</v>
      </c>
      <c r="G6912" s="7">
        <f t="shared" si="321"/>
        <v>2015</v>
      </c>
      <c r="H6912" s="7">
        <f t="shared" si="322"/>
        <v>2</v>
      </c>
      <c r="I6912" s="7" t="str">
        <f t="shared" si="323"/>
        <v>Q1</v>
      </c>
      <c r="J6912" s="7" t="e">
        <f>VLOOKUP(A6912,'Job Catalog'!A:C,3,FALSE)</f>
        <v>#N/A</v>
      </c>
    </row>
    <row r="6913" spans="1:10" x14ac:dyDescent="0.15">
      <c r="A6913" s="8" t="e">
        <v>#N/A</v>
      </c>
      <c r="B6913" s="8" t="e">
        <v>#N/A</v>
      </c>
      <c r="C6913" s="7" t="s">
        <v>5</v>
      </c>
      <c r="D6913" s="39">
        <v>42081.449594907404</v>
      </c>
      <c r="E6913" s="7">
        <v>20.67</v>
      </c>
      <c r="F6913" s="7" t="s">
        <v>65</v>
      </c>
      <c r="G6913" s="7">
        <f t="shared" si="321"/>
        <v>2015</v>
      </c>
      <c r="H6913" s="7">
        <f t="shared" si="322"/>
        <v>3</v>
      </c>
      <c r="I6913" s="7" t="str">
        <f t="shared" si="323"/>
        <v>Q1</v>
      </c>
      <c r="J6913" s="7" t="e">
        <f>VLOOKUP(A6913,'Job Catalog'!A:C,3,FALSE)</f>
        <v>#N/A</v>
      </c>
    </row>
    <row r="6914" spans="1:10" x14ac:dyDescent="0.15">
      <c r="A6914" s="8" t="e">
        <v>#N/A</v>
      </c>
      <c r="B6914" s="8" t="e">
        <v>#N/A</v>
      </c>
      <c r="C6914" s="7" t="s">
        <v>4</v>
      </c>
      <c r="D6914" s="39">
        <v>42124.24523148148</v>
      </c>
      <c r="E6914" s="7">
        <v>8.83</v>
      </c>
      <c r="F6914" s="7" t="s">
        <v>94</v>
      </c>
      <c r="G6914" s="7">
        <f t="shared" si="321"/>
        <v>2015</v>
      </c>
      <c r="H6914" s="7">
        <f t="shared" si="322"/>
        <v>4</v>
      </c>
      <c r="I6914" s="7" t="str">
        <f>IF(H6914&lt;=3,"Q1",IF(H6914&lt;=6,"Q2",IF(H6914&lt;=9,"Q3","Q4")))</f>
        <v>Q2</v>
      </c>
      <c r="J6914" s="7" t="e">
        <f>VLOOKUP(A6914,'Job Catalog'!A:C,3,FALSE)</f>
        <v>#N/A</v>
      </c>
    </row>
    <row r="6915" spans="1:10" x14ac:dyDescent="0.15">
      <c r="A6915" s="8" t="e">
        <v>#N/A</v>
      </c>
      <c r="B6915" s="8" t="e">
        <v>#N/A</v>
      </c>
      <c r="C6915" s="7" t="s">
        <v>4</v>
      </c>
      <c r="D6915" s="39">
        <v>42675.762708333335</v>
      </c>
      <c r="E6915" s="7">
        <v>4.75</v>
      </c>
      <c r="F6915" s="7" t="s">
        <v>87</v>
      </c>
      <c r="G6915" s="7">
        <f t="shared" si="321"/>
        <v>2016</v>
      </c>
      <c r="H6915" s="7">
        <f t="shared" si="322"/>
        <v>11</v>
      </c>
      <c r="I6915" s="7" t="str">
        <f>IF(H6915&lt;=3,"Q1",IF(H6915&lt;=6,"Q2",IF(H6915&lt;=9,"Q3","Q4")))</f>
        <v>Q4</v>
      </c>
      <c r="J6915" s="7" t="e">
        <f>VLOOKUP(A6915,'Job Catalog'!A:C,3,FALSE)</f>
        <v>#N/A</v>
      </c>
    </row>
    <row r="6916" spans="1:10" x14ac:dyDescent="0.15">
      <c r="A6916" s="7"/>
      <c r="E6916" s="7"/>
      <c r="F6916" s="7"/>
      <c r="G6916" s="7"/>
    </row>
    <row r="6917" spans="1:10" x14ac:dyDescent="0.15">
      <c r="A6917" s="7"/>
      <c r="E6917" s="7"/>
      <c r="F6917" s="7"/>
      <c r="G6917" s="7"/>
    </row>
    <row r="6918" spans="1:10" x14ac:dyDescent="0.15">
      <c r="A6918" s="7"/>
      <c r="E6918" s="7"/>
      <c r="F6918" s="7"/>
      <c r="G6918" s="7"/>
    </row>
    <row r="6919" spans="1:10" x14ac:dyDescent="0.15">
      <c r="A6919" s="7"/>
      <c r="E6919" s="7"/>
      <c r="F6919" s="7"/>
      <c r="G6919" s="7"/>
    </row>
    <row r="6920" spans="1:10" x14ac:dyDescent="0.15">
      <c r="A6920" s="7"/>
      <c r="E6920" s="7"/>
      <c r="F6920" s="7"/>
      <c r="G6920" s="7"/>
    </row>
    <row r="6921" spans="1:10" x14ac:dyDescent="0.15">
      <c r="A6921" s="7"/>
      <c r="E6921" s="7"/>
      <c r="F6921" s="7"/>
      <c r="G6921" s="7"/>
    </row>
    <row r="6922" spans="1:10" x14ac:dyDescent="0.15">
      <c r="A6922" s="7"/>
      <c r="E6922" s="7"/>
      <c r="F6922" s="7"/>
      <c r="G6922" s="7"/>
    </row>
    <row r="6923" spans="1:10" x14ac:dyDescent="0.15">
      <c r="A6923" s="7"/>
      <c r="E6923" s="7"/>
      <c r="F6923" s="7"/>
      <c r="G6923" s="7"/>
    </row>
    <row r="6924" spans="1:10" x14ac:dyDescent="0.15">
      <c r="A6924" s="7"/>
      <c r="E6924" s="7"/>
      <c r="F6924" s="7"/>
      <c r="G6924" s="7"/>
    </row>
    <row r="6925" spans="1:10" x14ac:dyDescent="0.15">
      <c r="A6925" s="7"/>
      <c r="E6925" s="7"/>
      <c r="F6925" s="7"/>
      <c r="G6925" s="7"/>
    </row>
    <row r="6926" spans="1:10" x14ac:dyDescent="0.15">
      <c r="A6926" s="7"/>
      <c r="E6926" s="7"/>
      <c r="F6926" s="7"/>
      <c r="G6926" s="7"/>
    </row>
    <row r="6927" spans="1:10" x14ac:dyDescent="0.15">
      <c r="A6927" s="7"/>
      <c r="E6927" s="7"/>
      <c r="F6927" s="7"/>
      <c r="G6927" s="7"/>
    </row>
    <row r="6928" spans="1:10" x14ac:dyDescent="0.15">
      <c r="A6928" s="7"/>
      <c r="E6928" s="7"/>
      <c r="F6928" s="7"/>
      <c r="G6928" s="7"/>
    </row>
    <row r="6929" spans="1:7" x14ac:dyDescent="0.15">
      <c r="A6929" s="7"/>
      <c r="E6929" s="7"/>
      <c r="F6929" s="7"/>
      <c r="G6929" s="7"/>
    </row>
  </sheetData>
  <autoFilter ref="A1:J6915" xr:uid="{4A5B918E-B921-B644-91FB-57FC49CF65C1}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9"/>
  <sheetViews>
    <sheetView zoomScaleNormal="100" workbookViewId="0">
      <pane ySplit="1" topLeftCell="A2" activePane="bottomLeft" state="frozen"/>
      <selection activeCell="A13" sqref="A13"/>
      <selection pane="bottomLeft" activeCell="A2" sqref="A2"/>
    </sheetView>
  </sheetViews>
  <sheetFormatPr baseColWidth="10" defaultColWidth="8.83203125" defaultRowHeight="14.5" customHeight="1" x14ac:dyDescent="0.2"/>
  <cols>
    <col min="1" max="1" width="13.1640625" style="3" bestFit="1" customWidth="1"/>
    <col min="2" max="2" width="21" style="3" customWidth="1"/>
    <col min="3" max="3" width="14" style="3" bestFit="1" customWidth="1"/>
    <col min="4" max="4" width="23.5" style="3" bestFit="1" customWidth="1"/>
    <col min="5" max="16384" width="8.83203125" style="3"/>
  </cols>
  <sheetData>
    <row r="1" spans="1:4" s="5" customFormat="1" ht="14.5" customHeight="1" x14ac:dyDescent="0.2">
      <c r="A1" s="6" t="s">
        <v>0</v>
      </c>
      <c r="B1" s="6" t="s">
        <v>4250</v>
      </c>
      <c r="C1" s="6" t="s">
        <v>102</v>
      </c>
      <c r="D1" s="1" t="s">
        <v>9</v>
      </c>
    </row>
    <row r="2" spans="1:4" ht="14.5" customHeight="1" x14ac:dyDescent="0.2">
      <c r="A2" s="10">
        <v>22</v>
      </c>
      <c r="B2" s="11" t="s">
        <v>124</v>
      </c>
      <c r="C2" s="4" t="s">
        <v>7</v>
      </c>
      <c r="D2" s="3">
        <f>VLOOKUP(A2,'Job Catalog'!A:C,3,FALSE)</f>
        <v>12</v>
      </c>
    </row>
    <row r="3" spans="1:4" ht="14.5" customHeight="1" x14ac:dyDescent="0.2">
      <c r="A3" s="10">
        <v>22</v>
      </c>
      <c r="B3" s="11" t="s">
        <v>124</v>
      </c>
      <c r="C3" s="3" t="s">
        <v>7</v>
      </c>
      <c r="D3" s="3">
        <f>VLOOKUP(A3,'Job Catalog'!A:C,3,FALSE)</f>
        <v>12</v>
      </c>
    </row>
    <row r="4" spans="1:4" ht="14.5" customHeight="1" x14ac:dyDescent="0.2">
      <c r="A4" s="10">
        <v>26</v>
      </c>
      <c r="B4" s="11" t="s">
        <v>128</v>
      </c>
      <c r="C4" s="4" t="s">
        <v>7</v>
      </c>
      <c r="D4" s="3">
        <f>VLOOKUP(A4,'Job Catalog'!A:C,3,FALSE)</f>
        <v>4</v>
      </c>
    </row>
    <row r="5" spans="1:4" ht="14.5" customHeight="1" x14ac:dyDescent="0.2">
      <c r="A5" s="10">
        <v>30</v>
      </c>
      <c r="B5" s="11" t="s">
        <v>132</v>
      </c>
      <c r="C5" s="4" t="s">
        <v>7</v>
      </c>
      <c r="D5" s="3">
        <f>VLOOKUP(A5,'Job Catalog'!A:C,3,FALSE)</f>
        <v>24</v>
      </c>
    </row>
    <row r="6" spans="1:4" ht="14.5" customHeight="1" x14ac:dyDescent="0.2">
      <c r="A6" s="10">
        <v>30</v>
      </c>
      <c r="B6" s="11" t="s">
        <v>132</v>
      </c>
      <c r="C6" s="4" t="s">
        <v>7</v>
      </c>
      <c r="D6" s="3">
        <f>VLOOKUP(A6,'Job Catalog'!A:C,3,FALSE)</f>
        <v>24</v>
      </c>
    </row>
    <row r="7" spans="1:4" ht="14.5" customHeight="1" x14ac:dyDescent="0.2">
      <c r="A7" s="10">
        <v>41</v>
      </c>
      <c r="B7" s="11" t="s">
        <v>143</v>
      </c>
      <c r="C7" s="4" t="s">
        <v>7</v>
      </c>
      <c r="D7" s="3">
        <f>VLOOKUP(A7,'Job Catalog'!A:C,3,FALSE)</f>
        <v>12</v>
      </c>
    </row>
    <row r="8" spans="1:4" ht="14.5" customHeight="1" x14ac:dyDescent="0.2">
      <c r="A8" s="10">
        <v>41</v>
      </c>
      <c r="B8" s="11" t="s">
        <v>143</v>
      </c>
      <c r="C8" s="4" t="s">
        <v>7</v>
      </c>
      <c r="D8" s="3">
        <f>VLOOKUP(A8,'Job Catalog'!A:C,3,FALSE)</f>
        <v>12</v>
      </c>
    </row>
    <row r="9" spans="1:4" ht="14.5" customHeight="1" x14ac:dyDescent="0.2">
      <c r="A9" s="10">
        <v>46</v>
      </c>
      <c r="B9" s="11" t="s">
        <v>148</v>
      </c>
      <c r="C9" s="4" t="s">
        <v>7</v>
      </c>
      <c r="D9" s="3">
        <f>VLOOKUP(A9,'Job Catalog'!A:C,3,FALSE)</f>
        <v>10</v>
      </c>
    </row>
    <row r="10" spans="1:4" ht="14.5" customHeight="1" x14ac:dyDescent="0.2">
      <c r="A10" s="10">
        <v>53</v>
      </c>
      <c r="B10" s="11" t="s">
        <v>155</v>
      </c>
      <c r="C10" s="4" t="s">
        <v>7</v>
      </c>
      <c r="D10" s="3">
        <f>VLOOKUP(A10,'Job Catalog'!A:C,3,FALSE)</f>
        <v>16</v>
      </c>
    </row>
    <row r="11" spans="1:4" ht="14.5" customHeight="1" x14ac:dyDescent="0.2">
      <c r="A11" s="10">
        <v>60</v>
      </c>
      <c r="B11" s="11" t="s">
        <v>162</v>
      </c>
      <c r="C11" s="4" t="s">
        <v>7</v>
      </c>
      <c r="D11" s="3">
        <f>VLOOKUP(A11,'Job Catalog'!A:C,3,FALSE)</f>
        <v>18</v>
      </c>
    </row>
    <row r="12" spans="1:4" ht="14.5" customHeight="1" x14ac:dyDescent="0.2">
      <c r="A12" s="10">
        <v>123</v>
      </c>
      <c r="B12" s="11" t="s">
        <v>225</v>
      </c>
      <c r="C12" s="4" t="s">
        <v>7</v>
      </c>
      <c r="D12" s="3">
        <f>VLOOKUP(A12,'Job Catalog'!A:C,3,FALSE)</f>
        <v>20</v>
      </c>
    </row>
    <row r="13" spans="1:4" ht="14.5" customHeight="1" x14ac:dyDescent="0.2">
      <c r="A13" s="10">
        <v>124</v>
      </c>
      <c r="B13" s="11" t="s">
        <v>226</v>
      </c>
      <c r="C13" s="4" t="s">
        <v>7</v>
      </c>
      <c r="D13" s="3">
        <f>VLOOKUP(A13,'Job Catalog'!A:C,3,FALSE)</f>
        <v>22</v>
      </c>
    </row>
    <row r="14" spans="1:4" ht="14.5" customHeight="1" x14ac:dyDescent="0.2">
      <c r="A14" s="10">
        <v>128</v>
      </c>
      <c r="B14" s="11" t="s">
        <v>230</v>
      </c>
      <c r="C14" s="4" t="s">
        <v>7</v>
      </c>
      <c r="D14" s="3">
        <f>VLOOKUP(A14,'Job Catalog'!A:C,3,FALSE)</f>
        <v>20</v>
      </c>
    </row>
    <row r="15" spans="1:4" ht="14.5" customHeight="1" x14ac:dyDescent="0.2">
      <c r="A15" s="10">
        <v>128</v>
      </c>
      <c r="B15" s="11" t="s">
        <v>230</v>
      </c>
      <c r="C15" s="4" t="s">
        <v>7</v>
      </c>
      <c r="D15" s="3">
        <f>VLOOKUP(A15,'Job Catalog'!A:C,3,FALSE)</f>
        <v>20</v>
      </c>
    </row>
    <row r="16" spans="1:4" ht="14.5" customHeight="1" x14ac:dyDescent="0.2">
      <c r="A16" s="10">
        <v>153</v>
      </c>
      <c r="B16" s="11" t="s">
        <v>255</v>
      </c>
      <c r="C16" s="4" t="s">
        <v>8</v>
      </c>
      <c r="D16" s="3">
        <f>VLOOKUP(A16,'Job Catalog'!A:C,3,FALSE)</f>
        <v>9</v>
      </c>
    </row>
    <row r="17" spans="1:4" ht="14.5" customHeight="1" x14ac:dyDescent="0.2">
      <c r="A17" s="10">
        <v>213</v>
      </c>
      <c r="B17" s="11" t="s">
        <v>315</v>
      </c>
      <c r="C17" s="4" t="s">
        <v>7</v>
      </c>
      <c r="D17" s="3">
        <f>VLOOKUP(A17,'Job Catalog'!A:C,3,FALSE)</f>
        <v>7</v>
      </c>
    </row>
    <row r="18" spans="1:4" ht="14.5" customHeight="1" x14ac:dyDescent="0.2">
      <c r="A18" s="10">
        <v>219</v>
      </c>
      <c r="B18" s="11" t="s">
        <v>321</v>
      </c>
      <c r="C18" s="4" t="s">
        <v>7</v>
      </c>
      <c r="D18" s="3">
        <f>VLOOKUP(A18,'Job Catalog'!A:C,3,FALSE)</f>
        <v>13</v>
      </c>
    </row>
    <row r="19" spans="1:4" ht="14.5" customHeight="1" x14ac:dyDescent="0.2">
      <c r="A19" s="10">
        <v>228</v>
      </c>
      <c r="B19" s="11" t="s">
        <v>330</v>
      </c>
      <c r="C19" s="4" t="s">
        <v>7</v>
      </c>
      <c r="D19" s="3">
        <f>VLOOKUP(A19,'Job Catalog'!A:C,3,FALSE)</f>
        <v>17</v>
      </c>
    </row>
    <row r="20" spans="1:4" ht="14.5" customHeight="1" x14ac:dyDescent="0.2">
      <c r="A20" s="10">
        <v>229</v>
      </c>
      <c r="B20" s="11" t="s">
        <v>331</v>
      </c>
      <c r="C20" s="4" t="s">
        <v>7</v>
      </c>
      <c r="D20" s="3">
        <f>VLOOKUP(A20,'Job Catalog'!A:C,3,FALSE)</f>
        <v>18</v>
      </c>
    </row>
    <row r="21" spans="1:4" ht="14.5" customHeight="1" x14ac:dyDescent="0.2">
      <c r="A21" s="10">
        <v>255</v>
      </c>
      <c r="B21" s="11" t="s">
        <v>357</v>
      </c>
      <c r="C21" s="4" t="s">
        <v>7</v>
      </c>
      <c r="D21" s="3">
        <f>VLOOKUP(A21,'Job Catalog'!A:C,3,FALSE)</f>
        <v>16</v>
      </c>
    </row>
    <row r="22" spans="1:4" ht="14.5" customHeight="1" x14ac:dyDescent="0.2">
      <c r="A22" s="10">
        <v>258</v>
      </c>
      <c r="B22" s="11" t="s">
        <v>360</v>
      </c>
      <c r="C22" s="4" t="s">
        <v>7</v>
      </c>
      <c r="D22" s="3">
        <f>VLOOKUP(A22,'Job Catalog'!A:C,3,FALSE)</f>
        <v>8</v>
      </c>
    </row>
    <row r="23" spans="1:4" ht="14.5" customHeight="1" x14ac:dyDescent="0.2">
      <c r="A23" s="10">
        <v>259</v>
      </c>
      <c r="B23" s="11" t="s">
        <v>361</v>
      </c>
      <c r="C23" s="4" t="s">
        <v>7</v>
      </c>
      <c r="D23" s="3">
        <f>VLOOKUP(A23,'Job Catalog'!A:C,3,FALSE)</f>
        <v>13</v>
      </c>
    </row>
    <row r="24" spans="1:4" ht="14.5" customHeight="1" x14ac:dyDescent="0.2">
      <c r="A24" s="10">
        <v>259</v>
      </c>
      <c r="B24" s="11" t="s">
        <v>361</v>
      </c>
      <c r="C24" s="4" t="s">
        <v>7</v>
      </c>
      <c r="D24" s="3">
        <f>VLOOKUP(A24,'Job Catalog'!A:C,3,FALSE)</f>
        <v>13</v>
      </c>
    </row>
    <row r="25" spans="1:4" ht="14.5" customHeight="1" x14ac:dyDescent="0.2">
      <c r="A25" s="10">
        <v>259</v>
      </c>
      <c r="B25" s="11" t="s">
        <v>361</v>
      </c>
      <c r="C25" s="4" t="s">
        <v>7</v>
      </c>
      <c r="D25" s="3">
        <f>VLOOKUP(A25,'Job Catalog'!A:C,3,FALSE)</f>
        <v>13</v>
      </c>
    </row>
    <row r="26" spans="1:4" ht="14.5" customHeight="1" x14ac:dyDescent="0.2">
      <c r="A26" s="10">
        <v>259</v>
      </c>
      <c r="B26" s="11" t="s">
        <v>361</v>
      </c>
      <c r="C26" s="4" t="s">
        <v>7</v>
      </c>
      <c r="D26" s="3">
        <f>VLOOKUP(A26,'Job Catalog'!A:C,3,FALSE)</f>
        <v>13</v>
      </c>
    </row>
    <row r="27" spans="1:4" ht="14.5" customHeight="1" x14ac:dyDescent="0.2">
      <c r="A27" s="10">
        <v>272</v>
      </c>
      <c r="B27" s="11" t="s">
        <v>374</v>
      </c>
      <c r="C27" s="4" t="s">
        <v>7</v>
      </c>
      <c r="D27" s="3">
        <f>VLOOKUP(A27,'Job Catalog'!A:C,3,FALSE)</f>
        <v>16</v>
      </c>
    </row>
    <row r="28" spans="1:4" ht="14.5" customHeight="1" x14ac:dyDescent="0.2">
      <c r="A28" s="10">
        <v>305</v>
      </c>
      <c r="B28" s="11" t="s">
        <v>407</v>
      </c>
      <c r="C28" s="4" t="s">
        <v>7</v>
      </c>
      <c r="D28" s="3">
        <f>VLOOKUP(A28,'Job Catalog'!A:C,3,FALSE)</f>
        <v>25</v>
      </c>
    </row>
    <row r="29" spans="1:4" ht="14.5" customHeight="1" x14ac:dyDescent="0.2">
      <c r="A29" s="10">
        <v>327</v>
      </c>
      <c r="B29" s="11" t="s">
        <v>429</v>
      </c>
      <c r="C29" s="4" t="s">
        <v>7</v>
      </c>
      <c r="D29" s="3">
        <f>VLOOKUP(A29,'Job Catalog'!A:C,3,FALSE)</f>
        <v>17</v>
      </c>
    </row>
    <row r="30" spans="1:4" ht="14.5" customHeight="1" x14ac:dyDescent="0.2">
      <c r="A30" s="10">
        <v>327</v>
      </c>
      <c r="B30" s="11" t="s">
        <v>429</v>
      </c>
      <c r="C30" s="4" t="s">
        <v>7</v>
      </c>
      <c r="D30" s="3">
        <f>VLOOKUP(A30,'Job Catalog'!A:C,3,FALSE)</f>
        <v>17</v>
      </c>
    </row>
    <row r="31" spans="1:4" ht="14.5" customHeight="1" x14ac:dyDescent="0.2">
      <c r="A31" s="10">
        <v>330</v>
      </c>
      <c r="B31" s="11" t="s">
        <v>432</v>
      </c>
      <c r="C31" s="4" t="s">
        <v>7</v>
      </c>
      <c r="D31" s="3">
        <f>VLOOKUP(A31,'Job Catalog'!A:C,3,FALSE)</f>
        <v>14</v>
      </c>
    </row>
    <row r="32" spans="1:4" ht="14.5" customHeight="1" x14ac:dyDescent="0.2">
      <c r="A32" s="10">
        <v>343</v>
      </c>
      <c r="B32" s="11" t="s">
        <v>445</v>
      </c>
      <c r="C32" s="4" t="s">
        <v>7</v>
      </c>
      <c r="D32" s="3">
        <f>VLOOKUP(A32,'Job Catalog'!A:C,3,FALSE)</f>
        <v>13</v>
      </c>
    </row>
    <row r="33" spans="1:4" ht="14.5" customHeight="1" x14ac:dyDescent="0.2">
      <c r="A33" s="10">
        <v>357</v>
      </c>
      <c r="B33" s="11" t="s">
        <v>459</v>
      </c>
      <c r="C33" s="4" t="s">
        <v>7</v>
      </c>
      <c r="D33" s="3">
        <f>VLOOKUP(A33,'Job Catalog'!A:C,3,FALSE)</f>
        <v>17</v>
      </c>
    </row>
    <row r="34" spans="1:4" ht="14.5" customHeight="1" x14ac:dyDescent="0.2">
      <c r="A34" s="10">
        <v>357</v>
      </c>
      <c r="B34" s="11" t="s">
        <v>459</v>
      </c>
      <c r="C34" s="4" t="s">
        <v>7</v>
      </c>
      <c r="D34" s="3">
        <f>VLOOKUP(A34,'Job Catalog'!A:C,3,FALSE)</f>
        <v>17</v>
      </c>
    </row>
    <row r="35" spans="1:4" ht="14.5" customHeight="1" x14ac:dyDescent="0.2">
      <c r="A35" s="10">
        <v>470</v>
      </c>
      <c r="B35" s="11" t="s">
        <v>572</v>
      </c>
      <c r="C35" s="4" t="s">
        <v>7</v>
      </c>
      <c r="D35" s="3">
        <f>VLOOKUP(A35,'Job Catalog'!A:C,3,FALSE)</f>
        <v>22</v>
      </c>
    </row>
    <row r="36" spans="1:4" ht="14.5" customHeight="1" x14ac:dyDescent="0.2">
      <c r="A36" s="10">
        <v>470</v>
      </c>
      <c r="B36" s="11" t="s">
        <v>572</v>
      </c>
      <c r="C36" s="4" t="s">
        <v>7</v>
      </c>
      <c r="D36" s="3">
        <f>VLOOKUP(A36,'Job Catalog'!A:C,3,FALSE)</f>
        <v>22</v>
      </c>
    </row>
    <row r="37" spans="1:4" ht="14.5" customHeight="1" x14ac:dyDescent="0.2">
      <c r="A37" s="10">
        <v>470</v>
      </c>
      <c r="B37" s="11" t="s">
        <v>572</v>
      </c>
      <c r="C37" s="4" t="s">
        <v>7</v>
      </c>
      <c r="D37" s="3">
        <f>VLOOKUP(A37,'Job Catalog'!A:C,3,FALSE)</f>
        <v>22</v>
      </c>
    </row>
    <row r="38" spans="1:4" ht="14.5" customHeight="1" x14ac:dyDescent="0.2">
      <c r="A38" s="10">
        <v>470</v>
      </c>
      <c r="B38" s="11" t="s">
        <v>572</v>
      </c>
      <c r="C38" s="4" t="s">
        <v>7</v>
      </c>
      <c r="D38" s="3">
        <f>VLOOKUP(A38,'Job Catalog'!A:C,3,FALSE)</f>
        <v>22</v>
      </c>
    </row>
    <row r="39" spans="1:4" ht="14.5" customHeight="1" x14ac:dyDescent="0.2">
      <c r="A39" s="10">
        <v>470</v>
      </c>
      <c r="B39" s="11" t="s">
        <v>572</v>
      </c>
      <c r="C39" s="4" t="s">
        <v>7</v>
      </c>
      <c r="D39" s="3">
        <f>VLOOKUP(A39,'Job Catalog'!A:C,3,FALSE)</f>
        <v>22</v>
      </c>
    </row>
    <row r="40" spans="1:4" ht="14.5" customHeight="1" x14ac:dyDescent="0.2">
      <c r="A40" s="10">
        <v>470</v>
      </c>
      <c r="B40" s="11" t="s">
        <v>572</v>
      </c>
      <c r="C40" s="4" t="s">
        <v>7</v>
      </c>
      <c r="D40" s="3">
        <f>VLOOKUP(A40,'Job Catalog'!A:C,3,FALSE)</f>
        <v>22</v>
      </c>
    </row>
    <row r="41" spans="1:4" ht="14.5" customHeight="1" x14ac:dyDescent="0.2">
      <c r="A41" s="10">
        <v>470</v>
      </c>
      <c r="B41" s="11" t="s">
        <v>572</v>
      </c>
      <c r="C41" s="4" t="s">
        <v>7</v>
      </c>
      <c r="D41" s="3">
        <f>VLOOKUP(A41,'Job Catalog'!A:C,3,FALSE)</f>
        <v>22</v>
      </c>
    </row>
    <row r="42" spans="1:4" ht="14.5" customHeight="1" x14ac:dyDescent="0.2">
      <c r="A42" s="10">
        <v>470</v>
      </c>
      <c r="B42" s="11" t="s">
        <v>572</v>
      </c>
      <c r="C42" s="4" t="s">
        <v>7</v>
      </c>
      <c r="D42" s="3">
        <f>VLOOKUP(A42,'Job Catalog'!A:C,3,FALSE)</f>
        <v>22</v>
      </c>
    </row>
    <row r="43" spans="1:4" ht="14.5" customHeight="1" x14ac:dyDescent="0.2">
      <c r="A43" s="10">
        <v>478</v>
      </c>
      <c r="B43" s="11" t="s">
        <v>580</v>
      </c>
      <c r="C43" s="4" t="s">
        <v>7</v>
      </c>
      <c r="D43" s="3">
        <f>VLOOKUP(A43,'Job Catalog'!A:C,3,FALSE)</f>
        <v>16</v>
      </c>
    </row>
    <row r="44" spans="1:4" ht="14.5" customHeight="1" x14ac:dyDescent="0.2">
      <c r="A44" s="10">
        <v>478</v>
      </c>
      <c r="B44" s="11" t="s">
        <v>580</v>
      </c>
      <c r="C44" s="4" t="s">
        <v>7</v>
      </c>
      <c r="D44" s="3">
        <f>VLOOKUP(A44,'Job Catalog'!A:C,3,FALSE)</f>
        <v>16</v>
      </c>
    </row>
    <row r="45" spans="1:4" ht="14.5" customHeight="1" x14ac:dyDescent="0.2">
      <c r="A45" s="10">
        <v>479</v>
      </c>
      <c r="B45" s="11" t="s">
        <v>581</v>
      </c>
      <c r="C45" s="4" t="s">
        <v>7</v>
      </c>
      <c r="D45" s="3">
        <f>VLOOKUP(A45,'Job Catalog'!A:C,3,FALSE)</f>
        <v>17</v>
      </c>
    </row>
    <row r="46" spans="1:4" ht="14.5" customHeight="1" x14ac:dyDescent="0.2">
      <c r="A46" s="10">
        <v>479</v>
      </c>
      <c r="B46" s="11" t="s">
        <v>581</v>
      </c>
      <c r="C46" s="4" t="s">
        <v>7</v>
      </c>
      <c r="D46" s="3">
        <f>VLOOKUP(A46,'Job Catalog'!A:C,3,FALSE)</f>
        <v>17</v>
      </c>
    </row>
    <row r="47" spans="1:4" ht="14.5" customHeight="1" x14ac:dyDescent="0.2">
      <c r="A47" s="10">
        <v>480</v>
      </c>
      <c r="B47" s="11" t="s">
        <v>582</v>
      </c>
      <c r="C47" s="4" t="s">
        <v>7</v>
      </c>
      <c r="D47" s="3">
        <f>VLOOKUP(A47,'Job Catalog'!A:C,3,FALSE)</f>
        <v>14</v>
      </c>
    </row>
    <row r="48" spans="1:4" ht="14.5" customHeight="1" x14ac:dyDescent="0.2">
      <c r="A48" s="10">
        <v>482</v>
      </c>
      <c r="B48" s="11" t="s">
        <v>584</v>
      </c>
      <c r="C48" s="4" t="s">
        <v>7</v>
      </c>
      <c r="D48" s="3">
        <f>VLOOKUP(A48,'Job Catalog'!A:C,3,FALSE)</f>
        <v>20</v>
      </c>
    </row>
    <row r="49" spans="1:4" ht="14.5" customHeight="1" x14ac:dyDescent="0.2">
      <c r="A49" s="10">
        <v>483</v>
      </c>
      <c r="B49" s="11" t="s">
        <v>585</v>
      </c>
      <c r="C49" s="4" t="s">
        <v>7</v>
      </c>
      <c r="D49" s="3">
        <f>VLOOKUP(A49,'Job Catalog'!A:C,3,FALSE)</f>
        <v>20</v>
      </c>
    </row>
    <row r="50" spans="1:4" ht="14.5" customHeight="1" x14ac:dyDescent="0.2">
      <c r="A50" s="10">
        <v>483</v>
      </c>
      <c r="B50" s="11" t="s">
        <v>585</v>
      </c>
      <c r="C50" s="4" t="s">
        <v>7</v>
      </c>
      <c r="D50" s="3">
        <f>VLOOKUP(A50,'Job Catalog'!A:C,3,FALSE)</f>
        <v>20</v>
      </c>
    </row>
    <row r="51" spans="1:4" ht="14.5" customHeight="1" x14ac:dyDescent="0.2">
      <c r="A51" s="10">
        <v>483</v>
      </c>
      <c r="B51" s="11" t="s">
        <v>585</v>
      </c>
      <c r="C51" s="4" t="s">
        <v>7</v>
      </c>
      <c r="D51" s="3">
        <f>VLOOKUP(A51,'Job Catalog'!A:C,3,FALSE)</f>
        <v>20</v>
      </c>
    </row>
    <row r="52" spans="1:4" ht="14.5" customHeight="1" x14ac:dyDescent="0.2">
      <c r="A52" s="10">
        <v>483</v>
      </c>
      <c r="B52" s="11" t="s">
        <v>585</v>
      </c>
      <c r="C52" s="4" t="s">
        <v>7</v>
      </c>
      <c r="D52" s="3">
        <f>VLOOKUP(A52,'Job Catalog'!A:C,3,FALSE)</f>
        <v>20</v>
      </c>
    </row>
    <row r="53" spans="1:4" ht="14.5" customHeight="1" x14ac:dyDescent="0.2">
      <c r="A53" s="10">
        <v>483</v>
      </c>
      <c r="B53" s="11" t="s">
        <v>585</v>
      </c>
      <c r="C53" s="4" t="s">
        <v>7</v>
      </c>
      <c r="D53" s="3">
        <f>VLOOKUP(A53,'Job Catalog'!A:C,3,FALSE)</f>
        <v>20</v>
      </c>
    </row>
    <row r="54" spans="1:4" ht="14.5" customHeight="1" x14ac:dyDescent="0.2">
      <c r="A54" s="10">
        <v>483</v>
      </c>
      <c r="B54" s="11" t="s">
        <v>585</v>
      </c>
      <c r="C54" s="4" t="s">
        <v>7</v>
      </c>
      <c r="D54" s="3">
        <f>VLOOKUP(A54,'Job Catalog'!A:C,3,FALSE)</f>
        <v>20</v>
      </c>
    </row>
    <row r="55" spans="1:4" ht="14.5" customHeight="1" x14ac:dyDescent="0.2">
      <c r="A55" s="10">
        <v>483</v>
      </c>
      <c r="B55" s="11" t="s">
        <v>585</v>
      </c>
      <c r="C55" s="4" t="s">
        <v>7</v>
      </c>
      <c r="D55" s="3">
        <f>VLOOKUP(A55,'Job Catalog'!A:C,3,FALSE)</f>
        <v>20</v>
      </c>
    </row>
    <row r="56" spans="1:4" ht="14.5" customHeight="1" x14ac:dyDescent="0.2">
      <c r="A56" s="10">
        <v>483</v>
      </c>
      <c r="B56" s="11" t="s">
        <v>585</v>
      </c>
      <c r="C56" s="4" t="s">
        <v>7</v>
      </c>
      <c r="D56" s="3">
        <f>VLOOKUP(A56,'Job Catalog'!A:C,3,FALSE)</f>
        <v>20</v>
      </c>
    </row>
    <row r="57" spans="1:4" ht="14.5" customHeight="1" x14ac:dyDescent="0.2">
      <c r="A57" s="10">
        <v>483</v>
      </c>
      <c r="B57" s="11" t="s">
        <v>585</v>
      </c>
      <c r="C57" s="4" t="s">
        <v>7</v>
      </c>
      <c r="D57" s="3">
        <f>VLOOKUP(A57,'Job Catalog'!A:C,3,FALSE)</f>
        <v>20</v>
      </c>
    </row>
    <row r="58" spans="1:4" ht="14.5" customHeight="1" x14ac:dyDescent="0.2">
      <c r="A58" s="10">
        <v>483</v>
      </c>
      <c r="B58" s="11" t="s">
        <v>585</v>
      </c>
      <c r="C58" s="4" t="s">
        <v>7</v>
      </c>
      <c r="D58" s="3">
        <f>VLOOKUP(A58,'Job Catalog'!A:C,3,FALSE)</f>
        <v>20</v>
      </c>
    </row>
    <row r="59" spans="1:4" ht="14.5" customHeight="1" x14ac:dyDescent="0.2">
      <c r="A59" s="10">
        <v>483</v>
      </c>
      <c r="B59" s="11" t="s">
        <v>585</v>
      </c>
      <c r="C59" s="4" t="s">
        <v>7</v>
      </c>
      <c r="D59" s="3">
        <f>VLOOKUP(A59,'Job Catalog'!A:C,3,FALSE)</f>
        <v>20</v>
      </c>
    </row>
    <row r="60" spans="1:4" ht="14.5" customHeight="1" x14ac:dyDescent="0.2">
      <c r="A60" s="10">
        <v>483</v>
      </c>
      <c r="B60" s="11" t="s">
        <v>585</v>
      </c>
      <c r="C60" s="4" t="s">
        <v>7</v>
      </c>
      <c r="D60" s="3">
        <f>VLOOKUP(A60,'Job Catalog'!A:C,3,FALSE)</f>
        <v>20</v>
      </c>
    </row>
    <row r="61" spans="1:4" ht="14.5" customHeight="1" x14ac:dyDescent="0.2">
      <c r="A61" s="10">
        <v>554</v>
      </c>
      <c r="B61" s="11" t="s">
        <v>656</v>
      </c>
      <c r="C61" s="4" t="s">
        <v>7</v>
      </c>
      <c r="D61" s="3">
        <f>VLOOKUP(A61,'Job Catalog'!A:C,3,FALSE)</f>
        <v>16</v>
      </c>
    </row>
    <row r="62" spans="1:4" ht="14.5" customHeight="1" x14ac:dyDescent="0.2">
      <c r="A62" s="10">
        <v>591</v>
      </c>
      <c r="B62" s="11" t="s">
        <v>693</v>
      </c>
      <c r="C62" s="4" t="s">
        <v>7</v>
      </c>
      <c r="D62" s="3">
        <f>VLOOKUP(A62,'Job Catalog'!A:C,3,FALSE)</f>
        <v>17</v>
      </c>
    </row>
    <row r="63" spans="1:4" ht="14.5" customHeight="1" x14ac:dyDescent="0.2">
      <c r="A63" s="10">
        <v>625</v>
      </c>
      <c r="B63" s="11" t="s">
        <v>727</v>
      </c>
      <c r="C63" s="3" t="s">
        <v>7</v>
      </c>
      <c r="D63" s="3" t="e">
        <f>VLOOKUP(A63,'Job Catalog'!A:C,3,FALSE)</f>
        <v>#N/A</v>
      </c>
    </row>
    <row r="64" spans="1:4" ht="14.5" customHeight="1" x14ac:dyDescent="0.2">
      <c r="A64" s="10">
        <v>625</v>
      </c>
      <c r="B64" s="11" t="s">
        <v>727</v>
      </c>
      <c r="C64" s="3" t="s">
        <v>7</v>
      </c>
      <c r="D64" s="3" t="e">
        <f>VLOOKUP(A64,'Job Catalog'!A:C,3,FALSE)</f>
        <v>#N/A</v>
      </c>
    </row>
    <row r="65" spans="1:4" ht="14.5" customHeight="1" x14ac:dyDescent="0.2">
      <c r="A65" s="10">
        <v>625</v>
      </c>
      <c r="B65" s="11" t="s">
        <v>727</v>
      </c>
      <c r="C65" s="3" t="s">
        <v>7</v>
      </c>
      <c r="D65" s="3" t="e">
        <f>VLOOKUP(A65,'Job Catalog'!A:C,3,FALSE)</f>
        <v>#N/A</v>
      </c>
    </row>
    <row r="66" spans="1:4" ht="14.5" customHeight="1" x14ac:dyDescent="0.2">
      <c r="A66" s="10">
        <v>631</v>
      </c>
      <c r="B66" s="11" t="s">
        <v>733</v>
      </c>
      <c r="C66" s="4" t="s">
        <v>7</v>
      </c>
      <c r="D66" s="3">
        <f>VLOOKUP(A66,'Job Catalog'!A:C,3,FALSE)</f>
        <v>6</v>
      </c>
    </row>
    <row r="67" spans="1:4" ht="14.5" customHeight="1" x14ac:dyDescent="0.2">
      <c r="A67" s="10">
        <v>662</v>
      </c>
      <c r="B67" s="11" t="s">
        <v>764</v>
      </c>
      <c r="C67" s="4" t="s">
        <v>7</v>
      </c>
      <c r="D67" s="3">
        <f>VLOOKUP(A67,'Job Catalog'!A:C,3,FALSE)</f>
        <v>25</v>
      </c>
    </row>
    <row r="68" spans="1:4" ht="14.5" customHeight="1" x14ac:dyDescent="0.2">
      <c r="A68" s="10">
        <v>686</v>
      </c>
      <c r="B68" s="11" t="s">
        <v>788</v>
      </c>
      <c r="C68" s="4" t="s">
        <v>7</v>
      </c>
      <c r="D68" s="3">
        <f>VLOOKUP(A68,'Job Catalog'!A:C,3,FALSE)</f>
        <v>14</v>
      </c>
    </row>
    <row r="69" spans="1:4" ht="14.5" customHeight="1" x14ac:dyDescent="0.2">
      <c r="A69" s="10">
        <v>710</v>
      </c>
      <c r="B69" s="11" t="s">
        <v>812</v>
      </c>
      <c r="C69" s="4" t="s">
        <v>7</v>
      </c>
      <c r="D69" s="3">
        <f>VLOOKUP(A69,'Job Catalog'!A:C,3,FALSE)</f>
        <v>24</v>
      </c>
    </row>
    <row r="70" spans="1:4" ht="14.5" customHeight="1" x14ac:dyDescent="0.2">
      <c r="A70" s="10">
        <v>718</v>
      </c>
      <c r="B70" s="11" t="s">
        <v>820</v>
      </c>
      <c r="C70" s="4" t="s">
        <v>7</v>
      </c>
      <c r="D70" s="3">
        <f>VLOOKUP(A70,'Job Catalog'!A:C,3,FALSE)</f>
        <v>3</v>
      </c>
    </row>
    <row r="71" spans="1:4" ht="14.5" customHeight="1" x14ac:dyDescent="0.2">
      <c r="A71" s="10">
        <v>718</v>
      </c>
      <c r="B71" s="11" t="s">
        <v>820</v>
      </c>
      <c r="C71" s="3" t="s">
        <v>7</v>
      </c>
      <c r="D71" s="3">
        <f>VLOOKUP(A71,'Job Catalog'!A:C,3,FALSE)</f>
        <v>3</v>
      </c>
    </row>
    <row r="72" spans="1:4" ht="14.5" customHeight="1" x14ac:dyDescent="0.2">
      <c r="A72" s="10">
        <v>727</v>
      </c>
      <c r="B72" s="11" t="s">
        <v>829</v>
      </c>
      <c r="C72" s="4" t="s">
        <v>7</v>
      </c>
      <c r="D72" s="3">
        <f>VLOOKUP(A72,'Job Catalog'!A:C,3,FALSE)</f>
        <v>5</v>
      </c>
    </row>
    <row r="73" spans="1:4" ht="14.5" customHeight="1" x14ac:dyDescent="0.2">
      <c r="A73" s="10">
        <v>727</v>
      </c>
      <c r="B73" s="11" t="s">
        <v>829</v>
      </c>
      <c r="C73" s="4" t="s">
        <v>7</v>
      </c>
      <c r="D73" s="3">
        <f>VLOOKUP(A73,'Job Catalog'!A:C,3,FALSE)</f>
        <v>5</v>
      </c>
    </row>
    <row r="74" spans="1:4" ht="14.5" customHeight="1" x14ac:dyDescent="0.2">
      <c r="A74" s="10">
        <v>727</v>
      </c>
      <c r="B74" s="11" t="s">
        <v>829</v>
      </c>
      <c r="C74" s="4" t="s">
        <v>7</v>
      </c>
      <c r="D74" s="3">
        <f>VLOOKUP(A74,'Job Catalog'!A:C,3,FALSE)</f>
        <v>5</v>
      </c>
    </row>
    <row r="75" spans="1:4" ht="14.5" customHeight="1" x14ac:dyDescent="0.2">
      <c r="A75" s="10">
        <v>727</v>
      </c>
      <c r="B75" s="11" t="s">
        <v>829</v>
      </c>
      <c r="C75" s="4" t="s">
        <v>7</v>
      </c>
      <c r="D75" s="3">
        <f>VLOOKUP(A75,'Job Catalog'!A:C,3,FALSE)</f>
        <v>5</v>
      </c>
    </row>
    <row r="76" spans="1:4" ht="14.5" customHeight="1" x14ac:dyDescent="0.2">
      <c r="A76" s="10">
        <v>727</v>
      </c>
      <c r="B76" s="11" t="s">
        <v>829</v>
      </c>
      <c r="C76" s="4" t="s">
        <v>7</v>
      </c>
      <c r="D76" s="3">
        <f>VLOOKUP(A76,'Job Catalog'!A:C,3,FALSE)</f>
        <v>5</v>
      </c>
    </row>
    <row r="77" spans="1:4" ht="14.5" customHeight="1" x14ac:dyDescent="0.2">
      <c r="A77" s="10">
        <v>727</v>
      </c>
      <c r="B77" s="11" t="s">
        <v>829</v>
      </c>
      <c r="C77" s="4" t="s">
        <v>7</v>
      </c>
      <c r="D77" s="3">
        <f>VLOOKUP(A77,'Job Catalog'!A:C,3,FALSE)</f>
        <v>5</v>
      </c>
    </row>
    <row r="78" spans="1:4" ht="14.5" customHeight="1" x14ac:dyDescent="0.2">
      <c r="A78" s="10">
        <v>727</v>
      </c>
      <c r="B78" s="11" t="s">
        <v>829</v>
      </c>
      <c r="C78" s="4" t="s">
        <v>7</v>
      </c>
      <c r="D78" s="3">
        <f>VLOOKUP(A78,'Job Catalog'!A:C,3,FALSE)</f>
        <v>5</v>
      </c>
    </row>
    <row r="79" spans="1:4" ht="14.5" customHeight="1" x14ac:dyDescent="0.2">
      <c r="A79" s="10">
        <v>727</v>
      </c>
      <c r="B79" s="11" t="s">
        <v>829</v>
      </c>
      <c r="C79" s="4" t="s">
        <v>7</v>
      </c>
      <c r="D79" s="3">
        <f>VLOOKUP(A79,'Job Catalog'!A:C,3,FALSE)</f>
        <v>5</v>
      </c>
    </row>
    <row r="80" spans="1:4" ht="14.5" customHeight="1" x14ac:dyDescent="0.2">
      <c r="A80" s="10">
        <v>727</v>
      </c>
      <c r="B80" s="11" t="s">
        <v>829</v>
      </c>
      <c r="C80" s="4" t="s">
        <v>7</v>
      </c>
      <c r="D80" s="3">
        <f>VLOOKUP(A80,'Job Catalog'!A:C,3,FALSE)</f>
        <v>5</v>
      </c>
    </row>
    <row r="81" spans="1:4" ht="14.5" customHeight="1" x14ac:dyDescent="0.2">
      <c r="A81" s="10">
        <v>727</v>
      </c>
      <c r="B81" s="11" t="s">
        <v>829</v>
      </c>
      <c r="C81" s="4" t="s">
        <v>7</v>
      </c>
      <c r="D81" s="3">
        <f>VLOOKUP(A81,'Job Catalog'!A:C,3,FALSE)</f>
        <v>5</v>
      </c>
    </row>
    <row r="82" spans="1:4" ht="14.5" customHeight="1" x14ac:dyDescent="0.2">
      <c r="A82" s="10">
        <v>735</v>
      </c>
      <c r="B82" s="11" t="s">
        <v>837</v>
      </c>
      <c r="C82" s="4" t="s">
        <v>7</v>
      </c>
      <c r="D82" s="3">
        <f>VLOOKUP(A82,'Job Catalog'!A:C,3,FALSE)</f>
        <v>18</v>
      </c>
    </row>
    <row r="83" spans="1:4" ht="14.5" customHeight="1" x14ac:dyDescent="0.2">
      <c r="A83" s="10">
        <v>736</v>
      </c>
      <c r="B83" s="11" t="s">
        <v>838</v>
      </c>
      <c r="C83" s="4" t="s">
        <v>7</v>
      </c>
      <c r="D83" s="3">
        <f>VLOOKUP(A83,'Job Catalog'!A:C,3,FALSE)</f>
        <v>17</v>
      </c>
    </row>
    <row r="84" spans="1:4" ht="14.5" customHeight="1" x14ac:dyDescent="0.2">
      <c r="A84" s="10">
        <v>749</v>
      </c>
      <c r="B84" s="11" t="s">
        <v>851</v>
      </c>
      <c r="C84" s="4" t="s">
        <v>7</v>
      </c>
      <c r="D84" s="3">
        <f>VLOOKUP(A84,'Job Catalog'!A:C,3,FALSE)</f>
        <v>21</v>
      </c>
    </row>
    <row r="85" spans="1:4" ht="14.5" customHeight="1" x14ac:dyDescent="0.2">
      <c r="A85" s="10">
        <v>790</v>
      </c>
      <c r="B85" s="11" t="s">
        <v>892</v>
      </c>
      <c r="C85" s="4" t="s">
        <v>7</v>
      </c>
      <c r="D85" s="3">
        <f>VLOOKUP(A85,'Job Catalog'!A:C,3,FALSE)</f>
        <v>19</v>
      </c>
    </row>
    <row r="86" spans="1:4" ht="14.5" customHeight="1" x14ac:dyDescent="0.2">
      <c r="A86" s="10">
        <v>810</v>
      </c>
      <c r="B86" s="11" t="s">
        <v>912</v>
      </c>
      <c r="C86" s="4" t="s">
        <v>7</v>
      </c>
      <c r="D86" s="3">
        <f>VLOOKUP(A86,'Job Catalog'!A:C,3,FALSE)</f>
        <v>16</v>
      </c>
    </row>
    <row r="87" spans="1:4" ht="14.5" customHeight="1" x14ac:dyDescent="0.2">
      <c r="A87" s="10">
        <v>816</v>
      </c>
      <c r="B87" s="11" t="s">
        <v>918</v>
      </c>
      <c r="C87" s="4" t="s">
        <v>7</v>
      </c>
      <c r="D87" s="3">
        <f>VLOOKUP(A87,'Job Catalog'!A:C,3,FALSE)</f>
        <v>2</v>
      </c>
    </row>
    <row r="88" spans="1:4" ht="14.5" customHeight="1" x14ac:dyDescent="0.2">
      <c r="A88" s="10">
        <v>821</v>
      </c>
      <c r="B88" s="11" t="s">
        <v>923</v>
      </c>
      <c r="C88" s="4" t="s">
        <v>7</v>
      </c>
      <c r="D88" s="3">
        <f>VLOOKUP(A88,'Job Catalog'!A:C,3,FALSE)</f>
        <v>10</v>
      </c>
    </row>
    <row r="89" spans="1:4" ht="14.5" customHeight="1" x14ac:dyDescent="0.2">
      <c r="A89" s="10">
        <v>822</v>
      </c>
      <c r="B89" s="11" t="s">
        <v>924</v>
      </c>
      <c r="C89" s="4" t="s">
        <v>7</v>
      </c>
      <c r="D89" s="3">
        <f>VLOOKUP(A89,'Job Catalog'!A:C,3,FALSE)</f>
        <v>6</v>
      </c>
    </row>
    <row r="90" spans="1:4" ht="14.5" customHeight="1" x14ac:dyDescent="0.2">
      <c r="A90" s="10">
        <v>823</v>
      </c>
      <c r="B90" s="11" t="s">
        <v>925</v>
      </c>
      <c r="C90" s="4" t="s">
        <v>7</v>
      </c>
      <c r="D90" s="3">
        <f>VLOOKUP(A90,'Job Catalog'!A:C,3,FALSE)</f>
        <v>8</v>
      </c>
    </row>
    <row r="91" spans="1:4" ht="14.5" customHeight="1" x14ac:dyDescent="0.2">
      <c r="A91" s="10">
        <v>824</v>
      </c>
      <c r="B91" s="11" t="s">
        <v>926</v>
      </c>
      <c r="C91" s="4" t="s">
        <v>7</v>
      </c>
      <c r="D91" s="3">
        <f>VLOOKUP(A91,'Job Catalog'!A:C,3,FALSE)</f>
        <v>4</v>
      </c>
    </row>
    <row r="92" spans="1:4" ht="14.5" customHeight="1" x14ac:dyDescent="0.2">
      <c r="A92" s="10">
        <v>825</v>
      </c>
      <c r="B92" s="11" t="s">
        <v>927</v>
      </c>
      <c r="C92" s="4" t="s">
        <v>7</v>
      </c>
      <c r="D92" s="3">
        <f>VLOOKUP(A92,'Job Catalog'!A:C,3,FALSE)</f>
        <v>6</v>
      </c>
    </row>
    <row r="93" spans="1:4" ht="14.5" customHeight="1" x14ac:dyDescent="0.2">
      <c r="A93" s="10">
        <v>825</v>
      </c>
      <c r="B93" s="11" t="s">
        <v>927</v>
      </c>
      <c r="C93" s="4" t="s">
        <v>7</v>
      </c>
      <c r="D93" s="3">
        <f>VLOOKUP(A93,'Job Catalog'!A:C,3,FALSE)</f>
        <v>6</v>
      </c>
    </row>
    <row r="94" spans="1:4" ht="14.5" customHeight="1" x14ac:dyDescent="0.2">
      <c r="A94" s="10">
        <v>881</v>
      </c>
      <c r="B94" s="11" t="s">
        <v>983</v>
      </c>
      <c r="C94" s="4" t="s">
        <v>7</v>
      </c>
      <c r="D94" s="3">
        <f>VLOOKUP(A94,'Job Catalog'!A:C,3,FALSE)</f>
        <v>21</v>
      </c>
    </row>
    <row r="95" spans="1:4" ht="14.5" customHeight="1" x14ac:dyDescent="0.2">
      <c r="A95" s="10">
        <v>885</v>
      </c>
      <c r="B95" s="11" t="s">
        <v>987</v>
      </c>
      <c r="C95" s="4" t="s">
        <v>7</v>
      </c>
      <c r="D95" s="3">
        <f>VLOOKUP(A95,'Job Catalog'!A:C,3,FALSE)</f>
        <v>19</v>
      </c>
    </row>
    <row r="96" spans="1:4" ht="14.5" customHeight="1" x14ac:dyDescent="0.2">
      <c r="A96" s="10">
        <v>885</v>
      </c>
      <c r="B96" s="11" t="s">
        <v>987</v>
      </c>
      <c r="C96" s="4" t="s">
        <v>7</v>
      </c>
      <c r="D96" s="3">
        <f>VLOOKUP(A96,'Job Catalog'!A:C,3,FALSE)</f>
        <v>19</v>
      </c>
    </row>
    <row r="97" spans="1:4" ht="14.5" customHeight="1" x14ac:dyDescent="0.2">
      <c r="A97" s="10">
        <v>885</v>
      </c>
      <c r="B97" s="11" t="s">
        <v>987</v>
      </c>
      <c r="C97" s="4" t="s">
        <v>7</v>
      </c>
      <c r="D97" s="3">
        <f>VLOOKUP(A97,'Job Catalog'!A:C,3,FALSE)</f>
        <v>19</v>
      </c>
    </row>
    <row r="98" spans="1:4" ht="14.5" customHeight="1" x14ac:dyDescent="0.2">
      <c r="A98" s="10">
        <v>887</v>
      </c>
      <c r="B98" s="11" t="s">
        <v>989</v>
      </c>
      <c r="C98" s="4" t="s">
        <v>7</v>
      </c>
      <c r="D98" s="3">
        <f>VLOOKUP(A98,'Job Catalog'!A:C,3,FALSE)</f>
        <v>19</v>
      </c>
    </row>
    <row r="99" spans="1:4" ht="14.5" customHeight="1" x14ac:dyDescent="0.2">
      <c r="A99" s="10">
        <v>887</v>
      </c>
      <c r="B99" s="11" t="s">
        <v>989</v>
      </c>
      <c r="C99" s="4" t="s">
        <v>7</v>
      </c>
      <c r="D99" s="3">
        <f>VLOOKUP(A99,'Job Catalog'!A:C,3,FALSE)</f>
        <v>19</v>
      </c>
    </row>
    <row r="100" spans="1:4" ht="14.5" customHeight="1" x14ac:dyDescent="0.2">
      <c r="A100" s="10">
        <v>889</v>
      </c>
      <c r="B100" s="11" t="s">
        <v>991</v>
      </c>
      <c r="C100" s="4" t="s">
        <v>7</v>
      </c>
      <c r="D100" s="3">
        <f>VLOOKUP(A100,'Job Catalog'!A:C,3,FALSE)</f>
        <v>17</v>
      </c>
    </row>
    <row r="101" spans="1:4" ht="14.5" customHeight="1" x14ac:dyDescent="0.2">
      <c r="A101" s="10">
        <v>889</v>
      </c>
      <c r="B101" s="11" t="s">
        <v>991</v>
      </c>
      <c r="C101" s="4" t="s">
        <v>7</v>
      </c>
      <c r="D101" s="3">
        <f>VLOOKUP(A101,'Job Catalog'!A:C,3,FALSE)</f>
        <v>17</v>
      </c>
    </row>
    <row r="102" spans="1:4" ht="14.5" customHeight="1" x14ac:dyDescent="0.2">
      <c r="A102" s="10">
        <v>889</v>
      </c>
      <c r="B102" s="11" t="s">
        <v>991</v>
      </c>
      <c r="C102" s="4" t="s">
        <v>7</v>
      </c>
      <c r="D102" s="3">
        <f>VLOOKUP(A102,'Job Catalog'!A:C,3,FALSE)</f>
        <v>17</v>
      </c>
    </row>
    <row r="103" spans="1:4" ht="14.5" customHeight="1" x14ac:dyDescent="0.2">
      <c r="A103" s="10">
        <v>889</v>
      </c>
      <c r="B103" s="11" t="s">
        <v>991</v>
      </c>
      <c r="C103" s="4" t="s">
        <v>7</v>
      </c>
      <c r="D103" s="3">
        <f>VLOOKUP(A103,'Job Catalog'!A:C,3,FALSE)</f>
        <v>17</v>
      </c>
    </row>
    <row r="104" spans="1:4" ht="14.5" customHeight="1" x14ac:dyDescent="0.2">
      <c r="A104" s="10">
        <v>891</v>
      </c>
      <c r="B104" s="11" t="s">
        <v>993</v>
      </c>
      <c r="C104" s="4" t="s">
        <v>7</v>
      </c>
      <c r="D104" s="3">
        <f>VLOOKUP(A104,'Job Catalog'!A:C,3,FALSE)</f>
        <v>14</v>
      </c>
    </row>
    <row r="105" spans="1:4" ht="14.5" customHeight="1" x14ac:dyDescent="0.2">
      <c r="A105" s="10">
        <v>891</v>
      </c>
      <c r="B105" s="11" t="s">
        <v>993</v>
      </c>
      <c r="C105" s="4" t="s">
        <v>7</v>
      </c>
      <c r="D105" s="3">
        <f>VLOOKUP(A105,'Job Catalog'!A:C,3,FALSE)</f>
        <v>14</v>
      </c>
    </row>
    <row r="106" spans="1:4" ht="14.5" customHeight="1" x14ac:dyDescent="0.2">
      <c r="A106" s="10">
        <v>919</v>
      </c>
      <c r="B106" s="11" t="s">
        <v>1021</v>
      </c>
      <c r="C106" s="4" t="s">
        <v>7</v>
      </c>
      <c r="D106" s="3">
        <f>VLOOKUP(A106,'Job Catalog'!A:C,3,FALSE)</f>
        <v>23</v>
      </c>
    </row>
    <row r="107" spans="1:4" ht="14.5" customHeight="1" x14ac:dyDescent="0.2">
      <c r="A107" s="10">
        <v>919</v>
      </c>
      <c r="B107" s="11" t="s">
        <v>1021</v>
      </c>
      <c r="C107" s="4" t="s">
        <v>7</v>
      </c>
      <c r="D107" s="3">
        <f>VLOOKUP(A107,'Job Catalog'!A:C,3,FALSE)</f>
        <v>23</v>
      </c>
    </row>
    <row r="108" spans="1:4" ht="14.5" customHeight="1" x14ac:dyDescent="0.2">
      <c r="A108" s="10">
        <v>923</v>
      </c>
      <c r="B108" s="11" t="s">
        <v>1025</v>
      </c>
      <c r="C108" s="4" t="s">
        <v>7</v>
      </c>
      <c r="D108" s="3">
        <f>VLOOKUP(A108,'Job Catalog'!A:C,3,FALSE)</f>
        <v>24</v>
      </c>
    </row>
    <row r="109" spans="1:4" ht="14.5" customHeight="1" x14ac:dyDescent="0.2">
      <c r="A109" s="10">
        <v>926</v>
      </c>
      <c r="B109" s="11" t="s">
        <v>1028</v>
      </c>
      <c r="C109" s="4" t="s">
        <v>8</v>
      </c>
      <c r="D109" s="3">
        <f>VLOOKUP(A109,'Job Catalog'!A:C,3,FALSE)</f>
        <v>21</v>
      </c>
    </row>
    <row r="110" spans="1:4" ht="14.5" customHeight="1" x14ac:dyDescent="0.2">
      <c r="A110" s="10">
        <v>926</v>
      </c>
      <c r="B110" s="11" t="s">
        <v>1028</v>
      </c>
      <c r="C110" s="4" t="s">
        <v>7</v>
      </c>
      <c r="D110" s="3">
        <f>VLOOKUP(A110,'Job Catalog'!A:C,3,FALSE)</f>
        <v>21</v>
      </c>
    </row>
    <row r="111" spans="1:4" ht="14.5" customHeight="1" x14ac:dyDescent="0.2">
      <c r="A111" s="10">
        <v>969</v>
      </c>
      <c r="B111" s="11" t="s">
        <v>1071</v>
      </c>
      <c r="C111" s="4" t="s">
        <v>7</v>
      </c>
      <c r="D111" s="3">
        <f>VLOOKUP(A111,'Job Catalog'!A:C,3,FALSE)</f>
        <v>26</v>
      </c>
    </row>
    <row r="112" spans="1:4" ht="14.5" customHeight="1" x14ac:dyDescent="0.2">
      <c r="A112" s="10">
        <v>1019</v>
      </c>
      <c r="B112" s="11" t="s">
        <v>1121</v>
      </c>
      <c r="C112" s="4" t="s">
        <v>7</v>
      </c>
      <c r="D112" s="3">
        <f>VLOOKUP(A112,'Job Catalog'!A:C,3,FALSE)</f>
        <v>24</v>
      </c>
    </row>
    <row r="113" spans="1:4" ht="14.5" customHeight="1" x14ac:dyDescent="0.2">
      <c r="A113" s="10">
        <v>1085</v>
      </c>
      <c r="B113" s="11" t="s">
        <v>1187</v>
      </c>
      <c r="C113" s="4" t="s">
        <v>7</v>
      </c>
      <c r="D113" s="3">
        <f>VLOOKUP(A113,'Job Catalog'!A:C,3,FALSE)</f>
        <v>25</v>
      </c>
    </row>
    <row r="114" spans="1:4" ht="14.5" customHeight="1" x14ac:dyDescent="0.2">
      <c r="A114" s="10">
        <v>1086</v>
      </c>
      <c r="B114" s="11" t="s">
        <v>1188</v>
      </c>
      <c r="C114" s="4" t="s">
        <v>7</v>
      </c>
      <c r="D114" s="3">
        <f>VLOOKUP(A114,'Job Catalog'!A:C,3,FALSE)</f>
        <v>27</v>
      </c>
    </row>
    <row r="115" spans="1:4" ht="14.5" customHeight="1" x14ac:dyDescent="0.2">
      <c r="A115" s="10">
        <v>1184</v>
      </c>
      <c r="B115" s="11" t="s">
        <v>1286</v>
      </c>
      <c r="C115" s="4" t="s">
        <v>7</v>
      </c>
      <c r="D115" s="3">
        <f>VLOOKUP(A115,'Job Catalog'!A:C,3,FALSE)</f>
        <v>21</v>
      </c>
    </row>
    <row r="116" spans="1:4" ht="14.5" customHeight="1" x14ac:dyDescent="0.2">
      <c r="A116" s="10">
        <v>1208</v>
      </c>
      <c r="B116" s="11" t="s">
        <v>1310</v>
      </c>
      <c r="C116" s="4" t="s">
        <v>7</v>
      </c>
      <c r="D116" s="3">
        <f>VLOOKUP(A116,'Job Catalog'!A:C,3,FALSE)</f>
        <v>11</v>
      </c>
    </row>
    <row r="117" spans="1:4" ht="14.5" customHeight="1" x14ac:dyDescent="0.2">
      <c r="A117" s="10">
        <v>1210</v>
      </c>
      <c r="B117" s="11" t="s">
        <v>1312</v>
      </c>
      <c r="C117" s="4" t="s">
        <v>7</v>
      </c>
      <c r="D117" s="3">
        <f>VLOOKUP(A117,'Job Catalog'!A:C,3,FALSE)</f>
        <v>8</v>
      </c>
    </row>
    <row r="118" spans="1:4" ht="14.5" customHeight="1" x14ac:dyDescent="0.2">
      <c r="A118" s="10">
        <v>1210</v>
      </c>
      <c r="B118" s="11" t="s">
        <v>1312</v>
      </c>
      <c r="C118" s="4" t="s">
        <v>7</v>
      </c>
      <c r="D118" s="3">
        <f>VLOOKUP(A118,'Job Catalog'!A:C,3,FALSE)</f>
        <v>8</v>
      </c>
    </row>
    <row r="119" spans="1:4" ht="14.5" customHeight="1" x14ac:dyDescent="0.2">
      <c r="A119" s="10">
        <v>1225</v>
      </c>
      <c r="B119" s="11" t="s">
        <v>1327</v>
      </c>
      <c r="C119" s="4" t="s">
        <v>7</v>
      </c>
      <c r="D119" s="3">
        <f>VLOOKUP(A119,'Job Catalog'!A:C,3,FALSE)</f>
        <v>12</v>
      </c>
    </row>
    <row r="120" spans="1:4" ht="14.5" customHeight="1" x14ac:dyDescent="0.2">
      <c r="A120" s="10">
        <v>1294</v>
      </c>
      <c r="B120" s="11" t="s">
        <v>1396</v>
      </c>
      <c r="C120" s="4" t="s">
        <v>7</v>
      </c>
      <c r="D120" s="3">
        <f>VLOOKUP(A120,'Job Catalog'!A:C,3,FALSE)</f>
        <v>20</v>
      </c>
    </row>
    <row r="121" spans="1:4" ht="14.5" customHeight="1" x14ac:dyDescent="0.2">
      <c r="A121" s="10">
        <v>1382</v>
      </c>
      <c r="B121" s="11" t="s">
        <v>1484</v>
      </c>
      <c r="C121" s="4" t="s">
        <v>7</v>
      </c>
      <c r="D121" s="3">
        <f>VLOOKUP(A121,'Job Catalog'!A:C,3,FALSE)</f>
        <v>10</v>
      </c>
    </row>
    <row r="122" spans="1:4" ht="14.5" customHeight="1" x14ac:dyDescent="0.2">
      <c r="A122" s="10">
        <v>1385</v>
      </c>
      <c r="B122" s="11" t="s">
        <v>1487</v>
      </c>
      <c r="C122" s="4" t="s">
        <v>7</v>
      </c>
      <c r="D122" s="3">
        <f>VLOOKUP(A122,'Job Catalog'!A:C,3,FALSE)</f>
        <v>11</v>
      </c>
    </row>
    <row r="123" spans="1:4" ht="14.5" customHeight="1" x14ac:dyDescent="0.2">
      <c r="A123" s="10">
        <v>1414</v>
      </c>
      <c r="B123" s="11" t="s">
        <v>1516</v>
      </c>
      <c r="C123" s="4" t="s">
        <v>7</v>
      </c>
      <c r="D123" s="3">
        <f>VLOOKUP(A123,'Job Catalog'!A:C,3,FALSE)</f>
        <v>23</v>
      </c>
    </row>
    <row r="124" spans="1:4" ht="14.5" customHeight="1" x14ac:dyDescent="0.2">
      <c r="A124" s="10">
        <v>1417</v>
      </c>
      <c r="B124" s="11" t="s">
        <v>1519</v>
      </c>
      <c r="C124" s="4" t="s">
        <v>7</v>
      </c>
      <c r="D124" s="3">
        <f>VLOOKUP(A124,'Job Catalog'!A:C,3,FALSE)</f>
        <v>28</v>
      </c>
    </row>
    <row r="125" spans="1:4" ht="14.5" customHeight="1" x14ac:dyDescent="0.2">
      <c r="A125" s="10">
        <v>1420</v>
      </c>
      <c r="B125" s="11" t="s">
        <v>1522</v>
      </c>
      <c r="C125" s="4" t="s">
        <v>7</v>
      </c>
      <c r="D125" s="3">
        <f>VLOOKUP(A125,'Job Catalog'!A:C,3,FALSE)</f>
        <v>17</v>
      </c>
    </row>
    <row r="126" spans="1:4" ht="14.5" customHeight="1" x14ac:dyDescent="0.2">
      <c r="A126" s="10">
        <v>1439</v>
      </c>
      <c r="B126" s="11" t="s">
        <v>1541</v>
      </c>
      <c r="C126" s="4" t="s">
        <v>7</v>
      </c>
      <c r="D126" s="3">
        <f>VLOOKUP(A126,'Job Catalog'!A:C,3,FALSE)</f>
        <v>6</v>
      </c>
    </row>
    <row r="127" spans="1:4" ht="14.5" customHeight="1" x14ac:dyDescent="0.2">
      <c r="A127" s="10">
        <v>1440</v>
      </c>
      <c r="B127" s="11" t="s">
        <v>1542</v>
      </c>
      <c r="C127" s="4" t="s">
        <v>7</v>
      </c>
      <c r="D127" s="3">
        <f>VLOOKUP(A127,'Job Catalog'!A:C,3,FALSE)</f>
        <v>7</v>
      </c>
    </row>
    <row r="128" spans="1:4" ht="14.5" customHeight="1" x14ac:dyDescent="0.2">
      <c r="A128" s="10">
        <v>1495</v>
      </c>
      <c r="B128" s="11" t="s">
        <v>1597</v>
      </c>
      <c r="C128" s="4" t="s">
        <v>7</v>
      </c>
      <c r="D128" s="3">
        <f>VLOOKUP(A128,'Job Catalog'!A:C,3,FALSE)</f>
        <v>12</v>
      </c>
    </row>
    <row r="129" spans="1:4" ht="14.5" customHeight="1" x14ac:dyDescent="0.2">
      <c r="A129" s="10">
        <v>1495</v>
      </c>
      <c r="B129" s="11" t="s">
        <v>1597</v>
      </c>
      <c r="C129" s="4" t="s">
        <v>7</v>
      </c>
      <c r="D129" s="3">
        <f>VLOOKUP(A129,'Job Catalog'!A:C,3,FALSE)</f>
        <v>12</v>
      </c>
    </row>
    <row r="130" spans="1:4" ht="14.5" customHeight="1" x14ac:dyDescent="0.2">
      <c r="A130" s="10">
        <v>1516</v>
      </c>
      <c r="B130" s="11" t="s">
        <v>1618</v>
      </c>
      <c r="C130" s="4" t="s">
        <v>7</v>
      </c>
      <c r="D130" s="3">
        <f>VLOOKUP(A130,'Job Catalog'!A:C,3,FALSE)</f>
        <v>6</v>
      </c>
    </row>
    <row r="131" spans="1:4" ht="14.5" customHeight="1" x14ac:dyDescent="0.2">
      <c r="A131" s="10">
        <v>1521</v>
      </c>
      <c r="B131" s="11" t="s">
        <v>1623</v>
      </c>
      <c r="C131" s="4" t="s">
        <v>7</v>
      </c>
      <c r="D131" s="3" t="e">
        <f>VLOOKUP(A131,'Job Catalog'!A:C,3,FALSE)</f>
        <v>#N/A</v>
      </c>
    </row>
    <row r="132" spans="1:4" ht="14.5" customHeight="1" x14ac:dyDescent="0.2">
      <c r="A132" s="10">
        <v>1523</v>
      </c>
      <c r="B132" s="11" t="s">
        <v>1625</v>
      </c>
      <c r="C132" s="3" t="s">
        <v>7</v>
      </c>
      <c r="D132" s="3" t="e">
        <f>VLOOKUP(A132,'Job Catalog'!A:C,3,FALSE)</f>
        <v>#N/A</v>
      </c>
    </row>
    <row r="133" spans="1:4" ht="14.5" customHeight="1" x14ac:dyDescent="0.2">
      <c r="A133" s="10">
        <v>1525</v>
      </c>
      <c r="B133" s="11" t="s">
        <v>1627</v>
      </c>
      <c r="C133" s="4" t="s">
        <v>7</v>
      </c>
      <c r="D133" s="3" t="e">
        <f>VLOOKUP(A133,'Job Catalog'!A:C,3,FALSE)</f>
        <v>#N/A</v>
      </c>
    </row>
    <row r="134" spans="1:4" ht="14.5" customHeight="1" x14ac:dyDescent="0.2">
      <c r="A134" s="10">
        <v>1525</v>
      </c>
      <c r="B134" s="11" t="s">
        <v>1627</v>
      </c>
      <c r="C134" s="4" t="s">
        <v>7</v>
      </c>
      <c r="D134" s="3" t="e">
        <f>VLOOKUP(A134,'Job Catalog'!A:C,3,FALSE)</f>
        <v>#N/A</v>
      </c>
    </row>
    <row r="135" spans="1:4" ht="14.5" customHeight="1" x14ac:dyDescent="0.2">
      <c r="A135" s="10">
        <v>1547</v>
      </c>
      <c r="B135" s="11" t="s">
        <v>1649</v>
      </c>
      <c r="C135" s="4" t="s">
        <v>7</v>
      </c>
      <c r="D135" s="3">
        <f>VLOOKUP(A135,'Job Catalog'!A:C,3,FALSE)</f>
        <v>13</v>
      </c>
    </row>
    <row r="136" spans="1:4" ht="14.5" customHeight="1" x14ac:dyDescent="0.2">
      <c r="A136" s="10">
        <v>1603</v>
      </c>
      <c r="B136" s="11" t="s">
        <v>1705</v>
      </c>
      <c r="C136" s="4" t="s">
        <v>7</v>
      </c>
      <c r="D136" s="3">
        <f>VLOOKUP(A136,'Job Catalog'!A:C,3,FALSE)</f>
        <v>4</v>
      </c>
    </row>
    <row r="137" spans="1:4" ht="14.5" customHeight="1" x14ac:dyDescent="0.2">
      <c r="A137" s="10">
        <v>1611</v>
      </c>
      <c r="B137" s="11" t="s">
        <v>1713</v>
      </c>
      <c r="C137" s="4" t="s">
        <v>7</v>
      </c>
      <c r="D137" s="3">
        <f>VLOOKUP(A137,'Job Catalog'!A:C,3,FALSE)</f>
        <v>20</v>
      </c>
    </row>
    <row r="138" spans="1:4" ht="14.5" customHeight="1" x14ac:dyDescent="0.2">
      <c r="A138" s="10">
        <v>1611</v>
      </c>
      <c r="B138" s="11" t="s">
        <v>1713</v>
      </c>
      <c r="C138" s="3" t="s">
        <v>7</v>
      </c>
      <c r="D138" s="3">
        <f>VLOOKUP(A138,'Job Catalog'!A:C,3,FALSE)</f>
        <v>20</v>
      </c>
    </row>
    <row r="139" spans="1:4" ht="14.5" customHeight="1" x14ac:dyDescent="0.2">
      <c r="A139" s="10">
        <v>1613</v>
      </c>
      <c r="B139" s="11" t="s">
        <v>1715</v>
      </c>
      <c r="C139" s="4" t="s">
        <v>7</v>
      </c>
      <c r="D139" s="3">
        <f>VLOOKUP(A139,'Job Catalog'!A:C,3,FALSE)</f>
        <v>16</v>
      </c>
    </row>
    <row r="140" spans="1:4" ht="14.5" customHeight="1" x14ac:dyDescent="0.2">
      <c r="A140" s="10">
        <v>1613</v>
      </c>
      <c r="B140" s="11" t="s">
        <v>1715</v>
      </c>
      <c r="C140" s="4" t="s">
        <v>7</v>
      </c>
      <c r="D140" s="3">
        <f>VLOOKUP(A140,'Job Catalog'!A:C,3,FALSE)</f>
        <v>16</v>
      </c>
    </row>
    <row r="141" spans="1:4" ht="14.5" customHeight="1" x14ac:dyDescent="0.2">
      <c r="A141" s="10">
        <v>1653</v>
      </c>
      <c r="B141" s="11" t="s">
        <v>1755</v>
      </c>
      <c r="C141" s="4" t="s">
        <v>7</v>
      </c>
      <c r="D141" s="3">
        <f>VLOOKUP(A141,'Job Catalog'!A:C,3,FALSE)</f>
        <v>18</v>
      </c>
    </row>
    <row r="142" spans="1:4" ht="14.5" customHeight="1" x14ac:dyDescent="0.2">
      <c r="A142" s="10">
        <v>1655</v>
      </c>
      <c r="B142" s="11" t="s">
        <v>1757</v>
      </c>
      <c r="C142" s="4" t="s">
        <v>7</v>
      </c>
      <c r="D142" s="3">
        <f>VLOOKUP(A142,'Job Catalog'!A:C,3,FALSE)</f>
        <v>14</v>
      </c>
    </row>
    <row r="143" spans="1:4" ht="14.5" customHeight="1" x14ac:dyDescent="0.2">
      <c r="A143" s="10">
        <v>1664</v>
      </c>
      <c r="B143" s="11" t="s">
        <v>1766</v>
      </c>
      <c r="C143" s="4" t="s">
        <v>7</v>
      </c>
      <c r="D143" s="3">
        <f>VLOOKUP(A143,'Job Catalog'!A:C,3,FALSE)</f>
        <v>13</v>
      </c>
    </row>
    <row r="144" spans="1:4" ht="14.5" customHeight="1" x14ac:dyDescent="0.2">
      <c r="A144" s="10">
        <v>1675</v>
      </c>
      <c r="B144" s="11" t="s">
        <v>1777</v>
      </c>
      <c r="C144" s="4" t="s">
        <v>7</v>
      </c>
      <c r="D144" s="3">
        <f>VLOOKUP(A144,'Job Catalog'!A:C,3,FALSE)</f>
        <v>14</v>
      </c>
    </row>
    <row r="145" spans="1:4" ht="14.5" customHeight="1" x14ac:dyDescent="0.2">
      <c r="A145" s="10">
        <v>1677</v>
      </c>
      <c r="B145" s="11" t="s">
        <v>1779</v>
      </c>
      <c r="C145" s="4" t="s">
        <v>7</v>
      </c>
      <c r="D145" s="3">
        <f>VLOOKUP(A145,'Job Catalog'!A:C,3,FALSE)</f>
        <v>14</v>
      </c>
    </row>
    <row r="146" spans="1:4" ht="14.5" customHeight="1" x14ac:dyDescent="0.2">
      <c r="A146" s="10">
        <v>1678</v>
      </c>
      <c r="B146" s="11" t="s">
        <v>1780</v>
      </c>
      <c r="C146" s="4" t="s">
        <v>7</v>
      </c>
      <c r="D146" s="3">
        <f>VLOOKUP(A146,'Job Catalog'!A:C,3,FALSE)</f>
        <v>14</v>
      </c>
    </row>
    <row r="147" spans="1:4" ht="14.5" customHeight="1" x14ac:dyDescent="0.2">
      <c r="A147" s="10">
        <v>1678</v>
      </c>
      <c r="B147" s="11" t="s">
        <v>1780</v>
      </c>
      <c r="C147" s="4" t="s">
        <v>7</v>
      </c>
      <c r="D147" s="3">
        <f>VLOOKUP(A147,'Job Catalog'!A:C,3,FALSE)</f>
        <v>14</v>
      </c>
    </row>
    <row r="148" spans="1:4" ht="14.5" customHeight="1" x14ac:dyDescent="0.2">
      <c r="A148" s="10">
        <v>1678</v>
      </c>
      <c r="B148" s="11" t="s">
        <v>1780</v>
      </c>
      <c r="C148" s="3" t="s">
        <v>7</v>
      </c>
      <c r="D148" s="3">
        <f>VLOOKUP(A148,'Job Catalog'!A:C,3,FALSE)</f>
        <v>14</v>
      </c>
    </row>
    <row r="149" spans="1:4" ht="14.5" customHeight="1" x14ac:dyDescent="0.2">
      <c r="A149" s="10">
        <v>1678</v>
      </c>
      <c r="B149" s="11" t="s">
        <v>1780</v>
      </c>
      <c r="C149" s="3" t="s">
        <v>7</v>
      </c>
      <c r="D149" s="3">
        <f>VLOOKUP(A149,'Job Catalog'!A:C,3,FALSE)</f>
        <v>14</v>
      </c>
    </row>
    <row r="150" spans="1:4" ht="14.5" customHeight="1" x14ac:dyDescent="0.2">
      <c r="A150" s="10">
        <v>1678</v>
      </c>
      <c r="B150" s="11" t="s">
        <v>1780</v>
      </c>
      <c r="C150" s="3" t="s">
        <v>7</v>
      </c>
      <c r="D150" s="3">
        <f>VLOOKUP(A150,'Job Catalog'!A:C,3,FALSE)</f>
        <v>14</v>
      </c>
    </row>
    <row r="151" spans="1:4" ht="14.5" customHeight="1" x14ac:dyDescent="0.2">
      <c r="A151" s="10">
        <v>1678</v>
      </c>
      <c r="B151" s="11" t="s">
        <v>1780</v>
      </c>
      <c r="C151" s="3" t="s">
        <v>7</v>
      </c>
      <c r="D151" s="3">
        <f>VLOOKUP(A151,'Job Catalog'!A:C,3,FALSE)</f>
        <v>14</v>
      </c>
    </row>
    <row r="152" spans="1:4" ht="14.5" customHeight="1" x14ac:dyDescent="0.2">
      <c r="A152" s="10">
        <v>1679</v>
      </c>
      <c r="B152" s="11" t="s">
        <v>1781</v>
      </c>
      <c r="C152" s="4" t="s">
        <v>7</v>
      </c>
      <c r="D152" s="3">
        <f>VLOOKUP(A152,'Job Catalog'!A:C,3,FALSE)</f>
        <v>11</v>
      </c>
    </row>
    <row r="153" spans="1:4" ht="14.5" customHeight="1" x14ac:dyDescent="0.2">
      <c r="A153" s="10">
        <v>1680</v>
      </c>
      <c r="B153" s="11" t="s">
        <v>1782</v>
      </c>
      <c r="C153" s="4" t="s">
        <v>7</v>
      </c>
      <c r="D153" s="3">
        <f>VLOOKUP(A153,'Job Catalog'!A:C,3,FALSE)</f>
        <v>12</v>
      </c>
    </row>
    <row r="154" spans="1:4" ht="14.5" customHeight="1" x14ac:dyDescent="0.2">
      <c r="A154" s="10">
        <v>1692</v>
      </c>
      <c r="B154" s="11" t="s">
        <v>1794</v>
      </c>
      <c r="C154" s="4" t="s">
        <v>7</v>
      </c>
      <c r="D154" s="3">
        <f>VLOOKUP(A154,'Job Catalog'!A:C,3,FALSE)</f>
        <v>20</v>
      </c>
    </row>
    <row r="155" spans="1:4" ht="14.5" customHeight="1" x14ac:dyDescent="0.2">
      <c r="A155" s="10">
        <v>1699</v>
      </c>
      <c r="B155" s="11" t="s">
        <v>1801</v>
      </c>
      <c r="C155" s="4" t="s">
        <v>7</v>
      </c>
      <c r="D155" s="3">
        <f>VLOOKUP(A155,'Job Catalog'!A:C,3,FALSE)</f>
        <v>18</v>
      </c>
    </row>
    <row r="156" spans="1:4" ht="14.5" customHeight="1" x14ac:dyDescent="0.2">
      <c r="A156" s="10">
        <v>1701</v>
      </c>
      <c r="B156" s="11" t="s">
        <v>1803</v>
      </c>
      <c r="C156" s="3" t="s">
        <v>7</v>
      </c>
      <c r="D156" s="3">
        <f>VLOOKUP(A156,'Job Catalog'!A:C,3,FALSE)</f>
        <v>16</v>
      </c>
    </row>
    <row r="157" spans="1:4" ht="14.5" customHeight="1" x14ac:dyDescent="0.2">
      <c r="A157" s="10">
        <v>1701</v>
      </c>
      <c r="B157" s="11" t="s">
        <v>1803</v>
      </c>
      <c r="C157" s="3" t="s">
        <v>7</v>
      </c>
      <c r="D157" s="3">
        <f>VLOOKUP(A157,'Job Catalog'!A:C,3,FALSE)</f>
        <v>16</v>
      </c>
    </row>
    <row r="158" spans="1:4" ht="14.5" customHeight="1" x14ac:dyDescent="0.2">
      <c r="A158" s="10">
        <v>1701</v>
      </c>
      <c r="B158" s="11" t="s">
        <v>1803</v>
      </c>
      <c r="C158" s="3" t="s">
        <v>7</v>
      </c>
      <c r="D158" s="3">
        <f>VLOOKUP(A158,'Job Catalog'!A:C,3,FALSE)</f>
        <v>16</v>
      </c>
    </row>
    <row r="159" spans="1:4" ht="14.5" customHeight="1" x14ac:dyDescent="0.2">
      <c r="A159" s="10">
        <v>1702</v>
      </c>
      <c r="B159" s="11" t="s">
        <v>1804</v>
      </c>
      <c r="C159" s="4" t="s">
        <v>7</v>
      </c>
      <c r="D159" s="3">
        <f>VLOOKUP(A159,'Job Catalog'!A:C,3,FALSE)</f>
        <v>13</v>
      </c>
    </row>
    <row r="160" spans="1:4" ht="14.5" customHeight="1" x14ac:dyDescent="0.2">
      <c r="A160" s="10">
        <v>1717</v>
      </c>
      <c r="B160" s="11" t="s">
        <v>1819</v>
      </c>
      <c r="C160" s="3" t="s">
        <v>7</v>
      </c>
      <c r="D160" s="3">
        <f>VLOOKUP(A160,'Job Catalog'!A:C,3,FALSE)</f>
        <v>20</v>
      </c>
    </row>
    <row r="161" spans="1:4" ht="14.5" customHeight="1" x14ac:dyDescent="0.2">
      <c r="A161" s="10">
        <v>1728</v>
      </c>
      <c r="B161" s="11" t="s">
        <v>1830</v>
      </c>
      <c r="C161" s="4" t="s">
        <v>7</v>
      </c>
      <c r="D161" s="3">
        <f>VLOOKUP(A161,'Job Catalog'!A:C,3,FALSE)</f>
        <v>19</v>
      </c>
    </row>
    <row r="162" spans="1:4" ht="14.5" customHeight="1" x14ac:dyDescent="0.2">
      <c r="A162" s="10">
        <v>1728</v>
      </c>
      <c r="B162" s="11" t="s">
        <v>1830</v>
      </c>
      <c r="C162" s="3" t="s">
        <v>7</v>
      </c>
      <c r="D162" s="3">
        <f>VLOOKUP(A162,'Job Catalog'!A:C,3,FALSE)</f>
        <v>19</v>
      </c>
    </row>
    <row r="163" spans="1:4" ht="14.5" customHeight="1" x14ac:dyDescent="0.2">
      <c r="A163" s="10">
        <v>1730</v>
      </c>
      <c r="B163" s="11" t="s">
        <v>1832</v>
      </c>
      <c r="C163" s="3" t="s">
        <v>7</v>
      </c>
      <c r="D163" s="3">
        <f>VLOOKUP(A163,'Job Catalog'!A:C,3,FALSE)</f>
        <v>18</v>
      </c>
    </row>
    <row r="164" spans="1:4" ht="14.5" customHeight="1" x14ac:dyDescent="0.2">
      <c r="A164" s="10">
        <v>1730</v>
      </c>
      <c r="B164" s="11" t="s">
        <v>1832</v>
      </c>
      <c r="C164" s="3" t="s">
        <v>7</v>
      </c>
      <c r="D164" s="3">
        <f>VLOOKUP(A164,'Job Catalog'!A:C,3,FALSE)</f>
        <v>18</v>
      </c>
    </row>
    <row r="165" spans="1:4" ht="14.5" customHeight="1" x14ac:dyDescent="0.2">
      <c r="A165" s="10">
        <v>1730</v>
      </c>
      <c r="B165" s="11" t="s">
        <v>1832</v>
      </c>
      <c r="C165" s="3" t="s">
        <v>7</v>
      </c>
      <c r="D165" s="3">
        <f>VLOOKUP(A165,'Job Catalog'!A:C,3,FALSE)</f>
        <v>18</v>
      </c>
    </row>
    <row r="166" spans="1:4" ht="14.5" customHeight="1" x14ac:dyDescent="0.2">
      <c r="A166" s="10">
        <v>1732</v>
      </c>
      <c r="B166" s="11" t="s">
        <v>1834</v>
      </c>
      <c r="C166" s="4" t="s">
        <v>7</v>
      </c>
      <c r="D166" s="3">
        <f>VLOOKUP(A166,'Job Catalog'!A:C,3,FALSE)</f>
        <v>21</v>
      </c>
    </row>
    <row r="167" spans="1:4" ht="14.5" customHeight="1" x14ac:dyDescent="0.2">
      <c r="A167" s="10">
        <v>1732</v>
      </c>
      <c r="B167" s="11" t="s">
        <v>1834</v>
      </c>
      <c r="C167" s="4" t="s">
        <v>7</v>
      </c>
      <c r="D167" s="3">
        <f>VLOOKUP(A167,'Job Catalog'!A:C,3,FALSE)</f>
        <v>21</v>
      </c>
    </row>
    <row r="168" spans="1:4" ht="14.5" customHeight="1" x14ac:dyDescent="0.2">
      <c r="A168" s="10">
        <v>1732</v>
      </c>
      <c r="B168" s="11" t="s">
        <v>1834</v>
      </c>
      <c r="C168" s="4" t="s">
        <v>7</v>
      </c>
      <c r="D168" s="3">
        <f>VLOOKUP(A168,'Job Catalog'!A:C,3,FALSE)</f>
        <v>21</v>
      </c>
    </row>
    <row r="169" spans="1:4" ht="14.5" customHeight="1" x14ac:dyDescent="0.2">
      <c r="A169" s="10">
        <v>1790</v>
      </c>
      <c r="B169" s="11" t="s">
        <v>1892</v>
      </c>
      <c r="C169" s="4" t="s">
        <v>7</v>
      </c>
      <c r="D169" s="3">
        <f>VLOOKUP(A169,'Job Catalog'!A:C,3,FALSE)</f>
        <v>23</v>
      </c>
    </row>
    <row r="170" spans="1:4" ht="14.5" customHeight="1" x14ac:dyDescent="0.2">
      <c r="A170" s="10">
        <v>1814</v>
      </c>
      <c r="B170" s="11" t="s">
        <v>1916</v>
      </c>
      <c r="C170" s="4" t="s">
        <v>7</v>
      </c>
      <c r="D170" s="3">
        <f>VLOOKUP(A170,'Job Catalog'!A:C,3,FALSE)</f>
        <v>18</v>
      </c>
    </row>
    <row r="171" spans="1:4" ht="14.5" customHeight="1" x14ac:dyDescent="0.2">
      <c r="A171" s="10">
        <v>1817</v>
      </c>
      <c r="B171" s="11" t="s">
        <v>1919</v>
      </c>
      <c r="C171" s="4" t="s">
        <v>7</v>
      </c>
      <c r="D171" s="3">
        <f>VLOOKUP(A171,'Job Catalog'!A:C,3,FALSE)</f>
        <v>16</v>
      </c>
    </row>
    <row r="172" spans="1:4" ht="14.5" customHeight="1" x14ac:dyDescent="0.2">
      <c r="A172" s="10">
        <v>1822</v>
      </c>
      <c r="B172" s="11" t="s">
        <v>1924</v>
      </c>
      <c r="C172" s="4" t="s">
        <v>7</v>
      </c>
      <c r="D172" s="3">
        <f>VLOOKUP(A172,'Job Catalog'!A:C,3,FALSE)</f>
        <v>21</v>
      </c>
    </row>
    <row r="173" spans="1:4" ht="14.5" customHeight="1" x14ac:dyDescent="0.2">
      <c r="A173" s="10">
        <v>1847</v>
      </c>
      <c r="B173" s="11" t="s">
        <v>1949</v>
      </c>
      <c r="C173" s="4" t="s">
        <v>7</v>
      </c>
      <c r="D173" s="3">
        <f>VLOOKUP(A173,'Job Catalog'!A:C,3,FALSE)</f>
        <v>18</v>
      </c>
    </row>
    <row r="174" spans="1:4" ht="14.5" customHeight="1" x14ac:dyDescent="0.2">
      <c r="A174" s="10">
        <v>1847</v>
      </c>
      <c r="B174" s="11" t="s">
        <v>1949</v>
      </c>
      <c r="C174" s="4" t="s">
        <v>7</v>
      </c>
      <c r="D174" s="3">
        <f>VLOOKUP(A174,'Job Catalog'!A:C,3,FALSE)</f>
        <v>18</v>
      </c>
    </row>
    <row r="175" spans="1:4" ht="14.5" customHeight="1" x14ac:dyDescent="0.2">
      <c r="A175" s="10">
        <v>1853</v>
      </c>
      <c r="B175" s="11" t="s">
        <v>1955</v>
      </c>
      <c r="C175" s="4" t="s">
        <v>7</v>
      </c>
      <c r="D175" s="3">
        <f>VLOOKUP(A175,'Job Catalog'!A:C,3,FALSE)</f>
        <v>17</v>
      </c>
    </row>
    <row r="176" spans="1:4" ht="14.5" customHeight="1" x14ac:dyDescent="0.2">
      <c r="A176" s="10">
        <v>1869</v>
      </c>
      <c r="B176" s="11" t="s">
        <v>1971</v>
      </c>
      <c r="C176" s="3" t="s">
        <v>7</v>
      </c>
      <c r="D176" s="3">
        <f>VLOOKUP(A176,'Job Catalog'!A:C,3,FALSE)</f>
        <v>21</v>
      </c>
    </row>
    <row r="177" spans="1:4" ht="14.5" customHeight="1" x14ac:dyDescent="0.2">
      <c r="A177" s="10">
        <v>1884</v>
      </c>
      <c r="B177" s="11" t="s">
        <v>1986</v>
      </c>
      <c r="C177" s="4" t="s">
        <v>7</v>
      </c>
      <c r="D177" s="3">
        <f>VLOOKUP(A177,'Job Catalog'!A:C,3,FALSE)</f>
        <v>18</v>
      </c>
    </row>
    <row r="178" spans="1:4" ht="14.5" customHeight="1" x14ac:dyDescent="0.2">
      <c r="A178" s="10">
        <v>1898</v>
      </c>
      <c r="B178" s="11" t="s">
        <v>2000</v>
      </c>
      <c r="C178" s="4" t="s">
        <v>7</v>
      </c>
      <c r="D178" s="3">
        <f>VLOOKUP(A178,'Job Catalog'!A:C,3,FALSE)</f>
        <v>19</v>
      </c>
    </row>
    <row r="179" spans="1:4" ht="14.5" customHeight="1" x14ac:dyDescent="0.2">
      <c r="A179" s="10">
        <v>1903</v>
      </c>
      <c r="B179" s="11" t="s">
        <v>2005</v>
      </c>
      <c r="C179" s="4" t="s">
        <v>7</v>
      </c>
      <c r="D179" s="3">
        <f>VLOOKUP(A179,'Job Catalog'!A:C,3,FALSE)</f>
        <v>19</v>
      </c>
    </row>
    <row r="180" spans="1:4" ht="14.5" customHeight="1" x14ac:dyDescent="0.2">
      <c r="A180" s="10">
        <v>1910</v>
      </c>
      <c r="B180" s="11" t="s">
        <v>2012</v>
      </c>
      <c r="C180" s="4" t="s">
        <v>7</v>
      </c>
      <c r="D180" s="3">
        <f>VLOOKUP(A180,'Job Catalog'!A:C,3,FALSE)</f>
        <v>18</v>
      </c>
    </row>
    <row r="181" spans="1:4" ht="14.5" customHeight="1" x14ac:dyDescent="0.2">
      <c r="A181" s="10">
        <v>1938</v>
      </c>
      <c r="B181" s="11" t="s">
        <v>2040</v>
      </c>
      <c r="C181" s="4" t="s">
        <v>7</v>
      </c>
      <c r="D181" s="3">
        <f>VLOOKUP(A181,'Job Catalog'!A:C,3,FALSE)</f>
        <v>22</v>
      </c>
    </row>
    <row r="182" spans="1:4" ht="14.5" customHeight="1" x14ac:dyDescent="0.2">
      <c r="A182" s="10">
        <v>1960</v>
      </c>
      <c r="B182" s="11" t="s">
        <v>2062</v>
      </c>
      <c r="C182" s="4" t="s">
        <v>7</v>
      </c>
      <c r="D182" s="3">
        <f>VLOOKUP(A182,'Job Catalog'!A:C,3,FALSE)</f>
        <v>20</v>
      </c>
    </row>
    <row r="183" spans="1:4" ht="14.5" customHeight="1" x14ac:dyDescent="0.2">
      <c r="A183" s="10">
        <v>1983</v>
      </c>
      <c r="B183" s="11" t="s">
        <v>2085</v>
      </c>
      <c r="C183" s="4" t="s">
        <v>7</v>
      </c>
      <c r="D183" s="3">
        <f>VLOOKUP(A183,'Job Catalog'!A:C,3,FALSE)</f>
        <v>22</v>
      </c>
    </row>
    <row r="184" spans="1:4" ht="14.5" customHeight="1" x14ac:dyDescent="0.2">
      <c r="A184" s="10">
        <v>1983</v>
      </c>
      <c r="B184" s="11" t="s">
        <v>2085</v>
      </c>
      <c r="C184" s="4" t="s">
        <v>7</v>
      </c>
      <c r="D184" s="3">
        <f>VLOOKUP(A184,'Job Catalog'!A:C,3,FALSE)</f>
        <v>22</v>
      </c>
    </row>
    <row r="185" spans="1:4" ht="14.5" customHeight="1" x14ac:dyDescent="0.2">
      <c r="A185" s="10">
        <v>1997</v>
      </c>
      <c r="B185" s="11" t="s">
        <v>2099</v>
      </c>
      <c r="C185" s="4" t="s">
        <v>7</v>
      </c>
      <c r="D185" s="3">
        <f>VLOOKUP(A185,'Job Catalog'!A:C,3,FALSE)</f>
        <v>21</v>
      </c>
    </row>
    <row r="186" spans="1:4" ht="14.5" customHeight="1" x14ac:dyDescent="0.2">
      <c r="A186" s="10">
        <v>2013</v>
      </c>
      <c r="B186" s="11" t="s">
        <v>2115</v>
      </c>
      <c r="C186" s="4" t="s">
        <v>7</v>
      </c>
      <c r="D186" s="3">
        <f>VLOOKUP(A186,'Job Catalog'!A:C,3,FALSE)</f>
        <v>23</v>
      </c>
    </row>
    <row r="187" spans="1:4" ht="14.5" customHeight="1" x14ac:dyDescent="0.2">
      <c r="A187" s="10">
        <v>2016</v>
      </c>
      <c r="B187" s="11" t="s">
        <v>2118</v>
      </c>
      <c r="C187" s="4" t="s">
        <v>7</v>
      </c>
      <c r="D187" s="3">
        <f>VLOOKUP(A187,'Job Catalog'!A:C,3,FALSE)</f>
        <v>19</v>
      </c>
    </row>
    <row r="188" spans="1:4" ht="14.5" customHeight="1" x14ac:dyDescent="0.2">
      <c r="A188" s="10">
        <v>2064</v>
      </c>
      <c r="B188" s="11" t="s">
        <v>2166</v>
      </c>
      <c r="C188" s="4" t="s">
        <v>7</v>
      </c>
      <c r="D188" s="3">
        <f>VLOOKUP(A188,'Job Catalog'!A:C,3,FALSE)</f>
        <v>16</v>
      </c>
    </row>
    <row r="189" spans="1:4" ht="14.5" customHeight="1" x14ac:dyDescent="0.2">
      <c r="A189" s="10">
        <v>2080</v>
      </c>
      <c r="B189" s="11" t="s">
        <v>2182</v>
      </c>
      <c r="C189" s="4" t="s">
        <v>8</v>
      </c>
      <c r="D189" s="3">
        <f>VLOOKUP(A189,'Job Catalog'!A:C,3,FALSE)</f>
        <v>18</v>
      </c>
    </row>
    <row r="190" spans="1:4" ht="14.5" customHeight="1" x14ac:dyDescent="0.2">
      <c r="A190" s="10">
        <v>2080</v>
      </c>
      <c r="B190" s="11" t="s">
        <v>2182</v>
      </c>
      <c r="C190" s="4" t="s">
        <v>7</v>
      </c>
      <c r="D190" s="3">
        <f>VLOOKUP(A190,'Job Catalog'!A:C,3,FALSE)</f>
        <v>18</v>
      </c>
    </row>
    <row r="191" spans="1:4" ht="14.5" customHeight="1" x14ac:dyDescent="0.2">
      <c r="A191" s="10">
        <v>2080</v>
      </c>
      <c r="B191" s="11" t="s">
        <v>2182</v>
      </c>
      <c r="C191" s="4" t="s">
        <v>8</v>
      </c>
      <c r="D191" s="3">
        <f>VLOOKUP(A191,'Job Catalog'!A:C,3,FALSE)</f>
        <v>18</v>
      </c>
    </row>
    <row r="192" spans="1:4" ht="14.5" customHeight="1" x14ac:dyDescent="0.2">
      <c r="A192" s="10">
        <v>2081</v>
      </c>
      <c r="B192" s="11" t="s">
        <v>2183</v>
      </c>
      <c r="C192" s="4" t="s">
        <v>7</v>
      </c>
      <c r="D192" s="3">
        <f>VLOOKUP(A192,'Job Catalog'!A:C,3,FALSE)</f>
        <v>19</v>
      </c>
    </row>
    <row r="193" spans="1:4" ht="14.5" customHeight="1" x14ac:dyDescent="0.2">
      <c r="A193" s="10">
        <v>2111</v>
      </c>
      <c r="B193" s="11" t="s">
        <v>2213</v>
      </c>
      <c r="C193" s="4" t="s">
        <v>7</v>
      </c>
      <c r="D193" s="3">
        <f>VLOOKUP(A193,'Job Catalog'!A:C,3,FALSE)</f>
        <v>20</v>
      </c>
    </row>
    <row r="194" spans="1:4" ht="14.5" customHeight="1" x14ac:dyDescent="0.2">
      <c r="A194" s="10">
        <v>2170</v>
      </c>
      <c r="B194" s="11" t="s">
        <v>2272</v>
      </c>
      <c r="C194" s="4" t="s">
        <v>8</v>
      </c>
      <c r="D194" s="3">
        <f>VLOOKUP(A194,'Job Catalog'!A:C,3,FALSE)</f>
        <v>16</v>
      </c>
    </row>
    <row r="195" spans="1:4" ht="14.5" customHeight="1" x14ac:dyDescent="0.2">
      <c r="A195" s="10">
        <v>2172</v>
      </c>
      <c r="B195" s="11" t="s">
        <v>2274</v>
      </c>
      <c r="C195" s="4" t="s">
        <v>8</v>
      </c>
      <c r="D195" s="3">
        <f>VLOOKUP(A195,'Job Catalog'!A:C,3,FALSE)</f>
        <v>12</v>
      </c>
    </row>
    <row r="196" spans="1:4" ht="14.5" customHeight="1" x14ac:dyDescent="0.2">
      <c r="A196" s="10">
        <v>2172</v>
      </c>
      <c r="B196" s="11" t="s">
        <v>2274</v>
      </c>
      <c r="C196" s="4" t="s">
        <v>7</v>
      </c>
      <c r="D196" s="3">
        <f>VLOOKUP(A196,'Job Catalog'!A:C,3,FALSE)</f>
        <v>12</v>
      </c>
    </row>
    <row r="197" spans="1:4" ht="14.5" customHeight="1" x14ac:dyDescent="0.2">
      <c r="A197" s="10">
        <v>2191</v>
      </c>
      <c r="B197" s="11" t="s">
        <v>2293</v>
      </c>
      <c r="C197" s="4" t="s">
        <v>7</v>
      </c>
      <c r="D197" s="3">
        <f>VLOOKUP(A197,'Job Catalog'!A:C,3,FALSE)</f>
        <v>14</v>
      </c>
    </row>
    <row r="198" spans="1:4" ht="14.5" customHeight="1" x14ac:dyDescent="0.2">
      <c r="A198" s="10">
        <v>2198</v>
      </c>
      <c r="B198" s="11" t="s">
        <v>2300</v>
      </c>
      <c r="C198" s="4" t="s">
        <v>7</v>
      </c>
      <c r="D198" s="3">
        <f>VLOOKUP(A198,'Job Catalog'!A:C,3,FALSE)</f>
        <v>10</v>
      </c>
    </row>
    <row r="199" spans="1:4" ht="14.5" customHeight="1" x14ac:dyDescent="0.2">
      <c r="A199" s="10">
        <v>2198</v>
      </c>
      <c r="B199" s="11" t="s">
        <v>2300</v>
      </c>
      <c r="C199" s="4" t="s">
        <v>7</v>
      </c>
      <c r="D199" s="3">
        <f>VLOOKUP(A199,'Job Catalog'!A:C,3,FALSE)</f>
        <v>10</v>
      </c>
    </row>
    <row r="200" spans="1:4" ht="14.5" customHeight="1" x14ac:dyDescent="0.2">
      <c r="A200" s="10">
        <v>2198</v>
      </c>
      <c r="B200" s="11" t="s">
        <v>2300</v>
      </c>
      <c r="C200" s="4" t="s">
        <v>7</v>
      </c>
      <c r="D200" s="3">
        <f>VLOOKUP(A200,'Job Catalog'!A:C,3,FALSE)</f>
        <v>10</v>
      </c>
    </row>
    <row r="201" spans="1:4" ht="14.5" customHeight="1" x14ac:dyDescent="0.2">
      <c r="A201" s="10">
        <v>2200</v>
      </c>
      <c r="B201" s="11" t="s">
        <v>2302</v>
      </c>
      <c r="C201" s="4" t="s">
        <v>7</v>
      </c>
      <c r="D201" s="3">
        <f>VLOOKUP(A201,'Job Catalog'!A:C,3,FALSE)</f>
        <v>10</v>
      </c>
    </row>
    <row r="202" spans="1:4" ht="14.5" customHeight="1" x14ac:dyDescent="0.2">
      <c r="A202" s="10">
        <v>2200</v>
      </c>
      <c r="B202" s="11" t="s">
        <v>2302</v>
      </c>
      <c r="C202" s="4" t="s">
        <v>7</v>
      </c>
      <c r="D202" s="3">
        <f>VLOOKUP(A202,'Job Catalog'!A:C,3,FALSE)</f>
        <v>10</v>
      </c>
    </row>
    <row r="203" spans="1:4" ht="14.5" customHeight="1" x14ac:dyDescent="0.2">
      <c r="A203" s="10">
        <v>2200</v>
      </c>
      <c r="B203" s="11" t="s">
        <v>2302</v>
      </c>
      <c r="C203" s="4" t="s">
        <v>7</v>
      </c>
      <c r="D203" s="3">
        <f>VLOOKUP(A203,'Job Catalog'!A:C,3,FALSE)</f>
        <v>10</v>
      </c>
    </row>
    <row r="204" spans="1:4" ht="14.5" customHeight="1" x14ac:dyDescent="0.2">
      <c r="A204" s="10">
        <v>2200</v>
      </c>
      <c r="B204" s="11" t="s">
        <v>2302</v>
      </c>
      <c r="C204" s="4" t="s">
        <v>7</v>
      </c>
      <c r="D204" s="3">
        <f>VLOOKUP(A204,'Job Catalog'!A:C,3,FALSE)</f>
        <v>10</v>
      </c>
    </row>
    <row r="205" spans="1:4" ht="14.5" customHeight="1" x14ac:dyDescent="0.2">
      <c r="A205" s="10">
        <v>2200</v>
      </c>
      <c r="B205" s="11" t="s">
        <v>2302</v>
      </c>
      <c r="C205" s="4" t="s">
        <v>7</v>
      </c>
      <c r="D205" s="3">
        <f>VLOOKUP(A205,'Job Catalog'!A:C,3,FALSE)</f>
        <v>10</v>
      </c>
    </row>
    <row r="206" spans="1:4" ht="14.5" customHeight="1" x14ac:dyDescent="0.2">
      <c r="A206" s="10">
        <v>2262</v>
      </c>
      <c r="B206" s="11" t="s">
        <v>2364</v>
      </c>
      <c r="C206" s="3" t="s">
        <v>7</v>
      </c>
      <c r="D206" s="3">
        <f>VLOOKUP(A206,'Job Catalog'!A:C,3,FALSE)</f>
        <v>5</v>
      </c>
    </row>
    <row r="207" spans="1:4" ht="14.5" customHeight="1" x14ac:dyDescent="0.2">
      <c r="A207" s="10">
        <v>2284</v>
      </c>
      <c r="B207" s="11" t="s">
        <v>2386</v>
      </c>
      <c r="C207" s="4" t="s">
        <v>7</v>
      </c>
      <c r="D207" s="3">
        <f>VLOOKUP(A207,'Job Catalog'!A:C,3,FALSE)</f>
        <v>7</v>
      </c>
    </row>
    <row r="208" spans="1:4" ht="14.5" customHeight="1" x14ac:dyDescent="0.2">
      <c r="A208" s="10">
        <v>2284</v>
      </c>
      <c r="B208" s="11" t="s">
        <v>2386</v>
      </c>
      <c r="C208" s="4" t="s">
        <v>7</v>
      </c>
      <c r="D208" s="3">
        <f>VLOOKUP(A208,'Job Catalog'!A:C,3,FALSE)</f>
        <v>7</v>
      </c>
    </row>
    <row r="209" spans="1:4" ht="14.5" customHeight="1" x14ac:dyDescent="0.2">
      <c r="A209" s="10">
        <v>2350</v>
      </c>
      <c r="B209" s="11" t="s">
        <v>2452</v>
      </c>
      <c r="C209" s="4" t="s">
        <v>7</v>
      </c>
      <c r="D209" s="3">
        <f>VLOOKUP(A209,'Job Catalog'!A:C,3,FALSE)</f>
        <v>20</v>
      </c>
    </row>
    <row r="210" spans="1:4" ht="14.5" customHeight="1" x14ac:dyDescent="0.2">
      <c r="A210" s="10">
        <v>2369</v>
      </c>
      <c r="B210" s="11" t="s">
        <v>2471</v>
      </c>
      <c r="C210" s="4" t="s">
        <v>7</v>
      </c>
      <c r="D210" s="3">
        <f>VLOOKUP(A210,'Job Catalog'!A:C,3,FALSE)</f>
        <v>20</v>
      </c>
    </row>
    <row r="211" spans="1:4" ht="14.5" customHeight="1" x14ac:dyDescent="0.2">
      <c r="A211" s="10">
        <v>2404</v>
      </c>
      <c r="B211" s="11" t="s">
        <v>2506</v>
      </c>
      <c r="C211" s="4" t="s">
        <v>7</v>
      </c>
      <c r="D211" s="3">
        <f>VLOOKUP(A211,'Job Catalog'!A:C,3,FALSE)</f>
        <v>18</v>
      </c>
    </row>
    <row r="212" spans="1:4" ht="14.5" customHeight="1" x14ac:dyDescent="0.2">
      <c r="A212" s="10">
        <v>2407</v>
      </c>
      <c r="B212" s="11" t="s">
        <v>2509</v>
      </c>
      <c r="C212" s="4" t="s">
        <v>7</v>
      </c>
      <c r="D212" s="3">
        <f>VLOOKUP(A212,'Job Catalog'!A:C,3,FALSE)</f>
        <v>16</v>
      </c>
    </row>
    <row r="213" spans="1:4" ht="14.5" customHeight="1" x14ac:dyDescent="0.2">
      <c r="A213" s="10">
        <v>2426</v>
      </c>
      <c r="B213" s="11" t="s">
        <v>2528</v>
      </c>
      <c r="C213" s="4" t="s">
        <v>7</v>
      </c>
      <c r="D213" s="3">
        <f>VLOOKUP(A213,'Job Catalog'!A:C,3,FALSE)</f>
        <v>10</v>
      </c>
    </row>
    <row r="214" spans="1:4" ht="14.5" customHeight="1" x14ac:dyDescent="0.2">
      <c r="A214" s="10">
        <v>2454</v>
      </c>
      <c r="B214" s="11" t="s">
        <v>2556</v>
      </c>
      <c r="C214" s="4" t="s">
        <v>7</v>
      </c>
      <c r="D214" s="3">
        <f>VLOOKUP(A214,'Job Catalog'!A:C,3,FALSE)</f>
        <v>11</v>
      </c>
    </row>
    <row r="215" spans="1:4" ht="14.5" customHeight="1" x14ac:dyDescent="0.2">
      <c r="A215" s="10">
        <v>2456</v>
      </c>
      <c r="B215" s="11" t="s">
        <v>2558</v>
      </c>
      <c r="C215" s="4" t="s">
        <v>7</v>
      </c>
      <c r="D215" s="3">
        <f>VLOOKUP(A215,'Job Catalog'!A:C,3,FALSE)</f>
        <v>24</v>
      </c>
    </row>
    <row r="216" spans="1:4" ht="14.5" customHeight="1" x14ac:dyDescent="0.2">
      <c r="A216" s="10">
        <v>2501</v>
      </c>
      <c r="B216" s="11" t="s">
        <v>2603</v>
      </c>
      <c r="C216" s="4" t="s">
        <v>7</v>
      </c>
      <c r="D216" s="3">
        <f>VLOOKUP(A216,'Job Catalog'!A:C,3,FALSE)</f>
        <v>21</v>
      </c>
    </row>
    <row r="217" spans="1:4" ht="14.5" customHeight="1" x14ac:dyDescent="0.2">
      <c r="A217" s="10">
        <v>2512</v>
      </c>
      <c r="B217" s="11" t="s">
        <v>2614</v>
      </c>
      <c r="C217" s="4" t="s">
        <v>7</v>
      </c>
      <c r="D217" s="3">
        <f>VLOOKUP(A217,'Job Catalog'!A:C,3,FALSE)</f>
        <v>7</v>
      </c>
    </row>
    <row r="218" spans="1:4" ht="14.5" customHeight="1" x14ac:dyDescent="0.2">
      <c r="A218" s="10">
        <v>2521</v>
      </c>
      <c r="B218" s="11" t="s">
        <v>2623</v>
      </c>
      <c r="C218" s="4" t="s">
        <v>7</v>
      </c>
      <c r="D218" s="3">
        <f>VLOOKUP(A218,'Job Catalog'!A:C,3,FALSE)</f>
        <v>19</v>
      </c>
    </row>
    <row r="219" spans="1:4" ht="14.5" customHeight="1" x14ac:dyDescent="0.2">
      <c r="A219" s="10">
        <v>2525</v>
      </c>
      <c r="B219" s="11" t="s">
        <v>2627</v>
      </c>
      <c r="C219" s="4" t="s">
        <v>7</v>
      </c>
      <c r="D219" s="3">
        <f>VLOOKUP(A219,'Job Catalog'!A:C,3,FALSE)</f>
        <v>13</v>
      </c>
    </row>
    <row r="220" spans="1:4" ht="14.5" customHeight="1" x14ac:dyDescent="0.2">
      <c r="A220" s="10">
        <v>2528</v>
      </c>
      <c r="B220" s="11" t="s">
        <v>2630</v>
      </c>
      <c r="C220" s="4" t="s">
        <v>7</v>
      </c>
      <c r="D220" s="3">
        <f>VLOOKUP(A220,'Job Catalog'!A:C,3,FALSE)</f>
        <v>21</v>
      </c>
    </row>
    <row r="221" spans="1:4" ht="14.5" customHeight="1" x14ac:dyDescent="0.2">
      <c r="A221" s="10">
        <v>2530</v>
      </c>
      <c r="B221" s="11" t="s">
        <v>2632</v>
      </c>
      <c r="C221" s="4" t="s">
        <v>7</v>
      </c>
      <c r="D221" s="3">
        <f>VLOOKUP(A221,'Job Catalog'!A:C,3,FALSE)</f>
        <v>23</v>
      </c>
    </row>
    <row r="222" spans="1:4" ht="14.5" customHeight="1" x14ac:dyDescent="0.2">
      <c r="A222" s="10">
        <v>2530</v>
      </c>
      <c r="B222" s="11" t="s">
        <v>2632</v>
      </c>
      <c r="C222" s="4" t="s">
        <v>7</v>
      </c>
      <c r="D222" s="3">
        <f>VLOOKUP(A222,'Job Catalog'!A:C,3,FALSE)</f>
        <v>23</v>
      </c>
    </row>
    <row r="223" spans="1:4" ht="14.5" customHeight="1" x14ac:dyDescent="0.2">
      <c r="A223" s="10">
        <v>2538</v>
      </c>
      <c r="B223" s="11" t="s">
        <v>2640</v>
      </c>
      <c r="C223" s="4" t="s">
        <v>7</v>
      </c>
      <c r="D223" s="3">
        <f>VLOOKUP(A223,'Job Catalog'!A:C,3,FALSE)</f>
        <v>15</v>
      </c>
    </row>
    <row r="224" spans="1:4" ht="14.5" customHeight="1" x14ac:dyDescent="0.2">
      <c r="A224" s="10">
        <v>2546</v>
      </c>
      <c r="B224" s="11" t="s">
        <v>2648</v>
      </c>
      <c r="C224" s="4" t="s">
        <v>7</v>
      </c>
      <c r="D224" s="3">
        <f>VLOOKUP(A224,'Job Catalog'!A:C,3,FALSE)</f>
        <v>15</v>
      </c>
    </row>
    <row r="225" spans="1:4" ht="14.5" customHeight="1" x14ac:dyDescent="0.2">
      <c r="A225" s="10">
        <v>2550</v>
      </c>
      <c r="B225" s="11" t="s">
        <v>2652</v>
      </c>
      <c r="C225" s="4" t="s">
        <v>7</v>
      </c>
      <c r="D225" s="3">
        <f>VLOOKUP(A225,'Job Catalog'!A:C,3,FALSE)</f>
        <v>20</v>
      </c>
    </row>
    <row r="226" spans="1:4" ht="14.5" customHeight="1" x14ac:dyDescent="0.2">
      <c r="A226" s="10">
        <v>2567</v>
      </c>
      <c r="B226" s="11" t="s">
        <v>2669</v>
      </c>
      <c r="C226" s="4" t="s">
        <v>7</v>
      </c>
      <c r="D226" s="3">
        <f>VLOOKUP(A226,'Job Catalog'!A:C,3,FALSE)</f>
        <v>11</v>
      </c>
    </row>
    <row r="227" spans="1:4" ht="14.5" customHeight="1" x14ac:dyDescent="0.2">
      <c r="A227" s="10">
        <v>2592</v>
      </c>
      <c r="B227" s="11" t="s">
        <v>2694</v>
      </c>
      <c r="C227" s="4" t="s">
        <v>7</v>
      </c>
      <c r="D227" s="3">
        <f>VLOOKUP(A227,'Job Catalog'!A:C,3,FALSE)</f>
        <v>11</v>
      </c>
    </row>
    <row r="228" spans="1:4" ht="14.5" customHeight="1" x14ac:dyDescent="0.2">
      <c r="A228" s="10">
        <v>2592</v>
      </c>
      <c r="B228" s="11" t="s">
        <v>2694</v>
      </c>
      <c r="C228" s="4" t="s">
        <v>7</v>
      </c>
      <c r="D228" s="3">
        <f>VLOOKUP(A228,'Job Catalog'!A:C,3,FALSE)</f>
        <v>11</v>
      </c>
    </row>
    <row r="229" spans="1:4" ht="14.5" customHeight="1" x14ac:dyDescent="0.2">
      <c r="A229" s="10">
        <v>2593</v>
      </c>
      <c r="B229" s="11" t="s">
        <v>2695</v>
      </c>
      <c r="C229" s="4" t="s">
        <v>7</v>
      </c>
      <c r="D229" s="3">
        <f>VLOOKUP(A229,'Job Catalog'!A:C,3,FALSE)</f>
        <v>16</v>
      </c>
    </row>
    <row r="230" spans="1:4" ht="14.5" customHeight="1" x14ac:dyDescent="0.2">
      <c r="A230" s="10">
        <v>2598</v>
      </c>
      <c r="B230" s="11" t="s">
        <v>2700</v>
      </c>
      <c r="C230" s="4" t="s">
        <v>7</v>
      </c>
      <c r="D230" s="3">
        <f>VLOOKUP(A230,'Job Catalog'!A:C,3,FALSE)</f>
        <v>17</v>
      </c>
    </row>
    <row r="231" spans="1:4" ht="14.5" customHeight="1" x14ac:dyDescent="0.2">
      <c r="A231" s="10">
        <v>2610</v>
      </c>
      <c r="B231" s="11" t="s">
        <v>2712</v>
      </c>
      <c r="C231" s="4" t="s">
        <v>7</v>
      </c>
      <c r="D231" s="3">
        <f>VLOOKUP(A231,'Job Catalog'!A:C,3,FALSE)</f>
        <v>11</v>
      </c>
    </row>
    <row r="232" spans="1:4" ht="14.5" customHeight="1" x14ac:dyDescent="0.2">
      <c r="A232" s="10">
        <v>2615</v>
      </c>
      <c r="B232" s="11" t="s">
        <v>2717</v>
      </c>
      <c r="C232" s="3" t="s">
        <v>7</v>
      </c>
      <c r="D232" s="3">
        <f>VLOOKUP(A232,'Job Catalog'!A:C,3,FALSE)</f>
        <v>16</v>
      </c>
    </row>
    <row r="233" spans="1:4" ht="14.5" customHeight="1" x14ac:dyDescent="0.2">
      <c r="A233" s="10">
        <v>2623</v>
      </c>
      <c r="B233" s="11" t="s">
        <v>2725</v>
      </c>
      <c r="C233" s="4" t="s">
        <v>7</v>
      </c>
      <c r="D233" s="3">
        <f>VLOOKUP(A233,'Job Catalog'!A:C,3,FALSE)</f>
        <v>14</v>
      </c>
    </row>
    <row r="234" spans="1:4" ht="14.5" customHeight="1" x14ac:dyDescent="0.2">
      <c r="A234" s="10">
        <v>2625</v>
      </c>
      <c r="B234" s="11" t="s">
        <v>2727</v>
      </c>
      <c r="C234" s="4" t="s">
        <v>7</v>
      </c>
      <c r="D234" s="3">
        <f>VLOOKUP(A234,'Job Catalog'!A:C,3,FALSE)</f>
        <v>11</v>
      </c>
    </row>
    <row r="235" spans="1:4" ht="14.5" customHeight="1" x14ac:dyDescent="0.2">
      <c r="A235" s="10">
        <v>2645</v>
      </c>
      <c r="B235" s="11" t="s">
        <v>2747</v>
      </c>
      <c r="C235" s="4" t="s">
        <v>7</v>
      </c>
      <c r="D235" s="3">
        <f>VLOOKUP(A235,'Job Catalog'!A:C,3,FALSE)</f>
        <v>15</v>
      </c>
    </row>
    <row r="236" spans="1:4" ht="14.5" customHeight="1" x14ac:dyDescent="0.2">
      <c r="A236" s="10">
        <v>2683</v>
      </c>
      <c r="B236" s="11" t="s">
        <v>2785</v>
      </c>
      <c r="C236" s="4" t="s">
        <v>7</v>
      </c>
      <c r="D236" s="3">
        <f>VLOOKUP(A236,'Job Catalog'!A:C,3,FALSE)</f>
        <v>13</v>
      </c>
    </row>
    <row r="237" spans="1:4" ht="14.5" customHeight="1" x14ac:dyDescent="0.2">
      <c r="A237" s="10">
        <v>2688</v>
      </c>
      <c r="B237" s="11" t="s">
        <v>2790</v>
      </c>
      <c r="C237" s="4" t="s">
        <v>7</v>
      </c>
      <c r="D237" s="3">
        <f>VLOOKUP(A237,'Job Catalog'!A:C,3,FALSE)</f>
        <v>9</v>
      </c>
    </row>
    <row r="238" spans="1:4" ht="14.5" customHeight="1" x14ac:dyDescent="0.2">
      <c r="A238" s="10">
        <v>2689</v>
      </c>
      <c r="B238" s="11" t="s">
        <v>2791</v>
      </c>
      <c r="C238" s="4" t="s">
        <v>7</v>
      </c>
      <c r="D238" s="3">
        <f>VLOOKUP(A238,'Job Catalog'!A:C,3,FALSE)</f>
        <v>14</v>
      </c>
    </row>
    <row r="239" spans="1:4" ht="14.5" customHeight="1" x14ac:dyDescent="0.2">
      <c r="A239" s="10">
        <v>2693</v>
      </c>
      <c r="B239" s="11" t="s">
        <v>2795</v>
      </c>
      <c r="C239" s="4" t="s">
        <v>7</v>
      </c>
      <c r="D239" s="3">
        <f>VLOOKUP(A239,'Job Catalog'!A:C,3,FALSE)</f>
        <v>22</v>
      </c>
    </row>
    <row r="240" spans="1:4" ht="14.5" customHeight="1" x14ac:dyDescent="0.2">
      <c r="A240" s="10">
        <v>2739</v>
      </c>
      <c r="B240" s="11" t="s">
        <v>2841</v>
      </c>
      <c r="C240" s="4" t="s">
        <v>7</v>
      </c>
      <c r="D240" s="3">
        <f>VLOOKUP(A240,'Job Catalog'!A:C,3,FALSE)</f>
        <v>7</v>
      </c>
    </row>
    <row r="241" spans="1:4" ht="14.5" customHeight="1" x14ac:dyDescent="0.2">
      <c r="A241" s="10">
        <v>2744</v>
      </c>
      <c r="B241" s="11" t="s">
        <v>2846</v>
      </c>
      <c r="C241" s="4" t="s">
        <v>7</v>
      </c>
      <c r="D241" s="3">
        <f>VLOOKUP(A241,'Job Catalog'!A:C,3,FALSE)</f>
        <v>11</v>
      </c>
    </row>
    <row r="242" spans="1:4" ht="14.5" customHeight="1" x14ac:dyDescent="0.2">
      <c r="A242" s="10">
        <v>2749</v>
      </c>
      <c r="B242" s="11" t="s">
        <v>2851</v>
      </c>
      <c r="C242" s="4" t="s">
        <v>7</v>
      </c>
      <c r="D242" s="3">
        <f>VLOOKUP(A242,'Job Catalog'!A:C,3,FALSE)</f>
        <v>16</v>
      </c>
    </row>
    <row r="243" spans="1:4" ht="14.5" customHeight="1" x14ac:dyDescent="0.2">
      <c r="A243" s="10">
        <v>2784</v>
      </c>
      <c r="B243" s="11" t="s">
        <v>2886</v>
      </c>
      <c r="C243" s="4" t="s">
        <v>7</v>
      </c>
      <c r="D243" s="3">
        <f>VLOOKUP(A243,'Job Catalog'!A:C,3,FALSE)</f>
        <v>12</v>
      </c>
    </row>
    <row r="244" spans="1:4" ht="14.5" customHeight="1" x14ac:dyDescent="0.2">
      <c r="A244" s="10">
        <v>2785</v>
      </c>
      <c r="B244" s="11" t="s">
        <v>2887</v>
      </c>
      <c r="C244" s="4" t="s">
        <v>7</v>
      </c>
      <c r="D244" s="3">
        <f>VLOOKUP(A244,'Job Catalog'!A:C,3,FALSE)</f>
        <v>12</v>
      </c>
    </row>
    <row r="245" spans="1:4" ht="14.5" customHeight="1" x14ac:dyDescent="0.2">
      <c r="A245" s="10">
        <v>2840</v>
      </c>
      <c r="B245" s="11" t="s">
        <v>2942</v>
      </c>
      <c r="C245" s="4" t="s">
        <v>7</v>
      </c>
      <c r="D245" s="3">
        <f>VLOOKUP(A245,'Job Catalog'!A:C,3,FALSE)</f>
        <v>17</v>
      </c>
    </row>
    <row r="246" spans="1:4" ht="14.5" customHeight="1" x14ac:dyDescent="0.2">
      <c r="A246" s="10">
        <v>2855</v>
      </c>
      <c r="B246" s="11" t="s">
        <v>2957</v>
      </c>
      <c r="C246" s="4" t="s">
        <v>7</v>
      </c>
      <c r="D246" s="3">
        <f>VLOOKUP(A246,'Job Catalog'!A:C,3,FALSE)</f>
        <v>17</v>
      </c>
    </row>
    <row r="247" spans="1:4" ht="14.5" customHeight="1" x14ac:dyDescent="0.2">
      <c r="A247" s="10">
        <v>2878</v>
      </c>
      <c r="B247" s="11" t="s">
        <v>2980</v>
      </c>
      <c r="C247" s="4" t="s">
        <v>7</v>
      </c>
      <c r="D247" s="3">
        <f>VLOOKUP(A247,'Job Catalog'!A:C,3,FALSE)</f>
        <v>16</v>
      </c>
    </row>
    <row r="248" spans="1:4" ht="14.5" customHeight="1" x14ac:dyDescent="0.2">
      <c r="A248" s="10">
        <v>2880</v>
      </c>
      <c r="B248" s="11" t="s">
        <v>2982</v>
      </c>
      <c r="C248" s="4" t="s">
        <v>7</v>
      </c>
      <c r="D248" s="3">
        <f>VLOOKUP(A248,'Job Catalog'!A:C,3,FALSE)</f>
        <v>9</v>
      </c>
    </row>
    <row r="249" spans="1:4" ht="14.5" customHeight="1" x14ac:dyDescent="0.2">
      <c r="A249" s="10">
        <v>2893</v>
      </c>
      <c r="B249" s="11" t="s">
        <v>2995</v>
      </c>
      <c r="C249" s="4" t="s">
        <v>7</v>
      </c>
      <c r="D249" s="3">
        <f>VLOOKUP(A249,'Job Catalog'!A:C,3,FALSE)</f>
        <v>15</v>
      </c>
    </row>
    <row r="250" spans="1:4" ht="14.5" customHeight="1" x14ac:dyDescent="0.2">
      <c r="A250" s="10">
        <v>2917</v>
      </c>
      <c r="B250" s="11" t="s">
        <v>3019</v>
      </c>
      <c r="C250" s="4" t="s">
        <v>7</v>
      </c>
      <c r="D250" s="3">
        <f>VLOOKUP(A250,'Job Catalog'!A:C,3,FALSE)</f>
        <v>24</v>
      </c>
    </row>
    <row r="251" spans="1:4" ht="14.5" customHeight="1" x14ac:dyDescent="0.2">
      <c r="A251" s="10">
        <v>2919</v>
      </c>
      <c r="B251" s="11" t="s">
        <v>3021</v>
      </c>
      <c r="C251" s="4" t="s">
        <v>7</v>
      </c>
      <c r="D251" s="3">
        <f>VLOOKUP(A251,'Job Catalog'!A:C,3,FALSE)</f>
        <v>20</v>
      </c>
    </row>
    <row r="252" spans="1:4" ht="14.5" customHeight="1" x14ac:dyDescent="0.2">
      <c r="A252" s="10">
        <v>2921</v>
      </c>
      <c r="B252" s="11" t="s">
        <v>3023</v>
      </c>
      <c r="C252" s="4" t="s">
        <v>7</v>
      </c>
      <c r="D252" s="3">
        <f>VLOOKUP(A252,'Job Catalog'!A:C,3,FALSE)</f>
        <v>19</v>
      </c>
    </row>
    <row r="253" spans="1:4" ht="14.5" customHeight="1" x14ac:dyDescent="0.2">
      <c r="A253" s="10">
        <v>2925</v>
      </c>
      <c r="B253" s="11" t="s">
        <v>3027</v>
      </c>
      <c r="C253" s="4" t="s">
        <v>7</v>
      </c>
      <c r="D253" s="3">
        <f>VLOOKUP(A253,'Job Catalog'!A:C,3,FALSE)</f>
        <v>25</v>
      </c>
    </row>
    <row r="254" spans="1:4" ht="14.5" customHeight="1" x14ac:dyDescent="0.2">
      <c r="A254" s="10">
        <v>2973</v>
      </c>
      <c r="B254" s="11" t="s">
        <v>3075</v>
      </c>
      <c r="C254" s="4" t="s">
        <v>7</v>
      </c>
      <c r="D254" s="3">
        <f>VLOOKUP(A254,'Job Catalog'!A:C,3,FALSE)</f>
        <v>26</v>
      </c>
    </row>
    <row r="255" spans="1:4" ht="14.5" customHeight="1" x14ac:dyDescent="0.2">
      <c r="A255" s="10">
        <v>3038</v>
      </c>
      <c r="B255" s="11" t="s">
        <v>3140</v>
      </c>
      <c r="C255" s="4" t="s">
        <v>7</v>
      </c>
      <c r="D255" s="3">
        <f>VLOOKUP(A255,'Job Catalog'!A:C,3,FALSE)</f>
        <v>11</v>
      </c>
    </row>
    <row r="256" spans="1:4" ht="14.5" customHeight="1" x14ac:dyDescent="0.2">
      <c r="A256" s="10">
        <v>3077</v>
      </c>
      <c r="B256" s="11" t="s">
        <v>3179</v>
      </c>
      <c r="C256" s="4" t="s">
        <v>7</v>
      </c>
      <c r="D256" s="3">
        <f>VLOOKUP(A256,'Job Catalog'!A:C,3,FALSE)</f>
        <v>18</v>
      </c>
    </row>
    <row r="257" spans="1:4" ht="14.5" customHeight="1" x14ac:dyDescent="0.2">
      <c r="A257" s="10">
        <v>3080</v>
      </c>
      <c r="B257" s="11" t="s">
        <v>3182</v>
      </c>
      <c r="C257" s="4" t="s">
        <v>7</v>
      </c>
      <c r="D257" s="3">
        <f>VLOOKUP(A257,'Job Catalog'!A:C,3,FALSE)</f>
        <v>22</v>
      </c>
    </row>
    <row r="258" spans="1:4" ht="14.5" customHeight="1" x14ac:dyDescent="0.2">
      <c r="A258" s="10">
        <v>3101</v>
      </c>
      <c r="B258" s="11" t="s">
        <v>3203</v>
      </c>
      <c r="C258" s="4" t="s">
        <v>8</v>
      </c>
      <c r="D258" s="3">
        <f>VLOOKUP(A258,'Job Catalog'!A:C,3,FALSE)</f>
        <v>18</v>
      </c>
    </row>
    <row r="259" spans="1:4" ht="14.5" customHeight="1" x14ac:dyDescent="0.2">
      <c r="A259" s="10">
        <v>3127</v>
      </c>
      <c r="B259" s="11" t="s">
        <v>3229</v>
      </c>
      <c r="C259" s="3" t="s">
        <v>7</v>
      </c>
      <c r="D259" s="3">
        <f>VLOOKUP(A259,'Job Catalog'!A:C,3,FALSE)</f>
        <v>21</v>
      </c>
    </row>
    <row r="260" spans="1:4" ht="14.5" customHeight="1" x14ac:dyDescent="0.2">
      <c r="A260" s="10">
        <v>3137</v>
      </c>
      <c r="B260" s="11" t="s">
        <v>3239</v>
      </c>
      <c r="C260" s="4" t="s">
        <v>7</v>
      </c>
      <c r="D260" s="3">
        <f>VLOOKUP(A260,'Job Catalog'!A:C,3,FALSE)</f>
        <v>19</v>
      </c>
    </row>
    <row r="261" spans="1:4" ht="14.5" customHeight="1" x14ac:dyDescent="0.2">
      <c r="A261" s="10">
        <v>3162</v>
      </c>
      <c r="B261" s="11" t="s">
        <v>3264</v>
      </c>
      <c r="C261" s="4" t="s">
        <v>7</v>
      </c>
      <c r="D261" s="3">
        <f>VLOOKUP(A261,'Job Catalog'!A:C,3,FALSE)</f>
        <v>20</v>
      </c>
    </row>
    <row r="262" spans="1:4" ht="14.5" customHeight="1" x14ac:dyDescent="0.2">
      <c r="A262" s="10">
        <v>3181</v>
      </c>
      <c r="B262" s="11" t="s">
        <v>3283</v>
      </c>
      <c r="C262" s="4" t="s">
        <v>7</v>
      </c>
      <c r="D262" s="3">
        <f>VLOOKUP(A262,'Job Catalog'!A:C,3,FALSE)</f>
        <v>22</v>
      </c>
    </row>
    <row r="263" spans="1:4" ht="14.5" customHeight="1" x14ac:dyDescent="0.2">
      <c r="A263" s="10">
        <v>3216</v>
      </c>
      <c r="B263" s="11" t="s">
        <v>3318</v>
      </c>
      <c r="C263" s="4" t="s">
        <v>7</v>
      </c>
      <c r="D263" s="3">
        <f>VLOOKUP(A263,'Job Catalog'!A:C,3,FALSE)</f>
        <v>22</v>
      </c>
    </row>
    <row r="264" spans="1:4" ht="14.5" customHeight="1" x14ac:dyDescent="0.2">
      <c r="A264" s="10">
        <v>3222</v>
      </c>
      <c r="B264" s="11" t="s">
        <v>3324</v>
      </c>
      <c r="C264" s="4" t="s">
        <v>7</v>
      </c>
      <c r="D264" s="3">
        <f>VLOOKUP(A264,'Job Catalog'!A:C,3,FALSE)</f>
        <v>24</v>
      </c>
    </row>
    <row r="265" spans="1:4" ht="14.5" customHeight="1" x14ac:dyDescent="0.2">
      <c r="A265" s="10">
        <v>3222</v>
      </c>
      <c r="B265" s="11" t="s">
        <v>3324</v>
      </c>
      <c r="C265" s="3" t="s">
        <v>7</v>
      </c>
      <c r="D265" s="3">
        <f>VLOOKUP(A265,'Job Catalog'!A:C,3,FALSE)</f>
        <v>24</v>
      </c>
    </row>
    <row r="266" spans="1:4" ht="14.5" customHeight="1" x14ac:dyDescent="0.2">
      <c r="A266" s="10">
        <v>3230</v>
      </c>
      <c r="B266" s="11" t="s">
        <v>3332</v>
      </c>
      <c r="C266" s="3" t="s">
        <v>7</v>
      </c>
      <c r="D266" s="3">
        <f>VLOOKUP(A266,'Job Catalog'!A:C,3,FALSE)</f>
        <v>21</v>
      </c>
    </row>
    <row r="267" spans="1:4" ht="14.5" customHeight="1" x14ac:dyDescent="0.2">
      <c r="A267" s="10">
        <v>3240</v>
      </c>
      <c r="B267" s="11" t="s">
        <v>3342</v>
      </c>
      <c r="C267" s="4" t="s">
        <v>7</v>
      </c>
      <c r="D267" s="3">
        <f>VLOOKUP(A267,'Job Catalog'!A:C,3,FALSE)</f>
        <v>23</v>
      </c>
    </row>
    <row r="268" spans="1:4" ht="14.5" customHeight="1" x14ac:dyDescent="0.2">
      <c r="A268" s="10">
        <v>3243</v>
      </c>
      <c r="B268" s="11" t="s">
        <v>3345</v>
      </c>
      <c r="C268" s="4" t="s">
        <v>7</v>
      </c>
      <c r="D268" s="3">
        <f>VLOOKUP(A268,'Job Catalog'!A:C,3,FALSE)</f>
        <v>24</v>
      </c>
    </row>
    <row r="269" spans="1:4" ht="14.5" customHeight="1" x14ac:dyDescent="0.2">
      <c r="A269" s="10">
        <v>3257</v>
      </c>
      <c r="B269" s="11" t="s">
        <v>3359</v>
      </c>
      <c r="C269" s="4" t="s">
        <v>7</v>
      </c>
      <c r="D269" s="3">
        <f>VLOOKUP(A269,'Job Catalog'!A:C,3,FALSE)</f>
        <v>21</v>
      </c>
    </row>
    <row r="270" spans="1:4" ht="14.5" customHeight="1" x14ac:dyDescent="0.2">
      <c r="A270" s="10">
        <v>3263</v>
      </c>
      <c r="B270" s="11" t="s">
        <v>3365</v>
      </c>
      <c r="C270" s="4" t="s">
        <v>7</v>
      </c>
      <c r="D270" s="3">
        <f>VLOOKUP(A270,'Job Catalog'!A:C,3,FALSE)</f>
        <v>17</v>
      </c>
    </row>
    <row r="271" spans="1:4" ht="14.5" customHeight="1" x14ac:dyDescent="0.2">
      <c r="A271" s="10">
        <v>3263</v>
      </c>
      <c r="B271" s="11" t="s">
        <v>3365</v>
      </c>
      <c r="C271" s="3" t="s">
        <v>7</v>
      </c>
      <c r="D271" s="3">
        <f>VLOOKUP(A271,'Job Catalog'!A:C,3,FALSE)</f>
        <v>17</v>
      </c>
    </row>
    <row r="272" spans="1:4" ht="14.5" customHeight="1" x14ac:dyDescent="0.2">
      <c r="A272" s="10">
        <v>3288</v>
      </c>
      <c r="B272" s="11" t="s">
        <v>3390</v>
      </c>
      <c r="C272" s="4" t="s">
        <v>7</v>
      </c>
      <c r="D272" s="3">
        <f>VLOOKUP(A272,'Job Catalog'!A:C,3,FALSE)</f>
        <v>16</v>
      </c>
    </row>
    <row r="273" spans="1:4" ht="14.5" customHeight="1" x14ac:dyDescent="0.2">
      <c r="A273" s="10">
        <v>3296</v>
      </c>
      <c r="B273" s="11" t="s">
        <v>3398</v>
      </c>
      <c r="C273" s="4" t="s">
        <v>7</v>
      </c>
      <c r="D273" s="3">
        <f>VLOOKUP(A273,'Job Catalog'!A:C,3,FALSE)</f>
        <v>25</v>
      </c>
    </row>
    <row r="274" spans="1:4" ht="14.5" customHeight="1" x14ac:dyDescent="0.2">
      <c r="A274" s="10">
        <v>3296</v>
      </c>
      <c r="B274" s="11" t="s">
        <v>3398</v>
      </c>
      <c r="C274" s="4" t="s">
        <v>7</v>
      </c>
      <c r="D274" s="3">
        <f>VLOOKUP(A274,'Job Catalog'!A:C,3,FALSE)</f>
        <v>25</v>
      </c>
    </row>
    <row r="275" spans="1:4" ht="14.5" customHeight="1" x14ac:dyDescent="0.2">
      <c r="A275" s="10">
        <v>3301</v>
      </c>
      <c r="B275" s="11" t="s">
        <v>3403</v>
      </c>
      <c r="C275" s="4" t="s">
        <v>7</v>
      </c>
      <c r="D275" s="3">
        <f>VLOOKUP(A275,'Job Catalog'!A:C,3,FALSE)</f>
        <v>21</v>
      </c>
    </row>
    <row r="276" spans="1:4" ht="14.5" customHeight="1" x14ac:dyDescent="0.2">
      <c r="A276" s="10">
        <v>3348</v>
      </c>
      <c r="B276" s="11" t="s">
        <v>3450</v>
      </c>
      <c r="C276" s="4" t="s">
        <v>7</v>
      </c>
      <c r="D276" s="3">
        <f>VLOOKUP(A276,'Job Catalog'!A:C,3,FALSE)</f>
        <v>3</v>
      </c>
    </row>
    <row r="277" spans="1:4" ht="14.5" customHeight="1" x14ac:dyDescent="0.2">
      <c r="A277" s="10">
        <v>3348</v>
      </c>
      <c r="B277" s="11" t="s">
        <v>3450</v>
      </c>
      <c r="C277" s="4" t="s">
        <v>7</v>
      </c>
      <c r="D277" s="3">
        <f>VLOOKUP(A277,'Job Catalog'!A:C,3,FALSE)</f>
        <v>3</v>
      </c>
    </row>
    <row r="278" spans="1:4" ht="14.5" customHeight="1" x14ac:dyDescent="0.2">
      <c r="A278" s="10">
        <v>3350</v>
      </c>
      <c r="B278" s="11" t="s">
        <v>3452</v>
      </c>
      <c r="C278" s="4" t="s">
        <v>7</v>
      </c>
      <c r="D278" s="3">
        <f>VLOOKUP(A278,'Job Catalog'!A:C,3,FALSE)</f>
        <v>12</v>
      </c>
    </row>
    <row r="279" spans="1:4" ht="14.5" customHeight="1" x14ac:dyDescent="0.2">
      <c r="A279" s="10">
        <v>3352</v>
      </c>
      <c r="B279" s="11" t="s">
        <v>3454</v>
      </c>
      <c r="C279" s="4" t="s">
        <v>8</v>
      </c>
      <c r="D279" s="3">
        <f>VLOOKUP(A279,'Job Catalog'!A:C,3,FALSE)</f>
        <v>7</v>
      </c>
    </row>
    <row r="280" spans="1:4" ht="14.5" customHeight="1" x14ac:dyDescent="0.2">
      <c r="A280" s="10">
        <v>3352</v>
      </c>
      <c r="B280" s="11" t="s">
        <v>3454</v>
      </c>
      <c r="C280" s="4" t="s">
        <v>7</v>
      </c>
      <c r="D280" s="3">
        <f>VLOOKUP(A280,'Job Catalog'!A:C,3,FALSE)</f>
        <v>7</v>
      </c>
    </row>
    <row r="281" spans="1:4" ht="14.5" customHeight="1" x14ac:dyDescent="0.2">
      <c r="A281" s="10">
        <v>3352</v>
      </c>
      <c r="B281" s="11" t="s">
        <v>3454</v>
      </c>
      <c r="C281" s="3" t="s">
        <v>7</v>
      </c>
      <c r="D281" s="3">
        <f>VLOOKUP(A281,'Job Catalog'!A:C,3,FALSE)</f>
        <v>7</v>
      </c>
    </row>
    <row r="282" spans="1:4" ht="14.5" customHeight="1" x14ac:dyDescent="0.2">
      <c r="A282" s="10">
        <v>3357</v>
      </c>
      <c r="B282" s="11" t="s">
        <v>3459</v>
      </c>
      <c r="C282" s="3" t="s">
        <v>7</v>
      </c>
      <c r="D282" s="3">
        <f>VLOOKUP(A282,'Job Catalog'!A:C,3,FALSE)</f>
        <v>9</v>
      </c>
    </row>
    <row r="283" spans="1:4" ht="14.5" customHeight="1" x14ac:dyDescent="0.2">
      <c r="A283" s="10">
        <v>3360</v>
      </c>
      <c r="B283" s="11" t="s">
        <v>3462</v>
      </c>
      <c r="C283" s="4" t="s">
        <v>7</v>
      </c>
      <c r="D283" s="3">
        <f>VLOOKUP(A283,'Job Catalog'!A:C,3,FALSE)</f>
        <v>16</v>
      </c>
    </row>
    <row r="284" spans="1:4" ht="14.5" customHeight="1" x14ac:dyDescent="0.2">
      <c r="A284" s="10">
        <v>3360</v>
      </c>
      <c r="B284" s="11" t="s">
        <v>3462</v>
      </c>
      <c r="C284" s="4" t="s">
        <v>7</v>
      </c>
      <c r="D284" s="3">
        <f>VLOOKUP(A284,'Job Catalog'!A:C,3,FALSE)</f>
        <v>16</v>
      </c>
    </row>
    <row r="285" spans="1:4" ht="14.5" customHeight="1" x14ac:dyDescent="0.2">
      <c r="A285" s="10">
        <v>3360</v>
      </c>
      <c r="B285" s="11" t="s">
        <v>3462</v>
      </c>
      <c r="C285" s="3" t="s">
        <v>7</v>
      </c>
      <c r="D285" s="3">
        <f>VLOOKUP(A285,'Job Catalog'!A:C,3,FALSE)</f>
        <v>16</v>
      </c>
    </row>
    <row r="286" spans="1:4" ht="14.5" customHeight="1" x14ac:dyDescent="0.2">
      <c r="A286" s="10">
        <v>3365</v>
      </c>
      <c r="B286" s="11" t="s">
        <v>3467</v>
      </c>
      <c r="C286" s="4" t="s">
        <v>7</v>
      </c>
      <c r="D286" s="3">
        <f>VLOOKUP(A286,'Job Catalog'!A:C,3,FALSE)</f>
        <v>13</v>
      </c>
    </row>
    <row r="287" spans="1:4" ht="14.5" customHeight="1" x14ac:dyDescent="0.2">
      <c r="A287" s="10">
        <v>3365</v>
      </c>
      <c r="B287" s="11" t="s">
        <v>3467</v>
      </c>
      <c r="C287" s="3" t="s">
        <v>7</v>
      </c>
      <c r="D287" s="3">
        <f>VLOOKUP(A287,'Job Catalog'!A:C,3,FALSE)</f>
        <v>13</v>
      </c>
    </row>
    <row r="288" spans="1:4" ht="14.5" customHeight="1" x14ac:dyDescent="0.2">
      <c r="A288" s="10">
        <v>3376</v>
      </c>
      <c r="B288" s="11" t="s">
        <v>3478</v>
      </c>
      <c r="C288" s="4" t="s">
        <v>7</v>
      </c>
      <c r="D288" s="3">
        <f>VLOOKUP(A288,'Job Catalog'!A:C,3,FALSE)</f>
        <v>17</v>
      </c>
    </row>
    <row r="289" spans="1:4" ht="14.5" customHeight="1" x14ac:dyDescent="0.2">
      <c r="A289" s="10">
        <v>3394</v>
      </c>
      <c r="B289" s="11" t="s">
        <v>3496</v>
      </c>
      <c r="C289" s="4" t="s">
        <v>7</v>
      </c>
      <c r="D289" s="3">
        <f>VLOOKUP(A289,'Job Catalog'!A:C,3,FALSE)</f>
        <v>9</v>
      </c>
    </row>
    <row r="290" spans="1:4" ht="14.5" customHeight="1" x14ac:dyDescent="0.2">
      <c r="A290" s="10">
        <v>3451</v>
      </c>
      <c r="B290" s="11" t="s">
        <v>3553</v>
      </c>
      <c r="C290" s="4" t="s">
        <v>7</v>
      </c>
      <c r="D290" s="3">
        <f>VLOOKUP(A290,'Job Catalog'!A:C,3,FALSE)</f>
        <v>17</v>
      </c>
    </row>
    <row r="291" spans="1:4" ht="14.5" customHeight="1" x14ac:dyDescent="0.2">
      <c r="A291" s="10">
        <v>3459</v>
      </c>
      <c r="B291" s="11" t="s">
        <v>3561</v>
      </c>
      <c r="C291" s="4" t="s">
        <v>7</v>
      </c>
      <c r="D291" s="3">
        <f>VLOOKUP(A291,'Job Catalog'!A:C,3,FALSE)</f>
        <v>23</v>
      </c>
    </row>
    <row r="292" spans="1:4" ht="14.5" customHeight="1" x14ac:dyDescent="0.2">
      <c r="A292" s="10">
        <v>3483</v>
      </c>
      <c r="B292" s="11" t="s">
        <v>3585</v>
      </c>
      <c r="C292" s="4" t="s">
        <v>7</v>
      </c>
      <c r="D292" s="3">
        <f>VLOOKUP(A292,'Job Catalog'!A:C,3,FALSE)</f>
        <v>19</v>
      </c>
    </row>
    <row r="293" spans="1:4" ht="14.5" customHeight="1" x14ac:dyDescent="0.2">
      <c r="A293" s="10">
        <v>3483</v>
      </c>
      <c r="B293" s="11" t="s">
        <v>3585</v>
      </c>
      <c r="C293" s="4" t="s">
        <v>7</v>
      </c>
      <c r="D293" s="3">
        <f>VLOOKUP(A293,'Job Catalog'!A:C,3,FALSE)</f>
        <v>19</v>
      </c>
    </row>
    <row r="294" spans="1:4" ht="14.5" customHeight="1" x14ac:dyDescent="0.2">
      <c r="A294" s="10">
        <v>3483</v>
      </c>
      <c r="B294" s="11" t="s">
        <v>3585</v>
      </c>
      <c r="C294" s="4" t="s">
        <v>7</v>
      </c>
      <c r="D294" s="3">
        <f>VLOOKUP(A294,'Job Catalog'!A:C,3,FALSE)</f>
        <v>19</v>
      </c>
    </row>
    <row r="295" spans="1:4" ht="14.5" customHeight="1" x14ac:dyDescent="0.2">
      <c r="A295" s="10">
        <v>3483</v>
      </c>
      <c r="B295" s="11" t="s">
        <v>3585</v>
      </c>
      <c r="C295" s="4" t="s">
        <v>7</v>
      </c>
      <c r="D295" s="3">
        <f>VLOOKUP(A295,'Job Catalog'!A:C,3,FALSE)</f>
        <v>19</v>
      </c>
    </row>
    <row r="296" spans="1:4" ht="14.5" customHeight="1" x14ac:dyDescent="0.2">
      <c r="A296" s="10">
        <v>3483</v>
      </c>
      <c r="B296" s="11" t="s">
        <v>3585</v>
      </c>
      <c r="C296" s="4" t="s">
        <v>7</v>
      </c>
      <c r="D296" s="3">
        <f>VLOOKUP(A296,'Job Catalog'!A:C,3,FALSE)</f>
        <v>19</v>
      </c>
    </row>
    <row r="297" spans="1:4" ht="14.5" customHeight="1" x14ac:dyDescent="0.2">
      <c r="A297" s="10">
        <v>3483</v>
      </c>
      <c r="B297" s="11" t="s">
        <v>3585</v>
      </c>
      <c r="C297" s="4" t="s">
        <v>7</v>
      </c>
      <c r="D297" s="3">
        <f>VLOOKUP(A297,'Job Catalog'!A:C,3,FALSE)</f>
        <v>19</v>
      </c>
    </row>
    <row r="298" spans="1:4" ht="14.5" customHeight="1" x14ac:dyDescent="0.2">
      <c r="A298" s="10">
        <v>3483</v>
      </c>
      <c r="B298" s="11" t="s">
        <v>3585</v>
      </c>
      <c r="C298" s="4" t="s">
        <v>7</v>
      </c>
      <c r="D298" s="3">
        <f>VLOOKUP(A298,'Job Catalog'!A:C,3,FALSE)</f>
        <v>19</v>
      </c>
    </row>
    <row r="299" spans="1:4" ht="14.5" customHeight="1" x14ac:dyDescent="0.2">
      <c r="A299" s="10">
        <v>3483</v>
      </c>
      <c r="B299" s="11" t="s">
        <v>3585</v>
      </c>
      <c r="C299" s="4" t="s">
        <v>7</v>
      </c>
      <c r="D299" s="3">
        <f>VLOOKUP(A299,'Job Catalog'!A:C,3,FALSE)</f>
        <v>19</v>
      </c>
    </row>
    <row r="300" spans="1:4" ht="14.5" customHeight="1" x14ac:dyDescent="0.2">
      <c r="A300" s="10">
        <v>3483</v>
      </c>
      <c r="B300" s="11" t="s">
        <v>3585</v>
      </c>
      <c r="C300" s="4" t="s">
        <v>7</v>
      </c>
      <c r="D300" s="3">
        <f>VLOOKUP(A300,'Job Catalog'!A:C,3,FALSE)</f>
        <v>19</v>
      </c>
    </row>
    <row r="301" spans="1:4" ht="14.5" customHeight="1" x14ac:dyDescent="0.2">
      <c r="A301" s="10">
        <v>3483</v>
      </c>
      <c r="B301" s="11" t="s">
        <v>3585</v>
      </c>
      <c r="C301" s="4" t="s">
        <v>7</v>
      </c>
      <c r="D301" s="3">
        <f>VLOOKUP(A301,'Job Catalog'!A:C,3,FALSE)</f>
        <v>19</v>
      </c>
    </row>
    <row r="302" spans="1:4" ht="14.5" customHeight="1" x14ac:dyDescent="0.2">
      <c r="A302" s="10">
        <v>3483</v>
      </c>
      <c r="B302" s="11" t="s">
        <v>3585</v>
      </c>
      <c r="C302" s="4" t="s">
        <v>7</v>
      </c>
      <c r="D302" s="3">
        <f>VLOOKUP(A302,'Job Catalog'!A:C,3,FALSE)</f>
        <v>19</v>
      </c>
    </row>
    <row r="303" spans="1:4" ht="14.5" customHeight="1" x14ac:dyDescent="0.2">
      <c r="A303" s="10">
        <v>3483</v>
      </c>
      <c r="B303" s="11" t="s">
        <v>3585</v>
      </c>
      <c r="C303" s="4" t="s">
        <v>7</v>
      </c>
      <c r="D303" s="3">
        <f>VLOOKUP(A303,'Job Catalog'!A:C,3,FALSE)</f>
        <v>19</v>
      </c>
    </row>
    <row r="304" spans="1:4" ht="14.5" customHeight="1" x14ac:dyDescent="0.2">
      <c r="A304" s="10">
        <v>3483</v>
      </c>
      <c r="B304" s="11" t="s">
        <v>3585</v>
      </c>
      <c r="C304" s="4" t="s">
        <v>7</v>
      </c>
      <c r="D304" s="3">
        <f>VLOOKUP(A304,'Job Catalog'!A:C,3,FALSE)</f>
        <v>19</v>
      </c>
    </row>
    <row r="305" spans="1:4" ht="14.5" customHeight="1" x14ac:dyDescent="0.2">
      <c r="A305" s="10">
        <v>3483</v>
      </c>
      <c r="B305" s="11" t="s">
        <v>3585</v>
      </c>
      <c r="C305" s="4" t="s">
        <v>7</v>
      </c>
      <c r="D305" s="3">
        <f>VLOOKUP(A305,'Job Catalog'!A:C,3,FALSE)</f>
        <v>19</v>
      </c>
    </row>
    <row r="306" spans="1:4" ht="14.5" customHeight="1" x14ac:dyDescent="0.2">
      <c r="A306" s="10">
        <v>3483</v>
      </c>
      <c r="B306" s="11" t="s">
        <v>3585</v>
      </c>
      <c r="C306" s="4" t="s">
        <v>7</v>
      </c>
      <c r="D306" s="3">
        <f>VLOOKUP(A306,'Job Catalog'!A:C,3,FALSE)</f>
        <v>19</v>
      </c>
    </row>
    <row r="307" spans="1:4" ht="14.5" customHeight="1" x14ac:dyDescent="0.2">
      <c r="A307" s="10">
        <v>3483</v>
      </c>
      <c r="B307" s="11" t="s">
        <v>3585</v>
      </c>
      <c r="C307" s="4" t="s">
        <v>7</v>
      </c>
      <c r="D307" s="3">
        <f>VLOOKUP(A307,'Job Catalog'!A:C,3,FALSE)</f>
        <v>19</v>
      </c>
    </row>
    <row r="308" spans="1:4" ht="14.5" customHeight="1" x14ac:dyDescent="0.2">
      <c r="A308" s="10">
        <v>3483</v>
      </c>
      <c r="B308" s="11" t="s">
        <v>3585</v>
      </c>
      <c r="C308" s="4" t="s">
        <v>7</v>
      </c>
      <c r="D308" s="3">
        <f>VLOOKUP(A308,'Job Catalog'!A:C,3,FALSE)</f>
        <v>19</v>
      </c>
    </row>
    <row r="309" spans="1:4" ht="14.5" customHeight="1" x14ac:dyDescent="0.2">
      <c r="A309" s="10">
        <v>3483</v>
      </c>
      <c r="B309" s="11" t="s">
        <v>3585</v>
      </c>
      <c r="C309" s="4" t="s">
        <v>7</v>
      </c>
      <c r="D309" s="3">
        <f>VLOOKUP(A309,'Job Catalog'!A:C,3,FALSE)</f>
        <v>19</v>
      </c>
    </row>
    <row r="310" spans="1:4" ht="14.5" customHeight="1" x14ac:dyDescent="0.2">
      <c r="A310" s="10">
        <v>3488</v>
      </c>
      <c r="B310" s="11" t="s">
        <v>3590</v>
      </c>
      <c r="C310" s="4" t="s">
        <v>7</v>
      </c>
      <c r="D310" s="3">
        <f>VLOOKUP(A310,'Job Catalog'!A:C,3,FALSE)</f>
        <v>17</v>
      </c>
    </row>
    <row r="311" spans="1:4" ht="14.5" customHeight="1" x14ac:dyDescent="0.2">
      <c r="A311" s="10">
        <v>3488</v>
      </c>
      <c r="B311" s="11" t="s">
        <v>3590</v>
      </c>
      <c r="C311" s="4" t="s">
        <v>7</v>
      </c>
      <c r="D311" s="3">
        <f>VLOOKUP(A311,'Job Catalog'!A:C,3,FALSE)</f>
        <v>17</v>
      </c>
    </row>
    <row r="312" spans="1:4" ht="14.5" customHeight="1" x14ac:dyDescent="0.2">
      <c r="A312" s="10">
        <v>3488</v>
      </c>
      <c r="B312" s="11" t="s">
        <v>3590</v>
      </c>
      <c r="C312" s="4" t="s">
        <v>7</v>
      </c>
      <c r="D312" s="3">
        <f>VLOOKUP(A312,'Job Catalog'!A:C,3,FALSE)</f>
        <v>17</v>
      </c>
    </row>
    <row r="313" spans="1:4" ht="14.5" customHeight="1" x14ac:dyDescent="0.2">
      <c r="A313" s="10">
        <v>3488</v>
      </c>
      <c r="B313" s="11" t="s">
        <v>3590</v>
      </c>
      <c r="C313" s="4" t="s">
        <v>7</v>
      </c>
      <c r="D313" s="3">
        <f>VLOOKUP(A313,'Job Catalog'!A:C,3,FALSE)</f>
        <v>17</v>
      </c>
    </row>
    <row r="314" spans="1:4" ht="14.5" customHeight="1" x14ac:dyDescent="0.2">
      <c r="A314" s="10">
        <v>3488</v>
      </c>
      <c r="B314" s="11" t="s">
        <v>3590</v>
      </c>
      <c r="C314" s="4" t="s">
        <v>7</v>
      </c>
      <c r="D314" s="3">
        <f>VLOOKUP(A314,'Job Catalog'!A:C,3,FALSE)</f>
        <v>17</v>
      </c>
    </row>
    <row r="315" spans="1:4" ht="14.5" customHeight="1" x14ac:dyDescent="0.2">
      <c r="A315" s="10">
        <v>3488</v>
      </c>
      <c r="B315" s="11" t="s">
        <v>3590</v>
      </c>
      <c r="C315" s="4" t="s">
        <v>7</v>
      </c>
      <c r="D315" s="3">
        <f>VLOOKUP(A315,'Job Catalog'!A:C,3,FALSE)</f>
        <v>17</v>
      </c>
    </row>
    <row r="316" spans="1:4" ht="14.5" customHeight="1" x14ac:dyDescent="0.2">
      <c r="A316" s="10">
        <v>3488</v>
      </c>
      <c r="B316" s="11" t="s">
        <v>3590</v>
      </c>
      <c r="C316" s="4" t="s">
        <v>7</v>
      </c>
      <c r="D316" s="3">
        <f>VLOOKUP(A316,'Job Catalog'!A:C,3,FALSE)</f>
        <v>17</v>
      </c>
    </row>
    <row r="317" spans="1:4" ht="14.5" customHeight="1" x14ac:dyDescent="0.2">
      <c r="A317" s="10">
        <v>3488</v>
      </c>
      <c r="B317" s="11" t="s">
        <v>3590</v>
      </c>
      <c r="C317" s="4" t="s">
        <v>7</v>
      </c>
      <c r="D317" s="3">
        <f>VLOOKUP(A317,'Job Catalog'!A:C,3,FALSE)</f>
        <v>17</v>
      </c>
    </row>
    <row r="318" spans="1:4" ht="14.5" customHeight="1" x14ac:dyDescent="0.2">
      <c r="A318" s="10">
        <v>3488</v>
      </c>
      <c r="B318" s="11" t="s">
        <v>3590</v>
      </c>
      <c r="C318" s="4" t="s">
        <v>7</v>
      </c>
      <c r="D318" s="3">
        <f>VLOOKUP(A318,'Job Catalog'!A:C,3,FALSE)</f>
        <v>17</v>
      </c>
    </row>
    <row r="319" spans="1:4" ht="14.5" customHeight="1" x14ac:dyDescent="0.2">
      <c r="A319" s="10">
        <v>3488</v>
      </c>
      <c r="B319" s="11" t="s">
        <v>3590</v>
      </c>
      <c r="C319" s="4" t="s">
        <v>7</v>
      </c>
      <c r="D319" s="3">
        <f>VLOOKUP(A319,'Job Catalog'!A:C,3,FALSE)</f>
        <v>17</v>
      </c>
    </row>
    <row r="320" spans="1:4" ht="14.5" customHeight="1" x14ac:dyDescent="0.2">
      <c r="A320" s="10">
        <v>3488</v>
      </c>
      <c r="B320" s="11" t="s">
        <v>3590</v>
      </c>
      <c r="C320" s="4" t="s">
        <v>7</v>
      </c>
      <c r="D320" s="3">
        <f>VLOOKUP(A320,'Job Catalog'!A:C,3,FALSE)</f>
        <v>17</v>
      </c>
    </row>
    <row r="321" spans="1:4" ht="14.5" customHeight="1" x14ac:dyDescent="0.2">
      <c r="A321" s="10">
        <v>3492</v>
      </c>
      <c r="B321" s="11" t="s">
        <v>3594</v>
      </c>
      <c r="C321" s="3" t="s">
        <v>7</v>
      </c>
      <c r="D321" s="3">
        <f>VLOOKUP(A321,'Job Catalog'!A:C,3,FALSE)</f>
        <v>14</v>
      </c>
    </row>
    <row r="322" spans="1:4" ht="14.5" customHeight="1" x14ac:dyDescent="0.2">
      <c r="A322" s="10">
        <v>3492</v>
      </c>
      <c r="B322" s="11" t="s">
        <v>3594</v>
      </c>
      <c r="C322" s="3" t="s">
        <v>7</v>
      </c>
      <c r="D322" s="3">
        <f>VLOOKUP(A322,'Job Catalog'!A:C,3,FALSE)</f>
        <v>14</v>
      </c>
    </row>
    <row r="323" spans="1:4" ht="14.5" customHeight="1" x14ac:dyDescent="0.2">
      <c r="A323" s="10">
        <v>3500</v>
      </c>
      <c r="B323" s="11" t="s">
        <v>3602</v>
      </c>
      <c r="C323" s="4" t="s">
        <v>7</v>
      </c>
      <c r="D323" s="3">
        <f>VLOOKUP(A323,'Job Catalog'!A:C,3,FALSE)</f>
        <v>21</v>
      </c>
    </row>
    <row r="324" spans="1:4" ht="14.5" customHeight="1" x14ac:dyDescent="0.2">
      <c r="A324" s="10">
        <v>3500</v>
      </c>
      <c r="B324" s="11" t="s">
        <v>3602</v>
      </c>
      <c r="C324" s="4" t="s">
        <v>7</v>
      </c>
      <c r="D324" s="3">
        <f>VLOOKUP(A324,'Job Catalog'!A:C,3,FALSE)</f>
        <v>21</v>
      </c>
    </row>
    <row r="325" spans="1:4" ht="14.5" customHeight="1" x14ac:dyDescent="0.2">
      <c r="A325" s="10">
        <v>3500</v>
      </c>
      <c r="B325" s="11" t="s">
        <v>3602</v>
      </c>
      <c r="C325" s="4" t="s">
        <v>7</v>
      </c>
      <c r="D325" s="3">
        <f>VLOOKUP(A325,'Job Catalog'!A:C,3,FALSE)</f>
        <v>21</v>
      </c>
    </row>
    <row r="326" spans="1:4" ht="14.5" customHeight="1" x14ac:dyDescent="0.2">
      <c r="A326" s="10">
        <v>3500</v>
      </c>
      <c r="B326" s="11" t="s">
        <v>3602</v>
      </c>
      <c r="C326" s="4" t="s">
        <v>7</v>
      </c>
      <c r="D326" s="3">
        <f>VLOOKUP(A326,'Job Catalog'!A:C,3,FALSE)</f>
        <v>21</v>
      </c>
    </row>
    <row r="327" spans="1:4" ht="14.5" customHeight="1" x14ac:dyDescent="0.2">
      <c r="A327" s="10">
        <v>3500</v>
      </c>
      <c r="B327" s="11" t="s">
        <v>3602</v>
      </c>
      <c r="C327" s="4" t="s">
        <v>7</v>
      </c>
      <c r="D327" s="3">
        <f>VLOOKUP(A327,'Job Catalog'!A:C,3,FALSE)</f>
        <v>21</v>
      </c>
    </row>
    <row r="328" spans="1:4" ht="14.5" customHeight="1" x14ac:dyDescent="0.2">
      <c r="A328" s="10">
        <v>3500</v>
      </c>
      <c r="B328" s="11" t="s">
        <v>3602</v>
      </c>
      <c r="C328" s="4" t="s">
        <v>7</v>
      </c>
      <c r="D328" s="3">
        <f>VLOOKUP(A328,'Job Catalog'!A:C,3,FALSE)</f>
        <v>21</v>
      </c>
    </row>
    <row r="329" spans="1:4" ht="14.5" customHeight="1" x14ac:dyDescent="0.2">
      <c r="A329" s="10">
        <v>3500</v>
      </c>
      <c r="B329" s="11" t="s">
        <v>3602</v>
      </c>
      <c r="C329" s="4" t="s">
        <v>7</v>
      </c>
      <c r="D329" s="3">
        <f>VLOOKUP(A329,'Job Catalog'!A:C,3,FALSE)</f>
        <v>21</v>
      </c>
    </row>
    <row r="330" spans="1:4" ht="14.5" customHeight="1" x14ac:dyDescent="0.2">
      <c r="A330" s="10">
        <v>3501</v>
      </c>
      <c r="B330" s="11" t="s">
        <v>3603</v>
      </c>
      <c r="C330" s="4" t="s">
        <v>7</v>
      </c>
      <c r="D330" s="3">
        <f>VLOOKUP(A330,'Job Catalog'!A:C,3,FALSE)</f>
        <v>19</v>
      </c>
    </row>
    <row r="331" spans="1:4" ht="14.5" customHeight="1" x14ac:dyDescent="0.2">
      <c r="A331" s="10">
        <v>3501</v>
      </c>
      <c r="B331" s="11" t="s">
        <v>3603</v>
      </c>
      <c r="C331" s="4" t="s">
        <v>7</v>
      </c>
      <c r="D331" s="3">
        <f>VLOOKUP(A331,'Job Catalog'!A:C,3,FALSE)</f>
        <v>19</v>
      </c>
    </row>
    <row r="332" spans="1:4" ht="14.5" customHeight="1" x14ac:dyDescent="0.2">
      <c r="A332" s="10">
        <v>3501</v>
      </c>
      <c r="B332" s="11" t="s">
        <v>3603</v>
      </c>
      <c r="C332" s="4" t="s">
        <v>7</v>
      </c>
      <c r="D332" s="3">
        <f>VLOOKUP(A332,'Job Catalog'!A:C,3,FALSE)</f>
        <v>19</v>
      </c>
    </row>
    <row r="333" spans="1:4" ht="14.5" customHeight="1" x14ac:dyDescent="0.2">
      <c r="A333" s="10">
        <v>3501</v>
      </c>
      <c r="B333" s="11" t="s">
        <v>3603</v>
      </c>
      <c r="C333" s="4" t="s">
        <v>7</v>
      </c>
      <c r="D333" s="3">
        <f>VLOOKUP(A333,'Job Catalog'!A:C,3,FALSE)</f>
        <v>19</v>
      </c>
    </row>
    <row r="334" spans="1:4" ht="14.5" customHeight="1" x14ac:dyDescent="0.2">
      <c r="A334" s="10">
        <v>3501</v>
      </c>
      <c r="B334" s="11" t="s">
        <v>3603</v>
      </c>
      <c r="C334" s="4" t="s">
        <v>7</v>
      </c>
      <c r="D334" s="3">
        <f>VLOOKUP(A334,'Job Catalog'!A:C,3,FALSE)</f>
        <v>19</v>
      </c>
    </row>
    <row r="335" spans="1:4" ht="14.5" customHeight="1" x14ac:dyDescent="0.2">
      <c r="A335" s="10">
        <v>3501</v>
      </c>
      <c r="B335" s="11" t="s">
        <v>3603</v>
      </c>
      <c r="C335" s="4" t="s">
        <v>7</v>
      </c>
      <c r="D335" s="3">
        <f>VLOOKUP(A335,'Job Catalog'!A:C,3,FALSE)</f>
        <v>19</v>
      </c>
    </row>
    <row r="336" spans="1:4" ht="14.5" customHeight="1" x14ac:dyDescent="0.2">
      <c r="A336" s="10">
        <v>3501</v>
      </c>
      <c r="B336" s="11" t="s">
        <v>3603</v>
      </c>
      <c r="C336" s="4" t="s">
        <v>7</v>
      </c>
      <c r="D336" s="3">
        <f>VLOOKUP(A336,'Job Catalog'!A:C,3,FALSE)</f>
        <v>19</v>
      </c>
    </row>
    <row r="337" spans="1:4" ht="14.5" customHeight="1" x14ac:dyDescent="0.2">
      <c r="A337" s="10">
        <v>3501</v>
      </c>
      <c r="B337" s="11" t="s">
        <v>3603</v>
      </c>
      <c r="C337" s="4" t="s">
        <v>7</v>
      </c>
      <c r="D337" s="3">
        <f>VLOOKUP(A337,'Job Catalog'!A:C,3,FALSE)</f>
        <v>19</v>
      </c>
    </row>
    <row r="338" spans="1:4" ht="14.5" customHeight="1" x14ac:dyDescent="0.2">
      <c r="A338" s="10">
        <v>3501</v>
      </c>
      <c r="B338" s="11" t="s">
        <v>3603</v>
      </c>
      <c r="C338" s="4" t="s">
        <v>7</v>
      </c>
      <c r="D338" s="3">
        <f>VLOOKUP(A338,'Job Catalog'!A:C,3,FALSE)</f>
        <v>19</v>
      </c>
    </row>
    <row r="339" spans="1:4" ht="14.5" customHeight="1" x14ac:dyDescent="0.2">
      <c r="A339" s="10">
        <v>3501</v>
      </c>
      <c r="B339" s="11" t="s">
        <v>3603</v>
      </c>
      <c r="C339" s="4" t="s">
        <v>7</v>
      </c>
      <c r="D339" s="3">
        <f>VLOOKUP(A339,'Job Catalog'!A:C,3,FALSE)</f>
        <v>19</v>
      </c>
    </row>
    <row r="340" spans="1:4" ht="14.5" customHeight="1" x14ac:dyDescent="0.2">
      <c r="A340" s="10">
        <v>3502</v>
      </c>
      <c r="B340" s="11" t="s">
        <v>3604</v>
      </c>
      <c r="C340" s="4" t="s">
        <v>7</v>
      </c>
      <c r="D340" s="3">
        <f>VLOOKUP(A340,'Job Catalog'!A:C,3,FALSE)</f>
        <v>17</v>
      </c>
    </row>
    <row r="341" spans="1:4" ht="14.5" customHeight="1" x14ac:dyDescent="0.2">
      <c r="A341" s="10">
        <v>3511</v>
      </c>
      <c r="B341" s="11" t="s">
        <v>3613</v>
      </c>
      <c r="C341" s="4" t="s">
        <v>7</v>
      </c>
      <c r="D341" s="3">
        <f>VLOOKUP(A341,'Job Catalog'!A:C,3,FALSE)</f>
        <v>23</v>
      </c>
    </row>
    <row r="342" spans="1:4" ht="14.5" customHeight="1" x14ac:dyDescent="0.2">
      <c r="A342" s="10">
        <v>3511</v>
      </c>
      <c r="B342" s="11" t="s">
        <v>3613</v>
      </c>
      <c r="C342" s="4" t="s">
        <v>7</v>
      </c>
      <c r="D342" s="3">
        <f>VLOOKUP(A342,'Job Catalog'!A:C,3,FALSE)</f>
        <v>23</v>
      </c>
    </row>
    <row r="343" spans="1:4" ht="14.5" customHeight="1" x14ac:dyDescent="0.2">
      <c r="A343" s="10">
        <v>3511</v>
      </c>
      <c r="B343" s="11" t="s">
        <v>3613</v>
      </c>
      <c r="C343" s="4" t="s">
        <v>7</v>
      </c>
      <c r="D343" s="3">
        <f>VLOOKUP(A343,'Job Catalog'!A:C,3,FALSE)</f>
        <v>23</v>
      </c>
    </row>
    <row r="344" spans="1:4" ht="14.5" customHeight="1" x14ac:dyDescent="0.2">
      <c r="A344" s="10">
        <v>3511</v>
      </c>
      <c r="B344" s="11" t="s">
        <v>3613</v>
      </c>
      <c r="C344" s="4" t="s">
        <v>7</v>
      </c>
      <c r="D344" s="3">
        <f>VLOOKUP(A344,'Job Catalog'!A:C,3,FALSE)</f>
        <v>23</v>
      </c>
    </row>
    <row r="345" spans="1:4" ht="14.5" customHeight="1" x14ac:dyDescent="0.2">
      <c r="A345" s="10">
        <v>3511</v>
      </c>
      <c r="B345" s="11" t="s">
        <v>3613</v>
      </c>
      <c r="C345" s="4" t="s">
        <v>7</v>
      </c>
      <c r="D345" s="3">
        <f>VLOOKUP(A345,'Job Catalog'!A:C,3,FALSE)</f>
        <v>23</v>
      </c>
    </row>
    <row r="346" spans="1:4" ht="14.5" customHeight="1" x14ac:dyDescent="0.2">
      <c r="A346" s="10">
        <v>3511</v>
      </c>
      <c r="B346" s="11" t="s">
        <v>3613</v>
      </c>
      <c r="C346" s="4" t="s">
        <v>7</v>
      </c>
      <c r="D346" s="3">
        <f>VLOOKUP(A346,'Job Catalog'!A:C,3,FALSE)</f>
        <v>23</v>
      </c>
    </row>
    <row r="347" spans="1:4" ht="14.5" customHeight="1" x14ac:dyDescent="0.2">
      <c r="A347" s="10">
        <v>3511</v>
      </c>
      <c r="B347" s="11" t="s">
        <v>3613</v>
      </c>
      <c r="C347" s="4" t="s">
        <v>7</v>
      </c>
      <c r="D347" s="3">
        <f>VLOOKUP(A347,'Job Catalog'!A:C,3,FALSE)</f>
        <v>23</v>
      </c>
    </row>
    <row r="348" spans="1:4" ht="14.5" customHeight="1" x14ac:dyDescent="0.2">
      <c r="A348" s="10">
        <v>3511</v>
      </c>
      <c r="B348" s="11" t="s">
        <v>3613</v>
      </c>
      <c r="C348" s="4" t="s">
        <v>7</v>
      </c>
      <c r="D348" s="3">
        <f>VLOOKUP(A348,'Job Catalog'!A:C,3,FALSE)</f>
        <v>23</v>
      </c>
    </row>
    <row r="349" spans="1:4" ht="14.5" customHeight="1" x14ac:dyDescent="0.2">
      <c r="A349" s="10">
        <v>3518</v>
      </c>
      <c r="B349" s="11" t="s">
        <v>3620</v>
      </c>
      <c r="C349" s="4" t="s">
        <v>7</v>
      </c>
      <c r="D349" s="3">
        <f>VLOOKUP(A349,'Job Catalog'!A:C,3,FALSE)</f>
        <v>23</v>
      </c>
    </row>
    <row r="350" spans="1:4" ht="14.5" customHeight="1" x14ac:dyDescent="0.2">
      <c r="A350" s="10">
        <v>3518</v>
      </c>
      <c r="B350" s="11" t="s">
        <v>3620</v>
      </c>
      <c r="C350" s="4" t="s">
        <v>7</v>
      </c>
      <c r="D350" s="3">
        <f>VLOOKUP(A350,'Job Catalog'!A:C,3,FALSE)</f>
        <v>23</v>
      </c>
    </row>
    <row r="351" spans="1:4" ht="14.5" customHeight="1" x14ac:dyDescent="0.2">
      <c r="A351" s="10">
        <v>3519</v>
      </c>
      <c r="B351" s="11" t="s">
        <v>3621</v>
      </c>
      <c r="C351" s="4" t="s">
        <v>7</v>
      </c>
      <c r="D351" s="3">
        <f>VLOOKUP(A351,'Job Catalog'!A:C,3,FALSE)</f>
        <v>20</v>
      </c>
    </row>
    <row r="352" spans="1:4" ht="14.5" customHeight="1" x14ac:dyDescent="0.2">
      <c r="A352" s="10">
        <v>3522</v>
      </c>
      <c r="B352" s="11" t="s">
        <v>3624</v>
      </c>
      <c r="C352" s="4" t="s">
        <v>7</v>
      </c>
      <c r="D352" s="3">
        <f>VLOOKUP(A352,'Job Catalog'!A:C,3,FALSE)</f>
        <v>22</v>
      </c>
    </row>
    <row r="353" spans="1:4" ht="14.5" customHeight="1" x14ac:dyDescent="0.2">
      <c r="A353" s="10">
        <v>3536</v>
      </c>
      <c r="B353" s="11" t="s">
        <v>3638</v>
      </c>
      <c r="C353" s="4" t="s">
        <v>7</v>
      </c>
      <c r="D353" s="3">
        <f>VLOOKUP(A353,'Job Catalog'!A:C,3,FALSE)</f>
        <v>18</v>
      </c>
    </row>
    <row r="354" spans="1:4" ht="14.5" customHeight="1" x14ac:dyDescent="0.2">
      <c r="A354" s="10">
        <v>3536</v>
      </c>
      <c r="B354" s="11" t="s">
        <v>3638</v>
      </c>
      <c r="C354" s="4" t="s">
        <v>7</v>
      </c>
      <c r="D354" s="3">
        <f>VLOOKUP(A354,'Job Catalog'!A:C,3,FALSE)</f>
        <v>18</v>
      </c>
    </row>
    <row r="355" spans="1:4" ht="14.5" customHeight="1" x14ac:dyDescent="0.2">
      <c r="A355" s="10">
        <v>3546</v>
      </c>
      <c r="B355" s="11" t="s">
        <v>3648</v>
      </c>
      <c r="C355" s="4" t="s">
        <v>7</v>
      </c>
      <c r="D355" s="3">
        <f>VLOOKUP(A355,'Job Catalog'!A:C,3,FALSE)</f>
        <v>16</v>
      </c>
    </row>
    <row r="356" spans="1:4" ht="14.5" customHeight="1" x14ac:dyDescent="0.2">
      <c r="A356" s="10">
        <v>3549</v>
      </c>
      <c r="B356" s="11" t="s">
        <v>3651</v>
      </c>
      <c r="C356" s="4" t="s">
        <v>7</v>
      </c>
      <c r="D356" s="3">
        <f>VLOOKUP(A356,'Job Catalog'!A:C,3,FALSE)</f>
        <v>19</v>
      </c>
    </row>
    <row r="357" spans="1:4" ht="14.5" customHeight="1" x14ac:dyDescent="0.2">
      <c r="A357" s="10">
        <v>3549</v>
      </c>
      <c r="B357" s="11" t="s">
        <v>3651</v>
      </c>
      <c r="C357" s="4" t="s">
        <v>7</v>
      </c>
      <c r="D357" s="3">
        <f>VLOOKUP(A357,'Job Catalog'!A:C,3,FALSE)</f>
        <v>19</v>
      </c>
    </row>
    <row r="358" spans="1:4" ht="14.5" customHeight="1" x14ac:dyDescent="0.2">
      <c r="A358" s="10">
        <v>3549</v>
      </c>
      <c r="B358" s="11" t="s">
        <v>3651</v>
      </c>
      <c r="C358" s="4" t="s">
        <v>7</v>
      </c>
      <c r="D358" s="3">
        <f>VLOOKUP(A358,'Job Catalog'!A:C,3,FALSE)</f>
        <v>19</v>
      </c>
    </row>
    <row r="359" spans="1:4" ht="14.5" customHeight="1" x14ac:dyDescent="0.2">
      <c r="A359" s="10">
        <v>3560</v>
      </c>
      <c r="B359" s="11" t="s">
        <v>3662</v>
      </c>
      <c r="C359" s="4" t="s">
        <v>7</v>
      </c>
      <c r="D359" s="3">
        <f>VLOOKUP(A359,'Job Catalog'!A:C,3,FALSE)</f>
        <v>19</v>
      </c>
    </row>
    <row r="360" spans="1:4" ht="14.5" customHeight="1" x14ac:dyDescent="0.2">
      <c r="A360" s="10">
        <v>3560</v>
      </c>
      <c r="B360" s="11" t="s">
        <v>3662</v>
      </c>
      <c r="C360" s="4" t="s">
        <v>7</v>
      </c>
      <c r="D360" s="3">
        <f>VLOOKUP(A360,'Job Catalog'!A:C,3,FALSE)</f>
        <v>19</v>
      </c>
    </row>
    <row r="361" spans="1:4" ht="14.5" customHeight="1" x14ac:dyDescent="0.2">
      <c r="A361" s="10">
        <v>3560</v>
      </c>
      <c r="B361" s="11" t="s">
        <v>3662</v>
      </c>
      <c r="C361" s="4" t="s">
        <v>7</v>
      </c>
      <c r="D361" s="3">
        <f>VLOOKUP(A361,'Job Catalog'!A:C,3,FALSE)</f>
        <v>19</v>
      </c>
    </row>
    <row r="362" spans="1:4" ht="14.5" customHeight="1" x14ac:dyDescent="0.2">
      <c r="A362" s="10">
        <v>3574</v>
      </c>
      <c r="B362" s="11" t="s">
        <v>3676</v>
      </c>
      <c r="C362" s="4" t="s">
        <v>7</v>
      </c>
      <c r="D362" s="3">
        <f>VLOOKUP(A362,'Job Catalog'!A:C,3,FALSE)</f>
        <v>17</v>
      </c>
    </row>
    <row r="363" spans="1:4" ht="14.5" customHeight="1" x14ac:dyDescent="0.2">
      <c r="A363" s="10">
        <v>3591</v>
      </c>
      <c r="B363" s="11" t="s">
        <v>3693</v>
      </c>
      <c r="C363" s="4" t="s">
        <v>7</v>
      </c>
      <c r="D363" s="3">
        <f>VLOOKUP(A363,'Job Catalog'!A:C,3,FALSE)</f>
        <v>13</v>
      </c>
    </row>
    <row r="364" spans="1:4" ht="14.5" customHeight="1" x14ac:dyDescent="0.2">
      <c r="A364" s="10">
        <v>3606</v>
      </c>
      <c r="B364" s="11" t="s">
        <v>3708</v>
      </c>
      <c r="C364" s="4" t="s">
        <v>7</v>
      </c>
      <c r="D364" s="3">
        <f>VLOOKUP(A364,'Job Catalog'!A:C,3,FALSE)</f>
        <v>15</v>
      </c>
    </row>
    <row r="365" spans="1:4" ht="14.5" customHeight="1" x14ac:dyDescent="0.2">
      <c r="A365" s="10">
        <v>3606</v>
      </c>
      <c r="B365" s="11" t="s">
        <v>3708</v>
      </c>
      <c r="C365" s="4" t="s">
        <v>7</v>
      </c>
      <c r="D365" s="3">
        <f>VLOOKUP(A365,'Job Catalog'!A:C,3,FALSE)</f>
        <v>15</v>
      </c>
    </row>
    <row r="366" spans="1:4" ht="14.5" customHeight="1" x14ac:dyDescent="0.2">
      <c r="A366" s="10">
        <v>3606</v>
      </c>
      <c r="B366" s="11" t="s">
        <v>3708</v>
      </c>
      <c r="C366" s="4" t="s">
        <v>7</v>
      </c>
      <c r="D366" s="3">
        <f>VLOOKUP(A366,'Job Catalog'!A:C,3,FALSE)</f>
        <v>15</v>
      </c>
    </row>
    <row r="367" spans="1:4" ht="14.5" customHeight="1" x14ac:dyDescent="0.2">
      <c r="A367" s="10">
        <v>3615</v>
      </c>
      <c r="B367" s="11" t="s">
        <v>3717</v>
      </c>
      <c r="C367" s="4" t="s">
        <v>7</v>
      </c>
      <c r="D367" s="3">
        <f>VLOOKUP(A367,'Job Catalog'!A:C,3,FALSE)</f>
        <v>24</v>
      </c>
    </row>
    <row r="368" spans="1:4" ht="14.5" customHeight="1" x14ac:dyDescent="0.2">
      <c r="A368" s="10">
        <v>3615</v>
      </c>
      <c r="B368" s="11" t="s">
        <v>3717</v>
      </c>
      <c r="C368" s="4" t="s">
        <v>7</v>
      </c>
      <c r="D368" s="3">
        <f>VLOOKUP(A368,'Job Catalog'!A:C,3,FALSE)</f>
        <v>24</v>
      </c>
    </row>
    <row r="369" spans="1:4" ht="14.5" customHeight="1" x14ac:dyDescent="0.2">
      <c r="A369" s="10">
        <v>3618</v>
      </c>
      <c r="B369" s="11" t="s">
        <v>3720</v>
      </c>
      <c r="C369" s="4" t="s">
        <v>7</v>
      </c>
      <c r="D369" s="3">
        <f>VLOOKUP(A369,'Job Catalog'!A:C,3,FALSE)</f>
        <v>27</v>
      </c>
    </row>
    <row r="370" spans="1:4" ht="14.5" customHeight="1" x14ac:dyDescent="0.2">
      <c r="A370" s="10">
        <v>3618</v>
      </c>
      <c r="B370" s="11" t="s">
        <v>3720</v>
      </c>
      <c r="C370" s="4" t="s">
        <v>7</v>
      </c>
      <c r="D370" s="3">
        <f>VLOOKUP(A370,'Job Catalog'!A:C,3,FALSE)</f>
        <v>27</v>
      </c>
    </row>
    <row r="371" spans="1:4" ht="14.5" customHeight="1" x14ac:dyDescent="0.2">
      <c r="A371" s="10">
        <v>3653</v>
      </c>
      <c r="B371" s="11" t="s">
        <v>3755</v>
      </c>
      <c r="C371" s="4" t="s">
        <v>7</v>
      </c>
      <c r="D371" s="3">
        <f>VLOOKUP(A371,'Job Catalog'!A:C,3,FALSE)</f>
        <v>16</v>
      </c>
    </row>
    <row r="372" spans="1:4" ht="14.5" customHeight="1" x14ac:dyDescent="0.2">
      <c r="A372" s="10">
        <v>3676</v>
      </c>
      <c r="B372" s="11" t="s">
        <v>3778</v>
      </c>
      <c r="C372" s="4" t="s">
        <v>7</v>
      </c>
      <c r="D372" s="3">
        <f>VLOOKUP(A372,'Job Catalog'!A:C,3,FALSE)</f>
        <v>9</v>
      </c>
    </row>
    <row r="373" spans="1:4" ht="14.5" customHeight="1" x14ac:dyDescent="0.2">
      <c r="A373" s="10">
        <v>3678</v>
      </c>
      <c r="B373" s="11" t="s">
        <v>3780</v>
      </c>
      <c r="C373" s="4" t="s">
        <v>7</v>
      </c>
      <c r="D373" s="3">
        <f>VLOOKUP(A373,'Job Catalog'!A:C,3,FALSE)</f>
        <v>7</v>
      </c>
    </row>
    <row r="374" spans="1:4" ht="14.5" customHeight="1" x14ac:dyDescent="0.2">
      <c r="A374" s="10">
        <v>3678</v>
      </c>
      <c r="B374" s="11" t="s">
        <v>3780</v>
      </c>
      <c r="C374" s="4" t="s">
        <v>7</v>
      </c>
      <c r="D374" s="3">
        <f>VLOOKUP(A374,'Job Catalog'!A:C,3,FALSE)</f>
        <v>7</v>
      </c>
    </row>
    <row r="375" spans="1:4" ht="14.5" customHeight="1" x14ac:dyDescent="0.2">
      <c r="A375" s="10">
        <v>3678</v>
      </c>
      <c r="B375" s="11" t="s">
        <v>3780</v>
      </c>
      <c r="C375" s="4" t="s">
        <v>7</v>
      </c>
      <c r="D375" s="3">
        <f>VLOOKUP(A375,'Job Catalog'!A:C,3,FALSE)</f>
        <v>7</v>
      </c>
    </row>
    <row r="376" spans="1:4" ht="14.5" customHeight="1" x14ac:dyDescent="0.2">
      <c r="A376" s="10">
        <v>3717</v>
      </c>
      <c r="B376" s="11" t="s">
        <v>3819</v>
      </c>
      <c r="C376" s="4" t="s">
        <v>7</v>
      </c>
      <c r="D376" s="3">
        <f>VLOOKUP(A376,'Job Catalog'!A:C,3,FALSE)</f>
        <v>21</v>
      </c>
    </row>
    <row r="377" spans="1:4" ht="14.5" customHeight="1" x14ac:dyDescent="0.2">
      <c r="A377" s="10">
        <v>3725</v>
      </c>
      <c r="B377" s="11" t="s">
        <v>3827</v>
      </c>
      <c r="C377" s="4" t="s">
        <v>7</v>
      </c>
      <c r="D377" s="3">
        <f>VLOOKUP(A377,'Job Catalog'!A:C,3,FALSE)</f>
        <v>17</v>
      </c>
    </row>
    <row r="378" spans="1:4" ht="14.5" customHeight="1" x14ac:dyDescent="0.2">
      <c r="A378" s="10">
        <v>3740</v>
      </c>
      <c r="B378" s="11" t="s">
        <v>3842</v>
      </c>
      <c r="C378" s="3" t="s">
        <v>7</v>
      </c>
      <c r="D378" s="3">
        <f>VLOOKUP(A378,'Job Catalog'!A:C,3,FALSE)</f>
        <v>6</v>
      </c>
    </row>
    <row r="379" spans="1:4" ht="14.5" customHeight="1" x14ac:dyDescent="0.2">
      <c r="A379" s="10">
        <v>3779</v>
      </c>
      <c r="B379" s="11" t="s">
        <v>3881</v>
      </c>
      <c r="C379" s="4" t="s">
        <v>7</v>
      </c>
      <c r="D379" s="3">
        <f>VLOOKUP(A379,'Job Catalog'!A:C,3,FALSE)</f>
        <v>19</v>
      </c>
    </row>
    <row r="380" spans="1:4" ht="14.5" customHeight="1" x14ac:dyDescent="0.2">
      <c r="A380" s="10">
        <v>3782</v>
      </c>
      <c r="B380" s="11" t="s">
        <v>3884</v>
      </c>
      <c r="C380" s="4" t="s">
        <v>7</v>
      </c>
      <c r="D380" s="3">
        <f>VLOOKUP(A380,'Job Catalog'!A:C,3,FALSE)</f>
        <v>10</v>
      </c>
    </row>
    <row r="381" spans="1:4" ht="14.5" customHeight="1" x14ac:dyDescent="0.2">
      <c r="A381" s="10">
        <v>3804</v>
      </c>
      <c r="B381" s="11" t="s">
        <v>3906</v>
      </c>
      <c r="C381" s="4" t="s">
        <v>7</v>
      </c>
      <c r="D381" s="3">
        <f>VLOOKUP(A381,'Job Catalog'!A:C,3,FALSE)</f>
        <v>13</v>
      </c>
    </row>
    <row r="382" spans="1:4" ht="14.5" customHeight="1" x14ac:dyDescent="0.2">
      <c r="A382" s="10">
        <v>3806</v>
      </c>
      <c r="B382" s="11" t="s">
        <v>3908</v>
      </c>
      <c r="C382" s="4" t="s">
        <v>7</v>
      </c>
      <c r="D382" s="3">
        <f>VLOOKUP(A382,'Job Catalog'!A:C,3,FALSE)</f>
        <v>16</v>
      </c>
    </row>
    <row r="383" spans="1:4" ht="14.5" customHeight="1" x14ac:dyDescent="0.2">
      <c r="A383" s="10">
        <v>3811</v>
      </c>
      <c r="B383" s="11" t="s">
        <v>3913</v>
      </c>
      <c r="C383" s="4" t="s">
        <v>7</v>
      </c>
      <c r="D383" s="3">
        <f>VLOOKUP(A383,'Job Catalog'!A:C,3,FALSE)</f>
        <v>16</v>
      </c>
    </row>
    <row r="384" spans="1:4" ht="14.5" customHeight="1" x14ac:dyDescent="0.2">
      <c r="A384" s="10">
        <v>3816</v>
      </c>
      <c r="B384" s="11" t="s">
        <v>3918</v>
      </c>
      <c r="C384" s="4" t="s">
        <v>7</v>
      </c>
      <c r="D384" s="3">
        <f>VLOOKUP(A384,'Job Catalog'!A:C,3,FALSE)</f>
        <v>9</v>
      </c>
    </row>
    <row r="385" spans="1:4" ht="14.5" customHeight="1" x14ac:dyDescent="0.2">
      <c r="A385" s="10">
        <v>3818</v>
      </c>
      <c r="B385" s="11" t="s">
        <v>3920</v>
      </c>
      <c r="C385" s="4" t="s">
        <v>7</v>
      </c>
      <c r="D385" s="3">
        <f>VLOOKUP(A385,'Job Catalog'!A:C,3,FALSE)</f>
        <v>10</v>
      </c>
    </row>
    <row r="386" spans="1:4" ht="14.5" customHeight="1" x14ac:dyDescent="0.2">
      <c r="A386" s="10">
        <v>3820</v>
      </c>
      <c r="B386" s="11" t="s">
        <v>3922</v>
      </c>
      <c r="C386" s="4" t="s">
        <v>7</v>
      </c>
      <c r="D386" s="3">
        <f>VLOOKUP(A386,'Job Catalog'!A:C,3,FALSE)</f>
        <v>18</v>
      </c>
    </row>
    <row r="387" spans="1:4" ht="14.5" customHeight="1" x14ac:dyDescent="0.2">
      <c r="A387" s="10">
        <v>3820</v>
      </c>
      <c r="B387" s="11" t="s">
        <v>3922</v>
      </c>
      <c r="C387" s="4" t="s">
        <v>7</v>
      </c>
      <c r="D387" s="3">
        <f>VLOOKUP(A387,'Job Catalog'!A:C,3,FALSE)</f>
        <v>18</v>
      </c>
    </row>
    <row r="388" spans="1:4" ht="14.5" customHeight="1" x14ac:dyDescent="0.2">
      <c r="A388" s="10">
        <v>3820</v>
      </c>
      <c r="B388" s="11" t="s">
        <v>3922</v>
      </c>
      <c r="C388" s="4" t="s">
        <v>7</v>
      </c>
      <c r="D388" s="3">
        <f>VLOOKUP(A388,'Job Catalog'!A:C,3,FALSE)</f>
        <v>18</v>
      </c>
    </row>
    <row r="389" spans="1:4" ht="14.5" customHeight="1" x14ac:dyDescent="0.2">
      <c r="A389" s="10">
        <v>3866</v>
      </c>
      <c r="B389" s="11" t="s">
        <v>3968</v>
      </c>
      <c r="C389" s="4" t="s">
        <v>7</v>
      </c>
      <c r="D389" s="3">
        <f>VLOOKUP(A389,'Job Catalog'!A:C,3,FALSE)</f>
        <v>22</v>
      </c>
    </row>
    <row r="390" spans="1:4" ht="14.5" customHeight="1" x14ac:dyDescent="0.2">
      <c r="A390" s="10">
        <v>3869</v>
      </c>
      <c r="B390" s="11" t="s">
        <v>3971</v>
      </c>
      <c r="C390" s="4" t="s">
        <v>7</v>
      </c>
      <c r="D390" s="3">
        <f>VLOOKUP(A390,'Job Catalog'!A:C,3,FALSE)</f>
        <v>13</v>
      </c>
    </row>
    <row r="391" spans="1:4" ht="14.5" customHeight="1" x14ac:dyDescent="0.2">
      <c r="A391" s="10">
        <v>3870</v>
      </c>
      <c r="B391" s="11" t="s">
        <v>3972</v>
      </c>
      <c r="C391" s="4" t="s">
        <v>8</v>
      </c>
      <c r="D391" s="3">
        <f>VLOOKUP(A391,'Job Catalog'!A:C,3,FALSE)</f>
        <v>11</v>
      </c>
    </row>
    <row r="392" spans="1:4" ht="14.5" customHeight="1" x14ac:dyDescent="0.2">
      <c r="A392" s="10">
        <v>3882</v>
      </c>
      <c r="B392" s="11" t="s">
        <v>3984</v>
      </c>
      <c r="C392" s="4" t="s">
        <v>7</v>
      </c>
      <c r="D392" s="3">
        <f>VLOOKUP(A392,'Job Catalog'!A:C,3,FALSE)</f>
        <v>17</v>
      </c>
    </row>
    <row r="393" spans="1:4" ht="14.5" customHeight="1" x14ac:dyDescent="0.2">
      <c r="A393" s="10">
        <v>3892</v>
      </c>
      <c r="B393" s="11" t="s">
        <v>3994</v>
      </c>
      <c r="C393" s="4" t="s">
        <v>7</v>
      </c>
      <c r="D393" s="3">
        <f>VLOOKUP(A393,'Job Catalog'!A:C,3,FALSE)</f>
        <v>13</v>
      </c>
    </row>
    <row r="394" spans="1:4" ht="14.5" customHeight="1" x14ac:dyDescent="0.2">
      <c r="A394" s="10">
        <v>3903</v>
      </c>
      <c r="B394" s="11" t="s">
        <v>4005</v>
      </c>
      <c r="C394" s="4" t="s">
        <v>7</v>
      </c>
      <c r="D394" s="3">
        <f>VLOOKUP(A394,'Job Catalog'!A:C,3,FALSE)</f>
        <v>15</v>
      </c>
    </row>
    <row r="395" spans="1:4" ht="14.5" customHeight="1" x14ac:dyDescent="0.2">
      <c r="A395" s="10">
        <v>3917</v>
      </c>
      <c r="B395" s="11" t="s">
        <v>4019</v>
      </c>
      <c r="C395" s="4" t="s">
        <v>7</v>
      </c>
      <c r="D395" s="3">
        <f>VLOOKUP(A395,'Job Catalog'!A:C,3,FALSE)</f>
        <v>13</v>
      </c>
    </row>
    <row r="396" spans="1:4" ht="14.5" customHeight="1" x14ac:dyDescent="0.2">
      <c r="A396" s="10">
        <v>3917</v>
      </c>
      <c r="B396" s="11" t="s">
        <v>4019</v>
      </c>
      <c r="C396" s="4" t="s">
        <v>7</v>
      </c>
      <c r="D396" s="3">
        <f>VLOOKUP(A396,'Job Catalog'!A:C,3,FALSE)</f>
        <v>13</v>
      </c>
    </row>
    <row r="397" spans="1:4" ht="14.5" customHeight="1" x14ac:dyDescent="0.2">
      <c r="A397" s="10">
        <v>3917</v>
      </c>
      <c r="B397" s="11" t="s">
        <v>4019</v>
      </c>
      <c r="C397" s="4" t="s">
        <v>7</v>
      </c>
      <c r="D397" s="3">
        <f>VLOOKUP(A397,'Job Catalog'!A:C,3,FALSE)</f>
        <v>13</v>
      </c>
    </row>
    <row r="398" spans="1:4" ht="14.5" customHeight="1" x14ac:dyDescent="0.2">
      <c r="A398" s="10">
        <v>3917</v>
      </c>
      <c r="B398" s="11" t="s">
        <v>4019</v>
      </c>
      <c r="C398" s="4" t="s">
        <v>7</v>
      </c>
      <c r="D398" s="3">
        <f>VLOOKUP(A398,'Job Catalog'!A:C,3,FALSE)</f>
        <v>13</v>
      </c>
    </row>
    <row r="399" spans="1:4" ht="14.5" customHeight="1" x14ac:dyDescent="0.2">
      <c r="A399" s="10">
        <v>3917</v>
      </c>
      <c r="B399" s="11" t="s">
        <v>4019</v>
      </c>
      <c r="C399" s="4" t="s">
        <v>7</v>
      </c>
      <c r="D399" s="3">
        <f>VLOOKUP(A399,'Job Catalog'!A:C,3,FALSE)</f>
        <v>13</v>
      </c>
    </row>
    <row r="400" spans="1:4" ht="14.5" customHeight="1" x14ac:dyDescent="0.2">
      <c r="A400" s="10">
        <v>3952</v>
      </c>
      <c r="B400" s="11" t="s">
        <v>4054</v>
      </c>
      <c r="C400" s="3" t="s">
        <v>7</v>
      </c>
      <c r="D400" s="3">
        <f>VLOOKUP(A400,'Job Catalog'!A:C,3,FALSE)</f>
        <v>12</v>
      </c>
    </row>
    <row r="401" spans="1:4" ht="14.5" customHeight="1" x14ac:dyDescent="0.2">
      <c r="A401" s="10">
        <v>3964</v>
      </c>
      <c r="B401" s="11" t="s">
        <v>4066</v>
      </c>
      <c r="C401" s="4" t="s">
        <v>7</v>
      </c>
      <c r="D401" s="3">
        <f>VLOOKUP(A401,'Job Catalog'!A:C,3,FALSE)</f>
        <v>16</v>
      </c>
    </row>
    <row r="402" spans="1:4" ht="14.5" customHeight="1" x14ac:dyDescent="0.2">
      <c r="A402" s="10">
        <v>3964</v>
      </c>
      <c r="B402" s="11" t="s">
        <v>4066</v>
      </c>
      <c r="C402" s="4" t="s">
        <v>7</v>
      </c>
      <c r="D402" s="3">
        <f>VLOOKUP(A402,'Job Catalog'!A:C,3,FALSE)</f>
        <v>16</v>
      </c>
    </row>
    <row r="403" spans="1:4" ht="14.5" customHeight="1" x14ac:dyDescent="0.2">
      <c r="A403" s="10">
        <v>3964</v>
      </c>
      <c r="B403" s="11" t="s">
        <v>4066</v>
      </c>
      <c r="C403" s="4" t="s">
        <v>7</v>
      </c>
      <c r="D403" s="3">
        <f>VLOOKUP(A403,'Job Catalog'!A:C,3,FALSE)</f>
        <v>16</v>
      </c>
    </row>
    <row r="404" spans="1:4" ht="14.5" customHeight="1" x14ac:dyDescent="0.2">
      <c r="A404" s="10">
        <v>3966</v>
      </c>
      <c r="B404" s="11" t="s">
        <v>4068</v>
      </c>
      <c r="C404" s="4" t="s">
        <v>7</v>
      </c>
      <c r="D404" s="3">
        <f>VLOOKUP(A404,'Job Catalog'!A:C,3,FALSE)</f>
        <v>14</v>
      </c>
    </row>
    <row r="405" spans="1:4" ht="14.5" customHeight="1" x14ac:dyDescent="0.2">
      <c r="A405" s="10">
        <v>3967</v>
      </c>
      <c r="B405" s="11" t="s">
        <v>4069</v>
      </c>
      <c r="C405" s="4" t="s">
        <v>7</v>
      </c>
      <c r="D405" s="3">
        <f>VLOOKUP(A405,'Job Catalog'!A:C,3,FALSE)</f>
        <v>16</v>
      </c>
    </row>
    <row r="406" spans="1:4" ht="14.5" customHeight="1" x14ac:dyDescent="0.2">
      <c r="A406" s="10">
        <v>4025</v>
      </c>
      <c r="B406" s="11" t="s">
        <v>4127</v>
      </c>
      <c r="C406" s="4" t="s">
        <v>7</v>
      </c>
      <c r="D406" s="3">
        <f>VLOOKUP(A406,'Job Catalog'!A:C,3,FALSE)</f>
        <v>35</v>
      </c>
    </row>
    <row r="407" spans="1:4" ht="14.5" customHeight="1" x14ac:dyDescent="0.2">
      <c r="A407" s="10">
        <v>4025</v>
      </c>
      <c r="B407" s="11" t="s">
        <v>4127</v>
      </c>
      <c r="C407" s="4" t="s">
        <v>7</v>
      </c>
      <c r="D407" s="3">
        <f>VLOOKUP(A407,'Job Catalog'!A:C,3,FALSE)</f>
        <v>35</v>
      </c>
    </row>
    <row r="408" spans="1:4" ht="14.5" customHeight="1" x14ac:dyDescent="0.2">
      <c r="A408" s="10">
        <v>4025</v>
      </c>
      <c r="B408" s="11" t="s">
        <v>4127</v>
      </c>
      <c r="C408" s="4" t="s">
        <v>7</v>
      </c>
      <c r="D408" s="3">
        <f>VLOOKUP(A408,'Job Catalog'!A:C,3,FALSE)</f>
        <v>35</v>
      </c>
    </row>
    <row r="409" spans="1:4" ht="14.5" customHeight="1" x14ac:dyDescent="0.2">
      <c r="A409" s="10">
        <v>4050</v>
      </c>
      <c r="B409" s="11" t="s">
        <v>4152</v>
      </c>
      <c r="C409" s="4" t="s">
        <v>7</v>
      </c>
      <c r="D409" s="3">
        <f>VLOOKUP(A409,'Job Catalog'!A:C,3,FALSE)</f>
        <v>35</v>
      </c>
    </row>
    <row r="410" spans="1:4" ht="14.5" customHeight="1" x14ac:dyDescent="0.2">
      <c r="A410" s="10">
        <v>4088</v>
      </c>
      <c r="B410" s="11" t="s">
        <v>4190</v>
      </c>
      <c r="C410" s="3" t="s">
        <v>7</v>
      </c>
      <c r="D410" s="3">
        <f>VLOOKUP(A410,'Job Catalog'!A:C,3,FALSE)</f>
        <v>14</v>
      </c>
    </row>
    <row r="411" spans="1:4" ht="14.5" customHeight="1" x14ac:dyDescent="0.2">
      <c r="A411" s="10">
        <v>4088</v>
      </c>
      <c r="B411" s="11" t="s">
        <v>4190</v>
      </c>
      <c r="C411" s="3" t="s">
        <v>7</v>
      </c>
      <c r="D411" s="3">
        <f>VLOOKUP(A411,'Job Catalog'!A:C,3,FALSE)</f>
        <v>14</v>
      </c>
    </row>
    <row r="412" spans="1:4" ht="14.5" customHeight="1" x14ac:dyDescent="0.2">
      <c r="A412" s="10">
        <v>4088</v>
      </c>
      <c r="B412" s="11" t="s">
        <v>4190</v>
      </c>
      <c r="C412" s="3" t="s">
        <v>7</v>
      </c>
      <c r="D412" s="3">
        <f>VLOOKUP(A412,'Job Catalog'!A:C,3,FALSE)</f>
        <v>14</v>
      </c>
    </row>
    <row r="413" spans="1:4" ht="14.5" customHeight="1" x14ac:dyDescent="0.2">
      <c r="A413" s="10">
        <v>4088</v>
      </c>
      <c r="B413" s="11" t="s">
        <v>4190</v>
      </c>
      <c r="C413" s="3" t="s">
        <v>7</v>
      </c>
      <c r="D413" s="3">
        <f>VLOOKUP(A413,'Job Catalog'!A:C,3,FALSE)</f>
        <v>14</v>
      </c>
    </row>
    <row r="414" spans="1:4" ht="14.5" customHeight="1" x14ac:dyDescent="0.2">
      <c r="A414" s="10">
        <v>4088</v>
      </c>
      <c r="B414" s="11" t="s">
        <v>4190</v>
      </c>
      <c r="C414" s="3" t="s">
        <v>7</v>
      </c>
      <c r="D414" s="3">
        <f>VLOOKUP(A414,'Job Catalog'!A:C,3,FALSE)</f>
        <v>14</v>
      </c>
    </row>
    <row r="415" spans="1:4" ht="14.5" customHeight="1" x14ac:dyDescent="0.2">
      <c r="A415" s="10">
        <v>4088</v>
      </c>
      <c r="B415" s="11" t="s">
        <v>4190</v>
      </c>
      <c r="C415" s="3" t="s">
        <v>7</v>
      </c>
      <c r="D415" s="3">
        <f>VLOOKUP(A415,'Job Catalog'!A:C,3,FALSE)</f>
        <v>14</v>
      </c>
    </row>
    <row r="416" spans="1:4" ht="14.5" customHeight="1" x14ac:dyDescent="0.2">
      <c r="A416" s="10">
        <v>4090</v>
      </c>
      <c r="B416" s="11" t="s">
        <v>4192</v>
      </c>
      <c r="C416" s="4" t="s">
        <v>7</v>
      </c>
      <c r="D416" s="3">
        <f>VLOOKUP(A416,'Job Catalog'!A:C,3,FALSE)</f>
        <v>13</v>
      </c>
    </row>
    <row r="417" spans="1:4" ht="14.5" customHeight="1" x14ac:dyDescent="0.2">
      <c r="A417" s="10">
        <v>4101</v>
      </c>
      <c r="B417" s="11" t="s">
        <v>4203</v>
      </c>
      <c r="C417" s="4" t="s">
        <v>7</v>
      </c>
      <c r="D417" s="3">
        <f>VLOOKUP(A417,'Job Catalog'!A:C,3,FALSE)</f>
        <v>19</v>
      </c>
    </row>
    <row r="418" spans="1:4" ht="14.5" customHeight="1" x14ac:dyDescent="0.2">
      <c r="A418" s="10">
        <v>4101</v>
      </c>
      <c r="B418" s="11" t="s">
        <v>4203</v>
      </c>
      <c r="C418" s="4" t="s">
        <v>7</v>
      </c>
      <c r="D418" s="3">
        <f>VLOOKUP(A418,'Job Catalog'!A:C,3,FALSE)</f>
        <v>19</v>
      </c>
    </row>
    <row r="419" spans="1:4" ht="14.5" customHeight="1" x14ac:dyDescent="0.2">
      <c r="A419" s="10" t="e">
        <v>#N/A</v>
      </c>
      <c r="B419" s="11" t="e">
        <v>#N/A</v>
      </c>
      <c r="C419" s="4" t="s">
        <v>7</v>
      </c>
      <c r="D419" s="3" t="e">
        <f>VLOOKUP(A419,'Job Catalog'!A:C,3,FALSE)</f>
        <v>#N/A</v>
      </c>
    </row>
    <row r="420" spans="1:4" ht="14.5" customHeight="1" x14ac:dyDescent="0.2">
      <c r="A420" s="10" t="e">
        <v>#N/A</v>
      </c>
      <c r="B420" s="11" t="e">
        <v>#N/A</v>
      </c>
      <c r="C420" s="4" t="s">
        <v>7</v>
      </c>
      <c r="D420" s="3" t="e">
        <f>VLOOKUP(A420,'Job Catalog'!A:C,3,FALSE)</f>
        <v>#N/A</v>
      </c>
    </row>
    <row r="421" spans="1:4" ht="14.5" customHeight="1" x14ac:dyDescent="0.2">
      <c r="A421" s="10" t="e">
        <v>#N/A</v>
      </c>
      <c r="B421" s="11" t="e">
        <v>#N/A</v>
      </c>
      <c r="C421" s="4" t="s">
        <v>7</v>
      </c>
      <c r="D421" s="3" t="e">
        <f>VLOOKUP(A421,'Job Catalog'!A:C,3,FALSE)</f>
        <v>#N/A</v>
      </c>
    </row>
    <row r="422" spans="1:4" ht="14.5" customHeight="1" x14ac:dyDescent="0.2">
      <c r="A422" s="10" t="e">
        <v>#N/A</v>
      </c>
      <c r="B422" s="11" t="e">
        <v>#N/A</v>
      </c>
      <c r="C422" s="4" t="s">
        <v>7</v>
      </c>
      <c r="D422" s="3" t="e">
        <f>VLOOKUP(A422,'Job Catalog'!A:C,3,FALSE)</f>
        <v>#N/A</v>
      </c>
    </row>
    <row r="423" spans="1:4" ht="14.5" customHeight="1" x14ac:dyDescent="0.2">
      <c r="A423" s="7"/>
      <c r="B423" s="7"/>
      <c r="C423" s="7"/>
    </row>
    <row r="424" spans="1:4" ht="14.5" customHeight="1" x14ac:dyDescent="0.2">
      <c r="A424" s="7"/>
      <c r="B424" s="7"/>
      <c r="C424" s="7"/>
    </row>
    <row r="425" spans="1:4" ht="14.5" customHeight="1" x14ac:dyDescent="0.2">
      <c r="A425" s="7"/>
      <c r="B425" s="7"/>
      <c r="C425" s="7"/>
    </row>
    <row r="426" spans="1:4" ht="14.5" customHeight="1" x14ac:dyDescent="0.2">
      <c r="A426" s="7"/>
      <c r="B426" s="7"/>
      <c r="C426" s="7"/>
    </row>
    <row r="427" spans="1:4" ht="14.5" customHeight="1" x14ac:dyDescent="0.2">
      <c r="A427" s="7"/>
      <c r="B427" s="7"/>
      <c r="C427" s="7"/>
    </row>
    <row r="428" spans="1:4" ht="14.5" customHeight="1" x14ac:dyDescent="0.2">
      <c r="A428" s="7"/>
      <c r="B428" s="7"/>
      <c r="C428" s="7"/>
    </row>
    <row r="429" spans="1:4" ht="14.5" customHeight="1" x14ac:dyDescent="0.2">
      <c r="A429" s="7"/>
      <c r="B429" s="7"/>
      <c r="C429" s="7"/>
    </row>
    <row r="430" spans="1:4" ht="14.5" customHeight="1" x14ac:dyDescent="0.2">
      <c r="A430" s="7"/>
      <c r="B430" s="7"/>
      <c r="C430" s="7"/>
    </row>
    <row r="431" spans="1:4" ht="14.5" customHeight="1" x14ac:dyDescent="0.2">
      <c r="A431" s="7"/>
      <c r="B431" s="7"/>
      <c r="C431" s="7"/>
    </row>
    <row r="432" spans="1:4" ht="14.5" customHeight="1" x14ac:dyDescent="0.2">
      <c r="A432" s="7"/>
      <c r="B432" s="7"/>
      <c r="C432" s="7"/>
    </row>
    <row r="433" spans="1:3" ht="14.5" customHeight="1" x14ac:dyDescent="0.2">
      <c r="A433" s="7"/>
      <c r="B433" s="7"/>
      <c r="C433" s="7"/>
    </row>
    <row r="434" spans="1:3" ht="14.5" customHeight="1" x14ac:dyDescent="0.2">
      <c r="A434" s="7"/>
      <c r="B434" s="7"/>
      <c r="C434" s="7"/>
    </row>
    <row r="435" spans="1:3" ht="14.5" customHeight="1" x14ac:dyDescent="0.2">
      <c r="A435" s="7"/>
      <c r="B435" s="7"/>
      <c r="C435" s="7"/>
    </row>
    <row r="436" spans="1:3" ht="14.5" customHeight="1" x14ac:dyDescent="0.2">
      <c r="A436" s="7"/>
      <c r="B436" s="7"/>
      <c r="C436" s="7"/>
    </row>
    <row r="437" spans="1:3" ht="14.5" customHeight="1" x14ac:dyDescent="0.2">
      <c r="A437" s="7"/>
      <c r="B437" s="7"/>
      <c r="C437" s="7"/>
    </row>
    <row r="438" spans="1:3" ht="14.5" customHeight="1" x14ac:dyDescent="0.2">
      <c r="A438" s="7"/>
      <c r="B438" s="7"/>
      <c r="C438" s="7"/>
    </row>
    <row r="439" spans="1:3" ht="14.5" customHeight="1" x14ac:dyDescent="0.2">
      <c r="A439" s="7"/>
      <c r="B439" s="7"/>
      <c r="C439" s="7"/>
    </row>
    <row r="440" spans="1:3" ht="14.5" customHeight="1" x14ac:dyDescent="0.2">
      <c r="A440" s="7"/>
      <c r="B440" s="7"/>
      <c r="C440" s="7"/>
    </row>
    <row r="441" spans="1:3" ht="14.5" customHeight="1" x14ac:dyDescent="0.2">
      <c r="A441" s="7"/>
      <c r="B441" s="7"/>
      <c r="C441" s="7"/>
    </row>
    <row r="442" spans="1:3" ht="14.5" customHeight="1" x14ac:dyDescent="0.2">
      <c r="A442" s="7"/>
      <c r="B442" s="7"/>
      <c r="C442" s="7"/>
    </row>
    <row r="443" spans="1:3" ht="14.5" customHeight="1" x14ac:dyDescent="0.2">
      <c r="A443" s="7"/>
      <c r="B443" s="7"/>
      <c r="C443" s="7"/>
    </row>
    <row r="444" spans="1:3" ht="14.5" customHeight="1" x14ac:dyDescent="0.2">
      <c r="A444" s="7"/>
      <c r="B444" s="7"/>
      <c r="C444" s="7"/>
    </row>
    <row r="445" spans="1:3" ht="14.5" customHeight="1" x14ac:dyDescent="0.2">
      <c r="A445" s="7"/>
      <c r="B445" s="7"/>
      <c r="C445" s="7"/>
    </row>
    <row r="446" spans="1:3" ht="14.5" customHeight="1" x14ac:dyDescent="0.2">
      <c r="A446" s="7"/>
      <c r="B446" s="7"/>
      <c r="C446" s="7"/>
    </row>
    <row r="447" spans="1:3" ht="14.5" customHeight="1" x14ac:dyDescent="0.2">
      <c r="A447" s="7"/>
      <c r="B447" s="7"/>
      <c r="C447" s="7"/>
    </row>
    <row r="448" spans="1:3" ht="14.5" customHeight="1" x14ac:dyDescent="0.2">
      <c r="A448" s="7"/>
      <c r="B448" s="7"/>
      <c r="C448" s="7"/>
    </row>
    <row r="449" spans="1:3" ht="14.5" customHeight="1" x14ac:dyDescent="0.2">
      <c r="A449" s="7"/>
      <c r="B449" s="7"/>
      <c r="C449" s="7"/>
    </row>
  </sheetData>
  <autoFilter ref="A1:D422" xr:uid="{F2D598AE-64C3-F746-A4A2-EE08CF8567C1}">
    <sortState xmlns:xlrd2="http://schemas.microsoft.com/office/spreadsheetml/2017/richdata2" ref="A2:D250">
      <sortCondition ref="A1:A422"/>
    </sortState>
  </autoFilter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D657-CBEE-B349-A6F5-E0A5D7568845}">
  <dimension ref="A3:C198"/>
  <sheetViews>
    <sheetView workbookViewId="0">
      <selection activeCell="A7" sqref="A7:A33"/>
    </sheetView>
  </sheetViews>
  <sheetFormatPr baseColWidth="10" defaultRowHeight="13" x14ac:dyDescent="0.15"/>
  <cols>
    <col min="1" max="1" width="22" style="7" bestFit="1" customWidth="1"/>
    <col min="2" max="2" width="15.83203125" style="7" bestFit="1" customWidth="1"/>
    <col min="3" max="6" width="10.6640625" style="7" bestFit="1" customWidth="1"/>
    <col min="7" max="7" width="15.83203125" style="7" bestFit="1" customWidth="1"/>
    <col min="8" max="8" width="16" style="7" bestFit="1" customWidth="1"/>
    <col min="9" max="9" width="15.83203125" style="7" bestFit="1" customWidth="1"/>
    <col min="10" max="10" width="20.6640625" style="7" bestFit="1" customWidth="1"/>
    <col min="11" max="11" width="20.5" style="7" bestFit="1" customWidth="1"/>
    <col min="12" max="16384" width="10.83203125" style="7"/>
  </cols>
  <sheetData>
    <row r="3" spans="1:3" x14ac:dyDescent="0.15">
      <c r="A3" s="12" t="s">
        <v>4261</v>
      </c>
      <c r="B3" s="12" t="s">
        <v>4256</v>
      </c>
      <c r="C3"/>
    </row>
    <row r="4" spans="1:3" x14ac:dyDescent="0.15">
      <c r="A4" s="12" t="s">
        <v>4254</v>
      </c>
      <c r="B4" s="7">
        <v>2017</v>
      </c>
      <c r="C4" s="7" t="s">
        <v>4255</v>
      </c>
    </row>
    <row r="5" spans="1:3" x14ac:dyDescent="0.15">
      <c r="A5" s="13" t="s">
        <v>4259</v>
      </c>
      <c r="B5" s="8">
        <v>144</v>
      </c>
      <c r="C5" s="8">
        <v>144</v>
      </c>
    </row>
    <row r="6" spans="1:3" x14ac:dyDescent="0.15">
      <c r="A6" s="14">
        <v>8</v>
      </c>
      <c r="B6" s="8">
        <v>144</v>
      </c>
      <c r="C6" s="8">
        <v>144</v>
      </c>
    </row>
    <row r="7" spans="1:3" x14ac:dyDescent="0.15">
      <c r="A7" s="44" t="s">
        <v>26</v>
      </c>
      <c r="B7" s="40">
        <v>14</v>
      </c>
      <c r="C7" s="40">
        <v>14</v>
      </c>
    </row>
    <row r="8" spans="1:3" x14ac:dyDescent="0.15">
      <c r="A8" s="44" t="s">
        <v>25</v>
      </c>
      <c r="B8" s="40">
        <v>13</v>
      </c>
      <c r="C8" s="40">
        <v>13</v>
      </c>
    </row>
    <row r="9" spans="1:3" x14ac:dyDescent="0.15">
      <c r="A9" s="44" t="s">
        <v>88</v>
      </c>
      <c r="B9" s="40">
        <v>9</v>
      </c>
      <c r="C9" s="40">
        <v>9</v>
      </c>
    </row>
    <row r="10" spans="1:3" x14ac:dyDescent="0.15">
      <c r="A10" s="44" t="s">
        <v>14</v>
      </c>
      <c r="B10" s="40">
        <v>9</v>
      </c>
      <c r="C10" s="40">
        <v>9</v>
      </c>
    </row>
    <row r="11" spans="1:3" x14ac:dyDescent="0.15">
      <c r="A11" s="44" t="s">
        <v>65</v>
      </c>
      <c r="B11" s="40">
        <v>8</v>
      </c>
      <c r="C11" s="40">
        <v>8</v>
      </c>
    </row>
    <row r="12" spans="1:3" x14ac:dyDescent="0.15">
      <c r="A12" s="44" t="s">
        <v>63</v>
      </c>
      <c r="B12" s="40">
        <v>8</v>
      </c>
      <c r="C12" s="40">
        <v>8</v>
      </c>
    </row>
    <row r="13" spans="1:3" x14ac:dyDescent="0.15">
      <c r="A13" s="44" t="s">
        <v>19</v>
      </c>
      <c r="B13" s="40">
        <v>8</v>
      </c>
      <c r="C13" s="40">
        <v>8</v>
      </c>
    </row>
    <row r="14" spans="1:3" x14ac:dyDescent="0.15">
      <c r="A14" s="44" t="s">
        <v>15</v>
      </c>
      <c r="B14" s="40">
        <v>8</v>
      </c>
      <c r="C14" s="40">
        <v>8</v>
      </c>
    </row>
    <row r="15" spans="1:3" x14ac:dyDescent="0.15">
      <c r="A15" s="44" t="s">
        <v>61</v>
      </c>
      <c r="B15" s="40">
        <v>7</v>
      </c>
      <c r="C15" s="40">
        <v>7</v>
      </c>
    </row>
    <row r="16" spans="1:3" x14ac:dyDescent="0.15">
      <c r="A16" s="44" t="s">
        <v>11</v>
      </c>
      <c r="B16" s="40">
        <v>7</v>
      </c>
      <c r="C16" s="40">
        <v>7</v>
      </c>
    </row>
    <row r="17" spans="1:3" x14ac:dyDescent="0.15">
      <c r="A17" s="44" t="s">
        <v>92</v>
      </c>
      <c r="B17" s="40">
        <v>7</v>
      </c>
      <c r="C17" s="40">
        <v>7</v>
      </c>
    </row>
    <row r="18" spans="1:3" x14ac:dyDescent="0.15">
      <c r="A18" s="44" t="s">
        <v>87</v>
      </c>
      <c r="B18" s="40">
        <v>6</v>
      </c>
      <c r="C18" s="40">
        <v>6</v>
      </c>
    </row>
    <row r="19" spans="1:3" x14ac:dyDescent="0.15">
      <c r="A19" s="44" t="s">
        <v>89</v>
      </c>
      <c r="B19" s="40">
        <v>5</v>
      </c>
      <c r="C19" s="40">
        <v>5</v>
      </c>
    </row>
    <row r="20" spans="1:3" x14ac:dyDescent="0.15">
      <c r="A20" s="44" t="s">
        <v>52</v>
      </c>
      <c r="B20" s="40">
        <v>5</v>
      </c>
      <c r="C20" s="40">
        <v>5</v>
      </c>
    </row>
    <row r="21" spans="1:3" x14ac:dyDescent="0.15">
      <c r="A21" s="44" t="s">
        <v>13</v>
      </c>
      <c r="B21" s="40">
        <v>4</v>
      </c>
      <c r="C21" s="40">
        <v>4</v>
      </c>
    </row>
    <row r="22" spans="1:3" x14ac:dyDescent="0.15">
      <c r="A22" s="44" t="s">
        <v>39</v>
      </c>
      <c r="B22" s="40">
        <v>4</v>
      </c>
      <c r="C22" s="40">
        <v>4</v>
      </c>
    </row>
    <row r="23" spans="1:3" x14ac:dyDescent="0.15">
      <c r="A23" s="44" t="s">
        <v>68</v>
      </c>
      <c r="B23" s="40">
        <v>3</v>
      </c>
      <c r="C23" s="40">
        <v>3</v>
      </c>
    </row>
    <row r="24" spans="1:3" x14ac:dyDescent="0.15">
      <c r="A24" s="44" t="s">
        <v>95</v>
      </c>
      <c r="B24" s="40">
        <v>3</v>
      </c>
      <c r="C24" s="40">
        <v>3</v>
      </c>
    </row>
    <row r="25" spans="1:3" x14ac:dyDescent="0.15">
      <c r="A25" s="44" t="s">
        <v>28</v>
      </c>
      <c r="B25" s="40">
        <v>3</v>
      </c>
      <c r="C25" s="40">
        <v>3</v>
      </c>
    </row>
    <row r="26" spans="1:3" x14ac:dyDescent="0.15">
      <c r="A26" s="44" t="s">
        <v>91</v>
      </c>
      <c r="B26" s="40">
        <v>3</v>
      </c>
      <c r="C26" s="40">
        <v>3</v>
      </c>
    </row>
    <row r="27" spans="1:3" x14ac:dyDescent="0.15">
      <c r="A27" s="44" t="s">
        <v>48</v>
      </c>
      <c r="B27" s="40">
        <v>2</v>
      </c>
      <c r="C27" s="40">
        <v>2</v>
      </c>
    </row>
    <row r="28" spans="1:3" x14ac:dyDescent="0.15">
      <c r="A28" s="44" t="s">
        <v>70</v>
      </c>
      <c r="B28" s="40">
        <v>2</v>
      </c>
      <c r="C28" s="40">
        <v>2</v>
      </c>
    </row>
    <row r="29" spans="1:3" x14ac:dyDescent="0.15">
      <c r="A29" s="44" t="s">
        <v>17</v>
      </c>
      <c r="B29" s="40">
        <v>2</v>
      </c>
      <c r="C29" s="40">
        <v>2</v>
      </c>
    </row>
    <row r="30" spans="1:3" x14ac:dyDescent="0.15">
      <c r="A30" s="45" t="s">
        <v>27</v>
      </c>
      <c r="B30" s="19">
        <v>1</v>
      </c>
      <c r="C30" s="19">
        <v>1</v>
      </c>
    </row>
    <row r="31" spans="1:3" x14ac:dyDescent="0.15">
      <c r="A31" s="44" t="s">
        <v>29</v>
      </c>
      <c r="B31" s="40">
        <v>1</v>
      </c>
      <c r="C31" s="40">
        <v>1</v>
      </c>
    </row>
    <row r="32" spans="1:3" x14ac:dyDescent="0.15">
      <c r="A32" s="44" t="s">
        <v>78</v>
      </c>
      <c r="B32" s="40">
        <v>1</v>
      </c>
      <c r="C32" s="40">
        <v>1</v>
      </c>
    </row>
    <row r="33" spans="1:3" x14ac:dyDescent="0.15">
      <c r="A33" s="44" t="s">
        <v>69</v>
      </c>
      <c r="B33" s="40">
        <v>1</v>
      </c>
      <c r="C33" s="40">
        <v>1</v>
      </c>
    </row>
    <row r="34" spans="1:3" x14ac:dyDescent="0.15">
      <c r="A34" s="13" t="s">
        <v>4255</v>
      </c>
      <c r="B34" s="8">
        <v>144</v>
      </c>
      <c r="C34" s="8">
        <v>144</v>
      </c>
    </row>
    <row r="35" spans="1:3" x14ac:dyDescent="0.15">
      <c r="A35"/>
      <c r="B35"/>
      <c r="C35"/>
    </row>
    <row r="36" spans="1:3" x14ac:dyDescent="0.15">
      <c r="A36"/>
      <c r="B36"/>
      <c r="C36"/>
    </row>
    <row r="37" spans="1:3" x14ac:dyDescent="0.15">
      <c r="A37"/>
      <c r="B37"/>
      <c r="C37"/>
    </row>
    <row r="38" spans="1:3" x14ac:dyDescent="0.15">
      <c r="A38"/>
      <c r="B38"/>
      <c r="C38"/>
    </row>
    <row r="39" spans="1:3" x14ac:dyDescent="0.15">
      <c r="A39"/>
      <c r="B39"/>
      <c r="C39"/>
    </row>
    <row r="40" spans="1:3" x14ac:dyDescent="0.15">
      <c r="A40"/>
      <c r="B40"/>
      <c r="C40"/>
    </row>
    <row r="41" spans="1:3" x14ac:dyDescent="0.15">
      <c r="A41"/>
      <c r="B41"/>
      <c r="C41"/>
    </row>
    <row r="42" spans="1:3" x14ac:dyDescent="0.15">
      <c r="A42"/>
      <c r="B42"/>
      <c r="C42"/>
    </row>
    <row r="43" spans="1:3" x14ac:dyDescent="0.15">
      <c r="A43"/>
      <c r="B43"/>
      <c r="C43"/>
    </row>
    <row r="44" spans="1:3" x14ac:dyDescent="0.15">
      <c r="A44"/>
      <c r="B44"/>
      <c r="C44"/>
    </row>
    <row r="45" spans="1:3" x14ac:dyDescent="0.15">
      <c r="A45"/>
      <c r="B45"/>
      <c r="C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49" spans="1:3" x14ac:dyDescent="0.15">
      <c r="A49"/>
      <c r="B49"/>
      <c r="C49"/>
    </row>
    <row r="50" spans="1:3" x14ac:dyDescent="0.15">
      <c r="A50"/>
      <c r="B50"/>
      <c r="C50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4" spans="1:3" x14ac:dyDescent="0.15">
      <c r="A54"/>
      <c r="B54"/>
      <c r="C54"/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0" spans="1:3" x14ac:dyDescent="0.15">
      <c r="A60"/>
      <c r="B60"/>
      <c r="C60"/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  <row r="89" spans="1:3" x14ac:dyDescent="0.15">
      <c r="A89"/>
      <c r="B89"/>
      <c r="C89"/>
    </row>
    <row r="90" spans="1:3" x14ac:dyDescent="0.15">
      <c r="A90"/>
      <c r="B90"/>
      <c r="C90"/>
    </row>
    <row r="91" spans="1:3" x14ac:dyDescent="0.15">
      <c r="A91"/>
      <c r="B91"/>
      <c r="C91"/>
    </row>
    <row r="92" spans="1:3" x14ac:dyDescent="0.15">
      <c r="A92"/>
      <c r="B92"/>
      <c r="C92"/>
    </row>
    <row r="93" spans="1:3" x14ac:dyDescent="0.15">
      <c r="A93"/>
      <c r="B93"/>
      <c r="C93"/>
    </row>
    <row r="94" spans="1:3" x14ac:dyDescent="0.15">
      <c r="A94"/>
      <c r="B94"/>
      <c r="C94"/>
    </row>
    <row r="95" spans="1:3" x14ac:dyDescent="0.15">
      <c r="A95"/>
      <c r="B95"/>
      <c r="C95"/>
    </row>
    <row r="96" spans="1:3" x14ac:dyDescent="0.15">
      <c r="A96"/>
      <c r="B96"/>
      <c r="C96"/>
    </row>
    <row r="97" spans="1:3" x14ac:dyDescent="0.15">
      <c r="A97"/>
      <c r="B97"/>
      <c r="C97"/>
    </row>
    <row r="98" spans="1:3" x14ac:dyDescent="0.15">
      <c r="A98"/>
      <c r="B98"/>
      <c r="C98"/>
    </row>
    <row r="99" spans="1:3" x14ac:dyDescent="0.15">
      <c r="A99"/>
      <c r="B99"/>
      <c r="C99"/>
    </row>
    <row r="100" spans="1:3" x14ac:dyDescent="0.15">
      <c r="A100"/>
      <c r="B100"/>
      <c r="C100"/>
    </row>
    <row r="101" spans="1:3" x14ac:dyDescent="0.15">
      <c r="A101"/>
      <c r="B101"/>
      <c r="C101"/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  <row r="110" spans="1:3" x14ac:dyDescent="0.15">
      <c r="A110"/>
      <c r="B110"/>
      <c r="C110"/>
    </row>
    <row r="111" spans="1:3" x14ac:dyDescent="0.15">
      <c r="A111"/>
      <c r="B111"/>
      <c r="C111"/>
    </row>
    <row r="112" spans="1:3" x14ac:dyDescent="0.15">
      <c r="A112"/>
      <c r="B112"/>
      <c r="C112"/>
    </row>
    <row r="113" spans="1:3" x14ac:dyDescent="0.15">
      <c r="A113"/>
      <c r="B113"/>
      <c r="C113"/>
    </row>
    <row r="114" spans="1:3" x14ac:dyDescent="0.15">
      <c r="A114"/>
      <c r="B114"/>
      <c r="C114"/>
    </row>
    <row r="115" spans="1:3" x14ac:dyDescent="0.15">
      <c r="A115"/>
      <c r="B115"/>
      <c r="C115"/>
    </row>
    <row r="116" spans="1:3" x14ac:dyDescent="0.15">
      <c r="A116"/>
      <c r="B116"/>
      <c r="C116"/>
    </row>
    <row r="117" spans="1:3" x14ac:dyDescent="0.15">
      <c r="A117"/>
      <c r="B117"/>
      <c r="C117"/>
    </row>
    <row r="118" spans="1:3" x14ac:dyDescent="0.15">
      <c r="A118"/>
      <c r="B118"/>
      <c r="C118"/>
    </row>
    <row r="119" spans="1:3" x14ac:dyDescent="0.15">
      <c r="A119"/>
      <c r="B119"/>
      <c r="C119"/>
    </row>
    <row r="120" spans="1:3" x14ac:dyDescent="0.15">
      <c r="A120"/>
      <c r="B120"/>
      <c r="C120"/>
    </row>
    <row r="121" spans="1:3" x14ac:dyDescent="0.15">
      <c r="A121"/>
      <c r="B121"/>
      <c r="C121"/>
    </row>
    <row r="122" spans="1:3" x14ac:dyDescent="0.15">
      <c r="A122"/>
      <c r="B122"/>
      <c r="C122"/>
    </row>
    <row r="123" spans="1:3" x14ac:dyDescent="0.15">
      <c r="A123"/>
      <c r="B123"/>
      <c r="C123"/>
    </row>
    <row r="124" spans="1:3" x14ac:dyDescent="0.15">
      <c r="A124"/>
      <c r="B124"/>
      <c r="C124"/>
    </row>
    <row r="125" spans="1:3" x14ac:dyDescent="0.15">
      <c r="A125"/>
      <c r="B125"/>
      <c r="C125"/>
    </row>
    <row r="126" spans="1:3" x14ac:dyDescent="0.15">
      <c r="A126"/>
      <c r="B126"/>
      <c r="C126"/>
    </row>
    <row r="127" spans="1:3" x14ac:dyDescent="0.15">
      <c r="A127"/>
      <c r="B127"/>
      <c r="C127"/>
    </row>
    <row r="128" spans="1:3" x14ac:dyDescent="0.15">
      <c r="A128"/>
      <c r="B128"/>
      <c r="C128"/>
    </row>
    <row r="129" spans="1:3" x14ac:dyDescent="0.15">
      <c r="A129"/>
      <c r="B129"/>
      <c r="C129"/>
    </row>
    <row r="130" spans="1:3" x14ac:dyDescent="0.15">
      <c r="A130"/>
      <c r="B130"/>
      <c r="C130"/>
    </row>
    <row r="131" spans="1:3" x14ac:dyDescent="0.15">
      <c r="A131"/>
      <c r="B131"/>
      <c r="C131"/>
    </row>
    <row r="132" spans="1:3" x14ac:dyDescent="0.15">
      <c r="A132"/>
      <c r="B132"/>
      <c r="C132"/>
    </row>
    <row r="133" spans="1:3" x14ac:dyDescent="0.15">
      <c r="A133"/>
      <c r="B133"/>
      <c r="C133"/>
    </row>
    <row r="134" spans="1:3" x14ac:dyDescent="0.15">
      <c r="A134"/>
      <c r="B134"/>
      <c r="C134"/>
    </row>
    <row r="135" spans="1:3" x14ac:dyDescent="0.15">
      <c r="A135"/>
      <c r="B135"/>
      <c r="C135"/>
    </row>
    <row r="136" spans="1:3" x14ac:dyDescent="0.15">
      <c r="A136"/>
      <c r="B136"/>
      <c r="C136"/>
    </row>
    <row r="137" spans="1:3" x14ac:dyDescent="0.15">
      <c r="A137"/>
      <c r="B137"/>
      <c r="C137"/>
    </row>
    <row r="138" spans="1:3" x14ac:dyDescent="0.15">
      <c r="A138"/>
      <c r="B138"/>
      <c r="C138"/>
    </row>
    <row r="139" spans="1:3" x14ac:dyDescent="0.15">
      <c r="A139"/>
      <c r="B139"/>
      <c r="C139"/>
    </row>
    <row r="140" spans="1:3" x14ac:dyDescent="0.15">
      <c r="A140"/>
      <c r="B140"/>
      <c r="C140"/>
    </row>
    <row r="141" spans="1:3" x14ac:dyDescent="0.15">
      <c r="A141"/>
      <c r="B141"/>
      <c r="C141"/>
    </row>
    <row r="142" spans="1:3" x14ac:dyDescent="0.15">
      <c r="A142"/>
      <c r="B142"/>
      <c r="C142"/>
    </row>
    <row r="143" spans="1:3" x14ac:dyDescent="0.15">
      <c r="A143"/>
      <c r="B143"/>
      <c r="C143"/>
    </row>
    <row r="144" spans="1:3" x14ac:dyDescent="0.15">
      <c r="A144"/>
      <c r="B144"/>
      <c r="C144"/>
    </row>
    <row r="145" spans="1:3" x14ac:dyDescent="0.15">
      <c r="A145"/>
      <c r="B145"/>
      <c r="C145"/>
    </row>
    <row r="146" spans="1:3" x14ac:dyDescent="0.15">
      <c r="A146"/>
      <c r="B146"/>
      <c r="C146"/>
    </row>
    <row r="147" spans="1:3" x14ac:dyDescent="0.15">
      <c r="A147"/>
      <c r="B147"/>
      <c r="C147"/>
    </row>
    <row r="148" spans="1:3" x14ac:dyDescent="0.15">
      <c r="A148"/>
      <c r="B148"/>
      <c r="C148"/>
    </row>
    <row r="149" spans="1:3" x14ac:dyDescent="0.15">
      <c r="A149"/>
      <c r="B149"/>
      <c r="C149"/>
    </row>
    <row r="150" spans="1:3" x14ac:dyDescent="0.15">
      <c r="A150"/>
      <c r="B150"/>
      <c r="C150"/>
    </row>
    <row r="151" spans="1:3" x14ac:dyDescent="0.15">
      <c r="A151"/>
      <c r="B151"/>
      <c r="C151"/>
    </row>
    <row r="152" spans="1:3" x14ac:dyDescent="0.15">
      <c r="A152"/>
      <c r="B152"/>
      <c r="C152"/>
    </row>
    <row r="153" spans="1:3" x14ac:dyDescent="0.15">
      <c r="A153"/>
      <c r="B153"/>
      <c r="C153"/>
    </row>
    <row r="154" spans="1:3" x14ac:dyDescent="0.15">
      <c r="A154"/>
      <c r="B154"/>
      <c r="C154"/>
    </row>
    <row r="155" spans="1:3" x14ac:dyDescent="0.15">
      <c r="A155"/>
      <c r="B155"/>
      <c r="C155"/>
    </row>
    <row r="156" spans="1:3" x14ac:dyDescent="0.15">
      <c r="A156"/>
      <c r="B156"/>
      <c r="C156"/>
    </row>
    <row r="157" spans="1:3" x14ac:dyDescent="0.15">
      <c r="A157"/>
      <c r="B157"/>
      <c r="C157"/>
    </row>
    <row r="158" spans="1:3" x14ac:dyDescent="0.15">
      <c r="A158"/>
      <c r="B158"/>
      <c r="C158"/>
    </row>
    <row r="159" spans="1:3" x14ac:dyDescent="0.15">
      <c r="A159"/>
      <c r="B159"/>
      <c r="C159"/>
    </row>
    <row r="160" spans="1:3" x14ac:dyDescent="0.15">
      <c r="A160"/>
      <c r="B160"/>
      <c r="C160"/>
    </row>
    <row r="161" spans="1:3" x14ac:dyDescent="0.15">
      <c r="A161"/>
      <c r="B161"/>
      <c r="C161"/>
    </row>
    <row r="162" spans="1:3" x14ac:dyDescent="0.15">
      <c r="A162"/>
      <c r="B162"/>
      <c r="C162"/>
    </row>
    <row r="163" spans="1:3" x14ac:dyDescent="0.15">
      <c r="A163"/>
      <c r="B163"/>
      <c r="C163"/>
    </row>
    <row r="164" spans="1:3" x14ac:dyDescent="0.15">
      <c r="A164"/>
      <c r="B164"/>
      <c r="C164"/>
    </row>
    <row r="165" spans="1:3" x14ac:dyDescent="0.15">
      <c r="A165"/>
      <c r="B165"/>
      <c r="C165"/>
    </row>
    <row r="166" spans="1:3" x14ac:dyDescent="0.15">
      <c r="A166"/>
      <c r="B166"/>
      <c r="C166"/>
    </row>
    <row r="167" spans="1:3" x14ac:dyDescent="0.15">
      <c r="A167"/>
      <c r="B167"/>
      <c r="C167"/>
    </row>
    <row r="168" spans="1:3" x14ac:dyDescent="0.15">
      <c r="A168"/>
      <c r="B168"/>
      <c r="C168"/>
    </row>
    <row r="169" spans="1:3" x14ac:dyDescent="0.15">
      <c r="A169"/>
      <c r="B169"/>
      <c r="C169"/>
    </row>
    <row r="170" spans="1:3" x14ac:dyDescent="0.15">
      <c r="A170"/>
      <c r="B170"/>
      <c r="C170"/>
    </row>
    <row r="171" spans="1:3" x14ac:dyDescent="0.15">
      <c r="A171"/>
      <c r="B171"/>
      <c r="C171"/>
    </row>
    <row r="172" spans="1:3" x14ac:dyDescent="0.15">
      <c r="A172"/>
      <c r="B172"/>
      <c r="C172"/>
    </row>
    <row r="173" spans="1:3" x14ac:dyDescent="0.15">
      <c r="A173"/>
      <c r="B173"/>
      <c r="C173"/>
    </row>
    <row r="174" spans="1:3" x14ac:dyDescent="0.15">
      <c r="A174"/>
      <c r="B174"/>
      <c r="C174"/>
    </row>
    <row r="175" spans="1:3" x14ac:dyDescent="0.15">
      <c r="A175"/>
      <c r="B175"/>
      <c r="C175"/>
    </row>
    <row r="176" spans="1:3" x14ac:dyDescent="0.15">
      <c r="A176"/>
      <c r="B176"/>
      <c r="C176"/>
    </row>
    <row r="177" spans="1:3" x14ac:dyDescent="0.15">
      <c r="A177"/>
      <c r="B177"/>
      <c r="C177"/>
    </row>
    <row r="178" spans="1:3" x14ac:dyDescent="0.15">
      <c r="A178"/>
      <c r="B178"/>
      <c r="C178"/>
    </row>
    <row r="179" spans="1:3" x14ac:dyDescent="0.15">
      <c r="A179"/>
      <c r="B179"/>
      <c r="C179"/>
    </row>
    <row r="180" spans="1:3" x14ac:dyDescent="0.15">
      <c r="A180"/>
      <c r="B180"/>
      <c r="C180"/>
    </row>
    <row r="181" spans="1:3" x14ac:dyDescent="0.15">
      <c r="A181"/>
      <c r="B181"/>
      <c r="C181"/>
    </row>
    <row r="182" spans="1:3" x14ac:dyDescent="0.15">
      <c r="A182"/>
      <c r="B182"/>
      <c r="C182"/>
    </row>
    <row r="183" spans="1:3" x14ac:dyDescent="0.15">
      <c r="A183"/>
      <c r="B183"/>
      <c r="C183"/>
    </row>
    <row r="184" spans="1:3" x14ac:dyDescent="0.15">
      <c r="A184"/>
      <c r="B184"/>
      <c r="C184"/>
    </row>
    <row r="185" spans="1:3" x14ac:dyDescent="0.15">
      <c r="A185"/>
      <c r="B185"/>
      <c r="C185"/>
    </row>
    <row r="186" spans="1:3" x14ac:dyDescent="0.15">
      <c r="A186"/>
      <c r="B186"/>
      <c r="C186"/>
    </row>
    <row r="187" spans="1:3" x14ac:dyDescent="0.15">
      <c r="A187"/>
      <c r="B187"/>
      <c r="C187"/>
    </row>
    <row r="188" spans="1:3" x14ac:dyDescent="0.15">
      <c r="A188"/>
      <c r="B188"/>
      <c r="C188"/>
    </row>
    <row r="189" spans="1:3" x14ac:dyDescent="0.15">
      <c r="A189"/>
      <c r="B189"/>
      <c r="C189"/>
    </row>
    <row r="190" spans="1:3" x14ac:dyDescent="0.15">
      <c r="A190"/>
      <c r="B190"/>
      <c r="C190"/>
    </row>
    <row r="191" spans="1:3" x14ac:dyDescent="0.15">
      <c r="A191"/>
      <c r="B191"/>
      <c r="C191"/>
    </row>
    <row r="192" spans="1:3" x14ac:dyDescent="0.15">
      <c r="A192"/>
      <c r="B192"/>
      <c r="C192"/>
    </row>
    <row r="193" spans="1:3" x14ac:dyDescent="0.15">
      <c r="A193"/>
      <c r="B193"/>
      <c r="C193"/>
    </row>
    <row r="194" spans="1:3" x14ac:dyDescent="0.15">
      <c r="A194"/>
      <c r="B194"/>
      <c r="C194"/>
    </row>
    <row r="195" spans="1:3" x14ac:dyDescent="0.15">
      <c r="A195"/>
      <c r="B195"/>
      <c r="C195"/>
    </row>
    <row r="196" spans="1:3" x14ac:dyDescent="0.15">
      <c r="A196"/>
      <c r="B196"/>
      <c r="C196"/>
    </row>
    <row r="197" spans="1:3" x14ac:dyDescent="0.15">
      <c r="A197"/>
      <c r="B197"/>
      <c r="C197"/>
    </row>
    <row r="198" spans="1:3" x14ac:dyDescent="0.15">
      <c r="A198"/>
      <c r="B198"/>
      <c r="C198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419-EC3C-F941-AA75-C69C0BBFF5CE}">
  <dimension ref="A3:C157"/>
  <sheetViews>
    <sheetView workbookViewId="0">
      <selection activeCell="E28" sqref="E28"/>
    </sheetView>
  </sheetViews>
  <sheetFormatPr baseColWidth="10" defaultRowHeight="13" x14ac:dyDescent="0.15"/>
  <cols>
    <col min="1" max="1" width="20" bestFit="1" customWidth="1"/>
    <col min="2" max="2" width="15.83203125" bestFit="1" customWidth="1"/>
    <col min="3" max="6" width="10.6640625" bestFit="1" customWidth="1"/>
    <col min="7" max="7" width="15.83203125" bestFit="1" customWidth="1"/>
    <col min="8" max="8" width="16" bestFit="1" customWidth="1"/>
    <col min="9" max="9" width="15.83203125" bestFit="1" customWidth="1"/>
    <col min="10" max="10" width="20.6640625" bestFit="1" customWidth="1"/>
    <col min="11" max="11" width="20.5" bestFit="1" customWidth="1"/>
  </cols>
  <sheetData>
    <row r="3" spans="1:3" x14ac:dyDescent="0.15">
      <c r="A3" s="12" t="s">
        <v>4261</v>
      </c>
      <c r="B3" s="12" t="s">
        <v>4256</v>
      </c>
    </row>
    <row r="4" spans="1:3" x14ac:dyDescent="0.15">
      <c r="A4" s="12" t="s">
        <v>4254</v>
      </c>
      <c r="B4" s="7">
        <v>2017</v>
      </c>
      <c r="C4" s="7" t="s">
        <v>4255</v>
      </c>
    </row>
    <row r="5" spans="1:3" x14ac:dyDescent="0.15">
      <c r="A5" s="13" t="s">
        <v>4259</v>
      </c>
      <c r="B5" s="8">
        <v>282</v>
      </c>
      <c r="C5" s="8">
        <v>282</v>
      </c>
    </row>
    <row r="6" spans="1:3" x14ac:dyDescent="0.15">
      <c r="A6" s="14" t="s">
        <v>26</v>
      </c>
      <c r="B6" s="8">
        <v>23</v>
      </c>
      <c r="C6" s="8">
        <v>23</v>
      </c>
    </row>
    <row r="7" spans="1:3" x14ac:dyDescent="0.15">
      <c r="A7" s="43">
        <v>889</v>
      </c>
      <c r="B7" s="8">
        <v>2</v>
      </c>
      <c r="C7" s="8">
        <v>2</v>
      </c>
    </row>
    <row r="8" spans="1:3" x14ac:dyDescent="0.15">
      <c r="A8" s="15">
        <v>891</v>
      </c>
      <c r="B8" s="8">
        <v>2</v>
      </c>
      <c r="C8" s="8">
        <v>2</v>
      </c>
    </row>
    <row r="9" spans="1:3" x14ac:dyDescent="0.15">
      <c r="A9" s="15">
        <v>1681</v>
      </c>
      <c r="B9" s="8">
        <v>1</v>
      </c>
      <c r="C9" s="8">
        <v>1</v>
      </c>
    </row>
    <row r="10" spans="1:3" x14ac:dyDescent="0.15">
      <c r="A10" s="15">
        <v>2491</v>
      </c>
      <c r="B10" s="8">
        <v>2</v>
      </c>
      <c r="C10" s="8">
        <v>2</v>
      </c>
    </row>
    <row r="11" spans="1:3" x14ac:dyDescent="0.15">
      <c r="A11" s="15">
        <v>2499</v>
      </c>
      <c r="B11" s="8">
        <v>1</v>
      </c>
      <c r="C11" s="8">
        <v>1</v>
      </c>
    </row>
    <row r="12" spans="1:3" x14ac:dyDescent="0.15">
      <c r="A12" s="15">
        <v>2528</v>
      </c>
      <c r="B12" s="8">
        <v>1</v>
      </c>
      <c r="C12" s="8">
        <v>1</v>
      </c>
    </row>
    <row r="13" spans="1:3" x14ac:dyDescent="0.15">
      <c r="A13" s="15">
        <v>2621</v>
      </c>
      <c r="B13" s="8">
        <v>1</v>
      </c>
      <c r="C13" s="8">
        <v>1</v>
      </c>
    </row>
    <row r="14" spans="1:3" x14ac:dyDescent="0.15">
      <c r="A14" s="15">
        <v>2857</v>
      </c>
      <c r="B14" s="8">
        <v>2</v>
      </c>
      <c r="C14" s="8">
        <v>2</v>
      </c>
    </row>
    <row r="15" spans="1:3" x14ac:dyDescent="0.15">
      <c r="A15" s="15">
        <v>2889</v>
      </c>
      <c r="B15" s="8">
        <v>1</v>
      </c>
      <c r="C15" s="8">
        <v>1</v>
      </c>
    </row>
    <row r="16" spans="1:3" x14ac:dyDescent="0.15">
      <c r="A16" s="15">
        <v>3549</v>
      </c>
      <c r="B16" s="8">
        <v>1</v>
      </c>
      <c r="C16" s="8">
        <v>1</v>
      </c>
    </row>
    <row r="17" spans="1:3" x14ac:dyDescent="0.15">
      <c r="A17" s="15">
        <v>3765</v>
      </c>
      <c r="B17" s="8">
        <v>1</v>
      </c>
      <c r="C17" s="8">
        <v>1</v>
      </c>
    </row>
    <row r="18" spans="1:3" x14ac:dyDescent="0.15">
      <c r="A18" s="15">
        <v>3965</v>
      </c>
      <c r="B18" s="8">
        <v>3</v>
      </c>
      <c r="C18" s="8">
        <v>3</v>
      </c>
    </row>
    <row r="19" spans="1:3" x14ac:dyDescent="0.15">
      <c r="A19" s="15">
        <v>3967</v>
      </c>
      <c r="B19" s="8">
        <v>1</v>
      </c>
      <c r="C19" s="8">
        <v>1</v>
      </c>
    </row>
    <row r="20" spans="1:3" x14ac:dyDescent="0.15">
      <c r="A20" s="15">
        <v>3969</v>
      </c>
      <c r="B20" s="8">
        <v>3</v>
      </c>
      <c r="C20" s="8">
        <v>3</v>
      </c>
    </row>
    <row r="21" spans="1:3" x14ac:dyDescent="0.15">
      <c r="A21" s="15">
        <v>3971</v>
      </c>
      <c r="B21" s="8">
        <v>1</v>
      </c>
      <c r="C21" s="8">
        <v>1</v>
      </c>
    </row>
    <row r="22" spans="1:3" x14ac:dyDescent="0.15">
      <c r="A22" s="14" t="s">
        <v>88</v>
      </c>
      <c r="B22" s="8">
        <v>19</v>
      </c>
      <c r="C22" s="8">
        <v>19</v>
      </c>
    </row>
    <row r="23" spans="1:3" x14ac:dyDescent="0.15">
      <c r="A23" s="15">
        <v>1681</v>
      </c>
      <c r="B23" s="8">
        <v>2</v>
      </c>
      <c r="C23" s="8">
        <v>2</v>
      </c>
    </row>
    <row r="24" spans="1:3" x14ac:dyDescent="0.15">
      <c r="A24" s="15">
        <v>1701</v>
      </c>
      <c r="B24" s="8">
        <v>1</v>
      </c>
      <c r="C24" s="8">
        <v>1</v>
      </c>
    </row>
    <row r="25" spans="1:3" x14ac:dyDescent="0.15">
      <c r="A25" s="15">
        <v>1847</v>
      </c>
      <c r="B25" s="8">
        <v>1</v>
      </c>
      <c r="C25" s="8">
        <v>1</v>
      </c>
    </row>
    <row r="26" spans="1:3" x14ac:dyDescent="0.15">
      <c r="A26" s="15">
        <v>3500</v>
      </c>
      <c r="B26" s="8">
        <v>1</v>
      </c>
      <c r="C26" s="8">
        <v>1</v>
      </c>
    </row>
    <row r="27" spans="1:3" x14ac:dyDescent="0.15">
      <c r="A27" s="15">
        <v>3502</v>
      </c>
      <c r="B27" s="8">
        <v>5</v>
      </c>
      <c r="C27" s="8">
        <v>5</v>
      </c>
    </row>
    <row r="28" spans="1:3" x14ac:dyDescent="0.15">
      <c r="A28" s="15">
        <v>3503</v>
      </c>
      <c r="B28" s="8">
        <v>4</v>
      </c>
      <c r="C28" s="8">
        <v>4</v>
      </c>
    </row>
    <row r="29" spans="1:3" x14ac:dyDescent="0.15">
      <c r="A29" s="15">
        <v>3818</v>
      </c>
      <c r="B29" s="8">
        <v>1</v>
      </c>
      <c r="C29" s="8">
        <v>1</v>
      </c>
    </row>
    <row r="30" spans="1:3" x14ac:dyDescent="0.15">
      <c r="A30" s="15">
        <v>4101</v>
      </c>
      <c r="B30" s="8">
        <v>3</v>
      </c>
      <c r="C30" s="8">
        <v>3</v>
      </c>
    </row>
    <row r="31" spans="1:3" x14ac:dyDescent="0.15">
      <c r="A31" s="15">
        <v>4134</v>
      </c>
      <c r="B31" s="8">
        <v>1</v>
      </c>
      <c r="C31" s="8">
        <v>1</v>
      </c>
    </row>
    <row r="32" spans="1:3" x14ac:dyDescent="0.15">
      <c r="A32" s="14" t="s">
        <v>11</v>
      </c>
      <c r="B32" s="8">
        <v>17</v>
      </c>
      <c r="C32" s="8">
        <v>17</v>
      </c>
    </row>
    <row r="33" spans="1:3" x14ac:dyDescent="0.15">
      <c r="A33" s="14" t="s">
        <v>25</v>
      </c>
      <c r="B33" s="8">
        <v>17</v>
      </c>
      <c r="C33" s="8">
        <v>17</v>
      </c>
    </row>
    <row r="34" spans="1:3" x14ac:dyDescent="0.15">
      <c r="A34" s="14" t="s">
        <v>14</v>
      </c>
      <c r="B34" s="8">
        <v>15</v>
      </c>
      <c r="C34" s="8">
        <v>15</v>
      </c>
    </row>
    <row r="35" spans="1:3" x14ac:dyDescent="0.15">
      <c r="A35" s="14" t="s">
        <v>65</v>
      </c>
      <c r="B35" s="8">
        <v>15</v>
      </c>
      <c r="C35" s="8">
        <v>15</v>
      </c>
    </row>
    <row r="36" spans="1:3" x14ac:dyDescent="0.15">
      <c r="A36" s="14" t="s">
        <v>63</v>
      </c>
      <c r="B36" s="8">
        <v>15</v>
      </c>
      <c r="C36" s="8">
        <v>15</v>
      </c>
    </row>
    <row r="37" spans="1:3" x14ac:dyDescent="0.15">
      <c r="A37" s="14" t="s">
        <v>15</v>
      </c>
      <c r="B37" s="8">
        <v>15</v>
      </c>
      <c r="C37" s="8">
        <v>15</v>
      </c>
    </row>
    <row r="38" spans="1:3" x14ac:dyDescent="0.15">
      <c r="A38" s="14" t="s">
        <v>92</v>
      </c>
      <c r="B38" s="8">
        <v>15</v>
      </c>
      <c r="C38" s="8">
        <v>15</v>
      </c>
    </row>
    <row r="39" spans="1:3" x14ac:dyDescent="0.15">
      <c r="A39" s="14" t="s">
        <v>87</v>
      </c>
      <c r="B39" s="8">
        <v>14</v>
      </c>
      <c r="C39" s="8">
        <v>14</v>
      </c>
    </row>
    <row r="40" spans="1:3" x14ac:dyDescent="0.15">
      <c r="A40" s="14" t="s">
        <v>19</v>
      </c>
      <c r="B40" s="8">
        <v>12</v>
      </c>
      <c r="C40" s="8">
        <v>12</v>
      </c>
    </row>
    <row r="41" spans="1:3" x14ac:dyDescent="0.15">
      <c r="A41" s="43">
        <v>889</v>
      </c>
      <c r="B41" s="8">
        <v>2</v>
      </c>
      <c r="C41" s="8">
        <v>2</v>
      </c>
    </row>
    <row r="42" spans="1:3" x14ac:dyDescent="0.15">
      <c r="A42" s="15">
        <v>2084</v>
      </c>
      <c r="B42" s="8">
        <v>1</v>
      </c>
      <c r="C42" s="8">
        <v>1</v>
      </c>
    </row>
    <row r="43" spans="1:3" x14ac:dyDescent="0.15">
      <c r="A43" s="15">
        <v>2155</v>
      </c>
      <c r="B43" s="8">
        <v>1</v>
      </c>
      <c r="C43" s="8">
        <v>1</v>
      </c>
    </row>
    <row r="44" spans="1:3" x14ac:dyDescent="0.15">
      <c r="A44" s="15">
        <v>2292</v>
      </c>
      <c r="B44" s="8">
        <v>1</v>
      </c>
      <c r="C44" s="8">
        <v>1</v>
      </c>
    </row>
    <row r="45" spans="1:3" x14ac:dyDescent="0.15">
      <c r="A45" s="15">
        <v>2298</v>
      </c>
      <c r="B45" s="8">
        <v>1</v>
      </c>
      <c r="C45" s="8">
        <v>1</v>
      </c>
    </row>
    <row r="46" spans="1:3" x14ac:dyDescent="0.15">
      <c r="A46" s="15">
        <v>2749</v>
      </c>
      <c r="B46" s="8">
        <v>1</v>
      </c>
      <c r="C46" s="8">
        <v>1</v>
      </c>
    </row>
    <row r="47" spans="1:3" x14ac:dyDescent="0.15">
      <c r="A47" s="15">
        <v>3324</v>
      </c>
      <c r="B47" s="8">
        <v>1</v>
      </c>
      <c r="C47" s="8">
        <v>1</v>
      </c>
    </row>
    <row r="48" spans="1:3" x14ac:dyDescent="0.15">
      <c r="A48" s="15">
        <v>3483</v>
      </c>
      <c r="B48" s="8">
        <v>1</v>
      </c>
      <c r="C48" s="8">
        <v>1</v>
      </c>
    </row>
    <row r="49" spans="1:3" x14ac:dyDescent="0.15">
      <c r="A49" s="15">
        <v>3488</v>
      </c>
      <c r="B49" s="8">
        <v>1</v>
      </c>
      <c r="C49" s="8">
        <v>1</v>
      </c>
    </row>
    <row r="50" spans="1:3" x14ac:dyDescent="0.15">
      <c r="A50" s="15">
        <v>3492</v>
      </c>
      <c r="B50" s="8">
        <v>1</v>
      </c>
      <c r="C50" s="8">
        <v>1</v>
      </c>
    </row>
    <row r="51" spans="1:3" x14ac:dyDescent="0.15">
      <c r="A51" s="15">
        <v>3845</v>
      </c>
      <c r="B51" s="8">
        <v>1</v>
      </c>
      <c r="C51" s="8">
        <v>1</v>
      </c>
    </row>
    <row r="52" spans="1:3" x14ac:dyDescent="0.15">
      <c r="A52" s="14" t="s">
        <v>61</v>
      </c>
      <c r="B52" s="8">
        <v>12</v>
      </c>
      <c r="C52" s="8">
        <v>12</v>
      </c>
    </row>
    <row r="53" spans="1:3" x14ac:dyDescent="0.15">
      <c r="A53" s="15">
        <v>887</v>
      </c>
      <c r="B53" s="8">
        <v>2</v>
      </c>
      <c r="C53" s="8">
        <v>2</v>
      </c>
    </row>
    <row r="54" spans="1:3" x14ac:dyDescent="0.15">
      <c r="A54" s="15">
        <v>2521</v>
      </c>
      <c r="B54" s="8">
        <v>1</v>
      </c>
      <c r="C54" s="8">
        <v>1</v>
      </c>
    </row>
    <row r="55" spans="1:3" x14ac:dyDescent="0.15">
      <c r="A55" s="15">
        <v>2528</v>
      </c>
      <c r="B55" s="8">
        <v>2</v>
      </c>
      <c r="C55" s="8">
        <v>2</v>
      </c>
    </row>
    <row r="56" spans="1:3" x14ac:dyDescent="0.15">
      <c r="A56" s="15">
        <v>3483</v>
      </c>
      <c r="B56" s="8">
        <v>2</v>
      </c>
      <c r="C56" s="8">
        <v>2</v>
      </c>
    </row>
    <row r="57" spans="1:3" x14ac:dyDescent="0.15">
      <c r="A57" s="15">
        <v>3488</v>
      </c>
      <c r="B57" s="8">
        <v>2</v>
      </c>
      <c r="C57" s="8">
        <v>2</v>
      </c>
    </row>
    <row r="58" spans="1:3" x14ac:dyDescent="0.15">
      <c r="A58" s="15">
        <v>3500</v>
      </c>
      <c r="B58" s="8">
        <v>1</v>
      </c>
      <c r="C58" s="8">
        <v>1</v>
      </c>
    </row>
    <row r="59" spans="1:3" x14ac:dyDescent="0.15">
      <c r="A59" s="15">
        <v>3792</v>
      </c>
      <c r="B59" s="8">
        <v>1</v>
      </c>
      <c r="C59" s="8">
        <v>1</v>
      </c>
    </row>
    <row r="60" spans="1:3" x14ac:dyDescent="0.15">
      <c r="A60" s="15">
        <v>3945</v>
      </c>
      <c r="B60" s="8">
        <v>1</v>
      </c>
      <c r="C60" s="8">
        <v>1</v>
      </c>
    </row>
    <row r="61" spans="1:3" x14ac:dyDescent="0.15">
      <c r="A61" s="14" t="s">
        <v>39</v>
      </c>
      <c r="B61" s="8">
        <v>11</v>
      </c>
      <c r="C61" s="8">
        <v>11</v>
      </c>
    </row>
    <row r="62" spans="1:3" x14ac:dyDescent="0.15">
      <c r="A62" s="15">
        <v>181</v>
      </c>
      <c r="B62" s="8">
        <v>1</v>
      </c>
      <c r="C62" s="8">
        <v>1</v>
      </c>
    </row>
    <row r="63" spans="1:3" x14ac:dyDescent="0.15">
      <c r="A63" s="15">
        <v>476</v>
      </c>
      <c r="B63" s="8">
        <v>1</v>
      </c>
      <c r="C63" s="8">
        <v>1</v>
      </c>
    </row>
    <row r="64" spans="1:3" x14ac:dyDescent="0.15">
      <c r="A64" s="15">
        <v>482</v>
      </c>
      <c r="B64" s="8">
        <v>2</v>
      </c>
      <c r="C64" s="8">
        <v>2</v>
      </c>
    </row>
    <row r="65" spans="1:3" x14ac:dyDescent="0.15">
      <c r="A65" s="15">
        <v>1936</v>
      </c>
      <c r="B65" s="8">
        <v>1</v>
      </c>
      <c r="C65" s="8">
        <v>1</v>
      </c>
    </row>
    <row r="66" spans="1:3" x14ac:dyDescent="0.15">
      <c r="A66" s="15">
        <v>3360</v>
      </c>
      <c r="B66" s="8">
        <v>1</v>
      </c>
      <c r="C66" s="8">
        <v>1</v>
      </c>
    </row>
    <row r="67" spans="1:3" x14ac:dyDescent="0.15">
      <c r="A67" s="15">
        <v>3374</v>
      </c>
      <c r="B67" s="8">
        <v>1</v>
      </c>
      <c r="C67" s="8">
        <v>1</v>
      </c>
    </row>
    <row r="68" spans="1:3" x14ac:dyDescent="0.15">
      <c r="A68" s="15">
        <v>3379</v>
      </c>
      <c r="B68" s="8">
        <v>1</v>
      </c>
      <c r="C68" s="8">
        <v>1</v>
      </c>
    </row>
    <row r="69" spans="1:3" x14ac:dyDescent="0.15">
      <c r="A69" s="15">
        <v>3536</v>
      </c>
      <c r="B69" s="8">
        <v>1</v>
      </c>
      <c r="C69" s="8">
        <v>1</v>
      </c>
    </row>
    <row r="70" spans="1:3" x14ac:dyDescent="0.15">
      <c r="A70" s="15">
        <v>3964</v>
      </c>
      <c r="B70" s="8">
        <v>1</v>
      </c>
      <c r="C70" s="8">
        <v>1</v>
      </c>
    </row>
    <row r="71" spans="1:3" x14ac:dyDescent="0.15">
      <c r="A71" s="15">
        <v>3970</v>
      </c>
      <c r="B71" s="8">
        <v>1</v>
      </c>
      <c r="C71" s="8">
        <v>1</v>
      </c>
    </row>
    <row r="72" spans="1:3" x14ac:dyDescent="0.15">
      <c r="A72" s="14" t="s">
        <v>91</v>
      </c>
      <c r="B72" s="8">
        <v>10</v>
      </c>
      <c r="C72" s="8">
        <v>10</v>
      </c>
    </row>
    <row r="73" spans="1:3" x14ac:dyDescent="0.15">
      <c r="A73" s="15">
        <v>62</v>
      </c>
      <c r="B73" s="8">
        <v>1</v>
      </c>
      <c r="C73" s="8">
        <v>1</v>
      </c>
    </row>
    <row r="74" spans="1:3" x14ac:dyDescent="0.15">
      <c r="A74" s="15">
        <v>251</v>
      </c>
      <c r="B74" s="8">
        <v>2</v>
      </c>
      <c r="C74" s="8">
        <v>2</v>
      </c>
    </row>
    <row r="75" spans="1:3" x14ac:dyDescent="0.15">
      <c r="A75" s="15">
        <v>259</v>
      </c>
      <c r="B75" s="8">
        <v>3</v>
      </c>
      <c r="C75" s="8">
        <v>3</v>
      </c>
    </row>
    <row r="76" spans="1:3" x14ac:dyDescent="0.15">
      <c r="A76" s="15">
        <v>725</v>
      </c>
      <c r="B76" s="8">
        <v>1</v>
      </c>
      <c r="C76" s="8">
        <v>1</v>
      </c>
    </row>
    <row r="77" spans="1:3" x14ac:dyDescent="0.15">
      <c r="A77" s="15">
        <v>2284</v>
      </c>
      <c r="B77" s="8">
        <v>3</v>
      </c>
      <c r="C77" s="8">
        <v>3</v>
      </c>
    </row>
    <row r="78" spans="1:3" x14ac:dyDescent="0.15">
      <c r="A78" s="14" t="s">
        <v>13</v>
      </c>
      <c r="B78" s="8">
        <v>9</v>
      </c>
      <c r="C78" s="8">
        <v>9</v>
      </c>
    </row>
    <row r="79" spans="1:3" x14ac:dyDescent="0.15">
      <c r="A79" s="15">
        <v>341</v>
      </c>
      <c r="B79" s="8">
        <v>1</v>
      </c>
      <c r="C79" s="8">
        <v>1</v>
      </c>
    </row>
    <row r="80" spans="1:3" x14ac:dyDescent="0.15">
      <c r="A80" s="15">
        <v>889</v>
      </c>
      <c r="B80" s="8">
        <v>1</v>
      </c>
      <c r="C80" s="8">
        <v>1</v>
      </c>
    </row>
    <row r="81" spans="1:3" x14ac:dyDescent="0.15">
      <c r="A81" s="15">
        <v>2456</v>
      </c>
      <c r="B81" s="8">
        <v>1</v>
      </c>
      <c r="C81" s="8">
        <v>1</v>
      </c>
    </row>
    <row r="82" spans="1:3" x14ac:dyDescent="0.15">
      <c r="A82" s="15">
        <v>2628</v>
      </c>
      <c r="B82" s="8">
        <v>1</v>
      </c>
      <c r="C82" s="8">
        <v>1</v>
      </c>
    </row>
    <row r="83" spans="1:3" x14ac:dyDescent="0.15">
      <c r="A83" s="15">
        <v>3324</v>
      </c>
      <c r="B83" s="8">
        <v>1</v>
      </c>
      <c r="C83" s="8">
        <v>1</v>
      </c>
    </row>
    <row r="84" spans="1:3" x14ac:dyDescent="0.15">
      <c r="A84" s="15">
        <v>3500</v>
      </c>
      <c r="B84" s="8">
        <v>1</v>
      </c>
      <c r="C84" s="8">
        <v>1</v>
      </c>
    </row>
    <row r="85" spans="1:3" x14ac:dyDescent="0.15">
      <c r="A85" s="15">
        <v>3518</v>
      </c>
      <c r="B85" s="8">
        <v>2</v>
      </c>
      <c r="C85" s="8">
        <v>2</v>
      </c>
    </row>
    <row r="86" spans="1:3" x14ac:dyDescent="0.15">
      <c r="A86" s="15">
        <v>3606</v>
      </c>
      <c r="B86" s="8">
        <v>1</v>
      </c>
      <c r="C86" s="8">
        <v>1</v>
      </c>
    </row>
    <row r="87" spans="1:3" x14ac:dyDescent="0.15">
      <c r="A87" s="14" t="s">
        <v>82</v>
      </c>
      <c r="B87" s="8">
        <v>8</v>
      </c>
      <c r="C87" s="8">
        <v>8</v>
      </c>
    </row>
    <row r="88" spans="1:3" x14ac:dyDescent="0.15">
      <c r="A88" s="15">
        <v>251</v>
      </c>
      <c r="B88" s="8">
        <v>1</v>
      </c>
      <c r="C88" s="8">
        <v>1</v>
      </c>
    </row>
    <row r="89" spans="1:3" x14ac:dyDescent="0.15">
      <c r="A89" s="15">
        <v>259</v>
      </c>
      <c r="B89" s="8">
        <v>1</v>
      </c>
      <c r="C89" s="8">
        <v>1</v>
      </c>
    </row>
    <row r="90" spans="1:3" x14ac:dyDescent="0.15">
      <c r="A90" s="15">
        <v>1675</v>
      </c>
      <c r="B90" s="8">
        <v>1</v>
      </c>
      <c r="C90" s="8">
        <v>1</v>
      </c>
    </row>
    <row r="91" spans="1:3" x14ac:dyDescent="0.15">
      <c r="A91" s="15">
        <v>1844</v>
      </c>
      <c r="B91" s="8">
        <v>1</v>
      </c>
      <c r="C91" s="8">
        <v>1</v>
      </c>
    </row>
    <row r="92" spans="1:3" x14ac:dyDescent="0.15">
      <c r="A92" s="15">
        <v>2738</v>
      </c>
      <c r="B92" s="8">
        <v>1</v>
      </c>
      <c r="C92" s="8">
        <v>1</v>
      </c>
    </row>
    <row r="93" spans="1:3" x14ac:dyDescent="0.15">
      <c r="A93" s="15">
        <v>2744</v>
      </c>
      <c r="B93" s="8">
        <v>2</v>
      </c>
      <c r="C93" s="8">
        <v>2</v>
      </c>
    </row>
    <row r="94" spans="1:3" x14ac:dyDescent="0.15">
      <c r="A94" s="15">
        <v>3816</v>
      </c>
      <c r="B94" s="8">
        <v>1</v>
      </c>
      <c r="C94" s="8">
        <v>1</v>
      </c>
    </row>
    <row r="95" spans="1:3" x14ac:dyDescent="0.15">
      <c r="A95" s="14" t="s">
        <v>52</v>
      </c>
      <c r="B95" s="8">
        <v>7</v>
      </c>
      <c r="C95" s="8">
        <v>7</v>
      </c>
    </row>
    <row r="96" spans="1:3" x14ac:dyDescent="0.15">
      <c r="A96" s="15">
        <v>1378</v>
      </c>
      <c r="B96" s="8">
        <v>1</v>
      </c>
      <c r="C96" s="8">
        <v>1</v>
      </c>
    </row>
    <row r="97" spans="1:3" x14ac:dyDescent="0.15">
      <c r="A97" s="15">
        <v>1611</v>
      </c>
      <c r="B97" s="8">
        <v>2</v>
      </c>
      <c r="C97" s="8">
        <v>2</v>
      </c>
    </row>
    <row r="98" spans="1:3" x14ac:dyDescent="0.15">
      <c r="A98" s="15">
        <v>1817</v>
      </c>
      <c r="B98" s="8">
        <v>1</v>
      </c>
      <c r="C98" s="8">
        <v>1</v>
      </c>
    </row>
    <row r="99" spans="1:3" x14ac:dyDescent="0.15">
      <c r="A99" s="15">
        <v>1850</v>
      </c>
      <c r="B99" s="8">
        <v>1</v>
      </c>
      <c r="C99" s="8">
        <v>1</v>
      </c>
    </row>
    <row r="100" spans="1:3" x14ac:dyDescent="0.15">
      <c r="A100" s="15">
        <v>2682</v>
      </c>
      <c r="B100" s="8">
        <v>1</v>
      </c>
      <c r="C100" s="8">
        <v>1</v>
      </c>
    </row>
    <row r="101" spans="1:3" x14ac:dyDescent="0.15">
      <c r="A101" s="15">
        <v>3360</v>
      </c>
      <c r="B101" s="8">
        <v>1</v>
      </c>
      <c r="C101" s="8">
        <v>1</v>
      </c>
    </row>
    <row r="102" spans="1:3" x14ac:dyDescent="0.15">
      <c r="A102" s="14" t="s">
        <v>89</v>
      </c>
      <c r="B102" s="8">
        <v>7</v>
      </c>
      <c r="C102" s="8">
        <v>7</v>
      </c>
    </row>
    <row r="103" spans="1:3" x14ac:dyDescent="0.15">
      <c r="A103" s="15">
        <v>1898</v>
      </c>
      <c r="B103" s="8">
        <v>1</v>
      </c>
      <c r="C103" s="8">
        <v>1</v>
      </c>
    </row>
    <row r="104" spans="1:3" x14ac:dyDescent="0.15">
      <c r="A104" s="15">
        <v>2592</v>
      </c>
      <c r="B104" s="8">
        <v>2</v>
      </c>
      <c r="C104" s="8">
        <v>2</v>
      </c>
    </row>
    <row r="105" spans="1:3" x14ac:dyDescent="0.15">
      <c r="A105" s="15">
        <v>2596</v>
      </c>
      <c r="B105" s="8">
        <v>2</v>
      </c>
      <c r="C105" s="8">
        <v>2</v>
      </c>
    </row>
    <row r="106" spans="1:3" x14ac:dyDescent="0.15">
      <c r="A106" s="15">
        <v>2814</v>
      </c>
      <c r="B106" s="8">
        <v>1</v>
      </c>
      <c r="C106" s="8">
        <v>1</v>
      </c>
    </row>
    <row r="107" spans="1:3" x14ac:dyDescent="0.15">
      <c r="A107" s="15">
        <v>3229</v>
      </c>
      <c r="B107" s="8">
        <v>1</v>
      </c>
      <c r="C107" s="8">
        <v>1</v>
      </c>
    </row>
    <row r="108" spans="1:3" x14ac:dyDescent="0.15">
      <c r="A108" s="14" t="s">
        <v>28</v>
      </c>
      <c r="B108" s="8">
        <v>6</v>
      </c>
      <c r="C108" s="8">
        <v>6</v>
      </c>
    </row>
    <row r="109" spans="1:3" x14ac:dyDescent="0.15">
      <c r="A109" s="15">
        <v>305</v>
      </c>
      <c r="B109" s="8">
        <v>1</v>
      </c>
      <c r="C109" s="8">
        <v>1</v>
      </c>
    </row>
    <row r="110" spans="1:3" x14ac:dyDescent="0.15">
      <c r="A110" s="15">
        <v>479</v>
      </c>
      <c r="B110" s="8">
        <v>1</v>
      </c>
      <c r="C110" s="8">
        <v>1</v>
      </c>
    </row>
    <row r="111" spans="1:3" x14ac:dyDescent="0.15">
      <c r="A111" s="15">
        <v>1726</v>
      </c>
      <c r="B111" s="8">
        <v>1</v>
      </c>
      <c r="C111" s="8">
        <v>1</v>
      </c>
    </row>
    <row r="112" spans="1:3" x14ac:dyDescent="0.15">
      <c r="A112" s="15">
        <v>2235</v>
      </c>
      <c r="B112" s="8">
        <v>1</v>
      </c>
      <c r="C112" s="8">
        <v>1</v>
      </c>
    </row>
    <row r="113" spans="1:3" x14ac:dyDescent="0.15">
      <c r="A113" s="15">
        <v>3195</v>
      </c>
      <c r="B113" s="8">
        <v>1</v>
      </c>
      <c r="C113" s="8">
        <v>1</v>
      </c>
    </row>
    <row r="114" spans="1:3" x14ac:dyDescent="0.15">
      <c r="A114" s="15">
        <v>3492</v>
      </c>
      <c r="B114" s="8">
        <v>1</v>
      </c>
      <c r="C114" s="8">
        <v>1</v>
      </c>
    </row>
    <row r="115" spans="1:3" x14ac:dyDescent="0.15">
      <c r="A115" s="14" t="s">
        <v>48</v>
      </c>
      <c r="B115" s="8">
        <v>6</v>
      </c>
      <c r="C115" s="8">
        <v>6</v>
      </c>
    </row>
    <row r="116" spans="1:3" x14ac:dyDescent="0.15">
      <c r="A116" s="15">
        <v>591</v>
      </c>
      <c r="B116" s="8">
        <v>1</v>
      </c>
      <c r="C116" s="8">
        <v>1</v>
      </c>
    </row>
    <row r="117" spans="1:3" x14ac:dyDescent="0.15">
      <c r="A117" s="15">
        <v>2593</v>
      </c>
      <c r="B117" s="8">
        <v>1</v>
      </c>
      <c r="C117" s="8">
        <v>1</v>
      </c>
    </row>
    <row r="118" spans="1:3" x14ac:dyDescent="0.15">
      <c r="A118" s="15">
        <v>3300</v>
      </c>
      <c r="B118" s="8">
        <v>1</v>
      </c>
      <c r="C118" s="8">
        <v>1</v>
      </c>
    </row>
    <row r="119" spans="1:3" x14ac:dyDescent="0.15">
      <c r="A119" s="15">
        <v>3518</v>
      </c>
      <c r="B119" s="8">
        <v>2</v>
      </c>
      <c r="C119" s="8">
        <v>2</v>
      </c>
    </row>
    <row r="120" spans="1:3" x14ac:dyDescent="0.15">
      <c r="A120" s="15">
        <v>3528</v>
      </c>
      <c r="B120" s="8">
        <v>1</v>
      </c>
      <c r="C120" s="8">
        <v>1</v>
      </c>
    </row>
    <row r="121" spans="1:3" x14ac:dyDescent="0.15">
      <c r="A121" s="14" t="s">
        <v>29</v>
      </c>
      <c r="B121" s="8">
        <v>6</v>
      </c>
      <c r="C121" s="8">
        <v>6</v>
      </c>
    </row>
    <row r="122" spans="1:3" x14ac:dyDescent="0.15">
      <c r="A122" s="15">
        <v>219</v>
      </c>
      <c r="B122" s="8">
        <v>1</v>
      </c>
      <c r="C122" s="8">
        <v>1</v>
      </c>
    </row>
    <row r="123" spans="1:3" x14ac:dyDescent="0.15">
      <c r="A123" s="15">
        <v>250</v>
      </c>
      <c r="B123" s="8">
        <v>1</v>
      </c>
      <c r="C123" s="8">
        <v>1</v>
      </c>
    </row>
    <row r="124" spans="1:3" x14ac:dyDescent="0.15">
      <c r="A124" s="15">
        <v>1184</v>
      </c>
      <c r="B124" s="8">
        <v>1</v>
      </c>
      <c r="C124" s="8">
        <v>1</v>
      </c>
    </row>
    <row r="125" spans="1:3" x14ac:dyDescent="0.15">
      <c r="A125" s="15">
        <v>2111</v>
      </c>
      <c r="B125" s="8">
        <v>1</v>
      </c>
      <c r="C125" s="8">
        <v>1</v>
      </c>
    </row>
    <row r="126" spans="1:3" x14ac:dyDescent="0.15">
      <c r="A126" s="15">
        <v>2813</v>
      </c>
      <c r="B126" s="8">
        <v>1</v>
      </c>
      <c r="C126" s="8">
        <v>1</v>
      </c>
    </row>
    <row r="127" spans="1:3" x14ac:dyDescent="0.15">
      <c r="A127" s="15">
        <v>3287</v>
      </c>
      <c r="B127" s="8">
        <v>1</v>
      </c>
      <c r="C127" s="8">
        <v>1</v>
      </c>
    </row>
    <row r="128" spans="1:3" x14ac:dyDescent="0.15">
      <c r="A128" s="14" t="s">
        <v>78</v>
      </c>
      <c r="B128" s="8">
        <v>5</v>
      </c>
      <c r="C128" s="8">
        <v>5</v>
      </c>
    </row>
    <row r="129" spans="1:3" x14ac:dyDescent="0.15">
      <c r="A129" s="15">
        <v>2353</v>
      </c>
      <c r="B129" s="8">
        <v>1</v>
      </c>
      <c r="C129" s="8">
        <v>1</v>
      </c>
    </row>
    <row r="130" spans="1:3" x14ac:dyDescent="0.15">
      <c r="A130" s="15">
        <v>3501</v>
      </c>
      <c r="B130" s="8">
        <v>1</v>
      </c>
      <c r="C130" s="8">
        <v>1</v>
      </c>
    </row>
    <row r="131" spans="1:3" x14ac:dyDescent="0.15">
      <c r="A131" s="15">
        <v>3502</v>
      </c>
      <c r="B131" s="8">
        <v>2</v>
      </c>
      <c r="C131" s="8">
        <v>2</v>
      </c>
    </row>
    <row r="132" spans="1:3" x14ac:dyDescent="0.15">
      <c r="A132" s="15">
        <v>3947</v>
      </c>
      <c r="B132" s="8">
        <v>1</v>
      </c>
      <c r="C132" s="8">
        <v>1</v>
      </c>
    </row>
    <row r="133" spans="1:3" x14ac:dyDescent="0.15">
      <c r="A133" s="14" t="s">
        <v>68</v>
      </c>
      <c r="B133" s="8">
        <v>4</v>
      </c>
      <c r="C133" s="8">
        <v>4</v>
      </c>
    </row>
    <row r="134" spans="1:3" x14ac:dyDescent="0.15">
      <c r="A134" s="15">
        <v>155</v>
      </c>
      <c r="B134" s="8">
        <v>1</v>
      </c>
      <c r="C134" s="8">
        <v>1</v>
      </c>
    </row>
    <row r="135" spans="1:3" x14ac:dyDescent="0.15">
      <c r="A135" s="15">
        <v>164</v>
      </c>
      <c r="B135" s="8">
        <v>1</v>
      </c>
      <c r="C135" s="8">
        <v>1</v>
      </c>
    </row>
    <row r="136" spans="1:3" x14ac:dyDescent="0.15">
      <c r="A136" s="15">
        <v>636</v>
      </c>
      <c r="B136" s="8">
        <v>2</v>
      </c>
      <c r="C136" s="8">
        <v>2</v>
      </c>
    </row>
    <row r="137" spans="1:3" x14ac:dyDescent="0.15">
      <c r="A137" s="14" t="s">
        <v>70</v>
      </c>
      <c r="B137" s="8">
        <v>3</v>
      </c>
      <c r="C137" s="8">
        <v>3</v>
      </c>
    </row>
    <row r="138" spans="1:3" x14ac:dyDescent="0.15">
      <c r="A138" s="15">
        <v>891</v>
      </c>
      <c r="B138" s="8">
        <v>1</v>
      </c>
      <c r="C138" s="8">
        <v>1</v>
      </c>
    </row>
    <row r="139" spans="1:3" x14ac:dyDescent="0.15">
      <c r="A139" s="15">
        <v>1316</v>
      </c>
      <c r="B139" s="8">
        <v>1</v>
      </c>
      <c r="C139" s="8">
        <v>1</v>
      </c>
    </row>
    <row r="140" spans="1:3" x14ac:dyDescent="0.15">
      <c r="A140" s="15">
        <v>3794</v>
      </c>
      <c r="B140" s="8">
        <v>1</v>
      </c>
      <c r="C140" s="8">
        <v>1</v>
      </c>
    </row>
    <row r="141" spans="1:3" x14ac:dyDescent="0.15">
      <c r="A141" s="14" t="s">
        <v>95</v>
      </c>
      <c r="B141" s="8">
        <v>3</v>
      </c>
      <c r="C141" s="8">
        <v>3</v>
      </c>
    </row>
    <row r="142" spans="1:3" x14ac:dyDescent="0.15">
      <c r="A142" s="15">
        <v>889</v>
      </c>
      <c r="B142" s="8">
        <v>1</v>
      </c>
      <c r="C142" s="8">
        <v>1</v>
      </c>
    </row>
    <row r="143" spans="1:3" x14ac:dyDescent="0.15">
      <c r="A143" s="15">
        <v>2689</v>
      </c>
      <c r="B143" s="8">
        <v>1</v>
      </c>
      <c r="C143" s="8">
        <v>1</v>
      </c>
    </row>
    <row r="144" spans="1:3" x14ac:dyDescent="0.15">
      <c r="A144" s="15">
        <v>3176</v>
      </c>
      <c r="B144" s="8">
        <v>1</v>
      </c>
      <c r="C144" s="8">
        <v>1</v>
      </c>
    </row>
    <row r="145" spans="1:3" x14ac:dyDescent="0.15">
      <c r="A145" s="14" t="s">
        <v>17</v>
      </c>
      <c r="B145" s="8">
        <v>2</v>
      </c>
      <c r="C145" s="8">
        <v>2</v>
      </c>
    </row>
    <row r="146" spans="1:3" x14ac:dyDescent="0.15">
      <c r="A146" s="15">
        <v>2390</v>
      </c>
      <c r="B146" s="8">
        <v>1</v>
      </c>
      <c r="C146" s="8">
        <v>1</v>
      </c>
    </row>
    <row r="147" spans="1:3" x14ac:dyDescent="0.15">
      <c r="A147" s="15">
        <v>3255</v>
      </c>
      <c r="B147" s="8">
        <v>1</v>
      </c>
      <c r="C147" s="8">
        <v>1</v>
      </c>
    </row>
    <row r="148" spans="1:3" x14ac:dyDescent="0.15">
      <c r="A148" s="14" t="s">
        <v>50</v>
      </c>
      <c r="B148" s="8">
        <v>2</v>
      </c>
      <c r="C148" s="8">
        <v>2</v>
      </c>
    </row>
    <row r="149" spans="1:3" x14ac:dyDescent="0.15">
      <c r="A149" s="15">
        <v>689</v>
      </c>
      <c r="B149" s="8">
        <v>1</v>
      </c>
      <c r="C149" s="8">
        <v>1</v>
      </c>
    </row>
    <row r="150" spans="1:3" x14ac:dyDescent="0.15">
      <c r="A150" s="15">
        <v>1527</v>
      </c>
      <c r="B150" s="8">
        <v>1</v>
      </c>
      <c r="C150" s="8">
        <v>1</v>
      </c>
    </row>
    <row r="151" spans="1:3" x14ac:dyDescent="0.15">
      <c r="A151" s="14" t="s">
        <v>69</v>
      </c>
      <c r="B151" s="8">
        <v>2</v>
      </c>
      <c r="C151" s="8">
        <v>2</v>
      </c>
    </row>
    <row r="152" spans="1:3" x14ac:dyDescent="0.15">
      <c r="A152" s="15">
        <v>2689</v>
      </c>
      <c r="B152" s="8">
        <v>2</v>
      </c>
      <c r="C152" s="8">
        <v>2</v>
      </c>
    </row>
    <row r="153" spans="1:3" x14ac:dyDescent="0.15">
      <c r="A153" s="14" t="s">
        <v>60</v>
      </c>
      <c r="B153" s="8">
        <v>1</v>
      </c>
      <c r="C153" s="8">
        <v>1</v>
      </c>
    </row>
    <row r="154" spans="1:3" x14ac:dyDescent="0.15">
      <c r="A154" s="15">
        <v>3279</v>
      </c>
      <c r="B154" s="8">
        <v>1</v>
      </c>
      <c r="C154" s="8">
        <v>1</v>
      </c>
    </row>
    <row r="155" spans="1:3" x14ac:dyDescent="0.15">
      <c r="A155" s="14" t="s">
        <v>27</v>
      </c>
      <c r="B155" s="8">
        <v>1</v>
      </c>
      <c r="C155" s="8">
        <v>1</v>
      </c>
    </row>
    <row r="156" spans="1:3" x14ac:dyDescent="0.15">
      <c r="A156" s="15">
        <v>1998</v>
      </c>
      <c r="B156" s="8">
        <v>1</v>
      </c>
      <c r="C156" s="8">
        <v>1</v>
      </c>
    </row>
    <row r="157" spans="1:3" x14ac:dyDescent="0.15">
      <c r="A157" s="13" t="s">
        <v>4255</v>
      </c>
      <c r="B157" s="8">
        <v>282</v>
      </c>
      <c r="C157" s="8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461-0988-B44D-AE91-5D911E269892}">
  <dimension ref="A2:C252"/>
  <sheetViews>
    <sheetView workbookViewId="0"/>
  </sheetViews>
  <sheetFormatPr baseColWidth="10" defaultRowHeight="13" x14ac:dyDescent="0.15"/>
  <cols>
    <col min="1" max="1" width="20" style="7" bestFit="1" customWidth="1"/>
    <col min="2" max="2" width="15.83203125" style="7" bestFit="1" customWidth="1"/>
    <col min="3" max="6" width="10.6640625" style="7" bestFit="1" customWidth="1"/>
    <col min="7" max="7" width="15.83203125" style="7" bestFit="1" customWidth="1"/>
    <col min="8" max="8" width="16" style="7" bestFit="1" customWidth="1"/>
    <col min="9" max="9" width="15.83203125" style="7" bestFit="1" customWidth="1"/>
    <col min="10" max="10" width="20.6640625" style="7" bestFit="1" customWidth="1"/>
    <col min="11" max="11" width="20.5" style="7" bestFit="1" customWidth="1"/>
    <col min="12" max="16384" width="10.83203125" style="7"/>
  </cols>
  <sheetData>
    <row r="2" spans="1:3" x14ac:dyDescent="0.15">
      <c r="A2" s="12" t="s">
        <v>4261</v>
      </c>
      <c r="B2" s="12" t="s">
        <v>4256</v>
      </c>
      <c r="C2"/>
    </row>
    <row r="3" spans="1:3" x14ac:dyDescent="0.15">
      <c r="A3" s="12" t="s">
        <v>4254</v>
      </c>
      <c r="B3" s="7">
        <v>2017</v>
      </c>
      <c r="C3" s="7" t="s">
        <v>4255</v>
      </c>
    </row>
    <row r="4" spans="1:3" x14ac:dyDescent="0.15">
      <c r="A4" s="13" t="s">
        <v>4259</v>
      </c>
      <c r="B4" s="8">
        <v>282</v>
      </c>
      <c r="C4" s="8">
        <v>282</v>
      </c>
    </row>
    <row r="5" spans="1:3" x14ac:dyDescent="0.15">
      <c r="A5" s="18" t="s">
        <v>26</v>
      </c>
      <c r="B5" s="19">
        <v>23</v>
      </c>
      <c r="C5" s="19">
        <v>23</v>
      </c>
    </row>
    <row r="6" spans="1:3" x14ac:dyDescent="0.15">
      <c r="A6" s="43">
        <v>11</v>
      </c>
      <c r="B6" s="8">
        <v>1</v>
      </c>
      <c r="C6" s="8">
        <v>1</v>
      </c>
    </row>
    <row r="7" spans="1:3" x14ac:dyDescent="0.15">
      <c r="A7" s="15">
        <v>13</v>
      </c>
      <c r="B7" s="8">
        <v>1</v>
      </c>
      <c r="C7" s="8">
        <v>1</v>
      </c>
    </row>
    <row r="8" spans="1:3" x14ac:dyDescent="0.15">
      <c r="A8" s="43">
        <v>14</v>
      </c>
      <c r="B8" s="8">
        <v>7</v>
      </c>
      <c r="C8" s="8">
        <v>7</v>
      </c>
    </row>
    <row r="9" spans="1:3" x14ac:dyDescent="0.15">
      <c r="A9" s="43">
        <v>16</v>
      </c>
      <c r="B9" s="8">
        <v>1</v>
      </c>
      <c r="C9" s="8">
        <v>1</v>
      </c>
    </row>
    <row r="10" spans="1:3" x14ac:dyDescent="0.15">
      <c r="A10" s="43">
        <v>17</v>
      </c>
      <c r="B10" s="8">
        <v>4</v>
      </c>
      <c r="C10" s="8">
        <v>4</v>
      </c>
    </row>
    <row r="11" spans="1:3" x14ac:dyDescent="0.15">
      <c r="A11" s="43">
        <v>18</v>
      </c>
      <c r="B11" s="8">
        <v>5</v>
      </c>
      <c r="C11" s="8">
        <v>5</v>
      </c>
    </row>
    <row r="12" spans="1:3" x14ac:dyDescent="0.15">
      <c r="A12" s="43">
        <v>19</v>
      </c>
      <c r="B12" s="8">
        <v>1</v>
      </c>
      <c r="C12" s="8">
        <v>1</v>
      </c>
    </row>
    <row r="13" spans="1:3" x14ac:dyDescent="0.15">
      <c r="A13" s="43">
        <v>20</v>
      </c>
      <c r="B13" s="8">
        <v>2</v>
      </c>
      <c r="C13" s="8">
        <v>2</v>
      </c>
    </row>
    <row r="14" spans="1:3" x14ac:dyDescent="0.15">
      <c r="A14" s="43">
        <v>21</v>
      </c>
      <c r="B14" s="8">
        <v>1</v>
      </c>
      <c r="C14" s="8">
        <v>1</v>
      </c>
    </row>
    <row r="15" spans="1:3" x14ac:dyDescent="0.15">
      <c r="A15" s="42" t="s">
        <v>88</v>
      </c>
      <c r="B15" s="41">
        <v>19</v>
      </c>
      <c r="C15" s="41">
        <v>19</v>
      </c>
    </row>
    <row r="16" spans="1:3" x14ac:dyDescent="0.15">
      <c r="A16" s="15">
        <v>10</v>
      </c>
      <c r="B16" s="8">
        <v>1</v>
      </c>
      <c r="C16" s="8">
        <v>1</v>
      </c>
    </row>
    <row r="17" spans="1:3" x14ac:dyDescent="0.15">
      <c r="A17" s="43">
        <v>11</v>
      </c>
      <c r="B17" s="8">
        <v>2</v>
      </c>
      <c r="C17" s="8">
        <v>2</v>
      </c>
    </row>
    <row r="18" spans="1:3" x14ac:dyDescent="0.15">
      <c r="A18" s="43">
        <v>14</v>
      </c>
      <c r="B18" s="8">
        <v>4</v>
      </c>
      <c r="C18" s="8">
        <v>4</v>
      </c>
    </row>
    <row r="19" spans="1:3" x14ac:dyDescent="0.15">
      <c r="A19" s="43">
        <v>16</v>
      </c>
      <c r="B19" s="8">
        <v>1</v>
      </c>
      <c r="C19" s="8">
        <v>1</v>
      </c>
    </row>
    <row r="20" spans="1:3" x14ac:dyDescent="0.15">
      <c r="A20" s="43">
        <v>17</v>
      </c>
      <c r="B20" s="8">
        <v>5</v>
      </c>
      <c r="C20" s="8">
        <v>5</v>
      </c>
    </row>
    <row r="21" spans="1:3" x14ac:dyDescent="0.15">
      <c r="A21" s="43">
        <v>18</v>
      </c>
      <c r="B21" s="8">
        <v>1</v>
      </c>
      <c r="C21" s="8">
        <v>1</v>
      </c>
    </row>
    <row r="22" spans="1:3" x14ac:dyDescent="0.15">
      <c r="A22" s="43">
        <v>19</v>
      </c>
      <c r="B22" s="8">
        <v>4</v>
      </c>
      <c r="C22" s="8">
        <v>4</v>
      </c>
    </row>
    <row r="23" spans="1:3" x14ac:dyDescent="0.15">
      <c r="A23" s="43">
        <v>21</v>
      </c>
      <c r="B23" s="8">
        <v>1</v>
      </c>
      <c r="C23" s="8">
        <v>1</v>
      </c>
    </row>
    <row r="24" spans="1:3" x14ac:dyDescent="0.15">
      <c r="A24" s="42" t="s">
        <v>11</v>
      </c>
      <c r="B24" s="41">
        <v>17</v>
      </c>
      <c r="C24" s="41">
        <v>17</v>
      </c>
    </row>
    <row r="25" spans="1:3" x14ac:dyDescent="0.15">
      <c r="A25" s="15">
        <v>6</v>
      </c>
      <c r="B25" s="8">
        <v>2</v>
      </c>
      <c r="C25" s="8">
        <v>2</v>
      </c>
    </row>
    <row r="26" spans="1:3" x14ac:dyDescent="0.15">
      <c r="A26" s="15">
        <v>7</v>
      </c>
      <c r="B26" s="8">
        <v>1</v>
      </c>
      <c r="C26" s="8">
        <v>1</v>
      </c>
    </row>
    <row r="27" spans="1:3" x14ac:dyDescent="0.15">
      <c r="A27" s="15">
        <v>12</v>
      </c>
      <c r="B27" s="8">
        <v>9</v>
      </c>
      <c r="C27" s="8">
        <v>9</v>
      </c>
    </row>
    <row r="28" spans="1:3" x14ac:dyDescent="0.15">
      <c r="A28" s="15">
        <v>14</v>
      </c>
      <c r="B28" s="8">
        <v>1</v>
      </c>
      <c r="C28" s="8">
        <v>1</v>
      </c>
    </row>
    <row r="29" spans="1:3" x14ac:dyDescent="0.15">
      <c r="A29" s="15">
        <v>16</v>
      </c>
      <c r="B29" s="8">
        <v>1</v>
      </c>
      <c r="C29" s="8">
        <v>1</v>
      </c>
    </row>
    <row r="30" spans="1:3" x14ac:dyDescent="0.15">
      <c r="A30" s="15">
        <v>17</v>
      </c>
      <c r="B30" s="8">
        <v>1</v>
      </c>
      <c r="C30" s="8">
        <v>1</v>
      </c>
    </row>
    <row r="31" spans="1:3" x14ac:dyDescent="0.15">
      <c r="A31" s="15">
        <v>18</v>
      </c>
      <c r="B31" s="8">
        <v>1</v>
      </c>
      <c r="C31" s="8">
        <v>1</v>
      </c>
    </row>
    <row r="32" spans="1:3" x14ac:dyDescent="0.15">
      <c r="A32" s="15">
        <v>20</v>
      </c>
      <c r="B32" s="8">
        <v>1</v>
      </c>
      <c r="C32" s="8">
        <v>1</v>
      </c>
    </row>
    <row r="33" spans="1:3" x14ac:dyDescent="0.15">
      <c r="A33" s="42" t="s">
        <v>25</v>
      </c>
      <c r="B33" s="41">
        <v>17</v>
      </c>
      <c r="C33" s="41">
        <v>17</v>
      </c>
    </row>
    <row r="34" spans="1:3" x14ac:dyDescent="0.15">
      <c r="A34" s="42" t="s">
        <v>14</v>
      </c>
      <c r="B34" s="41">
        <v>15</v>
      </c>
      <c r="C34" s="41">
        <v>15</v>
      </c>
    </row>
    <row r="35" spans="1:3" x14ac:dyDescent="0.15">
      <c r="A35" s="42" t="s">
        <v>65</v>
      </c>
      <c r="B35" s="41">
        <v>15</v>
      </c>
      <c r="C35" s="41">
        <v>15</v>
      </c>
    </row>
    <row r="36" spans="1:3" x14ac:dyDescent="0.15">
      <c r="A36" s="42" t="s">
        <v>63</v>
      </c>
      <c r="B36" s="41">
        <v>15</v>
      </c>
      <c r="C36" s="41">
        <v>15</v>
      </c>
    </row>
    <row r="37" spans="1:3" x14ac:dyDescent="0.15">
      <c r="A37" s="42" t="s">
        <v>15</v>
      </c>
      <c r="B37" s="41">
        <v>15</v>
      </c>
      <c r="C37" s="41">
        <v>15</v>
      </c>
    </row>
    <row r="38" spans="1:3" x14ac:dyDescent="0.15">
      <c r="A38" s="42" t="s">
        <v>92</v>
      </c>
      <c r="B38" s="41">
        <v>15</v>
      </c>
      <c r="C38" s="41">
        <v>15</v>
      </c>
    </row>
    <row r="39" spans="1:3" x14ac:dyDescent="0.15">
      <c r="A39" s="42" t="s">
        <v>87</v>
      </c>
      <c r="B39" s="41">
        <v>14</v>
      </c>
      <c r="C39" s="41">
        <v>14</v>
      </c>
    </row>
    <row r="40" spans="1:3" x14ac:dyDescent="0.15">
      <c r="A40" s="42" t="s">
        <v>19</v>
      </c>
      <c r="B40" s="41">
        <v>12</v>
      </c>
      <c r="C40" s="41">
        <v>12</v>
      </c>
    </row>
    <row r="41" spans="1:3" x14ac:dyDescent="0.15">
      <c r="A41" s="42" t="s">
        <v>61</v>
      </c>
      <c r="B41" s="41">
        <v>12</v>
      </c>
      <c r="C41" s="41">
        <v>12</v>
      </c>
    </row>
    <row r="42" spans="1:3" x14ac:dyDescent="0.15">
      <c r="A42" s="42" t="s">
        <v>39</v>
      </c>
      <c r="B42" s="41">
        <v>11</v>
      </c>
      <c r="C42" s="41">
        <v>11</v>
      </c>
    </row>
    <row r="43" spans="1:3" x14ac:dyDescent="0.15">
      <c r="A43" s="42" t="s">
        <v>91</v>
      </c>
      <c r="B43" s="41">
        <v>10</v>
      </c>
      <c r="C43" s="41">
        <v>10</v>
      </c>
    </row>
    <row r="44" spans="1:3" x14ac:dyDescent="0.15">
      <c r="A44" s="42" t="s">
        <v>13</v>
      </c>
      <c r="B44" s="41">
        <v>9</v>
      </c>
      <c r="C44" s="41">
        <v>9</v>
      </c>
    </row>
    <row r="45" spans="1:3" x14ac:dyDescent="0.15">
      <c r="A45" s="42" t="s">
        <v>82</v>
      </c>
      <c r="B45" s="41">
        <v>8</v>
      </c>
      <c r="C45" s="41">
        <v>8</v>
      </c>
    </row>
    <row r="46" spans="1:3" x14ac:dyDescent="0.15">
      <c r="A46" s="42" t="s">
        <v>52</v>
      </c>
      <c r="B46" s="41">
        <v>7</v>
      </c>
      <c r="C46" s="41">
        <v>7</v>
      </c>
    </row>
    <row r="47" spans="1:3" x14ac:dyDescent="0.15">
      <c r="A47" s="42" t="s">
        <v>89</v>
      </c>
      <c r="B47" s="41">
        <v>7</v>
      </c>
      <c r="C47" s="41">
        <v>7</v>
      </c>
    </row>
    <row r="48" spans="1:3" x14ac:dyDescent="0.15">
      <c r="A48" s="42" t="s">
        <v>28</v>
      </c>
      <c r="B48" s="41">
        <v>6</v>
      </c>
      <c r="C48" s="41">
        <v>6</v>
      </c>
    </row>
    <row r="49" spans="1:3" x14ac:dyDescent="0.15">
      <c r="A49" s="42" t="s">
        <v>48</v>
      </c>
      <c r="B49" s="41">
        <v>6</v>
      </c>
      <c r="C49" s="41">
        <v>6</v>
      </c>
    </row>
    <row r="50" spans="1:3" x14ac:dyDescent="0.15">
      <c r="A50" s="42" t="s">
        <v>29</v>
      </c>
      <c r="B50" s="41">
        <v>6</v>
      </c>
      <c r="C50" s="41">
        <v>6</v>
      </c>
    </row>
    <row r="51" spans="1:3" x14ac:dyDescent="0.15">
      <c r="A51" s="42" t="s">
        <v>78</v>
      </c>
      <c r="B51" s="41">
        <v>5</v>
      </c>
      <c r="C51" s="41">
        <v>5</v>
      </c>
    </row>
    <row r="52" spans="1:3" x14ac:dyDescent="0.15">
      <c r="A52" s="42" t="s">
        <v>68</v>
      </c>
      <c r="B52" s="41">
        <v>4</v>
      </c>
      <c r="C52" s="41">
        <v>4</v>
      </c>
    </row>
    <row r="53" spans="1:3" x14ac:dyDescent="0.15">
      <c r="A53" s="42" t="s">
        <v>70</v>
      </c>
      <c r="B53" s="41">
        <v>3</v>
      </c>
      <c r="C53" s="41">
        <v>3</v>
      </c>
    </row>
    <row r="54" spans="1:3" x14ac:dyDescent="0.15">
      <c r="A54" s="42" t="s">
        <v>95</v>
      </c>
      <c r="B54" s="41">
        <v>3</v>
      </c>
      <c r="C54" s="41">
        <v>3</v>
      </c>
    </row>
    <row r="55" spans="1:3" x14ac:dyDescent="0.15">
      <c r="A55" s="42" t="s">
        <v>17</v>
      </c>
      <c r="B55" s="41">
        <v>2</v>
      </c>
      <c r="C55" s="41">
        <v>2</v>
      </c>
    </row>
    <row r="56" spans="1:3" x14ac:dyDescent="0.15">
      <c r="A56" s="42" t="s">
        <v>50</v>
      </c>
      <c r="B56" s="41">
        <v>2</v>
      </c>
      <c r="C56" s="41">
        <v>2</v>
      </c>
    </row>
    <row r="57" spans="1:3" x14ac:dyDescent="0.15">
      <c r="A57" s="42" t="s">
        <v>69</v>
      </c>
      <c r="B57" s="41">
        <v>2</v>
      </c>
      <c r="C57" s="41">
        <v>2</v>
      </c>
    </row>
    <row r="58" spans="1:3" x14ac:dyDescent="0.15">
      <c r="A58" s="42" t="s">
        <v>60</v>
      </c>
      <c r="B58" s="41">
        <v>1</v>
      </c>
      <c r="C58" s="41">
        <v>1</v>
      </c>
    </row>
    <row r="59" spans="1:3" x14ac:dyDescent="0.15">
      <c r="A59" s="42" t="s">
        <v>27</v>
      </c>
      <c r="B59" s="41">
        <v>1</v>
      </c>
      <c r="C59" s="41">
        <v>1</v>
      </c>
    </row>
    <row r="60" spans="1:3" x14ac:dyDescent="0.15">
      <c r="A60" s="13" t="s">
        <v>4255</v>
      </c>
      <c r="B60" s="8">
        <v>282</v>
      </c>
      <c r="C60" s="8">
        <v>282</v>
      </c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  <row r="89" spans="1:3" x14ac:dyDescent="0.15">
      <c r="A89"/>
      <c r="B89"/>
      <c r="C89"/>
    </row>
    <row r="90" spans="1:3" x14ac:dyDescent="0.15">
      <c r="A90"/>
      <c r="B90"/>
      <c r="C90"/>
    </row>
    <row r="91" spans="1:3" x14ac:dyDescent="0.15">
      <c r="A91"/>
      <c r="B91"/>
      <c r="C91"/>
    </row>
    <row r="92" spans="1:3" x14ac:dyDescent="0.15">
      <c r="A92"/>
      <c r="B92"/>
      <c r="C92"/>
    </row>
    <row r="93" spans="1:3" x14ac:dyDescent="0.15">
      <c r="A93"/>
      <c r="B93"/>
      <c r="C93"/>
    </row>
    <row r="94" spans="1:3" x14ac:dyDescent="0.15">
      <c r="A94"/>
      <c r="B94"/>
      <c r="C94"/>
    </row>
    <row r="95" spans="1:3" x14ac:dyDescent="0.15">
      <c r="A95"/>
      <c r="B95"/>
      <c r="C95"/>
    </row>
    <row r="96" spans="1:3" x14ac:dyDescent="0.15">
      <c r="A96"/>
      <c r="B96"/>
      <c r="C96"/>
    </row>
    <row r="97" spans="1:3" x14ac:dyDescent="0.15">
      <c r="A97"/>
      <c r="B97"/>
      <c r="C97"/>
    </row>
    <row r="98" spans="1:3" x14ac:dyDescent="0.15">
      <c r="A98"/>
      <c r="B98"/>
      <c r="C98"/>
    </row>
    <row r="99" spans="1:3" x14ac:dyDescent="0.15">
      <c r="A99"/>
      <c r="B99"/>
      <c r="C99"/>
    </row>
    <row r="100" spans="1:3" x14ac:dyDescent="0.15">
      <c r="A100"/>
      <c r="B100"/>
      <c r="C100"/>
    </row>
    <row r="101" spans="1:3" x14ac:dyDescent="0.15">
      <c r="A101"/>
      <c r="B101"/>
      <c r="C101"/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  <row r="110" spans="1:3" x14ac:dyDescent="0.15">
      <c r="A110"/>
      <c r="B110"/>
      <c r="C110"/>
    </row>
    <row r="111" spans="1:3" x14ac:dyDescent="0.15">
      <c r="A111"/>
      <c r="B111"/>
      <c r="C111"/>
    </row>
    <row r="112" spans="1:3" x14ac:dyDescent="0.15">
      <c r="A112"/>
      <c r="B112"/>
      <c r="C112"/>
    </row>
    <row r="113" spans="1:3" x14ac:dyDescent="0.15">
      <c r="A113"/>
      <c r="B113"/>
      <c r="C113"/>
    </row>
    <row r="114" spans="1:3" x14ac:dyDescent="0.15">
      <c r="A114"/>
      <c r="B114"/>
      <c r="C114"/>
    </row>
    <row r="115" spans="1:3" x14ac:dyDescent="0.15">
      <c r="A115"/>
      <c r="B115"/>
      <c r="C115"/>
    </row>
    <row r="116" spans="1:3" x14ac:dyDescent="0.15">
      <c r="A116"/>
      <c r="B116"/>
      <c r="C116"/>
    </row>
    <row r="117" spans="1:3" x14ac:dyDescent="0.15">
      <c r="A117"/>
      <c r="B117"/>
      <c r="C117"/>
    </row>
    <row r="118" spans="1:3" x14ac:dyDescent="0.15">
      <c r="A118"/>
      <c r="B118"/>
      <c r="C118"/>
    </row>
    <row r="119" spans="1:3" x14ac:dyDescent="0.15">
      <c r="A119"/>
      <c r="B119"/>
      <c r="C119"/>
    </row>
    <row r="120" spans="1:3" x14ac:dyDescent="0.15">
      <c r="A120"/>
      <c r="B120"/>
      <c r="C120"/>
    </row>
    <row r="121" spans="1:3" x14ac:dyDescent="0.15">
      <c r="A121"/>
      <c r="B121"/>
      <c r="C121"/>
    </row>
    <row r="122" spans="1:3" x14ac:dyDescent="0.15">
      <c r="A122"/>
      <c r="B122"/>
      <c r="C122"/>
    </row>
    <row r="123" spans="1:3" x14ac:dyDescent="0.15">
      <c r="A123"/>
      <c r="B123"/>
      <c r="C123"/>
    </row>
    <row r="124" spans="1:3" x14ac:dyDescent="0.15">
      <c r="A124"/>
      <c r="B124"/>
      <c r="C124"/>
    </row>
    <row r="125" spans="1:3" x14ac:dyDescent="0.15">
      <c r="A125"/>
      <c r="B125"/>
      <c r="C125"/>
    </row>
    <row r="126" spans="1:3" x14ac:dyDescent="0.15">
      <c r="A126"/>
      <c r="B126"/>
      <c r="C126"/>
    </row>
    <row r="127" spans="1:3" x14ac:dyDescent="0.15">
      <c r="A127"/>
      <c r="B127"/>
      <c r="C127"/>
    </row>
    <row r="128" spans="1:3" x14ac:dyDescent="0.15">
      <c r="A128"/>
      <c r="B128"/>
      <c r="C128"/>
    </row>
    <row r="129" spans="1:3" x14ac:dyDescent="0.15">
      <c r="A129"/>
      <c r="B129"/>
      <c r="C129"/>
    </row>
    <row r="130" spans="1:3" x14ac:dyDescent="0.15">
      <c r="A130"/>
      <c r="B130"/>
      <c r="C130"/>
    </row>
    <row r="131" spans="1:3" x14ac:dyDescent="0.15">
      <c r="A131"/>
      <c r="B131"/>
      <c r="C131"/>
    </row>
    <row r="132" spans="1:3" x14ac:dyDescent="0.15">
      <c r="A132"/>
      <c r="B132"/>
      <c r="C132"/>
    </row>
    <row r="133" spans="1:3" x14ac:dyDescent="0.15">
      <c r="A133"/>
      <c r="B133"/>
      <c r="C133"/>
    </row>
    <row r="134" spans="1:3" x14ac:dyDescent="0.15">
      <c r="A134"/>
      <c r="B134"/>
      <c r="C134"/>
    </row>
    <row r="135" spans="1:3" x14ac:dyDescent="0.15">
      <c r="A135"/>
      <c r="B135"/>
      <c r="C135"/>
    </row>
    <row r="136" spans="1:3" x14ac:dyDescent="0.15">
      <c r="A136"/>
      <c r="B136"/>
      <c r="C136"/>
    </row>
    <row r="137" spans="1:3" x14ac:dyDescent="0.15">
      <c r="A137"/>
      <c r="B137"/>
      <c r="C137"/>
    </row>
    <row r="138" spans="1:3" x14ac:dyDescent="0.15">
      <c r="A138"/>
      <c r="B138"/>
      <c r="C138"/>
    </row>
    <row r="139" spans="1:3" x14ac:dyDescent="0.15">
      <c r="A139"/>
      <c r="B139"/>
      <c r="C139"/>
    </row>
    <row r="140" spans="1:3" x14ac:dyDescent="0.15">
      <c r="A140"/>
      <c r="B140"/>
      <c r="C140"/>
    </row>
    <row r="141" spans="1:3" x14ac:dyDescent="0.15">
      <c r="A141"/>
      <c r="B141"/>
      <c r="C141"/>
    </row>
    <row r="142" spans="1:3" x14ac:dyDescent="0.15">
      <c r="A142"/>
      <c r="B142"/>
      <c r="C142"/>
    </row>
    <row r="143" spans="1:3" x14ac:dyDescent="0.15">
      <c r="A143"/>
      <c r="B143"/>
      <c r="C143"/>
    </row>
    <row r="144" spans="1:3" x14ac:dyDescent="0.15">
      <c r="A144"/>
      <c r="B144"/>
      <c r="C144"/>
    </row>
    <row r="145" spans="1:3" x14ac:dyDescent="0.15">
      <c r="A145"/>
      <c r="B145"/>
      <c r="C145"/>
    </row>
    <row r="146" spans="1:3" x14ac:dyDescent="0.15">
      <c r="A146"/>
      <c r="B146"/>
      <c r="C146"/>
    </row>
    <row r="147" spans="1:3" x14ac:dyDescent="0.15">
      <c r="A147"/>
      <c r="B147"/>
      <c r="C147"/>
    </row>
    <row r="148" spans="1:3" x14ac:dyDescent="0.15">
      <c r="A148"/>
      <c r="B148"/>
      <c r="C148"/>
    </row>
    <row r="149" spans="1:3" x14ac:dyDescent="0.15">
      <c r="A149"/>
      <c r="B149"/>
      <c r="C149"/>
    </row>
    <row r="150" spans="1:3" x14ac:dyDescent="0.15">
      <c r="A150"/>
      <c r="B150"/>
      <c r="C150"/>
    </row>
    <row r="151" spans="1:3" x14ac:dyDescent="0.15">
      <c r="A151"/>
      <c r="B151"/>
      <c r="C151"/>
    </row>
    <row r="152" spans="1:3" x14ac:dyDescent="0.15">
      <c r="A152"/>
      <c r="B152"/>
      <c r="C152"/>
    </row>
    <row r="153" spans="1:3" x14ac:dyDescent="0.15">
      <c r="A153"/>
      <c r="B153"/>
      <c r="C153"/>
    </row>
    <row r="154" spans="1:3" x14ac:dyDescent="0.15">
      <c r="A154"/>
      <c r="B154"/>
      <c r="C154"/>
    </row>
    <row r="155" spans="1:3" x14ac:dyDescent="0.15">
      <c r="A155"/>
      <c r="B155"/>
      <c r="C155"/>
    </row>
    <row r="156" spans="1:3" x14ac:dyDescent="0.15">
      <c r="A156"/>
      <c r="B156"/>
      <c r="C156"/>
    </row>
    <row r="157" spans="1:3" x14ac:dyDescent="0.15">
      <c r="A157"/>
      <c r="B157"/>
      <c r="C157"/>
    </row>
    <row r="158" spans="1:3" x14ac:dyDescent="0.15">
      <c r="A158"/>
      <c r="B158"/>
      <c r="C158"/>
    </row>
    <row r="159" spans="1:3" x14ac:dyDescent="0.15">
      <c r="A159"/>
      <c r="B159"/>
      <c r="C159"/>
    </row>
    <row r="160" spans="1:3" x14ac:dyDescent="0.15">
      <c r="A160"/>
      <c r="B160"/>
      <c r="C160"/>
    </row>
    <row r="161" spans="1:3" x14ac:dyDescent="0.15">
      <c r="A161"/>
      <c r="B161"/>
      <c r="C161"/>
    </row>
    <row r="162" spans="1:3" x14ac:dyDescent="0.15">
      <c r="A162"/>
      <c r="B162"/>
      <c r="C162"/>
    </row>
    <row r="163" spans="1:3" x14ac:dyDescent="0.15">
      <c r="A163"/>
      <c r="B163"/>
      <c r="C163"/>
    </row>
    <row r="164" spans="1:3" x14ac:dyDescent="0.15">
      <c r="A164"/>
      <c r="B164"/>
      <c r="C164"/>
    </row>
    <row r="165" spans="1:3" x14ac:dyDescent="0.15">
      <c r="A165"/>
      <c r="B165"/>
      <c r="C165"/>
    </row>
    <row r="166" spans="1:3" x14ac:dyDescent="0.15">
      <c r="A166"/>
      <c r="B166"/>
      <c r="C166"/>
    </row>
    <row r="167" spans="1:3" x14ac:dyDescent="0.15">
      <c r="A167"/>
      <c r="B167"/>
      <c r="C167"/>
    </row>
    <row r="168" spans="1:3" x14ac:dyDescent="0.15">
      <c r="A168"/>
      <c r="B168"/>
      <c r="C168"/>
    </row>
    <row r="169" spans="1:3" x14ac:dyDescent="0.15">
      <c r="A169"/>
      <c r="B169"/>
      <c r="C169"/>
    </row>
    <row r="170" spans="1:3" x14ac:dyDescent="0.15">
      <c r="A170"/>
      <c r="B170"/>
      <c r="C170"/>
    </row>
    <row r="171" spans="1:3" x14ac:dyDescent="0.15">
      <c r="A171"/>
      <c r="B171"/>
      <c r="C171"/>
    </row>
    <row r="172" spans="1:3" x14ac:dyDescent="0.15">
      <c r="A172"/>
      <c r="B172"/>
      <c r="C172"/>
    </row>
    <row r="173" spans="1:3" x14ac:dyDescent="0.15">
      <c r="A173"/>
      <c r="B173"/>
      <c r="C173"/>
    </row>
    <row r="174" spans="1:3" x14ac:dyDescent="0.15">
      <c r="A174"/>
      <c r="B174"/>
      <c r="C174"/>
    </row>
    <row r="175" spans="1:3" x14ac:dyDescent="0.15">
      <c r="A175"/>
      <c r="B175"/>
      <c r="C175"/>
    </row>
    <row r="176" spans="1:3" x14ac:dyDescent="0.15">
      <c r="A176"/>
      <c r="B176"/>
      <c r="C176"/>
    </row>
    <row r="177" spans="1:3" x14ac:dyDescent="0.15">
      <c r="A177"/>
      <c r="B177"/>
      <c r="C177"/>
    </row>
    <row r="178" spans="1:3" x14ac:dyDescent="0.15">
      <c r="A178"/>
      <c r="B178"/>
      <c r="C178"/>
    </row>
    <row r="179" spans="1:3" x14ac:dyDescent="0.15">
      <c r="A179"/>
      <c r="B179"/>
      <c r="C179"/>
    </row>
    <row r="180" spans="1:3" x14ac:dyDescent="0.15">
      <c r="A180"/>
      <c r="B180"/>
      <c r="C180"/>
    </row>
    <row r="181" spans="1:3" x14ac:dyDescent="0.15">
      <c r="A181"/>
      <c r="B181"/>
      <c r="C181"/>
    </row>
    <row r="182" spans="1:3" x14ac:dyDescent="0.15">
      <c r="A182"/>
      <c r="B182"/>
      <c r="C182"/>
    </row>
    <row r="183" spans="1:3" x14ac:dyDescent="0.15">
      <c r="A183"/>
      <c r="B183"/>
      <c r="C183"/>
    </row>
    <row r="184" spans="1:3" x14ac:dyDescent="0.15">
      <c r="A184"/>
      <c r="B184"/>
      <c r="C184"/>
    </row>
    <row r="185" spans="1:3" x14ac:dyDescent="0.15">
      <c r="A185"/>
      <c r="B185"/>
      <c r="C185"/>
    </row>
    <row r="186" spans="1:3" x14ac:dyDescent="0.15">
      <c r="A186"/>
      <c r="B186"/>
      <c r="C186"/>
    </row>
    <row r="187" spans="1:3" x14ac:dyDescent="0.15">
      <c r="A187"/>
      <c r="B187"/>
      <c r="C187"/>
    </row>
    <row r="188" spans="1:3" x14ac:dyDescent="0.15">
      <c r="A188"/>
      <c r="B188"/>
      <c r="C188"/>
    </row>
    <row r="189" spans="1:3" x14ac:dyDescent="0.15">
      <c r="A189"/>
      <c r="B189"/>
      <c r="C189"/>
    </row>
    <row r="190" spans="1:3" x14ac:dyDescent="0.15">
      <c r="A190"/>
      <c r="B190"/>
      <c r="C190"/>
    </row>
    <row r="191" spans="1:3" x14ac:dyDescent="0.15">
      <c r="A191"/>
      <c r="B191"/>
      <c r="C191"/>
    </row>
    <row r="192" spans="1:3" x14ac:dyDescent="0.15">
      <c r="A192"/>
      <c r="B192"/>
      <c r="C192"/>
    </row>
    <row r="193" spans="1:3" x14ac:dyDescent="0.15">
      <c r="A193"/>
      <c r="B193"/>
      <c r="C193"/>
    </row>
    <row r="194" spans="1:3" x14ac:dyDescent="0.15">
      <c r="A194"/>
      <c r="B194"/>
      <c r="C194"/>
    </row>
    <row r="195" spans="1:3" x14ac:dyDescent="0.15">
      <c r="A195"/>
      <c r="B195"/>
      <c r="C195"/>
    </row>
    <row r="196" spans="1:3" x14ac:dyDescent="0.15">
      <c r="A196"/>
      <c r="B196"/>
      <c r="C196"/>
    </row>
    <row r="197" spans="1:3" x14ac:dyDescent="0.15">
      <c r="A197"/>
      <c r="B197"/>
      <c r="C197"/>
    </row>
    <row r="198" spans="1:3" x14ac:dyDescent="0.15">
      <c r="A198"/>
      <c r="B198"/>
      <c r="C198"/>
    </row>
    <row r="199" spans="1:3" x14ac:dyDescent="0.15">
      <c r="A199"/>
      <c r="B199"/>
      <c r="C199"/>
    </row>
    <row r="200" spans="1:3" x14ac:dyDescent="0.15">
      <c r="A200"/>
      <c r="B200"/>
      <c r="C200"/>
    </row>
    <row r="201" spans="1:3" x14ac:dyDescent="0.15">
      <c r="A201"/>
      <c r="B201"/>
      <c r="C201"/>
    </row>
    <row r="202" spans="1:3" x14ac:dyDescent="0.15">
      <c r="A202"/>
      <c r="B202"/>
      <c r="C202"/>
    </row>
    <row r="203" spans="1:3" x14ac:dyDescent="0.15">
      <c r="A203"/>
      <c r="B203"/>
      <c r="C203"/>
    </row>
    <row r="204" spans="1:3" x14ac:dyDescent="0.15">
      <c r="A204"/>
      <c r="B204"/>
      <c r="C204"/>
    </row>
    <row r="205" spans="1:3" x14ac:dyDescent="0.15">
      <c r="A205"/>
      <c r="B205"/>
      <c r="C205"/>
    </row>
    <row r="206" spans="1:3" x14ac:dyDescent="0.15">
      <c r="A206"/>
      <c r="B206"/>
      <c r="C206"/>
    </row>
    <row r="207" spans="1:3" x14ac:dyDescent="0.15">
      <c r="A207"/>
      <c r="B207"/>
      <c r="C207"/>
    </row>
    <row r="208" spans="1:3" x14ac:dyDescent="0.15">
      <c r="A208"/>
      <c r="B208"/>
      <c r="C208"/>
    </row>
    <row r="209" spans="1:3" x14ac:dyDescent="0.15">
      <c r="A209"/>
      <c r="B209"/>
      <c r="C209"/>
    </row>
    <row r="210" spans="1:3" x14ac:dyDescent="0.15">
      <c r="A210"/>
      <c r="B210"/>
      <c r="C210"/>
    </row>
    <row r="211" spans="1:3" x14ac:dyDescent="0.15">
      <c r="A211"/>
      <c r="B211"/>
      <c r="C211"/>
    </row>
    <row r="212" spans="1:3" x14ac:dyDescent="0.15">
      <c r="A212"/>
      <c r="B212"/>
      <c r="C212"/>
    </row>
    <row r="213" spans="1:3" x14ac:dyDescent="0.15">
      <c r="A213"/>
      <c r="B213"/>
      <c r="C213"/>
    </row>
    <row r="214" spans="1:3" x14ac:dyDescent="0.15">
      <c r="A214"/>
      <c r="B214"/>
      <c r="C214"/>
    </row>
    <row r="215" spans="1:3" x14ac:dyDescent="0.15">
      <c r="A215"/>
      <c r="B215"/>
      <c r="C215"/>
    </row>
    <row r="216" spans="1:3" x14ac:dyDescent="0.15">
      <c r="A216"/>
      <c r="B216"/>
      <c r="C216"/>
    </row>
    <row r="217" spans="1:3" x14ac:dyDescent="0.15">
      <c r="A217"/>
      <c r="B217"/>
      <c r="C217"/>
    </row>
    <row r="218" spans="1:3" x14ac:dyDescent="0.15">
      <c r="A218"/>
      <c r="B218"/>
      <c r="C218"/>
    </row>
    <row r="219" spans="1:3" x14ac:dyDescent="0.15">
      <c r="A219"/>
      <c r="B219"/>
      <c r="C219"/>
    </row>
    <row r="220" spans="1:3" x14ac:dyDescent="0.15">
      <c r="A220"/>
      <c r="B220"/>
      <c r="C220"/>
    </row>
    <row r="221" spans="1:3" x14ac:dyDescent="0.15">
      <c r="A221"/>
      <c r="B221"/>
      <c r="C221"/>
    </row>
    <row r="222" spans="1:3" x14ac:dyDescent="0.15">
      <c r="A222"/>
      <c r="B222"/>
      <c r="C222"/>
    </row>
    <row r="223" spans="1:3" x14ac:dyDescent="0.15">
      <c r="A223"/>
      <c r="B223"/>
      <c r="C223"/>
    </row>
    <row r="224" spans="1:3" x14ac:dyDescent="0.15">
      <c r="A224"/>
      <c r="B224"/>
      <c r="C224"/>
    </row>
    <row r="225" spans="1:3" x14ac:dyDescent="0.15">
      <c r="A225"/>
      <c r="B225"/>
      <c r="C225"/>
    </row>
    <row r="226" spans="1:3" x14ac:dyDescent="0.15">
      <c r="A226"/>
      <c r="B226"/>
      <c r="C226"/>
    </row>
    <row r="227" spans="1:3" x14ac:dyDescent="0.15">
      <c r="A227"/>
      <c r="B227"/>
      <c r="C227"/>
    </row>
    <row r="228" spans="1:3" x14ac:dyDescent="0.15">
      <c r="A228"/>
      <c r="B228"/>
      <c r="C228"/>
    </row>
    <row r="229" spans="1:3" x14ac:dyDescent="0.15">
      <c r="A229"/>
      <c r="B229"/>
      <c r="C229"/>
    </row>
    <row r="230" spans="1:3" x14ac:dyDescent="0.15">
      <c r="A230"/>
      <c r="B230"/>
      <c r="C230"/>
    </row>
    <row r="231" spans="1:3" x14ac:dyDescent="0.15">
      <c r="A231"/>
      <c r="B231"/>
      <c r="C231"/>
    </row>
    <row r="232" spans="1:3" x14ac:dyDescent="0.15">
      <c r="A232"/>
      <c r="B232"/>
      <c r="C232"/>
    </row>
    <row r="233" spans="1:3" x14ac:dyDescent="0.15">
      <c r="A233"/>
      <c r="B233"/>
      <c r="C233"/>
    </row>
    <row r="234" spans="1:3" x14ac:dyDescent="0.15">
      <c r="A234"/>
      <c r="B234"/>
      <c r="C234"/>
    </row>
    <row r="235" spans="1:3" x14ac:dyDescent="0.15">
      <c r="A235"/>
      <c r="B235"/>
      <c r="C235"/>
    </row>
    <row r="236" spans="1:3" x14ac:dyDescent="0.15">
      <c r="A236"/>
      <c r="B236"/>
      <c r="C236"/>
    </row>
    <row r="237" spans="1:3" x14ac:dyDescent="0.15">
      <c r="A237"/>
      <c r="B237"/>
      <c r="C237"/>
    </row>
    <row r="238" spans="1:3" x14ac:dyDescent="0.15">
      <c r="A238"/>
      <c r="B238"/>
      <c r="C238"/>
    </row>
    <row r="239" spans="1:3" x14ac:dyDescent="0.15">
      <c r="A239"/>
      <c r="B239"/>
      <c r="C239"/>
    </row>
    <row r="240" spans="1:3" x14ac:dyDescent="0.15">
      <c r="A240"/>
      <c r="B240"/>
      <c r="C240"/>
    </row>
    <row r="241" spans="1:3" x14ac:dyDescent="0.15">
      <c r="A241"/>
      <c r="B241"/>
      <c r="C241"/>
    </row>
    <row r="242" spans="1:3" x14ac:dyDescent="0.15">
      <c r="A242"/>
      <c r="B242"/>
      <c r="C242"/>
    </row>
    <row r="243" spans="1:3" x14ac:dyDescent="0.15">
      <c r="A243"/>
      <c r="B243"/>
      <c r="C243"/>
    </row>
    <row r="244" spans="1:3" x14ac:dyDescent="0.15">
      <c r="A244"/>
      <c r="B244"/>
      <c r="C244"/>
    </row>
    <row r="245" spans="1:3" x14ac:dyDescent="0.15">
      <c r="A245"/>
      <c r="B245"/>
      <c r="C245"/>
    </row>
    <row r="246" spans="1:3" x14ac:dyDescent="0.15">
      <c r="A246"/>
      <c r="B246"/>
      <c r="C246"/>
    </row>
    <row r="247" spans="1:3" x14ac:dyDescent="0.15">
      <c r="A247"/>
      <c r="B247"/>
      <c r="C247"/>
    </row>
    <row r="248" spans="1:3" x14ac:dyDescent="0.15">
      <c r="A248"/>
      <c r="B248"/>
      <c r="C248"/>
    </row>
    <row r="249" spans="1:3" x14ac:dyDescent="0.15">
      <c r="A249"/>
      <c r="B249"/>
      <c r="C249"/>
    </row>
    <row r="250" spans="1:3" x14ac:dyDescent="0.15">
      <c r="A250"/>
      <c r="B250"/>
      <c r="C250"/>
    </row>
    <row r="251" spans="1:3" x14ac:dyDescent="0.15">
      <c r="A251"/>
      <c r="B251"/>
      <c r="C251"/>
    </row>
    <row r="252" spans="1:3" x14ac:dyDescent="0.15">
      <c r="A252"/>
      <c r="B252"/>
      <c r="C2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EEDB-BF8C-424E-8EAC-B8F81C46CE4B}">
  <dimension ref="A1:M36"/>
  <sheetViews>
    <sheetView zoomScale="170" zoomScaleNormal="170" workbookViewId="0"/>
  </sheetViews>
  <sheetFormatPr baseColWidth="10" defaultRowHeight="13" x14ac:dyDescent="0.15"/>
  <cols>
    <col min="1" max="1" width="16" style="7" bestFit="1" customWidth="1"/>
    <col min="2" max="2" width="15.83203125" style="7" bestFit="1" customWidth="1"/>
    <col min="3" max="5" width="5.1640625" style="7" bestFit="1" customWidth="1"/>
    <col min="6" max="6" width="10.6640625" style="7" bestFit="1" customWidth="1"/>
    <col min="7" max="7" width="15.83203125" style="7" bestFit="1" customWidth="1"/>
    <col min="8" max="8" width="16" style="7" bestFit="1" customWidth="1"/>
    <col min="9" max="9" width="15.83203125" style="7" bestFit="1" customWidth="1"/>
    <col min="10" max="10" width="18.83203125" style="7" customWidth="1"/>
    <col min="11" max="11" width="6.33203125" style="7" customWidth="1"/>
    <col min="12" max="16384" width="10.83203125" style="7"/>
  </cols>
  <sheetData>
    <row r="1" spans="1:13" x14ac:dyDescent="0.15">
      <c r="K1" s="25">
        <v>2014</v>
      </c>
    </row>
    <row r="2" spans="1:13" x14ac:dyDescent="0.15">
      <c r="A2" s="12" t="s">
        <v>4261</v>
      </c>
      <c r="B2" s="12" t="s">
        <v>4256</v>
      </c>
      <c r="C2"/>
      <c r="D2"/>
      <c r="E2"/>
      <c r="F2"/>
      <c r="L2" s="9" t="s">
        <v>4264</v>
      </c>
      <c r="M2" s="9" t="s">
        <v>4265</v>
      </c>
    </row>
    <row r="3" spans="1:13" x14ac:dyDescent="0.15">
      <c r="A3" s="12" t="s">
        <v>4254</v>
      </c>
      <c r="B3" s="7">
        <v>2014</v>
      </c>
      <c r="C3" s="7">
        <v>2015</v>
      </c>
      <c r="D3" s="7">
        <v>2016</v>
      </c>
      <c r="E3" s="7">
        <v>2017</v>
      </c>
      <c r="F3" s="7" t="s">
        <v>4255</v>
      </c>
      <c r="K3" s="31" t="s">
        <v>4257</v>
      </c>
      <c r="L3" s="25">
        <v>37</v>
      </c>
      <c r="M3" s="25">
        <v>256</v>
      </c>
    </row>
    <row r="4" spans="1:13" x14ac:dyDescent="0.15">
      <c r="A4" s="13" t="s">
        <v>4257</v>
      </c>
      <c r="B4" s="8">
        <v>256</v>
      </c>
      <c r="C4" s="8">
        <v>567</v>
      </c>
      <c r="D4" s="8">
        <v>634</v>
      </c>
      <c r="E4" s="8">
        <v>289</v>
      </c>
      <c r="F4" s="8">
        <v>1746</v>
      </c>
      <c r="K4" s="31" t="s">
        <v>4258</v>
      </c>
      <c r="L4" s="25">
        <v>44</v>
      </c>
      <c r="M4" s="25">
        <v>607</v>
      </c>
    </row>
    <row r="5" spans="1:13" x14ac:dyDescent="0.15">
      <c r="A5" s="13" t="s">
        <v>4258</v>
      </c>
      <c r="B5" s="8">
        <v>607</v>
      </c>
      <c r="C5" s="8">
        <v>776</v>
      </c>
      <c r="D5" s="8">
        <v>457</v>
      </c>
      <c r="E5" s="8">
        <v>440</v>
      </c>
      <c r="F5" s="8">
        <v>2280</v>
      </c>
      <c r="K5" s="31" t="s">
        <v>4259</v>
      </c>
      <c r="L5" s="25">
        <v>42</v>
      </c>
      <c r="M5" s="25">
        <v>603</v>
      </c>
    </row>
    <row r="6" spans="1:13" ht="16" x14ac:dyDescent="0.2">
      <c r="A6" s="13" t="s">
        <v>4259</v>
      </c>
      <c r="B6" s="8">
        <v>603</v>
      </c>
      <c r="C6" s="8">
        <v>408</v>
      </c>
      <c r="D6" s="8">
        <v>380</v>
      </c>
      <c r="E6" s="8">
        <v>282</v>
      </c>
      <c r="F6" s="8">
        <v>1673</v>
      </c>
      <c r="K6" s="31" t="s">
        <v>4260</v>
      </c>
      <c r="L6" s="25">
        <v>41</v>
      </c>
      <c r="M6" s="49">
        <v>408</v>
      </c>
    </row>
    <row r="7" spans="1:13" x14ac:dyDescent="0.15">
      <c r="A7" s="13" t="s">
        <v>4260</v>
      </c>
      <c r="B7" s="8">
        <v>408</v>
      </c>
      <c r="C7" s="8">
        <v>472</v>
      </c>
      <c r="D7" s="8">
        <v>335</v>
      </c>
      <c r="E7" s="8"/>
      <c r="F7" s="8">
        <v>1215</v>
      </c>
      <c r="K7" s="31" t="s">
        <v>4303</v>
      </c>
      <c r="L7" s="25"/>
      <c r="M7" s="25">
        <f>SUM(M3:M6)</f>
        <v>1874</v>
      </c>
    </row>
    <row r="8" spans="1:13" x14ac:dyDescent="0.15">
      <c r="A8" s="13" t="s">
        <v>4255</v>
      </c>
      <c r="B8" s="8">
        <v>1874</v>
      </c>
      <c r="C8" s="8">
        <v>2223</v>
      </c>
      <c r="D8" s="8">
        <v>1806</v>
      </c>
      <c r="E8" s="8">
        <v>1011</v>
      </c>
      <c r="F8" s="8">
        <v>6914</v>
      </c>
    </row>
    <row r="9" spans="1:13" x14ac:dyDescent="0.15">
      <c r="K9" s="25">
        <v>2015</v>
      </c>
    </row>
    <row r="10" spans="1:13" x14ac:dyDescent="0.15">
      <c r="A10"/>
      <c r="B10"/>
      <c r="C10"/>
      <c r="L10" s="9" t="s">
        <v>4264</v>
      </c>
      <c r="M10" s="9" t="s">
        <v>4265</v>
      </c>
    </row>
    <row r="11" spans="1:13" x14ac:dyDescent="0.15">
      <c r="A11"/>
      <c r="B11"/>
      <c r="C11"/>
      <c r="K11" s="31" t="s">
        <v>4257</v>
      </c>
      <c r="L11" s="25">
        <v>42</v>
      </c>
      <c r="M11" s="25">
        <v>567</v>
      </c>
    </row>
    <row r="12" spans="1:13" x14ac:dyDescent="0.15">
      <c r="A12"/>
      <c r="B12"/>
      <c r="C12"/>
      <c r="K12" s="31" t="s">
        <v>4258</v>
      </c>
      <c r="L12" s="25">
        <v>49</v>
      </c>
      <c r="M12" s="25">
        <v>776</v>
      </c>
    </row>
    <row r="13" spans="1:13" ht="16" x14ac:dyDescent="0.2">
      <c r="A13"/>
      <c r="B13"/>
      <c r="C13"/>
      <c r="H13"/>
      <c r="I13"/>
      <c r="J13"/>
      <c r="K13" s="31" t="s">
        <v>4259</v>
      </c>
      <c r="L13" s="25">
        <v>49</v>
      </c>
      <c r="M13" s="50">
        <v>408</v>
      </c>
    </row>
    <row r="14" spans="1:13" x14ac:dyDescent="0.15">
      <c r="A14"/>
      <c r="B14"/>
      <c r="C14"/>
      <c r="H14"/>
      <c r="I14"/>
      <c r="J14"/>
      <c r="K14" s="31" t="s">
        <v>4260</v>
      </c>
      <c r="L14" s="25">
        <v>42</v>
      </c>
      <c r="M14" s="47">
        <v>472</v>
      </c>
    </row>
    <row r="15" spans="1:13" x14ac:dyDescent="0.15">
      <c r="A15"/>
      <c r="B15"/>
      <c r="C15"/>
      <c r="H15"/>
      <c r="I15"/>
      <c r="J15"/>
      <c r="K15" s="31" t="s">
        <v>4303</v>
      </c>
      <c r="L15" s="25"/>
      <c r="M15" s="25">
        <f>SUM(M11:M14)</f>
        <v>2223</v>
      </c>
    </row>
    <row r="16" spans="1:13" x14ac:dyDescent="0.15">
      <c r="A16"/>
      <c r="B16"/>
      <c r="C16"/>
      <c r="H16"/>
      <c r="I16"/>
      <c r="J16"/>
    </row>
    <row r="17" spans="1:13" x14ac:dyDescent="0.15">
      <c r="A17"/>
      <c r="B17"/>
      <c r="C17"/>
      <c r="H17"/>
      <c r="I17"/>
      <c r="J17"/>
    </row>
    <row r="18" spans="1:13" x14ac:dyDescent="0.15">
      <c r="A18"/>
      <c r="B18"/>
      <c r="C18"/>
      <c r="H18"/>
      <c r="I18"/>
      <c r="J18"/>
      <c r="K18" s="25">
        <v>2016</v>
      </c>
    </row>
    <row r="19" spans="1:13" x14ac:dyDescent="0.15">
      <c r="A19"/>
      <c r="B19"/>
      <c r="C19"/>
      <c r="H19"/>
      <c r="I19"/>
      <c r="J19"/>
      <c r="L19" s="9" t="s">
        <v>4264</v>
      </c>
      <c r="M19" s="9" t="s">
        <v>4265</v>
      </c>
    </row>
    <row r="20" spans="1:13" x14ac:dyDescent="0.15">
      <c r="A20"/>
      <c r="B20"/>
      <c r="C20"/>
      <c r="H20"/>
      <c r="I20"/>
      <c r="J20"/>
      <c r="K20" s="31" t="s">
        <v>4257</v>
      </c>
      <c r="L20" s="25">
        <v>47</v>
      </c>
      <c r="M20" s="25">
        <v>634</v>
      </c>
    </row>
    <row r="21" spans="1:13" x14ac:dyDescent="0.15">
      <c r="A21"/>
      <c r="B21"/>
      <c r="C21"/>
      <c r="H21"/>
      <c r="I21"/>
      <c r="J21"/>
      <c r="K21" s="31" t="s">
        <v>4258</v>
      </c>
      <c r="L21" s="25">
        <v>47</v>
      </c>
      <c r="M21" s="25">
        <v>457</v>
      </c>
    </row>
    <row r="22" spans="1:13" x14ac:dyDescent="0.15">
      <c r="A22"/>
      <c r="B22"/>
      <c r="C22"/>
      <c r="H22"/>
      <c r="I22"/>
      <c r="J22"/>
      <c r="K22" s="31" t="s">
        <v>4259</v>
      </c>
      <c r="L22" s="25">
        <v>44</v>
      </c>
      <c r="M22" s="25">
        <v>380</v>
      </c>
    </row>
    <row r="23" spans="1:13" x14ac:dyDescent="0.15">
      <c r="A23"/>
      <c r="B23"/>
      <c r="C23"/>
      <c r="H23"/>
      <c r="I23"/>
      <c r="J23"/>
      <c r="K23" s="31" t="s">
        <v>4260</v>
      </c>
      <c r="L23" s="25">
        <v>45</v>
      </c>
      <c r="M23" s="47">
        <v>335</v>
      </c>
    </row>
    <row r="24" spans="1:13" x14ac:dyDescent="0.15">
      <c r="A24"/>
      <c r="B24"/>
      <c r="C24"/>
      <c r="H24"/>
      <c r="I24"/>
      <c r="J24"/>
      <c r="K24" s="31" t="s">
        <v>4303</v>
      </c>
      <c r="L24" s="25"/>
      <c r="M24" s="25">
        <f>SUM(M20:M23)</f>
        <v>1806</v>
      </c>
    </row>
    <row r="25" spans="1:13" x14ac:dyDescent="0.15">
      <c r="A25"/>
      <c r="B25"/>
      <c r="C25"/>
      <c r="H25"/>
      <c r="I25"/>
      <c r="J25"/>
    </row>
    <row r="26" spans="1:13" x14ac:dyDescent="0.15">
      <c r="A26"/>
      <c r="B26"/>
      <c r="C26"/>
      <c r="H26"/>
      <c r="I26"/>
      <c r="J26"/>
      <c r="K26" s="25">
        <v>2017</v>
      </c>
    </row>
    <row r="27" spans="1:13" x14ac:dyDescent="0.15">
      <c r="A27"/>
      <c r="B27"/>
      <c r="C27"/>
      <c r="H27"/>
      <c r="I27"/>
      <c r="J27"/>
      <c r="L27" s="9" t="s">
        <v>4264</v>
      </c>
      <c r="M27" s="9" t="s">
        <v>4265</v>
      </c>
    </row>
    <row r="28" spans="1:13" x14ac:dyDescent="0.15">
      <c r="A28"/>
      <c r="B28"/>
      <c r="C28"/>
      <c r="H28"/>
      <c r="I28"/>
      <c r="J28"/>
      <c r="K28" s="31" t="s">
        <v>4257</v>
      </c>
      <c r="L28" s="25">
        <v>38</v>
      </c>
      <c r="M28" s="25">
        <v>289</v>
      </c>
    </row>
    <row r="29" spans="1:13" x14ac:dyDescent="0.15">
      <c r="A29"/>
      <c r="B29"/>
      <c r="C29"/>
      <c r="H29"/>
      <c r="I29"/>
      <c r="J29"/>
      <c r="K29" s="31" t="s">
        <v>4258</v>
      </c>
      <c r="L29" s="25">
        <v>34</v>
      </c>
      <c r="M29" s="25">
        <v>440</v>
      </c>
    </row>
    <row r="30" spans="1:13" x14ac:dyDescent="0.15">
      <c r="A30"/>
      <c r="B30"/>
      <c r="C30"/>
      <c r="H30"/>
      <c r="I30"/>
      <c r="J30"/>
      <c r="K30" s="31" t="s">
        <v>4259</v>
      </c>
      <c r="L30" s="25">
        <v>30</v>
      </c>
      <c r="M30" s="25">
        <v>282</v>
      </c>
    </row>
    <row r="31" spans="1:13" x14ac:dyDescent="0.15">
      <c r="A31"/>
      <c r="B31"/>
      <c r="C31"/>
      <c r="K31" s="31" t="s">
        <v>4260</v>
      </c>
      <c r="L31" s="31" t="s">
        <v>4263</v>
      </c>
      <c r="M31" s="48" t="s">
        <v>4263</v>
      </c>
    </row>
    <row r="32" spans="1:13" x14ac:dyDescent="0.15">
      <c r="A32"/>
      <c r="B32"/>
      <c r="C32"/>
      <c r="K32" s="31" t="s">
        <v>4303</v>
      </c>
      <c r="L32" s="25"/>
      <c r="M32" s="25">
        <f>SUM(M28:M31)</f>
        <v>1011</v>
      </c>
    </row>
    <row r="33" spans="1:3" x14ac:dyDescent="0.15">
      <c r="A33"/>
      <c r="B33"/>
      <c r="C33"/>
    </row>
    <row r="34" spans="1:3" x14ac:dyDescent="0.15">
      <c r="A34"/>
      <c r="B34"/>
      <c r="C34"/>
    </row>
    <row r="35" spans="1:3" x14ac:dyDescent="0.15">
      <c r="A35"/>
      <c r="B35"/>
      <c r="C35"/>
    </row>
    <row r="36" spans="1:3" x14ac:dyDescent="0.15">
      <c r="A36"/>
      <c r="B36"/>
      <c r="C36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3AE3-8E6F-344B-927B-A5EA5CD9E80E}">
  <dimension ref="A2:B15"/>
  <sheetViews>
    <sheetView workbookViewId="0">
      <selection activeCell="K57" sqref="K57"/>
    </sheetView>
  </sheetViews>
  <sheetFormatPr baseColWidth="10" defaultRowHeight="13" x14ac:dyDescent="0.15"/>
  <cols>
    <col min="1" max="1" width="13.1640625" bestFit="1" customWidth="1"/>
    <col min="2" max="2" width="16" bestFit="1" customWidth="1"/>
    <col min="3" max="3" width="4.83203125" bestFit="1" customWidth="1"/>
    <col min="4" max="4" width="10.6640625" bestFit="1" customWidth="1"/>
  </cols>
  <sheetData>
    <row r="2" spans="1:2" x14ac:dyDescent="0.15">
      <c r="A2" s="12" t="s">
        <v>102</v>
      </c>
      <c r="B2" s="7" t="s">
        <v>7</v>
      </c>
    </row>
    <row r="4" spans="1:2" x14ac:dyDescent="0.15">
      <c r="A4" s="12" t="s">
        <v>4254</v>
      </c>
      <c r="B4" t="s">
        <v>4261</v>
      </c>
    </row>
    <row r="5" spans="1:2" x14ac:dyDescent="0.15">
      <c r="A5" s="13">
        <v>1678</v>
      </c>
      <c r="B5" s="8">
        <v>6</v>
      </c>
    </row>
    <row r="6" spans="1:2" x14ac:dyDescent="0.15">
      <c r="A6" s="13">
        <v>4088</v>
      </c>
      <c r="B6" s="8">
        <v>6</v>
      </c>
    </row>
    <row r="7" spans="1:2" x14ac:dyDescent="0.15">
      <c r="A7" s="13">
        <v>3500</v>
      </c>
      <c r="B7" s="8">
        <v>7</v>
      </c>
    </row>
    <row r="8" spans="1:2" x14ac:dyDescent="0.15">
      <c r="A8" s="13">
        <v>470</v>
      </c>
      <c r="B8" s="8">
        <v>8</v>
      </c>
    </row>
    <row r="9" spans="1:2" x14ac:dyDescent="0.15">
      <c r="A9" s="13">
        <v>3511</v>
      </c>
      <c r="B9" s="8">
        <v>8</v>
      </c>
    </row>
    <row r="10" spans="1:2" x14ac:dyDescent="0.15">
      <c r="A10" s="13">
        <v>3501</v>
      </c>
      <c r="B10" s="8">
        <v>10</v>
      </c>
    </row>
    <row r="11" spans="1:2" x14ac:dyDescent="0.15">
      <c r="A11" s="13">
        <v>727</v>
      </c>
      <c r="B11" s="8">
        <v>10</v>
      </c>
    </row>
    <row r="12" spans="1:2" x14ac:dyDescent="0.15">
      <c r="A12" s="13">
        <v>3488</v>
      </c>
      <c r="B12" s="8">
        <v>11</v>
      </c>
    </row>
    <row r="13" spans="1:2" x14ac:dyDescent="0.15">
      <c r="A13" s="13">
        <v>483</v>
      </c>
      <c r="B13" s="8">
        <v>12</v>
      </c>
    </row>
    <row r="14" spans="1:2" x14ac:dyDescent="0.15">
      <c r="A14" s="13">
        <v>3483</v>
      </c>
      <c r="B14" s="8">
        <v>18</v>
      </c>
    </row>
    <row r="15" spans="1:2" x14ac:dyDescent="0.15">
      <c r="A15" s="13" t="s">
        <v>4255</v>
      </c>
      <c r="B15" s="8">
        <v>96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9013-7A60-D047-B303-9B7CF088E6BD}">
  <dimension ref="A1:B15"/>
  <sheetViews>
    <sheetView workbookViewId="0">
      <selection activeCell="T26" sqref="T26"/>
    </sheetView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1" spans="1:2" x14ac:dyDescent="0.15">
      <c r="A1" s="12" t="s">
        <v>4251</v>
      </c>
      <c r="B1" s="13">
        <v>2014</v>
      </c>
    </row>
    <row r="2" spans="1:2" x14ac:dyDescent="0.15">
      <c r="A2" s="12" t="s">
        <v>4253</v>
      </c>
      <c r="B2" s="7" t="s">
        <v>4262</v>
      </c>
    </row>
    <row r="4" spans="1:2" x14ac:dyDescent="0.15">
      <c r="A4" s="12" t="s">
        <v>4254</v>
      </c>
      <c r="B4" t="s">
        <v>4261</v>
      </c>
    </row>
    <row r="5" spans="1:2" x14ac:dyDescent="0.15">
      <c r="A5" s="13">
        <v>825</v>
      </c>
      <c r="B5" s="8">
        <v>13</v>
      </c>
    </row>
    <row r="6" spans="1:2" x14ac:dyDescent="0.15">
      <c r="A6" s="13">
        <v>1527</v>
      </c>
      <c r="B6" s="8">
        <v>14</v>
      </c>
    </row>
    <row r="7" spans="1:2" x14ac:dyDescent="0.15">
      <c r="A7" s="13">
        <v>3488</v>
      </c>
      <c r="B7" s="8">
        <v>15</v>
      </c>
    </row>
    <row r="8" spans="1:2" x14ac:dyDescent="0.15">
      <c r="A8" s="13">
        <v>3668</v>
      </c>
      <c r="B8" s="8">
        <v>16</v>
      </c>
    </row>
    <row r="9" spans="1:2" x14ac:dyDescent="0.15">
      <c r="A9" s="13">
        <v>2175</v>
      </c>
      <c r="B9" s="8">
        <v>16</v>
      </c>
    </row>
    <row r="10" spans="1:2" x14ac:dyDescent="0.15">
      <c r="A10" s="13">
        <v>1847</v>
      </c>
      <c r="B10" s="8">
        <v>19</v>
      </c>
    </row>
    <row r="11" spans="1:2" x14ac:dyDescent="0.15">
      <c r="A11" s="13">
        <v>727</v>
      </c>
      <c r="B11" s="8">
        <v>20</v>
      </c>
    </row>
    <row r="12" spans="1:2" x14ac:dyDescent="0.15">
      <c r="A12" s="13">
        <v>1686</v>
      </c>
      <c r="B12" s="8">
        <v>23</v>
      </c>
    </row>
    <row r="13" spans="1:2" x14ac:dyDescent="0.15">
      <c r="A13" s="13">
        <v>1525</v>
      </c>
      <c r="B13" s="8">
        <v>23</v>
      </c>
    </row>
    <row r="14" spans="1:2" x14ac:dyDescent="0.15">
      <c r="A14" s="13">
        <v>1681</v>
      </c>
      <c r="B14" s="8">
        <v>28</v>
      </c>
    </row>
    <row r="15" spans="1:2" x14ac:dyDescent="0.15">
      <c r="A15" s="13" t="s">
        <v>4255</v>
      </c>
      <c r="B15" s="8">
        <v>187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16CB-A19F-F24F-877D-48F46542AB4F}">
  <dimension ref="A1:B15"/>
  <sheetViews>
    <sheetView workbookViewId="0">
      <selection activeCell="A17" sqref="A17"/>
    </sheetView>
  </sheetViews>
  <sheetFormatPr baseColWidth="10" defaultRowHeight="13" x14ac:dyDescent="0.15"/>
  <cols>
    <col min="1" max="1" width="13.1640625" bestFit="1" customWidth="1"/>
    <col min="2" max="2" width="16" bestFit="1" customWidth="1"/>
  </cols>
  <sheetData>
    <row r="1" spans="1:2" x14ac:dyDescent="0.15">
      <c r="A1" s="12" t="s">
        <v>4251</v>
      </c>
      <c r="B1" s="13">
        <v>2015</v>
      </c>
    </row>
    <row r="2" spans="1:2" x14ac:dyDescent="0.15">
      <c r="A2" s="12" t="s">
        <v>4253</v>
      </c>
      <c r="B2" s="7" t="s">
        <v>4259</v>
      </c>
    </row>
    <row r="4" spans="1:2" x14ac:dyDescent="0.15">
      <c r="A4" s="12" t="s">
        <v>4254</v>
      </c>
      <c r="B4" t="s">
        <v>4261</v>
      </c>
    </row>
    <row r="5" spans="1:2" x14ac:dyDescent="0.15">
      <c r="A5" s="13">
        <v>1692</v>
      </c>
      <c r="B5" s="8">
        <v>6</v>
      </c>
    </row>
    <row r="6" spans="1:2" x14ac:dyDescent="0.15">
      <c r="A6" s="13">
        <v>1847</v>
      </c>
      <c r="B6" s="8">
        <v>6</v>
      </c>
    </row>
    <row r="7" spans="1:2" x14ac:dyDescent="0.15">
      <c r="A7" s="13">
        <v>3483</v>
      </c>
      <c r="B7" s="8">
        <v>6</v>
      </c>
    </row>
    <row r="8" spans="1:2" x14ac:dyDescent="0.15">
      <c r="A8" s="13">
        <v>2189</v>
      </c>
      <c r="B8" s="8">
        <v>6</v>
      </c>
    </row>
    <row r="9" spans="1:2" x14ac:dyDescent="0.15">
      <c r="A9" s="13">
        <v>1681</v>
      </c>
      <c r="B9" s="8">
        <v>7</v>
      </c>
    </row>
    <row r="10" spans="1:2" x14ac:dyDescent="0.15">
      <c r="A10" s="13">
        <v>3500</v>
      </c>
      <c r="B10" s="8">
        <v>7</v>
      </c>
    </row>
    <row r="11" spans="1:2" x14ac:dyDescent="0.15">
      <c r="A11" s="13">
        <v>1686</v>
      </c>
      <c r="B11" s="8">
        <v>7</v>
      </c>
    </row>
    <row r="12" spans="1:2" x14ac:dyDescent="0.15">
      <c r="A12" s="13">
        <v>3488</v>
      </c>
      <c r="B12" s="8">
        <v>7</v>
      </c>
    </row>
    <row r="13" spans="1:2" x14ac:dyDescent="0.15">
      <c r="A13" s="13">
        <v>1525</v>
      </c>
      <c r="B13" s="8">
        <v>8</v>
      </c>
    </row>
    <row r="14" spans="1:2" x14ac:dyDescent="0.15">
      <c r="A14" s="13">
        <v>727</v>
      </c>
      <c r="B14" s="8">
        <v>18</v>
      </c>
    </row>
    <row r="15" spans="1:2" x14ac:dyDescent="0.15">
      <c r="A15" s="13" t="s">
        <v>4255</v>
      </c>
      <c r="B15" s="8">
        <v>78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4516-A7B3-A04E-8A64-D5BE31682DEA}">
  <dimension ref="A1:V54"/>
  <sheetViews>
    <sheetView zoomScale="88" zoomScaleNormal="88" workbookViewId="0"/>
  </sheetViews>
  <sheetFormatPr baseColWidth="10" defaultRowHeight="13" x14ac:dyDescent="0.15"/>
  <cols>
    <col min="1" max="1" width="19" customWidth="1"/>
    <col min="2" max="4" width="18.33203125" bestFit="1" customWidth="1"/>
    <col min="5" max="5" width="2.1640625" style="46" customWidth="1"/>
    <col min="6" max="6" width="18.33203125" bestFit="1" customWidth="1"/>
    <col min="7" max="9" width="17.83203125" bestFit="1" customWidth="1"/>
    <col min="10" max="10" width="2.5" style="46" customWidth="1"/>
    <col min="11" max="14" width="17.83203125" bestFit="1" customWidth="1"/>
    <col min="15" max="16" width="19" bestFit="1" customWidth="1"/>
    <col min="17" max="17" width="18.6640625" bestFit="1" customWidth="1"/>
    <col min="18" max="19" width="17.6640625" bestFit="1" customWidth="1"/>
    <col min="20" max="20" width="18.1640625" bestFit="1" customWidth="1"/>
    <col min="21" max="21" width="18.6640625" bestFit="1" customWidth="1"/>
  </cols>
  <sheetData>
    <row r="1" spans="1:18" x14ac:dyDescent="0.15">
      <c r="A1" s="13">
        <v>2014</v>
      </c>
      <c r="B1" s="7"/>
      <c r="C1" s="7"/>
      <c r="F1" s="13">
        <v>2015</v>
      </c>
      <c r="G1" s="7"/>
      <c r="H1" s="7"/>
      <c r="K1" s="13">
        <v>2016</v>
      </c>
      <c r="L1" s="7"/>
      <c r="M1" s="7"/>
      <c r="N1" s="7"/>
      <c r="O1">
        <v>2017</v>
      </c>
    </row>
    <row r="2" spans="1:18" x14ac:dyDescent="0.15">
      <c r="A2" s="21" t="s">
        <v>4257</v>
      </c>
      <c r="B2" s="21" t="s">
        <v>4258</v>
      </c>
      <c r="C2" s="21" t="s">
        <v>4259</v>
      </c>
      <c r="D2" s="21" t="s">
        <v>4260</v>
      </c>
      <c r="E2" s="51"/>
      <c r="F2" s="21" t="s">
        <v>4257</v>
      </c>
      <c r="G2" s="21" t="s">
        <v>4258</v>
      </c>
      <c r="H2" s="21" t="s">
        <v>4259</v>
      </c>
      <c r="I2" s="21" t="s">
        <v>4260</v>
      </c>
      <c r="J2" s="51"/>
      <c r="K2" s="21" t="s">
        <v>4257</v>
      </c>
      <c r="L2" s="21" t="s">
        <v>4258</v>
      </c>
      <c r="M2" s="21" t="s">
        <v>4259</v>
      </c>
      <c r="N2" s="21" t="s">
        <v>4260</v>
      </c>
      <c r="O2" s="21" t="s">
        <v>4257</v>
      </c>
      <c r="P2" s="21" t="s">
        <v>4258</v>
      </c>
      <c r="Q2" s="21" t="s">
        <v>4259</v>
      </c>
    </row>
    <row r="3" spans="1:18" ht="16" x14ac:dyDescent="0.2">
      <c r="A3" s="16" t="s">
        <v>80</v>
      </c>
      <c r="B3" s="16" t="s">
        <v>80</v>
      </c>
      <c r="C3" s="16" t="s">
        <v>80</v>
      </c>
      <c r="D3" s="23" t="s">
        <v>47</v>
      </c>
      <c r="E3" s="53"/>
      <c r="F3" s="16" t="s">
        <v>47</v>
      </c>
      <c r="G3" s="16" t="s">
        <v>47</v>
      </c>
      <c r="H3" s="26" t="s">
        <v>100</v>
      </c>
      <c r="I3" s="20" t="s">
        <v>47</v>
      </c>
      <c r="J3" s="52"/>
      <c r="K3" s="23" t="s">
        <v>57</v>
      </c>
      <c r="L3" s="20" t="s">
        <v>57</v>
      </c>
      <c r="M3" s="16" t="s">
        <v>48</v>
      </c>
      <c r="N3" s="26" t="s">
        <v>17</v>
      </c>
      <c r="O3" s="27" t="s">
        <v>48</v>
      </c>
      <c r="P3" s="23" t="s">
        <v>17</v>
      </c>
      <c r="Q3" s="29" t="s">
        <v>17</v>
      </c>
      <c r="R3" s="44"/>
    </row>
    <row r="4" spans="1:18" ht="16" x14ac:dyDescent="0.2">
      <c r="A4" s="18" t="s">
        <v>17</v>
      </c>
      <c r="B4" s="18" t="s">
        <v>17</v>
      </c>
      <c r="C4" s="16" t="s">
        <v>17</v>
      </c>
      <c r="D4" s="16" t="s">
        <v>80</v>
      </c>
      <c r="E4" s="18"/>
      <c r="F4" s="16" t="s">
        <v>80</v>
      </c>
      <c r="G4" s="20" t="s">
        <v>80</v>
      </c>
      <c r="H4" s="16" t="s">
        <v>47</v>
      </c>
      <c r="I4" s="20" t="s">
        <v>17</v>
      </c>
      <c r="J4" s="52"/>
      <c r="K4" s="18" t="s">
        <v>48</v>
      </c>
      <c r="L4" s="16" t="s">
        <v>48</v>
      </c>
      <c r="M4" s="16" t="s">
        <v>86</v>
      </c>
      <c r="N4" s="18" t="s">
        <v>48</v>
      </c>
      <c r="O4" s="23" t="s">
        <v>70</v>
      </c>
      <c r="P4" s="29" t="s">
        <v>48</v>
      </c>
      <c r="Q4" s="23" t="s">
        <v>89</v>
      </c>
      <c r="R4" s="44"/>
    </row>
    <row r="5" spans="1:18" ht="16" x14ac:dyDescent="0.2">
      <c r="A5" s="16" t="s">
        <v>86</v>
      </c>
      <c r="B5" s="16" t="s">
        <v>74</v>
      </c>
      <c r="C5" s="16" t="s">
        <v>74</v>
      </c>
      <c r="D5" s="16" t="s">
        <v>17</v>
      </c>
      <c r="E5" s="18"/>
      <c r="F5" s="16" t="s">
        <v>17</v>
      </c>
      <c r="G5" s="16" t="s">
        <v>17</v>
      </c>
      <c r="H5" s="16" t="s">
        <v>17</v>
      </c>
      <c r="I5" s="16" t="s">
        <v>48</v>
      </c>
      <c r="J5" s="18"/>
      <c r="K5" s="16" t="s">
        <v>86</v>
      </c>
      <c r="L5" s="16" t="s">
        <v>86</v>
      </c>
      <c r="M5" s="26" t="s">
        <v>70</v>
      </c>
      <c r="N5" s="20" t="s">
        <v>86</v>
      </c>
      <c r="O5" s="18" t="s">
        <v>65</v>
      </c>
      <c r="P5" s="29" t="s">
        <v>70</v>
      </c>
      <c r="Q5" s="29" t="s">
        <v>48</v>
      </c>
      <c r="R5" s="44"/>
    </row>
    <row r="6" spans="1:18" ht="16" x14ac:dyDescent="0.2">
      <c r="A6" s="18" t="s">
        <v>70</v>
      </c>
      <c r="B6" s="23" t="s">
        <v>48</v>
      </c>
      <c r="C6" s="16" t="s">
        <v>48</v>
      </c>
      <c r="D6" s="20" t="s">
        <v>74</v>
      </c>
      <c r="E6" s="52"/>
      <c r="F6" s="16" t="s">
        <v>48</v>
      </c>
      <c r="G6" s="16" t="s">
        <v>48</v>
      </c>
      <c r="H6" s="26" t="s">
        <v>83</v>
      </c>
      <c r="I6" s="16" t="s">
        <v>86</v>
      </c>
      <c r="J6" s="18"/>
      <c r="K6" s="23" t="s">
        <v>97</v>
      </c>
      <c r="L6" s="20" t="s">
        <v>97</v>
      </c>
      <c r="M6" s="16" t="s">
        <v>65</v>
      </c>
      <c r="N6" s="18" t="s">
        <v>65</v>
      </c>
      <c r="O6" s="16" t="s">
        <v>72</v>
      </c>
      <c r="P6" s="29" t="s">
        <v>65</v>
      </c>
      <c r="Q6" s="29" t="s">
        <v>70</v>
      </c>
      <c r="R6" s="44"/>
    </row>
    <row r="7" spans="1:18" ht="16" x14ac:dyDescent="0.2">
      <c r="A7" s="20" t="s">
        <v>66</v>
      </c>
      <c r="B7" s="16" t="s">
        <v>86</v>
      </c>
      <c r="C7" s="16" t="s">
        <v>86</v>
      </c>
      <c r="D7" s="16" t="s">
        <v>48</v>
      </c>
      <c r="E7" s="18"/>
      <c r="F7" s="16" t="s">
        <v>86</v>
      </c>
      <c r="G7" s="16" t="s">
        <v>86</v>
      </c>
      <c r="H7" s="16" t="s">
        <v>48</v>
      </c>
      <c r="I7" s="16" t="s">
        <v>70</v>
      </c>
      <c r="J7" s="18"/>
      <c r="K7" s="20" t="s">
        <v>70</v>
      </c>
      <c r="L7" s="16" t="s">
        <v>65</v>
      </c>
      <c r="M7" s="16" t="s">
        <v>72</v>
      </c>
      <c r="N7" s="16" t="s">
        <v>72</v>
      </c>
      <c r="O7" s="18" t="s">
        <v>25</v>
      </c>
      <c r="P7" s="20" t="s">
        <v>72</v>
      </c>
      <c r="Q7" s="29" t="s">
        <v>65</v>
      </c>
      <c r="R7" s="44"/>
    </row>
    <row r="8" spans="1:18" ht="16" x14ac:dyDescent="0.2">
      <c r="A8" s="16" t="s">
        <v>72</v>
      </c>
      <c r="B8" s="18" t="s">
        <v>70</v>
      </c>
      <c r="C8" s="23" t="s">
        <v>55</v>
      </c>
      <c r="D8" s="16" t="s">
        <v>86</v>
      </c>
      <c r="E8" s="18"/>
      <c r="F8" s="23" t="s">
        <v>97</v>
      </c>
      <c r="G8" s="20" t="s">
        <v>97</v>
      </c>
      <c r="H8" s="16" t="s">
        <v>86</v>
      </c>
      <c r="I8" s="16" t="s">
        <v>65</v>
      </c>
      <c r="J8" s="18"/>
      <c r="K8" s="18" t="s">
        <v>65</v>
      </c>
      <c r="L8" s="16" t="s">
        <v>72</v>
      </c>
      <c r="M8" s="16" t="s">
        <v>25</v>
      </c>
      <c r="N8" s="18" t="s">
        <v>25</v>
      </c>
      <c r="O8" s="16" t="s">
        <v>37</v>
      </c>
      <c r="P8" s="29" t="s">
        <v>25</v>
      </c>
      <c r="Q8" s="29" t="s">
        <v>25</v>
      </c>
      <c r="R8" s="44"/>
    </row>
    <row r="9" spans="1:18" ht="16" x14ac:dyDescent="0.2">
      <c r="A9" s="16" t="s">
        <v>93</v>
      </c>
      <c r="B9" s="23" t="s">
        <v>65</v>
      </c>
      <c r="C9" s="16" t="s">
        <v>70</v>
      </c>
      <c r="D9" s="20" t="s">
        <v>55</v>
      </c>
      <c r="E9" s="52"/>
      <c r="F9" s="16" t="s">
        <v>70</v>
      </c>
      <c r="G9" s="16" t="s">
        <v>70</v>
      </c>
      <c r="H9" s="16" t="s">
        <v>70</v>
      </c>
      <c r="I9" s="16" t="s">
        <v>72</v>
      </c>
      <c r="J9" s="18"/>
      <c r="K9" s="16" t="s">
        <v>72</v>
      </c>
      <c r="L9" s="16" t="s">
        <v>25</v>
      </c>
      <c r="M9" s="16" t="s">
        <v>37</v>
      </c>
      <c r="N9" s="16" t="s">
        <v>37</v>
      </c>
      <c r="O9" s="20" t="s">
        <v>53</v>
      </c>
      <c r="P9" s="20" t="s">
        <v>37</v>
      </c>
      <c r="Q9" s="29" t="s">
        <v>19</v>
      </c>
      <c r="R9" s="44"/>
    </row>
    <row r="10" spans="1:18" ht="16" x14ac:dyDescent="0.2">
      <c r="A10" s="16" t="s">
        <v>94</v>
      </c>
      <c r="B10" s="16" t="s">
        <v>72</v>
      </c>
      <c r="C10" s="16" t="s">
        <v>65</v>
      </c>
      <c r="D10" s="16" t="s">
        <v>70</v>
      </c>
      <c r="E10" s="18"/>
      <c r="F10" s="16" t="s">
        <v>65</v>
      </c>
      <c r="G10" s="16" t="s">
        <v>65</v>
      </c>
      <c r="H10" s="16" t="s">
        <v>65</v>
      </c>
      <c r="I10" s="16" t="s">
        <v>25</v>
      </c>
      <c r="J10" s="18"/>
      <c r="K10" s="18" t="s">
        <v>25</v>
      </c>
      <c r="L10" s="16" t="s">
        <v>37</v>
      </c>
      <c r="M10" s="16" t="s">
        <v>53</v>
      </c>
      <c r="N10" s="16" t="s">
        <v>53</v>
      </c>
      <c r="O10" s="18" t="s">
        <v>19</v>
      </c>
      <c r="P10" s="26" t="s">
        <v>77</v>
      </c>
      <c r="Q10" s="29" t="s">
        <v>60</v>
      </c>
      <c r="R10" s="44"/>
    </row>
    <row r="11" spans="1:18" ht="16" x14ac:dyDescent="0.2">
      <c r="A11" s="18" t="s">
        <v>15</v>
      </c>
      <c r="B11" s="16" t="s">
        <v>12</v>
      </c>
      <c r="C11" s="16" t="s">
        <v>72</v>
      </c>
      <c r="D11" s="16" t="s">
        <v>65</v>
      </c>
      <c r="E11" s="18"/>
      <c r="F11" s="16" t="s">
        <v>72</v>
      </c>
      <c r="G11" s="16" t="s">
        <v>72</v>
      </c>
      <c r="H11" s="16" t="s">
        <v>72</v>
      </c>
      <c r="I11" s="16" t="s">
        <v>37</v>
      </c>
      <c r="J11" s="18"/>
      <c r="K11" s="16" t="s">
        <v>37</v>
      </c>
      <c r="L11" s="16" t="s">
        <v>53</v>
      </c>
      <c r="M11" s="23" t="s">
        <v>19</v>
      </c>
      <c r="N11" s="18" t="s">
        <v>19</v>
      </c>
      <c r="O11" s="18" t="s">
        <v>60</v>
      </c>
      <c r="P11" s="29" t="s">
        <v>19</v>
      </c>
      <c r="Q11" s="29" t="s">
        <v>15</v>
      </c>
      <c r="R11" s="44"/>
    </row>
    <row r="12" spans="1:18" ht="16" x14ac:dyDescent="0.2">
      <c r="A12" s="16" t="s">
        <v>73</v>
      </c>
      <c r="B12" s="26" t="s">
        <v>93</v>
      </c>
      <c r="C12" s="23" t="s">
        <v>37</v>
      </c>
      <c r="D12" s="16" t="s">
        <v>72</v>
      </c>
      <c r="E12" s="18"/>
      <c r="F12" s="23" t="s">
        <v>34</v>
      </c>
      <c r="G12" s="20" t="s">
        <v>34</v>
      </c>
      <c r="H12" s="23" t="s">
        <v>25</v>
      </c>
      <c r="I12" s="16" t="s">
        <v>53</v>
      </c>
      <c r="J12" s="18"/>
      <c r="K12" s="16" t="s">
        <v>53</v>
      </c>
      <c r="L12" s="26" t="s">
        <v>77</v>
      </c>
      <c r="M12" s="16" t="s">
        <v>21</v>
      </c>
      <c r="N12" s="20" t="s">
        <v>21</v>
      </c>
      <c r="O12" s="18" t="s">
        <v>15</v>
      </c>
      <c r="P12" s="29" t="s">
        <v>60</v>
      </c>
      <c r="Q12" s="29" t="s">
        <v>29</v>
      </c>
      <c r="R12" s="44"/>
    </row>
    <row r="13" spans="1:18" ht="16" x14ac:dyDescent="0.2">
      <c r="A13" s="16" t="s">
        <v>84</v>
      </c>
      <c r="B13" s="23" t="s">
        <v>94</v>
      </c>
      <c r="C13" s="20" t="s">
        <v>12</v>
      </c>
      <c r="D13" s="16" t="s">
        <v>37</v>
      </c>
      <c r="E13" s="18"/>
      <c r="F13" s="16" t="s">
        <v>37</v>
      </c>
      <c r="G13" s="16" t="s">
        <v>37</v>
      </c>
      <c r="H13" s="16" t="s">
        <v>37</v>
      </c>
      <c r="I13" s="16" t="s">
        <v>21</v>
      </c>
      <c r="J13" s="18"/>
      <c r="K13" s="16" t="s">
        <v>21</v>
      </c>
      <c r="L13" s="16" t="s">
        <v>21</v>
      </c>
      <c r="M13" s="16" t="s">
        <v>60</v>
      </c>
      <c r="N13" s="18" t="s">
        <v>60</v>
      </c>
      <c r="O13" s="18" t="s">
        <v>29</v>
      </c>
      <c r="P13" s="29" t="s">
        <v>15</v>
      </c>
      <c r="Q13" s="23" t="s">
        <v>68</v>
      </c>
      <c r="R13" s="44"/>
    </row>
    <row r="14" spans="1:18" ht="16" x14ac:dyDescent="0.2">
      <c r="A14" s="18" t="s">
        <v>52</v>
      </c>
      <c r="B14" s="18" t="s">
        <v>15</v>
      </c>
      <c r="C14" s="23" t="s">
        <v>77</v>
      </c>
      <c r="D14" s="16" t="s">
        <v>77</v>
      </c>
      <c r="E14" s="18"/>
      <c r="F14" s="16" t="s">
        <v>77</v>
      </c>
      <c r="G14" s="20" t="s">
        <v>77</v>
      </c>
      <c r="H14" s="23" t="s">
        <v>53</v>
      </c>
      <c r="I14" s="16" t="s">
        <v>60</v>
      </c>
      <c r="J14" s="18"/>
      <c r="K14" s="18" t="s">
        <v>60</v>
      </c>
      <c r="L14" s="16" t="s">
        <v>60</v>
      </c>
      <c r="M14" s="16" t="s">
        <v>15</v>
      </c>
      <c r="N14" s="18" t="s">
        <v>15</v>
      </c>
      <c r="O14" s="23" t="s">
        <v>52</v>
      </c>
      <c r="P14" s="29" t="s">
        <v>29</v>
      </c>
      <c r="Q14" s="29" t="s">
        <v>52</v>
      </c>
      <c r="R14" s="44"/>
    </row>
    <row r="15" spans="1:18" ht="16" x14ac:dyDescent="0.2">
      <c r="A15" s="16" t="s">
        <v>64</v>
      </c>
      <c r="B15" s="16" t="s">
        <v>73</v>
      </c>
      <c r="C15" s="23" t="s">
        <v>49</v>
      </c>
      <c r="D15" s="16" t="s">
        <v>49</v>
      </c>
      <c r="E15" s="18"/>
      <c r="F15" s="16" t="s">
        <v>49</v>
      </c>
      <c r="G15" s="20" t="s">
        <v>49</v>
      </c>
      <c r="H15" s="23" t="s">
        <v>21</v>
      </c>
      <c r="I15" s="16" t="s">
        <v>15</v>
      </c>
      <c r="J15" s="18"/>
      <c r="K15" s="18" t="s">
        <v>15</v>
      </c>
      <c r="L15" s="16" t="s">
        <v>15</v>
      </c>
      <c r="M15" s="20" t="s">
        <v>16</v>
      </c>
      <c r="N15" s="18" t="s">
        <v>29</v>
      </c>
      <c r="O15" s="18" t="s">
        <v>91</v>
      </c>
      <c r="P15" s="29" t="s">
        <v>52</v>
      </c>
      <c r="Q15" s="29" t="s">
        <v>91</v>
      </c>
      <c r="R15" s="44"/>
    </row>
    <row r="16" spans="1:18" ht="16" x14ac:dyDescent="0.2">
      <c r="A16" s="18" t="s">
        <v>92</v>
      </c>
      <c r="B16" s="16" t="s">
        <v>84</v>
      </c>
      <c r="C16" s="27" t="s">
        <v>94</v>
      </c>
      <c r="D16" s="16" t="s">
        <v>94</v>
      </c>
      <c r="E16" s="18"/>
      <c r="F16" s="23" t="s">
        <v>60</v>
      </c>
      <c r="G16" s="16" t="s">
        <v>60</v>
      </c>
      <c r="H16" s="16" t="s">
        <v>60</v>
      </c>
      <c r="I16" s="16" t="s">
        <v>16</v>
      </c>
      <c r="J16" s="18"/>
      <c r="K16" s="16" t="s">
        <v>16</v>
      </c>
      <c r="L16" s="16" t="s">
        <v>16</v>
      </c>
      <c r="M16" s="16" t="s">
        <v>29</v>
      </c>
      <c r="N16" s="20" t="s">
        <v>73</v>
      </c>
      <c r="O16" s="20" t="s">
        <v>23</v>
      </c>
      <c r="P16" s="29" t="s">
        <v>91</v>
      </c>
      <c r="Q16" s="29" t="s">
        <v>88</v>
      </c>
      <c r="R16" s="44"/>
    </row>
    <row r="17" spans="1:18" ht="16" x14ac:dyDescent="0.2">
      <c r="A17" s="16" t="s">
        <v>35</v>
      </c>
      <c r="B17" s="18" t="s">
        <v>52</v>
      </c>
      <c r="C17" s="16" t="s">
        <v>15</v>
      </c>
      <c r="D17" s="16" t="s">
        <v>15</v>
      </c>
      <c r="E17" s="18"/>
      <c r="F17" s="16" t="s">
        <v>94</v>
      </c>
      <c r="G17" s="20" t="s">
        <v>94</v>
      </c>
      <c r="H17" s="16" t="s">
        <v>15</v>
      </c>
      <c r="I17" s="16" t="s">
        <v>29</v>
      </c>
      <c r="J17" s="18"/>
      <c r="K17" s="18" t="s">
        <v>29</v>
      </c>
      <c r="L17" s="16" t="s">
        <v>29</v>
      </c>
      <c r="M17" s="16" t="s">
        <v>73</v>
      </c>
      <c r="N17" s="26" t="s">
        <v>68</v>
      </c>
      <c r="O17" s="18" t="s">
        <v>88</v>
      </c>
      <c r="P17" s="29" t="s">
        <v>88</v>
      </c>
      <c r="Q17" s="29" t="s">
        <v>92</v>
      </c>
      <c r="R17" s="44"/>
    </row>
    <row r="18" spans="1:18" ht="16" x14ac:dyDescent="0.2">
      <c r="A18" s="18" t="s">
        <v>78</v>
      </c>
      <c r="B18" s="16" t="s">
        <v>64</v>
      </c>
      <c r="C18" s="16" t="s">
        <v>73</v>
      </c>
      <c r="D18" s="16" t="s">
        <v>73</v>
      </c>
      <c r="E18" s="18"/>
      <c r="F18" s="16" t="s">
        <v>15</v>
      </c>
      <c r="G18" s="16" t="s">
        <v>15</v>
      </c>
      <c r="H18" s="23" t="s">
        <v>16</v>
      </c>
      <c r="I18" s="16" t="s">
        <v>73</v>
      </c>
      <c r="J18" s="18"/>
      <c r="K18" s="16" t="s">
        <v>73</v>
      </c>
      <c r="L18" s="16" t="s">
        <v>73</v>
      </c>
      <c r="M18" s="16" t="s">
        <v>23</v>
      </c>
      <c r="N18" s="23" t="s">
        <v>91</v>
      </c>
      <c r="O18" s="16" t="s">
        <v>64</v>
      </c>
      <c r="P18" s="20" t="s">
        <v>64</v>
      </c>
      <c r="Q18" s="29" t="s">
        <v>78</v>
      </c>
      <c r="R18" s="44"/>
    </row>
    <row r="19" spans="1:18" ht="16" x14ac:dyDescent="0.2">
      <c r="A19" s="18" t="s">
        <v>50</v>
      </c>
      <c r="B19" s="18" t="s">
        <v>92</v>
      </c>
      <c r="C19" s="16" t="s">
        <v>84</v>
      </c>
      <c r="D19" s="23" t="s">
        <v>68</v>
      </c>
      <c r="E19" s="53"/>
      <c r="F19" s="16" t="s">
        <v>73</v>
      </c>
      <c r="G19" s="16" t="s">
        <v>73</v>
      </c>
      <c r="H19" s="23" t="s">
        <v>29</v>
      </c>
      <c r="I19" s="16" t="s">
        <v>68</v>
      </c>
      <c r="J19" s="18"/>
      <c r="K19" s="18" t="s">
        <v>68</v>
      </c>
      <c r="L19" s="20" t="s">
        <v>68</v>
      </c>
      <c r="M19" s="16" t="s">
        <v>88</v>
      </c>
      <c r="N19" s="16" t="s">
        <v>23</v>
      </c>
      <c r="O19" s="18" t="s">
        <v>92</v>
      </c>
      <c r="P19" s="29" t="s">
        <v>92</v>
      </c>
      <c r="Q19" s="29" t="s">
        <v>11</v>
      </c>
      <c r="R19" s="44"/>
    </row>
    <row r="20" spans="1:18" ht="16" x14ac:dyDescent="0.2">
      <c r="A20" s="18" t="s">
        <v>26</v>
      </c>
      <c r="B20" s="16" t="s">
        <v>35</v>
      </c>
      <c r="C20" s="16" t="s">
        <v>52</v>
      </c>
      <c r="D20" s="16" t="s">
        <v>84</v>
      </c>
      <c r="E20" s="18"/>
      <c r="F20" s="16" t="s">
        <v>68</v>
      </c>
      <c r="G20" s="16" t="s">
        <v>68</v>
      </c>
      <c r="H20" s="26" t="s">
        <v>22</v>
      </c>
      <c r="I20" s="16" t="s">
        <v>52</v>
      </c>
      <c r="J20" s="18"/>
      <c r="K20" s="20" t="s">
        <v>52</v>
      </c>
      <c r="L20" s="16" t="s">
        <v>23</v>
      </c>
      <c r="M20" s="16" t="s">
        <v>64</v>
      </c>
      <c r="N20" s="18" t="s">
        <v>88</v>
      </c>
      <c r="O20" s="18" t="s">
        <v>78</v>
      </c>
      <c r="P20" s="29" t="s">
        <v>78</v>
      </c>
      <c r="Q20" s="29" t="s">
        <v>50</v>
      </c>
      <c r="R20" s="44"/>
    </row>
    <row r="21" spans="1:18" ht="16" x14ac:dyDescent="0.2">
      <c r="A21" s="18" t="s">
        <v>69</v>
      </c>
      <c r="B21" s="18" t="s">
        <v>78</v>
      </c>
      <c r="C21" s="16" t="s">
        <v>64</v>
      </c>
      <c r="D21" s="16" t="s">
        <v>52</v>
      </c>
      <c r="E21" s="18"/>
      <c r="F21" s="16" t="s">
        <v>84</v>
      </c>
      <c r="G21" s="20" t="s">
        <v>84</v>
      </c>
      <c r="H21" s="16" t="s">
        <v>73</v>
      </c>
      <c r="I21" s="16" t="s">
        <v>23</v>
      </c>
      <c r="J21" s="18"/>
      <c r="K21" s="16" t="s">
        <v>23</v>
      </c>
      <c r="L21" s="16" t="s">
        <v>88</v>
      </c>
      <c r="M21" s="16" t="s">
        <v>92</v>
      </c>
      <c r="N21" s="16" t="s">
        <v>64</v>
      </c>
      <c r="O21" s="16" t="s">
        <v>43</v>
      </c>
      <c r="P21" s="20" t="s">
        <v>43</v>
      </c>
      <c r="Q21" s="29" t="s">
        <v>26</v>
      </c>
      <c r="R21" s="44"/>
    </row>
    <row r="22" spans="1:18" x14ac:dyDescent="0.15">
      <c r="A22" s="18" t="s">
        <v>14</v>
      </c>
      <c r="B22" s="18" t="s">
        <v>50</v>
      </c>
      <c r="C22" s="16" t="s">
        <v>92</v>
      </c>
      <c r="D22" s="16" t="s">
        <v>64</v>
      </c>
      <c r="E22" s="18"/>
      <c r="F22" s="16" t="s">
        <v>52</v>
      </c>
      <c r="G22" s="16" t="s">
        <v>52</v>
      </c>
      <c r="H22" s="16" t="s">
        <v>68</v>
      </c>
      <c r="I22" s="16" t="s">
        <v>88</v>
      </c>
      <c r="J22" s="18"/>
      <c r="K22" s="18" t="s">
        <v>88</v>
      </c>
      <c r="L22" s="16" t="s">
        <v>64</v>
      </c>
      <c r="M22" s="16" t="s">
        <v>78</v>
      </c>
      <c r="N22" s="18" t="s">
        <v>92</v>
      </c>
      <c r="O22" s="18" t="s">
        <v>11</v>
      </c>
      <c r="P22" s="29" t="s">
        <v>11</v>
      </c>
      <c r="Q22" s="29" t="s">
        <v>87</v>
      </c>
      <c r="R22" s="44"/>
    </row>
    <row r="23" spans="1:18" ht="16" x14ac:dyDescent="0.2">
      <c r="A23" s="16" t="s">
        <v>56</v>
      </c>
      <c r="B23" s="18" t="s">
        <v>26</v>
      </c>
      <c r="C23" s="20" t="s">
        <v>35</v>
      </c>
      <c r="D23" s="16" t="s">
        <v>92</v>
      </c>
      <c r="E23" s="18"/>
      <c r="F23" s="16" t="s">
        <v>64</v>
      </c>
      <c r="G23" s="16" t="s">
        <v>64</v>
      </c>
      <c r="H23" s="16" t="s">
        <v>52</v>
      </c>
      <c r="I23" s="16" t="s">
        <v>64</v>
      </c>
      <c r="J23" s="18"/>
      <c r="K23" s="16" t="s">
        <v>64</v>
      </c>
      <c r="L23" s="16" t="s">
        <v>92</v>
      </c>
      <c r="M23" s="16" t="s">
        <v>51</v>
      </c>
      <c r="N23" s="18" t="s">
        <v>78</v>
      </c>
      <c r="O23" s="18" t="s">
        <v>50</v>
      </c>
      <c r="P23" s="29" t="s">
        <v>50</v>
      </c>
      <c r="Q23" s="29" t="s">
        <v>82</v>
      </c>
      <c r="R23" s="44"/>
    </row>
    <row r="24" spans="1:18" ht="16" x14ac:dyDescent="0.2">
      <c r="A24" s="16" t="s">
        <v>59</v>
      </c>
      <c r="B24" s="23" t="s">
        <v>87</v>
      </c>
      <c r="C24" s="16" t="s">
        <v>78</v>
      </c>
      <c r="D24" s="16" t="s">
        <v>78</v>
      </c>
      <c r="E24" s="18"/>
      <c r="F24" s="16" t="s">
        <v>92</v>
      </c>
      <c r="G24" s="16" t="s">
        <v>92</v>
      </c>
      <c r="H24" s="23" t="s">
        <v>23</v>
      </c>
      <c r="I24" s="16" t="s">
        <v>92</v>
      </c>
      <c r="J24" s="18"/>
      <c r="K24" s="18" t="s">
        <v>92</v>
      </c>
      <c r="L24" s="16" t="s">
        <v>78</v>
      </c>
      <c r="M24" s="23" t="s">
        <v>43</v>
      </c>
      <c r="N24" s="20" t="s">
        <v>51</v>
      </c>
      <c r="O24" s="18" t="s">
        <v>26</v>
      </c>
      <c r="P24" s="29" t="s">
        <v>26</v>
      </c>
      <c r="Q24" s="23" t="s">
        <v>69</v>
      </c>
      <c r="R24" s="44"/>
    </row>
    <row r="25" spans="1:18" ht="16" x14ac:dyDescent="0.2">
      <c r="A25" s="16" t="s">
        <v>10</v>
      </c>
      <c r="B25" s="18" t="s">
        <v>69</v>
      </c>
      <c r="C25" s="16" t="s">
        <v>50</v>
      </c>
      <c r="D25" s="16" t="s">
        <v>50</v>
      </c>
      <c r="E25" s="18"/>
      <c r="F25" s="16" t="s">
        <v>78</v>
      </c>
      <c r="G25" s="16" t="s">
        <v>78</v>
      </c>
      <c r="H25" s="23" t="s">
        <v>88</v>
      </c>
      <c r="I25" s="16" t="s">
        <v>78</v>
      </c>
      <c r="J25" s="18"/>
      <c r="K25" s="18" t="s">
        <v>78</v>
      </c>
      <c r="L25" s="16" t="s">
        <v>51</v>
      </c>
      <c r="M25" s="16" t="s">
        <v>50</v>
      </c>
      <c r="N25" s="16" t="s">
        <v>43</v>
      </c>
      <c r="O25" s="18" t="s">
        <v>87</v>
      </c>
      <c r="P25" s="29" t="s">
        <v>87</v>
      </c>
      <c r="Q25" s="29" t="s">
        <v>14</v>
      </c>
      <c r="R25" s="44"/>
    </row>
    <row r="26" spans="1:18" ht="16" x14ac:dyDescent="0.2">
      <c r="A26" s="16" t="s">
        <v>67</v>
      </c>
      <c r="B26" s="18" t="s">
        <v>14</v>
      </c>
      <c r="C26" s="16" t="s">
        <v>26</v>
      </c>
      <c r="D26" s="16" t="s">
        <v>26</v>
      </c>
      <c r="E26" s="18"/>
      <c r="F26" s="23" t="s">
        <v>43</v>
      </c>
      <c r="G26" s="16" t="s">
        <v>43</v>
      </c>
      <c r="H26" s="16" t="s">
        <v>64</v>
      </c>
      <c r="I26" s="16" t="s">
        <v>51</v>
      </c>
      <c r="J26" s="18"/>
      <c r="K26" s="16" t="s">
        <v>51</v>
      </c>
      <c r="L26" s="16" t="s">
        <v>50</v>
      </c>
      <c r="M26" s="16" t="s">
        <v>26</v>
      </c>
      <c r="N26" s="23" t="s">
        <v>11</v>
      </c>
      <c r="O26" s="18" t="s">
        <v>82</v>
      </c>
      <c r="P26" s="29" t="s">
        <v>82</v>
      </c>
      <c r="Q26" s="23" t="s">
        <v>95</v>
      </c>
      <c r="R26" s="45"/>
    </row>
    <row r="27" spans="1:18" ht="16" x14ac:dyDescent="0.2">
      <c r="A27" s="16" t="s">
        <v>85</v>
      </c>
      <c r="B27" s="16" t="s">
        <v>56</v>
      </c>
      <c r="C27" s="16" t="s">
        <v>87</v>
      </c>
      <c r="D27" s="20" t="s">
        <v>87</v>
      </c>
      <c r="E27" s="52"/>
      <c r="F27" s="16" t="s">
        <v>50</v>
      </c>
      <c r="G27" s="16" t="s">
        <v>50</v>
      </c>
      <c r="H27" s="16" t="s">
        <v>92</v>
      </c>
      <c r="I27" s="16" t="s">
        <v>43</v>
      </c>
      <c r="J27" s="18"/>
      <c r="K27" s="20" t="s">
        <v>43</v>
      </c>
      <c r="L27" s="16" t="s">
        <v>26</v>
      </c>
      <c r="M27" s="16" t="s">
        <v>87</v>
      </c>
      <c r="N27" s="18" t="s">
        <v>50</v>
      </c>
      <c r="O27" s="20" t="s">
        <v>99</v>
      </c>
      <c r="P27" s="29" t="s">
        <v>14</v>
      </c>
      <c r="Q27" s="29" t="s">
        <v>13</v>
      </c>
      <c r="R27" s="44"/>
    </row>
    <row r="28" spans="1:18" ht="16" x14ac:dyDescent="0.2">
      <c r="A28" s="16" t="s">
        <v>76</v>
      </c>
      <c r="B28" s="16" t="s">
        <v>59</v>
      </c>
      <c r="C28" s="16" t="s">
        <v>69</v>
      </c>
      <c r="D28" s="16" t="s">
        <v>69</v>
      </c>
      <c r="E28" s="18"/>
      <c r="F28" s="16" t="s">
        <v>26</v>
      </c>
      <c r="G28" s="16" t="s">
        <v>26</v>
      </c>
      <c r="H28" s="16" t="s">
        <v>78</v>
      </c>
      <c r="I28" s="16" t="s">
        <v>50</v>
      </c>
      <c r="J28" s="18"/>
      <c r="K28" s="18" t="s">
        <v>50</v>
      </c>
      <c r="L28" s="16" t="s">
        <v>87</v>
      </c>
      <c r="M28" s="23" t="s">
        <v>40</v>
      </c>
      <c r="N28" s="18" t="s">
        <v>26</v>
      </c>
      <c r="O28" s="18" t="s">
        <v>14</v>
      </c>
      <c r="P28" s="20" t="s">
        <v>56</v>
      </c>
      <c r="Q28" s="29" t="s">
        <v>61</v>
      </c>
      <c r="R28" s="44"/>
    </row>
    <row r="29" spans="1:18" ht="16" x14ac:dyDescent="0.2">
      <c r="A29" s="18" t="s">
        <v>13</v>
      </c>
      <c r="B29" s="16" t="s">
        <v>10</v>
      </c>
      <c r="C29" s="16" t="s">
        <v>14</v>
      </c>
      <c r="D29" s="16" t="s">
        <v>14</v>
      </c>
      <c r="E29" s="18"/>
      <c r="F29" s="16" t="s">
        <v>69</v>
      </c>
      <c r="G29" s="20" t="s">
        <v>69</v>
      </c>
      <c r="H29" s="23" t="s">
        <v>51</v>
      </c>
      <c r="I29" s="16" t="s">
        <v>26</v>
      </c>
      <c r="J29" s="18"/>
      <c r="K29" s="18" t="s">
        <v>26</v>
      </c>
      <c r="L29" s="16" t="s">
        <v>82</v>
      </c>
      <c r="M29" s="16" t="s">
        <v>82</v>
      </c>
      <c r="N29" s="18" t="s">
        <v>87</v>
      </c>
      <c r="O29" s="16" t="s">
        <v>56</v>
      </c>
      <c r="P29" s="20" t="s">
        <v>79</v>
      </c>
      <c r="Q29" s="29" t="s">
        <v>27</v>
      </c>
      <c r="R29" s="44"/>
    </row>
    <row r="30" spans="1:18" ht="16" x14ac:dyDescent="0.2">
      <c r="A30" s="16" t="s">
        <v>30</v>
      </c>
      <c r="B30" s="16" t="s">
        <v>67</v>
      </c>
      <c r="C30" s="16" t="s">
        <v>56</v>
      </c>
      <c r="D30" s="16" t="s">
        <v>56</v>
      </c>
      <c r="E30" s="18"/>
      <c r="F30" s="16" t="s">
        <v>14</v>
      </c>
      <c r="G30" s="16" t="s">
        <v>14</v>
      </c>
      <c r="H30" s="16" t="s">
        <v>43</v>
      </c>
      <c r="I30" s="16" t="s">
        <v>87</v>
      </c>
      <c r="J30" s="18"/>
      <c r="K30" s="18" t="s">
        <v>87</v>
      </c>
      <c r="L30" s="20" t="s">
        <v>69</v>
      </c>
      <c r="M30" s="16" t="s">
        <v>99</v>
      </c>
      <c r="N30" s="20" t="s">
        <v>40</v>
      </c>
      <c r="O30" s="26" t="s">
        <v>95</v>
      </c>
      <c r="P30" s="29" t="s">
        <v>13</v>
      </c>
      <c r="Q30" s="29" t="s">
        <v>39</v>
      </c>
      <c r="R30" s="24"/>
    </row>
    <row r="31" spans="1:18" ht="16" x14ac:dyDescent="0.2">
      <c r="A31" s="20" t="s">
        <v>31</v>
      </c>
      <c r="B31" s="16" t="s">
        <v>85</v>
      </c>
      <c r="C31" s="16" t="s">
        <v>59</v>
      </c>
      <c r="D31" s="16" t="s">
        <v>59</v>
      </c>
      <c r="E31" s="18"/>
      <c r="F31" s="16" t="s">
        <v>56</v>
      </c>
      <c r="G31" s="16" t="s">
        <v>56</v>
      </c>
      <c r="H31" s="16" t="s">
        <v>50</v>
      </c>
      <c r="I31" s="16" t="s">
        <v>82</v>
      </c>
      <c r="J31" s="18"/>
      <c r="K31" s="18" t="s">
        <v>82</v>
      </c>
      <c r="L31" s="23" t="s">
        <v>99</v>
      </c>
      <c r="M31" s="16" t="s">
        <v>14</v>
      </c>
      <c r="N31" s="18" t="s">
        <v>82</v>
      </c>
      <c r="O31" s="16" t="s">
        <v>79</v>
      </c>
      <c r="P31" s="20" t="s">
        <v>44</v>
      </c>
      <c r="Q31" s="29" t="s">
        <v>63</v>
      </c>
      <c r="R31" s="24"/>
    </row>
    <row r="32" spans="1:18" ht="16" x14ac:dyDescent="0.2">
      <c r="A32" s="16" t="s">
        <v>45</v>
      </c>
      <c r="B32" s="16" t="s">
        <v>76</v>
      </c>
      <c r="C32" s="16" t="s">
        <v>10</v>
      </c>
      <c r="D32" s="20" t="s">
        <v>10</v>
      </c>
      <c r="E32" s="52"/>
      <c r="F32" s="16" t="s">
        <v>59</v>
      </c>
      <c r="G32" s="16" t="s">
        <v>59</v>
      </c>
      <c r="H32" s="16" t="s">
        <v>26</v>
      </c>
      <c r="I32" s="16" t="s">
        <v>101</v>
      </c>
      <c r="J32" s="18"/>
      <c r="K32" s="28" t="s">
        <v>69</v>
      </c>
      <c r="L32" s="20" t="s">
        <v>101</v>
      </c>
      <c r="M32" s="16" t="s">
        <v>96</v>
      </c>
      <c r="N32" s="26" t="s">
        <v>69</v>
      </c>
      <c r="O32" s="18" t="s">
        <v>13</v>
      </c>
      <c r="P32" s="29" t="s">
        <v>61</v>
      </c>
      <c r="Q32" s="29" t="s">
        <v>28</v>
      </c>
      <c r="R32" s="24"/>
    </row>
    <row r="33" spans="1:22" ht="16" x14ac:dyDescent="0.2">
      <c r="A33" s="18" t="s">
        <v>27</v>
      </c>
      <c r="B33" s="18" t="s">
        <v>13</v>
      </c>
      <c r="C33" s="16" t="s">
        <v>67</v>
      </c>
      <c r="D33" s="20" t="s">
        <v>67</v>
      </c>
      <c r="E33" s="52"/>
      <c r="F33" s="23" t="s">
        <v>95</v>
      </c>
      <c r="G33" s="20" t="s">
        <v>95</v>
      </c>
      <c r="H33" s="23" t="s">
        <v>87</v>
      </c>
      <c r="I33" s="16" t="s">
        <v>14</v>
      </c>
      <c r="J33" s="18"/>
      <c r="K33" s="16" t="s">
        <v>101</v>
      </c>
      <c r="L33" s="16" t="s">
        <v>14</v>
      </c>
      <c r="M33" s="26" t="s">
        <v>95</v>
      </c>
      <c r="N33" s="16" t="s">
        <v>99</v>
      </c>
      <c r="O33" s="16" t="s">
        <v>44</v>
      </c>
      <c r="P33" s="29" t="s">
        <v>27</v>
      </c>
      <c r="Q33" s="30"/>
      <c r="R33" s="24"/>
    </row>
    <row r="34" spans="1:22" ht="16" x14ac:dyDescent="0.2">
      <c r="A34" s="16" t="s">
        <v>46</v>
      </c>
      <c r="B34" s="26" t="s">
        <v>36</v>
      </c>
      <c r="C34" s="16" t="s">
        <v>85</v>
      </c>
      <c r="D34" s="20" t="s">
        <v>85</v>
      </c>
      <c r="E34" s="52"/>
      <c r="F34" s="16" t="s">
        <v>13</v>
      </c>
      <c r="G34" s="16" t="s">
        <v>13</v>
      </c>
      <c r="H34" s="23" t="s">
        <v>82</v>
      </c>
      <c r="I34" s="16" t="s">
        <v>56</v>
      </c>
      <c r="J34" s="18"/>
      <c r="K34" s="18" t="s">
        <v>14</v>
      </c>
      <c r="L34" s="20" t="s">
        <v>56</v>
      </c>
      <c r="M34" s="16" t="s">
        <v>79</v>
      </c>
      <c r="N34" s="18" t="s">
        <v>14</v>
      </c>
      <c r="O34" s="20" t="s">
        <v>30</v>
      </c>
      <c r="P34" s="29" t="s">
        <v>39</v>
      </c>
      <c r="Q34" s="30"/>
      <c r="R34" s="24"/>
    </row>
    <row r="35" spans="1:22" ht="16" x14ac:dyDescent="0.2">
      <c r="A35" s="16" t="s">
        <v>33</v>
      </c>
      <c r="B35" s="16" t="s">
        <v>30</v>
      </c>
      <c r="C35" s="16" t="s">
        <v>13</v>
      </c>
      <c r="D35" s="16" t="s">
        <v>13</v>
      </c>
      <c r="E35" s="18"/>
      <c r="F35" s="16" t="s">
        <v>36</v>
      </c>
      <c r="G35" s="20" t="s">
        <v>36</v>
      </c>
      <c r="H35" s="23" t="s">
        <v>101</v>
      </c>
      <c r="I35" s="16" t="s">
        <v>96</v>
      </c>
      <c r="J35" s="18"/>
      <c r="K35" s="16" t="s">
        <v>56</v>
      </c>
      <c r="L35" s="16" t="s">
        <v>96</v>
      </c>
      <c r="M35" s="16" t="s">
        <v>13</v>
      </c>
      <c r="N35" s="23" t="s">
        <v>56</v>
      </c>
      <c r="O35" s="20" t="s">
        <v>98</v>
      </c>
      <c r="P35" s="29" t="s">
        <v>63</v>
      </c>
      <c r="Q35" s="30"/>
      <c r="R35" s="24"/>
    </row>
    <row r="36" spans="1:22" ht="16" x14ac:dyDescent="0.2">
      <c r="A36" s="18" t="s">
        <v>63</v>
      </c>
      <c r="B36" s="23" t="s">
        <v>61</v>
      </c>
      <c r="C36" s="16" t="s">
        <v>30</v>
      </c>
      <c r="D36" s="23" t="s">
        <v>36</v>
      </c>
      <c r="E36" s="53"/>
      <c r="F36" s="16" t="s">
        <v>30</v>
      </c>
      <c r="G36" s="16" t="s">
        <v>30</v>
      </c>
      <c r="H36" s="16" t="s">
        <v>14</v>
      </c>
      <c r="I36" s="16" t="s">
        <v>79</v>
      </c>
      <c r="J36" s="18"/>
      <c r="K36" s="16" t="s">
        <v>96</v>
      </c>
      <c r="L36" s="16" t="s">
        <v>79</v>
      </c>
      <c r="M36" s="26" t="s">
        <v>36</v>
      </c>
      <c r="N36" s="20" t="s">
        <v>96</v>
      </c>
      <c r="O36" s="18" t="s">
        <v>61</v>
      </c>
      <c r="P36" s="29" t="s">
        <v>28</v>
      </c>
      <c r="Q36" s="30"/>
      <c r="R36" s="24"/>
    </row>
    <row r="37" spans="1:22" ht="16" x14ac:dyDescent="0.2">
      <c r="A37" s="16" t="s">
        <v>38</v>
      </c>
      <c r="B37" s="16" t="s">
        <v>45</v>
      </c>
      <c r="C37" s="16" t="s">
        <v>61</v>
      </c>
      <c r="D37" s="16" t="s">
        <v>30</v>
      </c>
      <c r="E37" s="18"/>
      <c r="F37" s="16" t="s">
        <v>61</v>
      </c>
      <c r="G37" s="16" t="s">
        <v>61</v>
      </c>
      <c r="H37" s="16" t="s">
        <v>56</v>
      </c>
      <c r="I37" s="16" t="s">
        <v>13</v>
      </c>
      <c r="J37" s="18"/>
      <c r="K37" s="26" t="s">
        <v>95</v>
      </c>
      <c r="L37" s="16" t="s">
        <v>13</v>
      </c>
      <c r="M37" s="23" t="s">
        <v>44</v>
      </c>
      <c r="N37" s="16" t="s">
        <v>79</v>
      </c>
      <c r="O37" s="23" t="s">
        <v>27</v>
      </c>
      <c r="P37" s="24"/>
      <c r="Q37" s="24"/>
      <c r="R37" s="24"/>
    </row>
    <row r="38" spans="1:22" ht="16" x14ac:dyDescent="0.2">
      <c r="A38" s="16" t="s">
        <v>81</v>
      </c>
      <c r="B38" s="18" t="s">
        <v>27</v>
      </c>
      <c r="C38" s="16" t="s">
        <v>45</v>
      </c>
      <c r="D38" s="16" t="s">
        <v>61</v>
      </c>
      <c r="E38" s="18"/>
      <c r="F38" s="16" t="s">
        <v>45</v>
      </c>
      <c r="G38" s="20" t="s">
        <v>45</v>
      </c>
      <c r="H38" s="20" t="s">
        <v>59</v>
      </c>
      <c r="I38" s="16" t="s">
        <v>30</v>
      </c>
      <c r="J38" s="18"/>
      <c r="K38" s="16" t="s">
        <v>79</v>
      </c>
      <c r="L38" s="16" t="s">
        <v>30</v>
      </c>
      <c r="M38" s="16" t="s">
        <v>30</v>
      </c>
      <c r="N38" s="18" t="s">
        <v>13</v>
      </c>
      <c r="O38" s="18" t="s">
        <v>39</v>
      </c>
      <c r="P38" s="24"/>
      <c r="Q38" s="24"/>
      <c r="R38" s="24"/>
    </row>
    <row r="39" spans="1:22" ht="16" x14ac:dyDescent="0.2">
      <c r="A39" s="16" t="s">
        <v>75</v>
      </c>
      <c r="B39" s="16" t="s">
        <v>46</v>
      </c>
      <c r="C39" s="20" t="s">
        <v>27</v>
      </c>
      <c r="D39" s="16" t="s">
        <v>45</v>
      </c>
      <c r="E39" s="18"/>
      <c r="F39" s="23" t="s">
        <v>27</v>
      </c>
      <c r="G39" s="16" t="s">
        <v>27</v>
      </c>
      <c r="H39" s="23" t="s">
        <v>96</v>
      </c>
      <c r="I39" s="16" t="s">
        <v>61</v>
      </c>
      <c r="J39" s="18"/>
      <c r="K39" s="18" t="s">
        <v>13</v>
      </c>
      <c r="L39" s="26" t="s">
        <v>90</v>
      </c>
      <c r="M39" s="16" t="s">
        <v>98</v>
      </c>
      <c r="N39" s="16" t="s">
        <v>44</v>
      </c>
      <c r="O39" s="18" t="s">
        <v>63</v>
      </c>
      <c r="P39" s="24"/>
      <c r="Q39" s="24"/>
      <c r="R39" s="24"/>
    </row>
    <row r="40" spans="1:22" ht="16" x14ac:dyDescent="0.2">
      <c r="A40" s="24"/>
      <c r="B40" s="16" t="s">
        <v>33</v>
      </c>
      <c r="C40" s="20" t="s">
        <v>46</v>
      </c>
      <c r="D40" s="16" t="s">
        <v>33</v>
      </c>
      <c r="E40" s="18"/>
      <c r="F40" s="16" t="s">
        <v>33</v>
      </c>
      <c r="G40" s="20" t="s">
        <v>33</v>
      </c>
      <c r="H40" s="23" t="s">
        <v>79</v>
      </c>
      <c r="I40" s="16" t="s">
        <v>20</v>
      </c>
      <c r="J40" s="18"/>
      <c r="K40" s="16" t="s">
        <v>30</v>
      </c>
      <c r="L40" s="16" t="s">
        <v>98</v>
      </c>
      <c r="M40" s="16" t="s">
        <v>61</v>
      </c>
      <c r="N40" s="16" t="s">
        <v>30</v>
      </c>
      <c r="O40" s="18" t="s">
        <v>28</v>
      </c>
      <c r="P40" s="24"/>
      <c r="Q40" s="24"/>
      <c r="R40" s="24"/>
    </row>
    <row r="41" spans="1:22" ht="16" x14ac:dyDescent="0.2">
      <c r="A41" s="24"/>
      <c r="B41" s="18" t="s">
        <v>63</v>
      </c>
      <c r="C41" s="16" t="s">
        <v>33</v>
      </c>
      <c r="D41" s="16" t="s">
        <v>63</v>
      </c>
      <c r="E41" s="18"/>
      <c r="F41" s="16" t="s">
        <v>63</v>
      </c>
      <c r="G41" s="16" t="s">
        <v>63</v>
      </c>
      <c r="H41" s="16" t="s">
        <v>13</v>
      </c>
      <c r="I41" s="16" t="s">
        <v>63</v>
      </c>
      <c r="J41" s="18"/>
      <c r="K41" s="26" t="s">
        <v>71</v>
      </c>
      <c r="L41" s="16" t="s">
        <v>61</v>
      </c>
      <c r="M41" s="16" t="s">
        <v>39</v>
      </c>
      <c r="N41" s="16" t="s">
        <v>98</v>
      </c>
      <c r="S41" s="24"/>
      <c r="T41" s="24"/>
      <c r="U41" s="24"/>
      <c r="V41" s="24"/>
    </row>
    <row r="42" spans="1:22" ht="16" x14ac:dyDescent="0.2">
      <c r="A42" s="24"/>
      <c r="B42" s="20" t="s">
        <v>38</v>
      </c>
      <c r="C42" s="16" t="s">
        <v>63</v>
      </c>
      <c r="D42" s="16" t="s">
        <v>75</v>
      </c>
      <c r="E42" s="18"/>
      <c r="F42" s="16" t="s">
        <v>75</v>
      </c>
      <c r="G42" s="16" t="s">
        <v>75</v>
      </c>
      <c r="H42" s="16" t="s">
        <v>30</v>
      </c>
      <c r="I42" s="23" t="s">
        <v>24</v>
      </c>
      <c r="J42" s="53"/>
      <c r="K42" s="23" t="s">
        <v>98</v>
      </c>
      <c r="L42" s="26" t="s">
        <v>27</v>
      </c>
      <c r="M42" s="16" t="s">
        <v>20</v>
      </c>
      <c r="N42" s="18" t="s">
        <v>61</v>
      </c>
      <c r="S42" s="24"/>
      <c r="T42" s="24"/>
      <c r="U42" s="24"/>
      <c r="V42" s="24"/>
    </row>
    <row r="43" spans="1:22" ht="16" x14ac:dyDescent="0.2">
      <c r="A43" s="24"/>
      <c r="B43" s="20" t="s">
        <v>81</v>
      </c>
      <c r="C43" s="16" t="s">
        <v>75</v>
      </c>
      <c r="D43" s="16" t="s">
        <v>62</v>
      </c>
      <c r="E43" s="18"/>
      <c r="F43" s="16" t="s">
        <v>62</v>
      </c>
      <c r="G43" s="16" t="s">
        <v>62</v>
      </c>
      <c r="H43" s="16" t="s">
        <v>61</v>
      </c>
      <c r="I43" s="16" t="s">
        <v>28</v>
      </c>
      <c r="J43" s="18"/>
      <c r="K43" s="18" t="s">
        <v>61</v>
      </c>
      <c r="L43" s="16" t="s">
        <v>39</v>
      </c>
      <c r="M43" s="16" t="s">
        <v>63</v>
      </c>
      <c r="N43" s="18" t="s">
        <v>39</v>
      </c>
      <c r="S43" s="24"/>
      <c r="T43" s="24"/>
      <c r="U43" s="21"/>
      <c r="V43" s="24"/>
    </row>
    <row r="44" spans="1:22" ht="16" x14ac:dyDescent="0.2">
      <c r="A44" s="24"/>
      <c r="B44" s="16" t="s">
        <v>75</v>
      </c>
      <c r="C44" s="16" t="s">
        <v>62</v>
      </c>
      <c r="D44" s="24"/>
      <c r="E44" s="54"/>
      <c r="F44" s="23" t="s">
        <v>32</v>
      </c>
      <c r="G44" s="16" t="s">
        <v>32</v>
      </c>
      <c r="H44" s="20" t="s">
        <v>27</v>
      </c>
      <c r="I44" s="16" t="s">
        <v>41</v>
      </c>
      <c r="J44" s="18"/>
      <c r="K44" s="23" t="s">
        <v>39</v>
      </c>
      <c r="L44" s="26" t="s">
        <v>42</v>
      </c>
      <c r="M44" s="16" t="s">
        <v>24</v>
      </c>
      <c r="N44" s="20" t="s">
        <v>20</v>
      </c>
      <c r="S44" s="24"/>
      <c r="T44" s="24"/>
      <c r="U44" s="21"/>
      <c r="V44" s="24"/>
    </row>
    <row r="45" spans="1:22" ht="16" x14ac:dyDescent="0.2">
      <c r="A45" s="24"/>
      <c r="B45" s="23" t="s">
        <v>62</v>
      </c>
      <c r="G45" s="24"/>
      <c r="H45" s="23" t="s">
        <v>20</v>
      </c>
      <c r="I45" s="24"/>
      <c r="J45" s="54"/>
      <c r="K45" s="16" t="s">
        <v>20</v>
      </c>
      <c r="L45" s="16" t="s">
        <v>20</v>
      </c>
      <c r="M45" s="16" t="s">
        <v>28</v>
      </c>
      <c r="N45" s="18" t="s">
        <v>63</v>
      </c>
      <c r="S45" s="24"/>
      <c r="T45" s="24"/>
      <c r="U45" s="21"/>
      <c r="V45" s="24"/>
    </row>
    <row r="46" spans="1:22" ht="16" x14ac:dyDescent="0.2">
      <c r="B46" s="26" t="s">
        <v>32</v>
      </c>
      <c r="G46" s="24"/>
      <c r="H46" s="16" t="s">
        <v>63</v>
      </c>
      <c r="K46" s="18" t="s">
        <v>63</v>
      </c>
      <c r="L46" s="16" t="s">
        <v>63</v>
      </c>
      <c r="M46" s="20" t="s">
        <v>41</v>
      </c>
      <c r="N46" s="20" t="s">
        <v>24</v>
      </c>
      <c r="S46" s="7"/>
      <c r="T46" s="7"/>
    </row>
    <row r="47" spans="1:22" ht="16" x14ac:dyDescent="0.2">
      <c r="A47" s="24" t="s">
        <v>4296</v>
      </c>
      <c r="G47" s="24"/>
      <c r="H47" s="23" t="s">
        <v>28</v>
      </c>
      <c r="K47" s="16" t="s">
        <v>24</v>
      </c>
      <c r="L47" s="16" t="s">
        <v>24</v>
      </c>
      <c r="N47" s="18" t="s">
        <v>28</v>
      </c>
      <c r="T47" s="7"/>
      <c r="U47" s="21"/>
    </row>
    <row r="48" spans="1:22" ht="16" x14ac:dyDescent="0.2">
      <c r="G48" s="24"/>
      <c r="H48" s="20" t="s">
        <v>75</v>
      </c>
      <c r="K48" s="18" t="s">
        <v>28</v>
      </c>
      <c r="L48" s="16" t="s">
        <v>28</v>
      </c>
      <c r="T48" s="7"/>
      <c r="U48" s="21"/>
    </row>
    <row r="49" spans="1:21" ht="16" x14ac:dyDescent="0.2">
      <c r="A49" s="21" t="s">
        <v>4297</v>
      </c>
      <c r="G49" s="24"/>
      <c r="H49" s="23" t="s">
        <v>41</v>
      </c>
      <c r="K49" s="16" t="s">
        <v>41</v>
      </c>
      <c r="L49" s="16" t="s">
        <v>41</v>
      </c>
      <c r="U49" s="7"/>
    </row>
    <row r="50" spans="1:21" ht="16" x14ac:dyDescent="0.2">
      <c r="A50">
        <f>(2+6+4+6+0+12+8+2+5+10+5+11+6+8)/14</f>
        <v>6.0714285714285712</v>
      </c>
      <c r="G50" s="24"/>
      <c r="H50" s="20" t="s">
        <v>62</v>
      </c>
      <c r="U50" s="22"/>
    </row>
    <row r="51" spans="1:21" ht="16" x14ac:dyDescent="0.2">
      <c r="G51" s="24"/>
      <c r="H51" s="20" t="s">
        <v>32</v>
      </c>
      <c r="U51" s="21"/>
    </row>
    <row r="52" spans="1:21" x14ac:dyDescent="0.15">
      <c r="A52" s="24" t="s">
        <v>4266</v>
      </c>
      <c r="B52" s="16" t="s">
        <v>4267</v>
      </c>
      <c r="C52" s="16" t="s">
        <v>4270</v>
      </c>
      <c r="D52" s="16" t="s">
        <v>4274</v>
      </c>
      <c r="E52" s="18"/>
      <c r="F52" s="16" t="s">
        <v>4270</v>
      </c>
      <c r="G52" s="16" t="s">
        <v>4270</v>
      </c>
      <c r="H52" s="16" t="s">
        <v>4283</v>
      </c>
      <c r="I52" s="16" t="s">
        <v>4270</v>
      </c>
      <c r="K52" s="16" t="s">
        <v>4286</v>
      </c>
      <c r="L52" s="16" t="s">
        <v>4286</v>
      </c>
      <c r="M52" s="16" t="s">
        <v>4267</v>
      </c>
      <c r="N52" s="16" t="s">
        <v>4285</v>
      </c>
      <c r="O52" s="16" t="s">
        <v>4291</v>
      </c>
      <c r="P52" s="16" t="s">
        <v>4293</v>
      </c>
      <c r="Q52" s="16" t="s">
        <v>4295</v>
      </c>
    </row>
    <row r="53" spans="1:21" x14ac:dyDescent="0.15">
      <c r="A53" s="24"/>
      <c r="B53" s="16" t="s">
        <v>4269</v>
      </c>
      <c r="C53" s="16" t="s">
        <v>4273</v>
      </c>
      <c r="D53" s="16" t="s">
        <v>4278</v>
      </c>
      <c r="E53" s="18"/>
      <c r="F53" s="16" t="s">
        <v>4276</v>
      </c>
      <c r="G53" s="16" t="s">
        <v>4280</v>
      </c>
      <c r="H53" s="16" t="s">
        <v>4284</v>
      </c>
      <c r="I53" s="16" t="s">
        <v>4281</v>
      </c>
      <c r="K53" s="16" t="s">
        <v>4276</v>
      </c>
      <c r="L53" s="16" t="s">
        <v>4271</v>
      </c>
      <c r="M53" s="16" t="s">
        <v>4276</v>
      </c>
      <c r="N53" s="16" t="s">
        <v>4275</v>
      </c>
      <c r="O53" s="16" t="s">
        <v>4273</v>
      </c>
      <c r="P53" s="16" t="s">
        <v>4294</v>
      </c>
      <c r="Q53" s="16" t="s">
        <v>4273</v>
      </c>
    </row>
    <row r="54" spans="1:21" x14ac:dyDescent="0.15">
      <c r="A54" s="24" t="s">
        <v>4268</v>
      </c>
      <c r="B54" s="16" t="s">
        <v>4272</v>
      </c>
      <c r="C54" s="16" t="s">
        <v>4279</v>
      </c>
      <c r="D54" s="16" t="s">
        <v>4272</v>
      </c>
      <c r="E54" s="18"/>
      <c r="F54" s="16" t="s">
        <v>4304</v>
      </c>
      <c r="G54" s="16" t="s">
        <v>4282</v>
      </c>
      <c r="H54" s="16" t="s">
        <v>4277</v>
      </c>
      <c r="I54" s="16" t="s">
        <v>4287</v>
      </c>
      <c r="K54" s="16" t="s">
        <v>4288</v>
      </c>
      <c r="L54" s="16" t="s">
        <v>4289</v>
      </c>
      <c r="M54" s="16" t="s">
        <v>4288</v>
      </c>
      <c r="N54" s="16" t="s">
        <v>4292</v>
      </c>
      <c r="O54" s="16" t="s">
        <v>4272</v>
      </c>
      <c r="P54" s="16" t="s">
        <v>4277</v>
      </c>
      <c r="Q54" s="16" t="s">
        <v>4290</v>
      </c>
    </row>
  </sheetData>
  <sortState xmlns:xlrd2="http://schemas.microsoft.com/office/spreadsheetml/2017/richdata2" ref="R3:R29">
    <sortCondition ref="R3"/>
  </sortState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660C-723C-8D40-A294-8D6523CFE0CD}">
  <dimension ref="A1:O47"/>
  <sheetViews>
    <sheetView zoomScaleNormal="100" workbookViewId="0"/>
  </sheetViews>
  <sheetFormatPr baseColWidth="10" defaultRowHeight="13" x14ac:dyDescent="0.15"/>
  <cols>
    <col min="1" max="1" width="17.83203125" bestFit="1" customWidth="1"/>
    <col min="2" max="2" width="16.6640625" bestFit="1" customWidth="1"/>
    <col min="3" max="3" width="12" bestFit="1" customWidth="1"/>
    <col min="4" max="4" width="17.6640625" bestFit="1" customWidth="1"/>
    <col min="7" max="7" width="19" bestFit="1" customWidth="1"/>
    <col min="8" max="8" width="10.83203125" customWidth="1"/>
    <col min="13" max="13" width="21.6640625" customWidth="1"/>
  </cols>
  <sheetData>
    <row r="1" spans="1:15" ht="16" x14ac:dyDescent="0.2">
      <c r="G1" s="33" t="s">
        <v>4299</v>
      </c>
    </row>
    <row r="2" spans="1:15" x14ac:dyDescent="0.15">
      <c r="G2" s="55" t="s">
        <v>4305</v>
      </c>
    </row>
    <row r="3" spans="1:15" ht="16" x14ac:dyDescent="0.2">
      <c r="D3" s="24" t="s">
        <v>4301</v>
      </c>
      <c r="G3" s="35" t="s">
        <v>4300</v>
      </c>
    </row>
    <row r="4" spans="1:15" ht="16" x14ac:dyDescent="0.2">
      <c r="A4" s="12" t="s">
        <v>4254</v>
      </c>
      <c r="B4" t="s">
        <v>4298</v>
      </c>
      <c r="D4" s="24" t="s">
        <v>4302</v>
      </c>
      <c r="I4" s="24" t="s">
        <v>4306</v>
      </c>
      <c r="J4" s="24"/>
      <c r="M4" s="58" t="s">
        <v>4312</v>
      </c>
      <c r="N4" s="59"/>
      <c r="O4" s="60">
        <f>AVERAGE(E6:E32)</f>
        <v>11.561293439071218</v>
      </c>
    </row>
    <row r="5" spans="1:15" ht="16" x14ac:dyDescent="0.2">
      <c r="A5" s="13" t="s">
        <v>17</v>
      </c>
      <c r="B5" s="8">
        <v>40</v>
      </c>
      <c r="I5" s="24"/>
      <c r="J5" s="24"/>
      <c r="M5" s="59"/>
      <c r="N5" s="59"/>
      <c r="O5" s="59"/>
    </row>
    <row r="6" spans="1:15" ht="16" x14ac:dyDescent="0.2">
      <c r="A6" s="14">
        <v>2014</v>
      </c>
      <c r="B6" s="8">
        <v>24</v>
      </c>
      <c r="D6" s="29" t="s">
        <v>17</v>
      </c>
      <c r="E6" s="32">
        <f>40/11</f>
        <v>3.6363636363636362</v>
      </c>
      <c r="F6" s="56"/>
      <c r="I6" s="24" t="s">
        <v>65</v>
      </c>
      <c r="J6" s="24"/>
      <c r="M6" s="59" t="s">
        <v>4309</v>
      </c>
      <c r="N6" s="59"/>
      <c r="O6" s="59">
        <v>408</v>
      </c>
    </row>
    <row r="7" spans="1:15" ht="16" x14ac:dyDescent="0.2">
      <c r="A7" s="15" t="s">
        <v>4257</v>
      </c>
      <c r="B7" s="8">
        <v>1</v>
      </c>
      <c r="D7" s="23" t="s">
        <v>89</v>
      </c>
      <c r="E7" s="32">
        <f>7/1</f>
        <v>7</v>
      </c>
      <c r="F7" s="37"/>
      <c r="G7" s="46"/>
      <c r="I7" s="24" t="s">
        <v>91</v>
      </c>
      <c r="J7" s="24"/>
      <c r="M7" s="59" t="s">
        <v>4307</v>
      </c>
      <c r="N7" s="59"/>
      <c r="O7" s="59">
        <f>408/12</f>
        <v>34</v>
      </c>
    </row>
    <row r="8" spans="1:15" x14ac:dyDescent="0.15">
      <c r="A8" s="15" t="s">
        <v>4258</v>
      </c>
      <c r="B8" s="8">
        <v>8</v>
      </c>
      <c r="D8" s="29" t="s">
        <v>48</v>
      </c>
      <c r="E8" s="32">
        <f>154/14</f>
        <v>11</v>
      </c>
      <c r="F8" s="56"/>
      <c r="G8" s="46"/>
      <c r="I8" s="24" t="s">
        <v>65</v>
      </c>
      <c r="J8" s="24"/>
    </row>
    <row r="9" spans="1:15" ht="16" x14ac:dyDescent="0.2">
      <c r="A9" s="15" t="s">
        <v>4259</v>
      </c>
      <c r="B9" s="8">
        <v>10</v>
      </c>
      <c r="D9" s="29" t="s">
        <v>70</v>
      </c>
      <c r="E9" s="32">
        <f>49/13</f>
        <v>3.7692307692307692</v>
      </c>
      <c r="F9" s="37"/>
      <c r="G9" s="46"/>
      <c r="I9" s="24" t="s">
        <v>63</v>
      </c>
      <c r="J9" s="24"/>
      <c r="M9" s="59" t="s">
        <v>4308</v>
      </c>
      <c r="N9" s="59"/>
      <c r="O9" s="59">
        <v>27</v>
      </c>
    </row>
    <row r="10" spans="1:15" ht="16" x14ac:dyDescent="0.2">
      <c r="A10" s="15" t="s">
        <v>4260</v>
      </c>
      <c r="B10" s="8">
        <v>5</v>
      </c>
      <c r="D10" s="29" t="s">
        <v>65</v>
      </c>
      <c r="E10" s="32">
        <f>657/14</f>
        <v>46.928571428571431</v>
      </c>
      <c r="F10" s="56"/>
      <c r="G10" s="46"/>
      <c r="I10" s="24" t="s">
        <v>52</v>
      </c>
      <c r="J10" s="24"/>
      <c r="M10" s="59" t="s">
        <v>4310</v>
      </c>
      <c r="N10" s="59"/>
      <c r="O10" s="61">
        <v>-6</v>
      </c>
    </row>
    <row r="11" spans="1:15" ht="16" x14ac:dyDescent="0.2">
      <c r="A11" s="14">
        <v>2015</v>
      </c>
      <c r="B11" s="8">
        <v>11</v>
      </c>
      <c r="D11" s="29" t="s">
        <v>25</v>
      </c>
      <c r="E11" s="32">
        <f>283/10</f>
        <v>28.3</v>
      </c>
      <c r="F11" s="56"/>
      <c r="G11" s="46"/>
      <c r="I11" s="24" t="s">
        <v>89</v>
      </c>
      <c r="J11" s="24"/>
      <c r="M11" s="59" t="s">
        <v>4313</v>
      </c>
      <c r="O11" s="59">
        <f>O9+O10</f>
        <v>21</v>
      </c>
    </row>
    <row r="12" spans="1:15" ht="14" thickBot="1" x14ac:dyDescent="0.2">
      <c r="A12" s="15" t="s">
        <v>4257</v>
      </c>
      <c r="B12" s="8">
        <v>2</v>
      </c>
      <c r="D12" s="29" t="s">
        <v>19</v>
      </c>
      <c r="E12" s="32">
        <f>41/5</f>
        <v>8.1999999999999993</v>
      </c>
      <c r="F12" s="56"/>
      <c r="G12" s="46"/>
      <c r="I12" s="24" t="s">
        <v>13</v>
      </c>
      <c r="J12" s="24"/>
    </row>
    <row r="13" spans="1:15" ht="17" thickBot="1" x14ac:dyDescent="0.25">
      <c r="A13" s="15" t="s">
        <v>4258</v>
      </c>
      <c r="B13" s="8">
        <v>6</v>
      </c>
      <c r="D13" s="29" t="s">
        <v>15</v>
      </c>
      <c r="E13" s="32">
        <f>356/15</f>
        <v>23.733333333333334</v>
      </c>
      <c r="F13" s="36"/>
      <c r="G13" s="46"/>
      <c r="I13" s="24" t="s">
        <v>39</v>
      </c>
      <c r="J13" s="24"/>
      <c r="M13" s="59" t="s">
        <v>4311</v>
      </c>
      <c r="N13" s="59"/>
      <c r="O13" s="62">
        <f>O7-O11</f>
        <v>13</v>
      </c>
    </row>
    <row r="14" spans="1:15" ht="16" x14ac:dyDescent="0.2">
      <c r="A14" s="15" t="s">
        <v>4259</v>
      </c>
      <c r="B14" s="8">
        <v>2</v>
      </c>
      <c r="D14" s="29" t="s">
        <v>29</v>
      </c>
      <c r="E14" s="32">
        <f>126/9</f>
        <v>14</v>
      </c>
      <c r="F14" s="37"/>
      <c r="G14" s="46"/>
      <c r="I14" s="24" t="s">
        <v>39</v>
      </c>
      <c r="J14" s="24"/>
    </row>
    <row r="15" spans="1:15" ht="16" x14ac:dyDescent="0.2">
      <c r="A15" s="15" t="s">
        <v>4260</v>
      </c>
      <c r="B15" s="8">
        <v>1</v>
      </c>
      <c r="D15" s="23" t="s">
        <v>68</v>
      </c>
      <c r="E15" s="32">
        <f>108/9</f>
        <v>12</v>
      </c>
      <c r="F15" s="37"/>
      <c r="G15" s="46"/>
      <c r="I15" s="24" t="s">
        <v>26</v>
      </c>
      <c r="J15" s="24"/>
    </row>
    <row r="16" spans="1:15" x14ac:dyDescent="0.15">
      <c r="A16" s="14">
        <v>2016</v>
      </c>
      <c r="B16" s="8">
        <v>2</v>
      </c>
      <c r="D16" s="29" t="s">
        <v>52</v>
      </c>
      <c r="E16" s="32">
        <f>175/12</f>
        <v>14.583333333333334</v>
      </c>
      <c r="F16" s="56"/>
      <c r="G16" s="46"/>
      <c r="J16" s="24"/>
      <c r="K16" s="24"/>
    </row>
    <row r="17" spans="1:11" x14ac:dyDescent="0.15">
      <c r="A17" s="15" t="s">
        <v>4260</v>
      </c>
      <c r="B17" s="8">
        <v>2</v>
      </c>
      <c r="D17" s="29" t="s">
        <v>91</v>
      </c>
      <c r="E17" s="32">
        <f>19/4</f>
        <v>4.75</v>
      </c>
      <c r="F17" s="56"/>
      <c r="G17" s="46"/>
      <c r="J17" s="24"/>
      <c r="K17" s="24"/>
    </row>
    <row r="18" spans="1:11" x14ac:dyDescent="0.15">
      <c r="A18" s="14">
        <v>2017</v>
      </c>
      <c r="B18" s="8">
        <v>3</v>
      </c>
      <c r="D18" s="29" t="s">
        <v>88</v>
      </c>
      <c r="E18" s="34">
        <f>109/10</f>
        <v>10.9</v>
      </c>
      <c r="F18" s="56"/>
      <c r="G18" s="46"/>
      <c r="J18" s="24"/>
      <c r="K18" s="24"/>
    </row>
    <row r="19" spans="1:11" ht="16" x14ac:dyDescent="0.2">
      <c r="A19" s="15" t="s">
        <v>4258</v>
      </c>
      <c r="B19" s="8">
        <v>1</v>
      </c>
      <c r="D19" s="29" t="s">
        <v>92</v>
      </c>
      <c r="E19" s="32">
        <f>340/15</f>
        <v>22.666666666666668</v>
      </c>
      <c r="F19" s="36"/>
      <c r="G19" s="46"/>
      <c r="J19" s="24"/>
      <c r="K19" s="24"/>
    </row>
    <row r="20" spans="1:11" ht="16" x14ac:dyDescent="0.2">
      <c r="A20" s="15" t="s">
        <v>4259</v>
      </c>
      <c r="B20" s="8">
        <v>2</v>
      </c>
      <c r="D20" s="29" t="s">
        <v>78</v>
      </c>
      <c r="E20" s="32">
        <f>85/15</f>
        <v>5.666666666666667</v>
      </c>
      <c r="F20" s="36"/>
      <c r="G20" s="46"/>
      <c r="J20" s="24"/>
      <c r="K20" s="24"/>
    </row>
    <row r="21" spans="1:11" ht="16" x14ac:dyDescent="0.2">
      <c r="A21" s="13" t="s">
        <v>89</v>
      </c>
      <c r="B21" s="8">
        <v>7</v>
      </c>
      <c r="D21" s="29" t="s">
        <v>11</v>
      </c>
      <c r="E21" s="32">
        <f>66/4</f>
        <v>16.5</v>
      </c>
      <c r="F21" s="37"/>
      <c r="G21" s="46"/>
      <c r="J21" s="24"/>
      <c r="K21" s="24"/>
    </row>
    <row r="22" spans="1:11" ht="16" x14ac:dyDescent="0.2">
      <c r="A22" s="13" t="s">
        <v>48</v>
      </c>
      <c r="B22" s="8">
        <v>154</v>
      </c>
      <c r="D22" s="29" t="s">
        <v>26</v>
      </c>
      <c r="E22" s="32">
        <f>141/15</f>
        <v>9.4</v>
      </c>
      <c r="F22" s="36"/>
      <c r="G22" s="46"/>
      <c r="J22" s="24"/>
      <c r="K22" s="24"/>
    </row>
    <row r="23" spans="1:11" x14ac:dyDescent="0.15">
      <c r="A23" s="13" t="s">
        <v>70</v>
      </c>
      <c r="B23" s="8">
        <v>49</v>
      </c>
      <c r="D23" s="29" t="s">
        <v>87</v>
      </c>
      <c r="E23" s="32">
        <f>109/13</f>
        <v>8.384615384615385</v>
      </c>
      <c r="F23" s="56"/>
      <c r="G23" s="46"/>
      <c r="J23" s="24"/>
      <c r="K23" s="24"/>
    </row>
    <row r="24" spans="1:11" ht="16" x14ac:dyDescent="0.2">
      <c r="A24" s="13" t="s">
        <v>65</v>
      </c>
      <c r="B24" s="8">
        <v>657</v>
      </c>
      <c r="D24" s="23" t="s">
        <v>69</v>
      </c>
      <c r="E24" s="32">
        <f>17/10</f>
        <v>1.7</v>
      </c>
      <c r="F24" s="56"/>
      <c r="G24" s="46"/>
      <c r="J24" s="24"/>
      <c r="K24" s="24"/>
    </row>
    <row r="25" spans="1:11" ht="16" x14ac:dyDescent="0.2">
      <c r="A25" s="13" t="s">
        <v>25</v>
      </c>
      <c r="B25" s="8">
        <v>283</v>
      </c>
      <c r="D25" s="29" t="s">
        <v>14</v>
      </c>
      <c r="E25" s="32">
        <f>105/15</f>
        <v>7</v>
      </c>
      <c r="F25" s="36"/>
      <c r="G25" s="46"/>
      <c r="J25" s="24"/>
      <c r="K25" s="24"/>
    </row>
    <row r="26" spans="1:11" ht="16" x14ac:dyDescent="0.2">
      <c r="A26" s="13" t="s">
        <v>19</v>
      </c>
      <c r="B26" s="8">
        <v>41</v>
      </c>
      <c r="D26" s="23" t="s">
        <v>95</v>
      </c>
      <c r="E26" s="32">
        <f>17/6</f>
        <v>2.8333333333333335</v>
      </c>
      <c r="F26" s="57"/>
      <c r="G26" s="46"/>
      <c r="J26" s="24"/>
      <c r="K26" s="24"/>
    </row>
    <row r="27" spans="1:11" ht="16" x14ac:dyDescent="0.2">
      <c r="A27" s="13" t="s">
        <v>15</v>
      </c>
      <c r="B27" s="8">
        <v>356</v>
      </c>
      <c r="D27" s="29" t="s">
        <v>13</v>
      </c>
      <c r="E27" s="32">
        <f>117/15</f>
        <v>7.8</v>
      </c>
      <c r="F27" s="36"/>
      <c r="G27" s="46"/>
      <c r="J27" s="24"/>
      <c r="K27" s="24"/>
    </row>
    <row r="28" spans="1:11" x14ac:dyDescent="0.15">
      <c r="A28" s="13" t="s">
        <v>29</v>
      </c>
      <c r="B28" s="8">
        <v>126</v>
      </c>
      <c r="D28" s="29" t="s">
        <v>61</v>
      </c>
      <c r="E28" s="32">
        <f>84/13</f>
        <v>6.4615384615384617</v>
      </c>
      <c r="F28" s="56"/>
      <c r="G28" s="46"/>
      <c r="J28" s="24"/>
      <c r="K28" s="24"/>
    </row>
    <row r="29" spans="1:11" x14ac:dyDescent="0.15">
      <c r="A29" s="13" t="s">
        <v>68</v>
      </c>
      <c r="B29" s="8">
        <v>108</v>
      </c>
      <c r="D29" s="29" t="s">
        <v>27</v>
      </c>
      <c r="E29" s="32">
        <f>33/10</f>
        <v>3.3</v>
      </c>
      <c r="F29" s="56"/>
      <c r="G29" s="46"/>
      <c r="J29" s="24"/>
      <c r="K29" s="24"/>
    </row>
    <row r="30" spans="1:11" x14ac:dyDescent="0.15">
      <c r="A30" s="13" t="s">
        <v>52</v>
      </c>
      <c r="B30" s="8">
        <v>175</v>
      </c>
      <c r="D30" s="29" t="s">
        <v>39</v>
      </c>
      <c r="E30" s="32">
        <f>86/7</f>
        <v>12.285714285714286</v>
      </c>
      <c r="F30" s="56"/>
      <c r="G30" s="46"/>
      <c r="J30" s="24"/>
      <c r="K30" s="24"/>
    </row>
    <row r="31" spans="1:11" ht="16" x14ac:dyDescent="0.2">
      <c r="A31" s="13" t="s">
        <v>91</v>
      </c>
      <c r="B31" s="8">
        <v>19</v>
      </c>
      <c r="D31" s="29" t="s">
        <v>63</v>
      </c>
      <c r="E31" s="32">
        <f>172/15</f>
        <v>11.466666666666667</v>
      </c>
      <c r="F31" s="36"/>
      <c r="G31" s="46"/>
      <c r="J31" s="24"/>
      <c r="K31" s="24"/>
    </row>
    <row r="32" spans="1:11" ht="16" x14ac:dyDescent="0.2">
      <c r="A32" s="13" t="s">
        <v>88</v>
      </c>
      <c r="B32" s="8">
        <v>109</v>
      </c>
      <c r="D32" s="29" t="s">
        <v>28</v>
      </c>
      <c r="E32" s="32">
        <f>71/9</f>
        <v>7.8888888888888893</v>
      </c>
      <c r="F32" s="37"/>
      <c r="G32" s="46"/>
      <c r="J32" s="24"/>
      <c r="K32" s="24"/>
    </row>
    <row r="33" spans="1:2" x14ac:dyDescent="0.15">
      <c r="A33" s="13" t="s">
        <v>92</v>
      </c>
      <c r="B33" s="8">
        <v>340</v>
      </c>
    </row>
    <row r="34" spans="1:2" x14ac:dyDescent="0.15">
      <c r="A34" s="13" t="s">
        <v>78</v>
      </c>
      <c r="B34" s="8">
        <v>85</v>
      </c>
    </row>
    <row r="35" spans="1:2" x14ac:dyDescent="0.15">
      <c r="A35" s="13" t="s">
        <v>11</v>
      </c>
      <c r="B35" s="8">
        <v>66</v>
      </c>
    </row>
    <row r="36" spans="1:2" x14ac:dyDescent="0.15">
      <c r="A36" s="13" t="s">
        <v>26</v>
      </c>
      <c r="B36" s="8">
        <v>141</v>
      </c>
    </row>
    <row r="37" spans="1:2" x14ac:dyDescent="0.15">
      <c r="A37" s="13" t="s">
        <v>87</v>
      </c>
      <c r="B37" s="8">
        <v>109</v>
      </c>
    </row>
    <row r="38" spans="1:2" x14ac:dyDescent="0.15">
      <c r="A38" s="13" t="s">
        <v>69</v>
      </c>
      <c r="B38" s="8">
        <v>17</v>
      </c>
    </row>
    <row r="39" spans="1:2" x14ac:dyDescent="0.15">
      <c r="A39" s="13" t="s">
        <v>14</v>
      </c>
      <c r="B39" s="8">
        <v>105</v>
      </c>
    </row>
    <row r="40" spans="1:2" x14ac:dyDescent="0.15">
      <c r="A40" s="13" t="s">
        <v>95</v>
      </c>
      <c r="B40" s="8">
        <v>17</v>
      </c>
    </row>
    <row r="41" spans="1:2" x14ac:dyDescent="0.15">
      <c r="A41" s="13" t="s">
        <v>13</v>
      </c>
      <c r="B41" s="8">
        <v>117</v>
      </c>
    </row>
    <row r="42" spans="1:2" x14ac:dyDescent="0.15">
      <c r="A42" s="13" t="s">
        <v>61</v>
      </c>
      <c r="B42" s="8">
        <v>84</v>
      </c>
    </row>
    <row r="43" spans="1:2" x14ac:dyDescent="0.15">
      <c r="A43" s="13" t="s">
        <v>27</v>
      </c>
      <c r="B43" s="8">
        <v>33</v>
      </c>
    </row>
    <row r="44" spans="1:2" x14ac:dyDescent="0.15">
      <c r="A44" s="13" t="s">
        <v>39</v>
      </c>
      <c r="B44" s="8">
        <v>86</v>
      </c>
    </row>
    <row r="45" spans="1:2" x14ac:dyDescent="0.15">
      <c r="A45" s="13" t="s">
        <v>63</v>
      </c>
      <c r="B45" s="8">
        <v>172</v>
      </c>
    </row>
    <row r="46" spans="1:2" x14ac:dyDescent="0.15">
      <c r="A46" s="13" t="s">
        <v>28</v>
      </c>
      <c r="B46" s="8">
        <v>71</v>
      </c>
    </row>
    <row r="47" spans="1:2" x14ac:dyDescent="0.15">
      <c r="A47" s="13" t="s">
        <v>4255</v>
      </c>
      <c r="B47" s="8">
        <v>3567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BF608-6DC3-4C4C-8968-6D202D2AA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Catalog</vt:lpstr>
      <vt:lpstr>Historically Filled Reqs</vt:lpstr>
      <vt:lpstr>Currently Open Reqs</vt:lpstr>
      <vt:lpstr>PIVOT 2017_Q3_08 Recruiter List</vt:lpstr>
      <vt:lpstr>PIVOT Recruiter - Job Code</vt:lpstr>
      <vt:lpstr>PIVOT Recruiter - Comp. Grade</vt:lpstr>
      <vt:lpstr>PIVOT Agg. Quarterly</vt:lpstr>
      <vt:lpstr>CHART 2017_Q4 Job Code Distr.</vt:lpstr>
      <vt:lpstr>CHART 2014_Q4 Job Code Distr.</vt:lpstr>
      <vt:lpstr>CHART 2015_Q3 Job Code Distr.</vt:lpstr>
      <vt:lpstr>Turnover</vt:lpstr>
      <vt:lpstr>Recruiter Output</vt:lpstr>
    </vt:vector>
  </TitlesOfParts>
  <Company>Rackspace Hosting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Houston</dc:creator>
  <cp:lastModifiedBy>Timothy Sotirhos</cp:lastModifiedBy>
  <dcterms:created xsi:type="dcterms:W3CDTF">2017-07-24T16:19:54Z</dcterms:created>
  <dcterms:modified xsi:type="dcterms:W3CDTF">2020-03-02T22:23:09Z</dcterms:modified>
</cp:coreProperties>
</file>