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555" yWindow="555" windowWidth="20730" windowHeight="11760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4" i="2"/>
  <c r="C7" i="1"/>
  <c r="B11" i="2"/>
  <c r="B14" i="2"/>
  <c r="E7" i="1"/>
  <c r="B6" i="2"/>
  <c r="E6" i="1"/>
  <c r="B5" i="2"/>
  <c r="E8" i="1"/>
  <c r="E4" i="1"/>
  <c r="C6" i="1"/>
  <c r="G14" i="2"/>
  <c r="H10" i="1"/>
  <c r="F11" i="1"/>
  <c r="H11" i="1" l="1"/>
</calcChain>
</file>

<file path=xl/sharedStrings.xml><?xml version="1.0" encoding="utf-8"?>
<sst xmlns="http://schemas.openxmlformats.org/spreadsheetml/2006/main" count="120" uniqueCount="91">
  <si>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</si>
  <si>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</si>
  <si>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</si>
  <si>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</si>
  <si>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</si>
  <si>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</si>
  <si>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</si>
  <si>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</si>
  <si>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</si>
  <si>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</si>
  <si>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</si>
  <si>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</si>
  <si>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</si>
  <si>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</si>
  <si>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</si>
  <si>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</si>
  <si>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</si>
  <si>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</si>
  <si>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</si>
  <si>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</si>
  <si>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</si>
  <si>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</si>
  <si>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</si>
  <si>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</si>
  <si>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</si>
  <si>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</si>
  <si>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</si>
  <si>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</si>
  <si>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</si>
  <si>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</si>
  <si>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</si>
  <si>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</si>
  <si>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</si>
  <si>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</si>
  <si>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</si>
  <si>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</si>
  <si>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</si>
  <si>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</si>
  <si>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</si>
  <si>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</si>
  <si>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</si>
  <si>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</si>
  <si>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</si>
  <si>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</si>
  <si>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</si>
  <si>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</si>
  <si>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</si>
  <si>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</si>
  <si>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</si>
  <si>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</si>
  <si>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</si>
  <si>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</si>
  <si>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</si>
  <si>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</si>
  <si>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</si>
  <si>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</si>
  <si>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</si>
  <si>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</si>
  <si>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</si>
  <si>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</si>
  <si>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</si>
  <si>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100% cotton</t>
  </si>
  <si>
    <t>100 x 180cm</t>
  </si>
  <si>
    <t>86 x 160cm</t>
  </si>
  <si>
    <t>101-115 Paramount Boulevard</t>
  </si>
  <si>
    <t>Derrimut, VIC, 3030</t>
  </si>
  <si>
    <t>Ph: 1300 735 133</t>
  </si>
  <si>
    <t>C/- eStore Logistics (LAV)</t>
  </si>
  <si>
    <t>C/- eStore Logistics (ESK)</t>
  </si>
  <si>
    <t>9-10 John Morphett Place</t>
  </si>
  <si>
    <t>Esrkine Park, NSW 2759</t>
  </si>
  <si>
    <t>GD-BRD</t>
  </si>
  <si>
    <t>BYO-20608</t>
  </si>
  <si>
    <t>Glass Tea Flask &amp; Bird Pouch</t>
  </si>
  <si>
    <t>Bird print</t>
  </si>
  <si>
    <t>Borosilicate glass</t>
  </si>
  <si>
    <t>W8 x D8 x H27cm</t>
  </si>
  <si>
    <t>GD-FTHR</t>
  </si>
  <si>
    <t>Glass Tea Flask &amp; Feather Pouch</t>
  </si>
  <si>
    <t>Feather print</t>
  </si>
  <si>
    <t>GD-KNT</t>
  </si>
  <si>
    <t>Glass Tea Flask &amp; Knit Pouch</t>
  </si>
  <si>
    <t>Knit print</t>
  </si>
  <si>
    <t>GD-LGT</t>
  </si>
  <si>
    <t>Glass Tea Flask &amp; Lightning Pouch</t>
  </si>
  <si>
    <t>Lightning print</t>
  </si>
  <si>
    <t>GD-SWY</t>
  </si>
  <si>
    <t>Glass Tea Flask &amp; Sway Pouch</t>
  </si>
  <si>
    <t>Sway print</t>
  </si>
  <si>
    <t>BBBYO</t>
  </si>
  <si>
    <t>29/04/2016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</si>
</sst>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0" formatCode="d/mm/yy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170" fontId="0" fillId="0" borderId="10" xfId="0" applyNumberFormat="1" applyBorder="1" applyAlignment="1" applyProtection="1">
      <alignment horizontal="left"/>
      <protection locked="0"/>
    </xf>
    <xf numFmtId="170" fontId="12" fillId="4" borderId="13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170" fontId="13" fillId="0" borderId="11" xfId="0" applyNumberFormat="1" applyFont="1" applyFill="1" applyBorder="1" applyAlignment="1">
      <alignment horizontal="center" vertical="center"/>
    </xf>
    <xf numFmtId="170" fontId="13" fillId="0" borderId="16" xfId="0" applyNumberFormat="1" applyFont="1" applyFill="1" applyBorder="1" applyAlignment="1">
      <alignment horizontal="center" vertical="center"/>
    </xf>
    <xf numFmtId="170" fontId="13" fillId="0" borderId="12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</cellXfs>
  <cellStyles count="31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Followed Hyperlink" xfId="28" builtinId="9" hidden="1"/>
    <cellStyle name="Followed Hyperlink" xfId="30" builtinId="9" hidden="1"/>
    <cellStyle name="Hyperlink" xfId="27" builtinId="8" hidden="1"/>
    <cellStyle name="Hyperlink" xfId="29" builtinId="8" hidden="1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showGridLines="0" tabSelected="1" workbookViewId="0">
      <pane ySplit="12" topLeftCell="A13" activePane="bottomLeft" state="frozen"/>
      <selection pane="bottomLeft" activeCell="E19" sqref="E19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1" width="9.140625" customWidth="1"/>
    <col min="22" max="22" width="19.28515625" hidden="1" customWidth="1"/>
    <col min="23" max="23" width="36" hidden="1" customWidth="1"/>
    <col min="24" max="25" width="9.140625" hidden="1" customWidth="1"/>
    <col min="26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89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(BYO-20608)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68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63">
        <f ca="1">TODAY()</f>
        <v>42482</v>
      </c>
      <c r="E6" s="19" t="str">
        <f>VLOOKUP($E$5,V:Z,2,0)</f>
        <v>9-10 John Morphett Place</v>
      </c>
      <c r="I6" s="15" t="s">
        <v>13</v>
      </c>
      <c r="V6" t="s">
        <v>67</v>
      </c>
      <c r="W6" t="s">
        <v>64</v>
      </c>
      <c r="X6" t="s">
        <v>65</v>
      </c>
      <c r="Y6" t="s">
        <v>66</v>
      </c>
    </row>
    <row r="7" spans="1:25" ht="15.75" x14ac:dyDescent="0.25">
      <c r="B7" s="22" t="s">
        <v>2</v>
      </c>
      <c r="C7" s="25" t="str">
        <f>D13</f>
        <v>BYO-20608</v>
      </c>
      <c r="E7" s="19" t="str">
        <f>VLOOKUP($E$5,V:Z,3,0)</f>
        <v>Esrkine Park, NSW 2759</v>
      </c>
      <c r="H7" s="3"/>
      <c r="V7" t="s">
        <v>68</v>
      </c>
      <c r="W7" t="s">
        <v>69</v>
      </c>
      <c r="X7" t="s">
        <v>70</v>
      </c>
      <c r="Y7" t="s">
        <v>66</v>
      </c>
    </row>
    <row r="8" spans="1:25" ht="16.5" thickBot="1" x14ac:dyDescent="0.3">
      <c r="B8" s="26"/>
      <c r="C8" s="27"/>
      <c r="E8" s="20" t="str">
        <f>VLOOKUP($E$5,V:Z,4,0)</f>
        <v>Ph: 1300 735 133</v>
      </c>
    </row>
    <row r="9" spans="1:25" ht="15.75" x14ac:dyDescent="0.25">
      <c r="G9" s="16" t="s">
        <v>18</v>
      </c>
      <c r="H9" s="10">
        <v>478.5</v>
      </c>
    </row>
    <row r="10" spans="1:25" ht="15.75" x14ac:dyDescent="0.25">
      <c r="E10" s="11"/>
      <c r="F10" s="12"/>
      <c r="G10" s="16" t="s">
        <v>11</v>
      </c>
      <c r="H10" s="13">
        <f>H9*0.1</f>
        <v>47.85</v>
      </c>
    </row>
    <row r="11" spans="1:25" ht="16.5" thickBot="1" x14ac:dyDescent="0.3">
      <c r="E11" s="8" t="s">
        <v>10</v>
      </c>
      <c r="F11" s="9">
        <f>SUM(F13:F210)</f>
        <v>29</v>
      </c>
      <c r="G11" s="16" t="s">
        <v>12</v>
      </c>
      <c r="H11" s="14">
        <f>H9+H10</f>
        <v>526.35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71</v>
      </c>
      <c r="D13" s="39" t="s">
        <v>72</v>
      </c>
      <c r="E13" s="38" t="s">
        <v>73</v>
      </c>
      <c r="F13" s="39">
        <v>8</v>
      </c>
      <c r="G13" s="40">
        <v>16.5</v>
      </c>
      <c r="H13" s="40">
        <v>132</v>
      </c>
      <c r="I13" s="64" t="s">
        <v>90</v>
      </c>
      <c r="J13" s="34" t="s">
        <v>74</v>
      </c>
      <c r="K13" s="34" t="s">
        <v>75</v>
      </c>
      <c r="L13" s="34" t="s">
        <v>76</v>
      </c>
      <c r="M13" s="34"/>
      <c r="N13" s="34">
        <v>0.6</v>
      </c>
      <c r="O13" s="34">
        <v>27</v>
      </c>
      <c r="P13" s="34">
        <v>8</v>
      </c>
      <c r="Q13" s="34">
        <v>8</v>
      </c>
      <c r="R13" s="35">
        <v>1.73E-3</v>
      </c>
      <c r="S13" s="35">
        <v>1.3820000000000001E-2</v>
      </c>
      <c r="T13" s="35">
        <v>4.8</v>
      </c>
    </row>
    <row r="14" spans="1:25" s="31" customFormat="1" x14ac:dyDescent="0.25">
      <c r="A14" s="32">
        <v>2</v>
      </c>
      <c r="B14" s="38"/>
      <c r="C14" s="38" t="s">
        <v>77</v>
      </c>
      <c r="D14" s="39" t="s">
        <v>72</v>
      </c>
      <c r="E14" s="38" t="s">
        <v>78</v>
      </c>
      <c r="F14" s="39">
        <v>10</v>
      </c>
      <c r="G14" s="40">
        <v>16.5</v>
      </c>
      <c r="H14" s="40">
        <v>165</v>
      </c>
      <c r="I14" s="64" t="s">
        <v>90</v>
      </c>
      <c r="J14" s="36" t="s">
        <v>79</v>
      </c>
      <c r="K14" s="36" t="s">
        <v>75</v>
      </c>
      <c r="L14" s="36" t="s">
        <v>76</v>
      </c>
      <c r="M14" s="36"/>
      <c r="N14" s="36">
        <v>0.6</v>
      </c>
      <c r="O14" s="36">
        <v>27</v>
      </c>
      <c r="P14" s="36">
        <v>8</v>
      </c>
      <c r="Q14" s="36">
        <v>8</v>
      </c>
      <c r="R14" s="37">
        <v>1.73E-3</v>
      </c>
      <c r="S14" s="37">
        <v>1.728E-2</v>
      </c>
      <c r="T14" s="37">
        <v>6</v>
      </c>
    </row>
    <row r="15" spans="1:25" x14ac:dyDescent="0.25">
      <c r="A15" s="32">
        <v>3</v>
      </c>
      <c r="B15" s="38"/>
      <c r="C15" s="38" t="s">
        <v>80</v>
      </c>
      <c r="D15" s="39" t="s">
        <v>72</v>
      </c>
      <c r="E15" s="38" t="s">
        <v>81</v>
      </c>
      <c r="F15" s="39">
        <v>4</v>
      </c>
      <c r="G15" s="40">
        <v>16.5</v>
      </c>
      <c r="H15" s="40">
        <v>66</v>
      </c>
      <c r="I15" s="64" t="s">
        <v>90</v>
      </c>
      <c r="J15" s="34" t="s">
        <v>82</v>
      </c>
      <c r="K15" s="34" t="s">
        <v>75</v>
      </c>
      <c r="L15" s="34" t="s">
        <v>76</v>
      </c>
      <c r="M15" s="34"/>
      <c r="N15" s="34">
        <v>0.6</v>
      </c>
      <c r="O15" s="34">
        <v>27</v>
      </c>
      <c r="P15" s="34">
        <v>8</v>
      </c>
      <c r="Q15" s="34">
        <v>8</v>
      </c>
      <c r="R15" s="35">
        <v>1.73E-3</v>
      </c>
      <c r="S15" s="35">
        <v>6.9100000000000003E-3</v>
      </c>
      <c r="T15" s="35">
        <v>2.4</v>
      </c>
    </row>
    <row r="16" spans="1:25" x14ac:dyDescent="0.25">
      <c r="A16" s="32">
        <v>4</v>
      </c>
      <c r="B16" s="38"/>
      <c r="C16" s="38" t="s">
        <v>83</v>
      </c>
      <c r="D16" s="39" t="s">
        <v>72</v>
      </c>
      <c r="E16" s="38" t="s">
        <v>84</v>
      </c>
      <c r="F16" s="39">
        <v>2</v>
      </c>
      <c r="G16" s="40">
        <v>16.5</v>
      </c>
      <c r="H16" s="40">
        <v>33</v>
      </c>
      <c r="I16" s="64" t="s">
        <v>90</v>
      </c>
      <c r="J16" s="34" t="s">
        <v>85</v>
      </c>
      <c r="K16" s="34" t="s">
        <v>75</v>
      </c>
      <c r="L16" s="34" t="s">
        <v>76</v>
      </c>
      <c r="M16" s="34"/>
      <c r="N16" s="34">
        <v>0.6</v>
      </c>
      <c r="O16" s="34">
        <v>27</v>
      </c>
      <c r="P16" s="34">
        <v>8</v>
      </c>
      <c r="Q16" s="34">
        <v>8</v>
      </c>
      <c r="R16" s="35">
        <v>1.73E-3</v>
      </c>
      <c r="S16" s="35">
        <v>3.46E-3</v>
      </c>
      <c r="T16" s="35">
        <v>1.2</v>
      </c>
    </row>
    <row r="17" spans="1:20" x14ac:dyDescent="0.25">
      <c r="A17" s="32">
        <v>5</v>
      </c>
      <c r="B17" s="38"/>
      <c r="C17" s="38" t="s">
        <v>86</v>
      </c>
      <c r="D17" s="39" t="s">
        <v>72</v>
      </c>
      <c r="E17" s="38" t="s">
        <v>87</v>
      </c>
      <c r="F17" s="39">
        <v>5</v>
      </c>
      <c r="G17" s="40">
        <v>16.5</v>
      </c>
      <c r="H17" s="40">
        <v>82.5</v>
      </c>
      <c r="I17" s="64" t="s">
        <v>90</v>
      </c>
      <c r="J17" s="34" t="s">
        <v>88</v>
      </c>
      <c r="K17" s="34" t="s">
        <v>75</v>
      </c>
      <c r="L17" s="34" t="s">
        <v>76</v>
      </c>
      <c r="M17" s="34"/>
      <c r="N17" s="34">
        <v>0.6</v>
      </c>
      <c r="O17" s="34">
        <v>27</v>
      </c>
      <c r="P17" s="34">
        <v>8</v>
      </c>
      <c r="Q17" s="34">
        <v>8</v>
      </c>
      <c r="R17" s="35">
        <v>1.73E-3</v>
      </c>
      <c r="S17" s="35">
        <v>8.6400000000000001E-3</v>
      </c>
      <c r="T17" s="35">
        <v>3</v>
      </c>
    </row>
    <row r="18" spans="1:20" x14ac:dyDescent="0.25">
      <c r="A18" s="32">
        <v>6</v>
      </c>
      <c r="B18" s="38"/>
      <c r="C18" s="38"/>
      <c r="D18" s="39"/>
      <c r="E18" s="38"/>
      <c r="F18" s="39"/>
      <c r="G18" s="40"/>
      <c r="H18" s="40"/>
      <c r="I18" s="64"/>
      <c r="J18" s="34"/>
      <c r="K18" s="34" t="s">
        <v>61</v>
      </c>
      <c r="L18" s="34" t="s">
        <v>63</v>
      </c>
      <c r="M18" s="34"/>
      <c r="N18" s="34">
        <v>0.65</v>
      </c>
      <c r="O18" s="34">
        <v>43</v>
      </c>
      <c r="P18" s="34">
        <v>6</v>
      </c>
      <c r="Q18" s="34">
        <v>30</v>
      </c>
      <c r="R18" s="35">
        <v>7.7400000000000004E-3</v>
      </c>
      <c r="S18" s="35">
        <v>3.0960000000000001E-2</v>
      </c>
      <c r="T18" s="35">
        <v>2.6</v>
      </c>
    </row>
    <row r="19" spans="1:20" x14ac:dyDescent="0.25">
      <c r="A19" s="32">
        <v>7</v>
      </c>
      <c r="B19" s="38"/>
      <c r="C19" s="38"/>
      <c r="D19" s="39"/>
      <c r="E19" s="38"/>
      <c r="F19" s="39"/>
      <c r="G19" s="40"/>
      <c r="H19" s="40"/>
      <c r="I19" s="64"/>
      <c r="J19" s="34"/>
      <c r="K19" s="34" t="s">
        <v>61</v>
      </c>
      <c r="L19" s="34" t="s">
        <v>62</v>
      </c>
      <c r="M19" s="34"/>
      <c r="N19" s="34">
        <v>0.9</v>
      </c>
      <c r="O19" s="34">
        <v>46</v>
      </c>
      <c r="P19" s="34">
        <v>7</v>
      </c>
      <c r="Q19" s="34">
        <v>33</v>
      </c>
      <c r="R19" s="35">
        <v>1.0630000000000001E-2</v>
      </c>
      <c r="S19" s="35">
        <v>3.1879999999999999E-2</v>
      </c>
      <c r="T19" s="35">
        <v>2.7</v>
      </c>
    </row>
    <row r="20" spans="1:20" x14ac:dyDescent="0.25">
      <c r="A20" s="32">
        <v>8</v>
      </c>
      <c r="B20" s="38"/>
      <c r="C20" s="38"/>
      <c r="D20" s="39"/>
      <c r="E20" s="38"/>
      <c r="F20" s="39"/>
      <c r="G20" s="40"/>
      <c r="H20" s="40"/>
      <c r="I20" s="64"/>
      <c r="J20" s="34"/>
      <c r="K20" s="34" t="s">
        <v>61</v>
      </c>
      <c r="L20" s="34" t="s">
        <v>63</v>
      </c>
      <c r="M20" s="34"/>
      <c r="N20" s="34">
        <v>0.65</v>
      </c>
      <c r="O20" s="34">
        <v>43</v>
      </c>
      <c r="P20" s="34">
        <v>6</v>
      </c>
      <c r="Q20" s="34">
        <v>30</v>
      </c>
      <c r="R20" s="35">
        <v>7.7400000000000004E-3</v>
      </c>
      <c r="S20" s="35">
        <v>7.7400000000000004E-3</v>
      </c>
      <c r="T20" s="35">
        <v>0.65</v>
      </c>
    </row>
    <row r="21" spans="1:20" x14ac:dyDescent="0.25">
      <c r="A21" s="32">
        <v>9</v>
      </c>
      <c r="B21" s="38"/>
      <c r="C21" s="38"/>
      <c r="D21" s="39"/>
      <c r="E21" s="38"/>
      <c r="F21" s="39"/>
      <c r="G21" s="40"/>
      <c r="H21" s="40"/>
      <c r="I21" s="64"/>
      <c r="J21" s="34"/>
      <c r="K21" s="34" t="s">
        <v>61</v>
      </c>
      <c r="L21" s="34" t="s">
        <v>62</v>
      </c>
      <c r="M21" s="34"/>
      <c r="N21" s="34">
        <v>0.9</v>
      </c>
      <c r="O21" s="34">
        <v>46</v>
      </c>
      <c r="P21" s="34">
        <v>7</v>
      </c>
      <c r="Q21" s="34">
        <v>33</v>
      </c>
      <c r="R21" s="35">
        <v>1.0630000000000001E-2</v>
      </c>
      <c r="S21" s="35">
        <v>1.0630000000000001E-2</v>
      </c>
      <c r="T21" s="35">
        <v>0.9</v>
      </c>
    </row>
    <row r="22" spans="1:20" x14ac:dyDescent="0.25">
      <c r="A22" s="32">
        <v>10</v>
      </c>
      <c r="B22" s="38"/>
      <c r="C22" s="38"/>
      <c r="D22" s="39"/>
      <c r="E22" s="38"/>
      <c r="F22" s="39"/>
      <c r="G22" s="40"/>
      <c r="H22" s="40"/>
      <c r="I22" s="64"/>
      <c r="J22" s="34"/>
      <c r="K22" s="34" t="s">
        <v>61</v>
      </c>
      <c r="L22" s="34" t="s">
        <v>63</v>
      </c>
      <c r="M22" s="34"/>
      <c r="N22" s="34">
        <v>0.65</v>
      </c>
      <c r="O22" s="34">
        <v>43</v>
      </c>
      <c r="P22" s="34">
        <v>6</v>
      </c>
      <c r="Q22" s="34">
        <v>30</v>
      </c>
      <c r="R22" s="35">
        <v>7.7400000000000004E-3</v>
      </c>
      <c r="S22" s="35">
        <v>7.7400000000000004E-3</v>
      </c>
      <c r="T22" s="35">
        <v>0.65</v>
      </c>
    </row>
    <row r="23" spans="1:20" x14ac:dyDescent="0.25">
      <c r="A23" s="32">
        <v>11</v>
      </c>
      <c r="B23" s="38"/>
      <c r="C23" s="38"/>
      <c r="D23" s="39"/>
      <c r="E23" s="38"/>
      <c r="F23" s="39"/>
      <c r="G23" s="40"/>
      <c r="H23" s="40"/>
      <c r="I23" s="64"/>
      <c r="J23" s="34"/>
      <c r="K23" s="34" t="s">
        <v>61</v>
      </c>
      <c r="L23" s="34" t="s">
        <v>63</v>
      </c>
      <c r="M23" s="34"/>
      <c r="N23" s="34">
        <v>0.65</v>
      </c>
      <c r="O23" s="34">
        <v>43</v>
      </c>
      <c r="P23" s="34">
        <v>6</v>
      </c>
      <c r="Q23" s="34">
        <v>30</v>
      </c>
      <c r="R23" s="35">
        <v>7.7400000000000004E-3</v>
      </c>
      <c r="S23" s="35">
        <v>1.5480000000000001E-2</v>
      </c>
      <c r="T23" s="35">
        <v>1.3</v>
      </c>
    </row>
    <row r="24" spans="1:20" x14ac:dyDescent="0.25">
      <c r="A24" s="32">
        <v>12</v>
      </c>
      <c r="B24" s="38"/>
      <c r="C24" s="38"/>
      <c r="D24" s="39"/>
      <c r="E24" s="38"/>
      <c r="F24" s="39"/>
      <c r="G24" s="40"/>
      <c r="H24" s="40"/>
      <c r="I24" s="41"/>
      <c r="J24" s="34"/>
      <c r="K24" s="34"/>
      <c r="L24" s="34"/>
      <c r="M24" s="34"/>
      <c r="N24" s="34"/>
      <c r="O24" s="34"/>
      <c r="P24" s="34"/>
      <c r="Q24" s="34"/>
      <c r="R24" s="35"/>
      <c r="S24" s="35"/>
      <c r="T24" s="35"/>
    </row>
    <row r="25" spans="1:20" x14ac:dyDescent="0.25">
      <c r="A25" s="32">
        <v>13</v>
      </c>
      <c r="B25" s="38"/>
      <c r="C25" s="38"/>
      <c r="D25" s="39"/>
      <c r="E25" s="38"/>
      <c r="F25" s="39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5"/>
      <c r="S25" s="35"/>
      <c r="T25" s="35"/>
    </row>
    <row r="26" spans="1:20" x14ac:dyDescent="0.25">
      <c r="A26" s="32">
        <v>14</v>
      </c>
      <c r="B26" s="38"/>
      <c r="C26" s="38"/>
      <c r="D26" s="39"/>
      <c r="E26" s="38"/>
      <c r="F26" s="39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5"/>
      <c r="S26" s="35"/>
      <c r="T26" s="35"/>
    </row>
    <row r="27" spans="1:20" x14ac:dyDescent="0.25">
      <c r="A27" s="32">
        <v>15</v>
      </c>
      <c r="B27" s="38"/>
      <c r="C27" s="38"/>
      <c r="D27" s="39"/>
      <c r="E27" s="38"/>
      <c r="F27" s="39"/>
      <c r="G27" s="40"/>
      <c r="H27" s="40"/>
      <c r="I27" s="41"/>
      <c r="J27" s="34"/>
      <c r="K27" s="34"/>
      <c r="L27" s="34"/>
      <c r="M27" s="34"/>
      <c r="N27" s="34"/>
      <c r="O27" s="34"/>
      <c r="P27" s="34"/>
      <c r="Q27" s="34"/>
      <c r="R27" s="35"/>
      <c r="S27" s="35"/>
      <c r="T27" s="35"/>
    </row>
    <row r="28" spans="1:20" x14ac:dyDescent="0.25">
      <c r="A28" s="32">
        <v>16</v>
      </c>
      <c r="B28" s="38"/>
      <c r="C28" s="38"/>
      <c r="D28" s="39"/>
      <c r="E28" s="38"/>
      <c r="F28" s="39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5"/>
      <c r="S28" s="35"/>
      <c r="T28" s="35"/>
    </row>
    <row r="29" spans="1:20" x14ac:dyDescent="0.25">
      <c r="A29" s="32">
        <v>17</v>
      </c>
      <c r="B29" s="38"/>
      <c r="C29" s="38"/>
      <c r="D29" s="39"/>
      <c r="E29" s="38"/>
      <c r="F29" s="39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5"/>
      <c r="S29" s="35"/>
      <c r="T29" s="35"/>
    </row>
    <row r="30" spans="1:20" x14ac:dyDescent="0.25">
      <c r="A30" s="32">
        <v>18</v>
      </c>
      <c r="B30" s="38"/>
      <c r="C30" s="38"/>
      <c r="D30" s="39"/>
      <c r="E30" s="38"/>
      <c r="F30" s="39"/>
      <c r="G30" s="40"/>
      <c r="H30" s="40"/>
      <c r="I30" s="41"/>
      <c r="J30" s="34"/>
      <c r="K30" s="34"/>
      <c r="L30" s="34"/>
      <c r="M30" s="34"/>
      <c r="N30" s="34"/>
      <c r="O30" s="34"/>
      <c r="P30" s="34"/>
      <c r="Q30" s="34"/>
      <c r="R30" s="35"/>
      <c r="S30" s="35"/>
      <c r="T30" s="35"/>
    </row>
    <row r="31" spans="1:20" x14ac:dyDescent="0.25">
      <c r="A31" s="32">
        <v>19</v>
      </c>
      <c r="B31" s="38"/>
      <c r="C31" s="38"/>
      <c r="D31" s="39"/>
      <c r="E31" s="38"/>
      <c r="F31" s="39"/>
      <c r="G31" s="40"/>
      <c r="H31" s="40"/>
      <c r="I31" s="41"/>
      <c r="J31" s="34"/>
      <c r="K31" s="34"/>
      <c r="L31" s="34"/>
      <c r="M31" s="34"/>
      <c r="N31" s="34"/>
      <c r="O31" s="34"/>
      <c r="P31" s="34"/>
      <c r="Q31" s="34"/>
      <c r="R31" s="35"/>
      <c r="S31" s="35"/>
      <c r="T31" s="35"/>
    </row>
    <row r="32" spans="1:20" x14ac:dyDescent="0.25">
      <c r="A32" s="32">
        <v>20</v>
      </c>
      <c r="B32" s="38"/>
      <c r="C32" s="38"/>
      <c r="D32" s="39"/>
      <c r="E32" s="38"/>
      <c r="F32" s="39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5"/>
      <c r="S32" s="35"/>
      <c r="T32" s="35"/>
    </row>
    <row r="33" spans="1:20" x14ac:dyDescent="0.25">
      <c r="A33" s="32">
        <v>21</v>
      </c>
      <c r="B33" s="38"/>
      <c r="C33" s="38"/>
      <c r="D33" s="39"/>
      <c r="E33" s="38"/>
      <c r="F33" s="39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5"/>
      <c r="S33" s="35"/>
      <c r="T33" s="35"/>
    </row>
    <row r="34" spans="1:20" x14ac:dyDescent="0.25">
      <c r="A34" s="32">
        <v>22</v>
      </c>
      <c r="B34" s="38"/>
      <c r="C34" s="38"/>
      <c r="D34" s="39"/>
      <c r="E34" s="38"/>
      <c r="F34" s="39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5"/>
      <c r="S34" s="35"/>
      <c r="T34" s="35"/>
    </row>
    <row r="35" spans="1:20" x14ac:dyDescent="0.25">
      <c r="A35" s="32">
        <v>23</v>
      </c>
      <c r="B35" s="38"/>
      <c r="C35" s="38"/>
      <c r="D35" s="39"/>
      <c r="E35" s="38"/>
      <c r="F35" s="39"/>
      <c r="G35" s="40"/>
      <c r="H35" s="40"/>
      <c r="I35" s="41"/>
      <c r="J35" s="34"/>
      <c r="K35" s="34"/>
      <c r="L35" s="34"/>
      <c r="M35" s="34"/>
      <c r="N35" s="34"/>
      <c r="O35" s="34"/>
      <c r="P35" s="34"/>
      <c r="Q35" s="34"/>
      <c r="R35" s="35"/>
      <c r="S35" s="35"/>
      <c r="T35" s="35"/>
    </row>
    <row r="36" spans="1:20" x14ac:dyDescent="0.25">
      <c r="A36" s="32">
        <v>24</v>
      </c>
      <c r="B36" s="38"/>
      <c r="C36" s="38"/>
      <c r="D36" s="39"/>
      <c r="E36" s="38"/>
      <c r="F36" s="39"/>
      <c r="G36" s="40"/>
      <c r="H36" s="40"/>
      <c r="I36" s="41"/>
      <c r="J36" s="34"/>
      <c r="K36" s="34"/>
      <c r="L36" s="34"/>
      <c r="M36" s="34"/>
      <c r="N36" s="34"/>
      <c r="O36" s="34"/>
      <c r="P36" s="34"/>
      <c r="Q36" s="34"/>
      <c r="R36" s="35"/>
      <c r="S36" s="35"/>
      <c r="T36" s="35"/>
    </row>
    <row r="37" spans="1:20" x14ac:dyDescent="0.25">
      <c r="A37" s="32">
        <v>25</v>
      </c>
      <c r="B37" s="38"/>
      <c r="C37" s="38"/>
      <c r="D37" s="39"/>
      <c r="E37" s="38"/>
      <c r="F37" s="39"/>
      <c r="G37" s="40"/>
      <c r="H37" s="40"/>
      <c r="I37" s="41"/>
      <c r="J37" s="34"/>
      <c r="K37" s="34"/>
      <c r="L37" s="34"/>
      <c r="M37" s="34"/>
      <c r="N37" s="34"/>
      <c r="O37" s="34"/>
      <c r="P37" s="34"/>
      <c r="Q37" s="34"/>
      <c r="R37" s="35"/>
      <c r="S37" s="35"/>
      <c r="T37" s="35"/>
    </row>
    <row r="38" spans="1:20" x14ac:dyDescent="0.25">
      <c r="A38" s="32">
        <v>26</v>
      </c>
      <c r="B38" s="38"/>
      <c r="C38" s="38"/>
      <c r="D38" s="39"/>
      <c r="E38" s="38"/>
      <c r="F38" s="39"/>
      <c r="G38" s="40"/>
      <c r="H38" s="40"/>
      <c r="I38" s="41"/>
      <c r="J38" s="34"/>
      <c r="K38" s="34"/>
      <c r="L38" s="34"/>
      <c r="M38" s="34"/>
      <c r="N38" s="34"/>
      <c r="O38" s="34"/>
      <c r="P38" s="34"/>
      <c r="Q38" s="34"/>
      <c r="R38" s="35"/>
      <c r="S38" s="35"/>
      <c r="T38" s="35"/>
    </row>
    <row r="39" spans="1:20" x14ac:dyDescent="0.25">
      <c r="A39" s="32">
        <v>27</v>
      </c>
      <c r="B39" s="38"/>
      <c r="C39" s="38"/>
      <c r="D39" s="39"/>
      <c r="E39" s="38"/>
      <c r="F39" s="39"/>
      <c r="G39" s="40"/>
      <c r="H39" s="40"/>
      <c r="I39" s="41"/>
      <c r="J39" s="34"/>
      <c r="K39" s="34"/>
      <c r="L39" s="34"/>
      <c r="M39" s="34"/>
      <c r="N39" s="34"/>
      <c r="O39" s="34"/>
      <c r="P39" s="34"/>
      <c r="Q39" s="34"/>
      <c r="R39" s="35"/>
      <c r="S39" s="35"/>
      <c r="T39" s="35"/>
    </row>
    <row r="40" spans="1:20" x14ac:dyDescent="0.25">
      <c r="A40" s="32">
        <v>28</v>
      </c>
      <c r="B40" s="38"/>
      <c r="C40" s="38"/>
      <c r="D40" s="39"/>
      <c r="E40" s="38"/>
      <c r="F40" s="39"/>
      <c r="G40" s="40"/>
      <c r="H40" s="40"/>
      <c r="I40" s="41"/>
      <c r="J40" s="34"/>
      <c r="K40" s="34"/>
      <c r="L40" s="34"/>
      <c r="M40" s="34"/>
      <c r="N40" s="34"/>
      <c r="O40" s="34"/>
      <c r="P40" s="34"/>
      <c r="Q40" s="34"/>
      <c r="R40" s="35"/>
      <c r="S40" s="35"/>
      <c r="T40" s="35"/>
    </row>
    <row r="41" spans="1:20" x14ac:dyDescent="0.25">
      <c r="A41" s="32">
        <v>29</v>
      </c>
      <c r="B41" s="38"/>
      <c r="C41" s="38"/>
      <c r="D41" s="39"/>
      <c r="E41" s="38"/>
      <c r="F41" s="39"/>
      <c r="G41" s="40"/>
      <c r="H41" s="40"/>
      <c r="I41" s="41"/>
      <c r="J41" s="34"/>
      <c r="K41" s="34"/>
      <c r="L41" s="34"/>
      <c r="M41" s="34"/>
      <c r="N41" s="34"/>
      <c r="O41" s="34"/>
      <c r="P41" s="34"/>
      <c r="Q41" s="34"/>
      <c r="R41" s="35"/>
      <c r="S41" s="35"/>
      <c r="T41" s="35"/>
    </row>
    <row r="42" spans="1:20" x14ac:dyDescent="0.25">
      <c r="A42" s="32">
        <v>30</v>
      </c>
      <c r="B42" s="38"/>
      <c r="C42" s="38"/>
      <c r="D42" s="39"/>
      <c r="E42" s="38"/>
      <c r="F42" s="39"/>
      <c r="G42" s="40"/>
      <c r="H42" s="40"/>
      <c r="I42" s="41"/>
      <c r="J42" s="34"/>
      <c r="K42" s="34"/>
      <c r="L42" s="34"/>
      <c r="M42" s="34"/>
      <c r="N42" s="34"/>
      <c r="O42" s="34"/>
      <c r="P42" s="34"/>
      <c r="Q42" s="34"/>
      <c r="R42" s="35"/>
      <c r="S42" s="35"/>
      <c r="T42" s="35"/>
    </row>
    <row r="43" spans="1:20" x14ac:dyDescent="0.25">
      <c r="A43" s="32">
        <v>31</v>
      </c>
      <c r="B43" s="38"/>
      <c r="C43" s="38"/>
      <c r="D43" s="39"/>
      <c r="E43" s="38"/>
      <c r="F43" s="39"/>
      <c r="G43" s="40"/>
      <c r="H43" s="40"/>
      <c r="I43" s="41"/>
      <c r="J43" s="34"/>
      <c r="K43" s="34"/>
      <c r="L43" s="34"/>
      <c r="M43" s="34"/>
      <c r="N43" s="34"/>
      <c r="O43" s="34"/>
      <c r="P43" s="34"/>
      <c r="Q43" s="34"/>
      <c r="R43" s="35"/>
      <c r="S43" s="35"/>
      <c r="T43" s="35"/>
    </row>
    <row r="44" spans="1:20" x14ac:dyDescent="0.25">
      <c r="A44" s="32">
        <v>32</v>
      </c>
      <c r="B44" s="38"/>
      <c r="C44" s="38"/>
      <c r="D44" s="39"/>
      <c r="E44" s="38"/>
      <c r="F44" s="39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5"/>
      <c r="S44" s="35"/>
      <c r="T44" s="35"/>
    </row>
    <row r="45" spans="1:20" x14ac:dyDescent="0.25">
      <c r="A45" s="32">
        <v>33</v>
      </c>
      <c r="B45" s="38"/>
      <c r="C45" s="38"/>
      <c r="D45" s="39"/>
      <c r="E45" s="38"/>
      <c r="F45" s="39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5"/>
      <c r="S45" s="35"/>
      <c r="T45" s="35"/>
    </row>
    <row r="46" spans="1:20" x14ac:dyDescent="0.25">
      <c r="A46" s="32">
        <v>34</v>
      </c>
      <c r="B46" s="38"/>
      <c r="C46" s="38"/>
      <c r="D46" s="39"/>
      <c r="E46" s="38"/>
      <c r="F46" s="39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5"/>
      <c r="S46" s="35"/>
      <c r="T46" s="35"/>
    </row>
    <row r="47" spans="1:20" x14ac:dyDescent="0.25">
      <c r="A47" s="32">
        <v>35</v>
      </c>
      <c r="B47" s="38"/>
      <c r="C47" s="38"/>
      <c r="D47" s="39"/>
      <c r="E47" s="38"/>
      <c r="F47" s="39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5"/>
      <c r="S47" s="35"/>
      <c r="T47" s="35"/>
    </row>
    <row r="48" spans="1:20" x14ac:dyDescent="0.25">
      <c r="A48" s="32">
        <v>36</v>
      </c>
      <c r="B48" s="38"/>
      <c r="C48" s="38"/>
      <c r="D48" s="39"/>
      <c r="E48" s="38"/>
      <c r="F48" s="39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5"/>
      <c r="S48" s="35"/>
      <c r="T48" s="35"/>
    </row>
    <row r="49" spans="1:20" x14ac:dyDescent="0.25">
      <c r="A49" s="32">
        <v>37</v>
      </c>
      <c r="B49" s="38"/>
      <c r="C49" s="38"/>
      <c r="D49" s="39"/>
      <c r="E49" s="38"/>
      <c r="F49" s="39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5"/>
      <c r="S49" s="35"/>
      <c r="T49" s="35"/>
    </row>
    <row r="50" spans="1:20" x14ac:dyDescent="0.25">
      <c r="A50" s="32">
        <v>38</v>
      </c>
      <c r="B50" s="38"/>
      <c r="C50" s="38"/>
      <c r="D50" s="39"/>
      <c r="E50" s="38"/>
      <c r="F50" s="39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5"/>
      <c r="S50" s="35"/>
      <c r="T50" s="35"/>
    </row>
    <row r="51" spans="1:20" x14ac:dyDescent="0.25">
      <c r="A51" s="32">
        <v>39</v>
      </c>
      <c r="B51" s="38"/>
      <c r="C51" s="38"/>
      <c r="D51" s="39"/>
      <c r="E51" s="38"/>
      <c r="F51" s="39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5"/>
      <c r="S51" s="35"/>
      <c r="T51" s="35"/>
    </row>
    <row r="52" spans="1:20" x14ac:dyDescent="0.25">
      <c r="A52" s="32">
        <v>40</v>
      </c>
      <c r="B52" s="38"/>
      <c r="C52" s="38"/>
      <c r="D52" s="39"/>
      <c r="E52" s="38"/>
      <c r="F52" s="39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5"/>
      <c r="S52" s="35"/>
      <c r="T52" s="35"/>
    </row>
    <row r="53" spans="1:20" x14ac:dyDescent="0.25">
      <c r="A53" s="32">
        <v>41</v>
      </c>
      <c r="B53" s="38"/>
      <c r="C53" s="38"/>
      <c r="D53" s="39"/>
      <c r="E53" s="38"/>
      <c r="F53" s="39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5"/>
      <c r="S53" s="35"/>
      <c r="T53" s="35"/>
    </row>
    <row r="54" spans="1:20" x14ac:dyDescent="0.25">
      <c r="A54" s="32">
        <v>42</v>
      </c>
      <c r="B54" s="38"/>
      <c r="C54" s="38"/>
      <c r="D54" s="39"/>
      <c r="E54" s="38"/>
      <c r="F54" s="39"/>
      <c r="G54" s="40"/>
      <c r="H54" s="40"/>
      <c r="I54" s="41"/>
      <c r="J54" s="34"/>
      <c r="K54" s="34"/>
      <c r="L54" s="34"/>
      <c r="M54" s="34"/>
      <c r="N54" s="34"/>
      <c r="O54" s="34"/>
      <c r="P54" s="34"/>
      <c r="Q54" s="34"/>
      <c r="R54" s="35"/>
      <c r="S54" s="35"/>
      <c r="T54" s="35"/>
    </row>
    <row r="55" spans="1:20" x14ac:dyDescent="0.25">
      <c r="A55" s="32">
        <v>43</v>
      </c>
      <c r="B55" s="38"/>
      <c r="C55" s="38"/>
      <c r="D55" s="39"/>
      <c r="E55" s="38"/>
      <c r="F55" s="39"/>
      <c r="G55" s="40"/>
      <c r="H55" s="40"/>
      <c r="I55" s="41"/>
      <c r="J55" s="34"/>
      <c r="K55" s="34"/>
      <c r="L55" s="34"/>
      <c r="M55" s="34"/>
      <c r="N55" s="34"/>
      <c r="O55" s="34"/>
      <c r="P55" s="34"/>
      <c r="Q55" s="34"/>
      <c r="R55" s="35"/>
      <c r="S55" s="35"/>
      <c r="T55" s="35"/>
    </row>
    <row r="56" spans="1:20" x14ac:dyDescent="0.25">
      <c r="A56" s="32">
        <v>44</v>
      </c>
      <c r="B56" s="38"/>
      <c r="C56" s="38"/>
      <c r="D56" s="39"/>
      <c r="E56" s="38"/>
      <c r="F56" s="39"/>
      <c r="G56" s="40"/>
      <c r="H56" s="40"/>
      <c r="I56" s="41"/>
      <c r="J56" s="34"/>
      <c r="K56" s="34"/>
      <c r="L56" s="34"/>
      <c r="M56" s="34"/>
      <c r="N56" s="34"/>
      <c r="O56" s="34"/>
      <c r="P56" s="34"/>
      <c r="Q56" s="34"/>
      <c r="R56" s="35"/>
      <c r="S56" s="35"/>
      <c r="T56" s="35"/>
    </row>
    <row r="57" spans="1:20" x14ac:dyDescent="0.25">
      <c r="A57" s="32">
        <v>45</v>
      </c>
      <c r="B57" s="38"/>
      <c r="C57" s="38"/>
      <c r="D57" s="39"/>
      <c r="E57" s="38"/>
      <c r="F57" s="39"/>
      <c r="G57" s="40"/>
      <c r="H57" s="40"/>
      <c r="I57" s="41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</row>
    <row r="58" spans="1:20" x14ac:dyDescent="0.25">
      <c r="A58" s="32">
        <v>46</v>
      </c>
      <c r="B58" s="38"/>
      <c r="C58" s="38"/>
      <c r="D58" s="39"/>
      <c r="E58" s="38"/>
      <c r="F58" s="39"/>
      <c r="G58" s="40"/>
      <c r="H58" s="40"/>
      <c r="I58" s="41"/>
      <c r="J58" s="34"/>
      <c r="K58" s="34"/>
      <c r="L58" s="34"/>
      <c r="M58" s="34"/>
      <c r="N58" s="34"/>
      <c r="O58" s="34"/>
      <c r="P58" s="34"/>
      <c r="Q58" s="34"/>
      <c r="R58" s="35"/>
      <c r="S58" s="35"/>
      <c r="T58" s="35"/>
    </row>
    <row r="59" spans="1:20" x14ac:dyDescent="0.25">
      <c r="A59" s="32">
        <v>47</v>
      </c>
      <c r="B59" s="38"/>
      <c r="C59" s="38"/>
      <c r="D59" s="39"/>
      <c r="E59" s="38"/>
      <c r="F59" s="39"/>
      <c r="G59" s="40"/>
      <c r="H59" s="40"/>
      <c r="I59" s="41"/>
      <c r="J59" s="34"/>
      <c r="K59" s="34"/>
      <c r="L59" s="34"/>
      <c r="M59" s="34"/>
      <c r="N59" s="34"/>
      <c r="O59" s="34"/>
      <c r="P59" s="34"/>
      <c r="Q59" s="34"/>
      <c r="R59" s="35"/>
      <c r="S59" s="35"/>
      <c r="T59" s="35"/>
    </row>
    <row r="60" spans="1:20" x14ac:dyDescent="0.25">
      <c r="A60" s="32">
        <v>48</v>
      </c>
      <c r="B60" s="38"/>
      <c r="C60" s="38"/>
      <c r="D60" s="39"/>
      <c r="E60" s="38"/>
      <c r="F60" s="39"/>
      <c r="G60" s="40"/>
      <c r="H60" s="40"/>
      <c r="I60" s="41"/>
      <c r="J60" s="34"/>
      <c r="K60" s="34"/>
      <c r="L60" s="34"/>
      <c r="M60" s="34"/>
      <c r="N60" s="34"/>
      <c r="O60" s="34"/>
      <c r="P60" s="34"/>
      <c r="Q60" s="34"/>
      <c r="R60" s="35"/>
      <c r="S60" s="35"/>
      <c r="T60" s="35"/>
    </row>
    <row r="61" spans="1:20" x14ac:dyDescent="0.25">
      <c r="A61" s="32">
        <v>49</v>
      </c>
      <c r="B61" s="38"/>
      <c r="C61" s="38"/>
      <c r="D61" s="39"/>
      <c r="E61" s="38"/>
      <c r="F61" s="39"/>
      <c r="G61" s="40"/>
      <c r="H61" s="40"/>
      <c r="I61" s="41"/>
      <c r="J61" s="34"/>
      <c r="K61" s="34"/>
      <c r="L61" s="34"/>
      <c r="M61" s="34"/>
      <c r="N61" s="34"/>
      <c r="O61" s="34"/>
      <c r="P61" s="34"/>
      <c r="Q61" s="34"/>
      <c r="R61" s="35"/>
      <c r="S61" s="35"/>
      <c r="T61" s="35"/>
    </row>
    <row r="62" spans="1:20" x14ac:dyDescent="0.25">
      <c r="A62" s="32">
        <v>50</v>
      </c>
      <c r="B62" s="38"/>
      <c r="C62" s="38"/>
      <c r="D62" s="39"/>
      <c r="E62" s="38"/>
      <c r="F62" s="39"/>
      <c r="G62" s="40"/>
      <c r="H62" s="40"/>
      <c r="I62" s="41"/>
      <c r="J62" s="34"/>
      <c r="K62" s="34"/>
      <c r="L62" s="34"/>
      <c r="M62" s="34"/>
      <c r="N62" s="34"/>
      <c r="O62" s="34"/>
      <c r="P62" s="34"/>
      <c r="Q62" s="34"/>
      <c r="R62" s="35"/>
      <c r="S62" s="35"/>
      <c r="T62" s="35"/>
    </row>
    <row r="63" spans="1:20" x14ac:dyDescent="0.25">
      <c r="A63" s="32">
        <v>51</v>
      </c>
      <c r="B63" s="38"/>
      <c r="C63" s="38"/>
      <c r="D63" s="39"/>
      <c r="E63" s="38"/>
      <c r="F63" s="39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5"/>
      <c r="S63" s="35"/>
      <c r="T63" s="35"/>
    </row>
    <row r="64" spans="1:20" x14ac:dyDescent="0.25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 x14ac:dyDescent="0.25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 x14ac:dyDescent="0.25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 x14ac:dyDescent="0.25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4" priority="1">
      <formula>$E$5="C/- eStore Logistics (ESK)"</formula>
    </cfRule>
    <cfRule type="expression" dxfId="3" priority="2">
      <formula>$E$5="C/- eStore Logistics (LAV)"</formula>
    </cfRule>
    <cfRule type="expression" dxfId="2" priority="3">
      <formula>$E$5="C/- T&amp;W Warehouse"</formula>
    </cfRule>
    <cfRule type="expression" dxfId="1" priority="4">
      <formula>$E$5="C/- NEXT Logistics"</formula>
    </cfRule>
    <cfRule type="expression" dxfId="0" priority="5">
      <formula>$E$5="C/- Pick Packers"</formula>
    </cfRule>
  </conditionalFormatting>
  <dataValidations count="1">
    <dataValidation type="list" allowBlank="1" showInputMessage="1" showErrorMessage="1" errorTitle="Select from list only" promptTitle="Select Warehouse Name" sqref="E5">
      <formula1>$V$2:$V$7</formula1>
    </dataValidation>
  </dataValidations>
  <pageMargins left="0.7" right="0.7" top="0.75" bottom="0.75" header="0.3" footer="0.3"/>
  <pageSetup paperSize="9" scale="81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topLeftCell="A6" workbookViewId="0">
      <selection activeCell="Q18" sqref="Q7:R18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92"/>
      <c r="C1" s="92"/>
      <c r="D1" s="92"/>
      <c r="E1" s="92"/>
      <c r="F1" s="92"/>
      <c r="G1" s="43"/>
      <c r="H1" s="43"/>
      <c r="I1" s="43"/>
      <c r="J1" s="43"/>
      <c r="K1" s="43"/>
      <c r="L1" s="44"/>
    </row>
    <row r="2" spans="1:18" ht="31.5" x14ac:dyDescent="0.5">
      <c r="A2" s="23"/>
      <c r="B2" s="93" t="s">
        <v>49</v>
      </c>
      <c r="C2" s="93"/>
      <c r="D2" s="93"/>
      <c r="E2" s="93"/>
      <c r="F2" s="93"/>
      <c r="G2" s="93"/>
      <c r="H2" s="93"/>
      <c r="I2" s="93"/>
      <c r="J2" s="93"/>
      <c r="K2" s="93"/>
      <c r="L2" s="24"/>
    </row>
    <row r="3" spans="1:18" ht="41.25" customHeight="1" x14ac:dyDescent="0.25">
      <c r="A3" s="23"/>
      <c r="B3" s="94" t="s">
        <v>50</v>
      </c>
      <c r="C3" s="94"/>
      <c r="D3" s="94"/>
      <c r="E3" s="94"/>
      <c r="F3" s="94"/>
      <c r="G3" s="94"/>
      <c r="H3" s="94"/>
      <c r="I3" s="94"/>
      <c r="J3" s="94"/>
      <c r="K3" s="94"/>
      <c r="L3" s="24"/>
    </row>
    <row r="4" spans="1:18" ht="36" customHeight="1" x14ac:dyDescent="0.25">
      <c r="A4" s="23"/>
      <c r="B4" s="94" t="str">
        <f>Sheet1!E5</f>
        <v>C/- eStore Logistics (ESK)</v>
      </c>
      <c r="C4" s="94"/>
      <c r="D4" s="94"/>
      <c r="E4" s="94"/>
      <c r="F4" s="94"/>
      <c r="G4" s="94"/>
      <c r="H4" s="94"/>
      <c r="I4" s="94"/>
      <c r="J4" s="94"/>
      <c r="K4" s="94"/>
      <c r="L4" s="24"/>
    </row>
    <row r="5" spans="1:18" ht="36" customHeight="1" x14ac:dyDescent="0.25">
      <c r="A5" s="23"/>
      <c r="B5" s="94" t="str">
        <f>Sheet1!E6</f>
        <v>9-10 John Morphett Place</v>
      </c>
      <c r="C5" s="94"/>
      <c r="D5" s="94"/>
      <c r="E5" s="94"/>
      <c r="F5" s="94"/>
      <c r="G5" s="94"/>
      <c r="H5" s="94"/>
      <c r="I5" s="94"/>
      <c r="J5" s="94"/>
      <c r="K5" s="94"/>
      <c r="L5" s="24"/>
    </row>
    <row r="6" spans="1:18" ht="47.25" thickBot="1" x14ac:dyDescent="0.3">
      <c r="A6" s="23"/>
      <c r="B6" s="95" t="str">
        <f>Sheet1!E7</f>
        <v>Esrkine Park, NSW 2759</v>
      </c>
      <c r="C6" s="96"/>
      <c r="D6" s="96"/>
      <c r="E6" s="96"/>
      <c r="F6" s="96"/>
      <c r="G6" s="96"/>
      <c r="H6" s="96"/>
      <c r="I6" s="96"/>
      <c r="J6" s="96"/>
      <c r="K6" s="96"/>
      <c r="L6" s="24"/>
    </row>
    <row r="7" spans="1:18" s="47" customFormat="1" ht="23.1" customHeight="1" x14ac:dyDescent="0.5">
      <c r="A7" s="45"/>
      <c r="B7" s="70" t="s">
        <v>51</v>
      </c>
      <c r="C7" s="71"/>
      <c r="D7" s="71"/>
      <c r="E7" s="71"/>
      <c r="F7" s="71"/>
      <c r="G7" s="71"/>
      <c r="H7" s="71"/>
      <c r="I7" s="71"/>
      <c r="J7" s="71"/>
      <c r="K7" s="72"/>
      <c r="L7" s="46"/>
    </row>
    <row r="8" spans="1:18" ht="59.1" customHeight="1" thickBot="1" x14ac:dyDescent="0.3">
      <c r="A8" s="23"/>
      <c r="B8" s="76" t="str">
        <f>Sheet1!C3</f>
        <v>BBBYO</v>
      </c>
      <c r="C8" s="77"/>
      <c r="D8" s="77"/>
      <c r="E8" s="77"/>
      <c r="F8" s="77"/>
      <c r="G8" s="77"/>
      <c r="H8" s="77"/>
      <c r="I8" s="77"/>
      <c r="J8" s="77"/>
      <c r="K8" s="78"/>
      <c r="L8" s="24"/>
    </row>
    <row r="9" spans="1:18" ht="13.5" customHeight="1" thickBot="1" x14ac:dyDescent="0.75">
      <c r="A9" s="23"/>
      <c r="B9" s="69"/>
      <c r="C9" s="69"/>
      <c r="D9" s="69"/>
      <c r="E9" s="69"/>
      <c r="F9" s="69"/>
      <c r="L9" s="24"/>
    </row>
    <row r="10" spans="1:18" s="47" customFormat="1" ht="24" customHeight="1" x14ac:dyDescent="0.5">
      <c r="A10" s="45"/>
      <c r="B10" s="70" t="s">
        <v>52</v>
      </c>
      <c r="C10" s="71"/>
      <c r="D10" s="71"/>
      <c r="E10" s="71"/>
      <c r="F10" s="71"/>
      <c r="G10" s="71"/>
      <c r="H10" s="71"/>
      <c r="I10" s="71"/>
      <c r="J10" s="71"/>
      <c r="K10" s="72"/>
      <c r="L10" s="46"/>
    </row>
    <row r="11" spans="1:18" ht="72.75" customHeight="1" thickBot="1" x14ac:dyDescent="0.3">
      <c r="A11" s="23"/>
      <c r="B11" s="97" t="str">
        <f>Sheet1!C7</f>
        <v>BYO-20608</v>
      </c>
      <c r="C11" s="98"/>
      <c r="D11" s="98"/>
      <c r="E11" s="98"/>
      <c r="F11" s="98"/>
      <c r="G11" s="98"/>
      <c r="H11" s="98"/>
      <c r="I11" s="98"/>
      <c r="J11" s="98"/>
      <c r="K11" s="99"/>
      <c r="L11" s="24"/>
    </row>
    <row r="12" spans="1:18" ht="13.5" customHeight="1" thickBot="1" x14ac:dyDescent="0.75">
      <c r="A12" s="23"/>
      <c r="B12" s="69"/>
      <c r="C12" s="69"/>
      <c r="D12" s="69"/>
      <c r="E12" s="69"/>
      <c r="F12" s="69"/>
      <c r="L12" s="24"/>
    </row>
    <row r="13" spans="1:18" s="52" customFormat="1" ht="21.95" customHeight="1" x14ac:dyDescent="0.7">
      <c r="A13" s="49"/>
      <c r="B13" s="70" t="s">
        <v>53</v>
      </c>
      <c r="C13" s="71"/>
      <c r="D13" s="71"/>
      <c r="E13" s="72"/>
      <c r="F13" s="50"/>
      <c r="G13" s="73" t="s">
        <v>54</v>
      </c>
      <c r="H13" s="74"/>
      <c r="I13" s="74"/>
      <c r="J13" s="74"/>
      <c r="K13" s="75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82">
        <f ca="1">TODAY()</f>
        <v>42482</v>
      </c>
      <c r="C14" s="83"/>
      <c r="D14" s="83"/>
      <c r="E14" s="84"/>
      <c r="F14" s="50"/>
      <c r="G14" s="82" t="str">
        <f>Sheet1!I13</f>
        <v>29/04/2016</v>
      </c>
      <c r="H14" s="83"/>
      <c r="I14" s="83"/>
      <c r="J14" s="83"/>
      <c r="K14" s="84"/>
      <c r="L14" s="24"/>
      <c r="R14" s="53"/>
    </row>
    <row r="15" spans="1:18" ht="13.5" customHeight="1" thickBot="1" x14ac:dyDescent="0.75">
      <c r="A15" s="23"/>
      <c r="B15" s="69"/>
      <c r="C15" s="69"/>
      <c r="D15" s="69"/>
      <c r="E15" s="69"/>
      <c r="F15" s="69"/>
      <c r="L15" s="24"/>
    </row>
    <row r="16" spans="1:18" ht="21" customHeight="1" x14ac:dyDescent="0.25">
      <c r="A16" s="23"/>
      <c r="B16" s="85" t="s">
        <v>55</v>
      </c>
      <c r="C16" s="86"/>
      <c r="D16" s="86"/>
      <c r="E16" s="87"/>
      <c r="F16" s="88" t="s">
        <v>56</v>
      </c>
      <c r="G16" s="89" t="s">
        <v>57</v>
      </c>
      <c r="H16" s="90"/>
      <c r="I16" s="90"/>
      <c r="J16" s="90"/>
      <c r="K16" s="91"/>
      <c r="L16" s="24"/>
    </row>
    <row r="17" spans="1:12" ht="120" customHeight="1" thickBot="1" x14ac:dyDescent="0.3">
      <c r="A17" s="23"/>
      <c r="B17" s="76"/>
      <c r="C17" s="77"/>
      <c r="D17" s="77"/>
      <c r="E17" s="78"/>
      <c r="F17" s="88"/>
      <c r="G17" s="76"/>
      <c r="H17" s="77"/>
      <c r="I17" s="77"/>
      <c r="J17" s="77"/>
      <c r="K17" s="78"/>
      <c r="L17" s="24"/>
    </row>
    <row r="18" spans="1:12" ht="30" customHeight="1" thickBot="1" x14ac:dyDescent="0.75">
      <c r="A18" s="23"/>
      <c r="B18" s="69"/>
      <c r="C18" s="69"/>
      <c r="D18" s="69"/>
      <c r="E18" s="69"/>
      <c r="F18" s="69"/>
      <c r="H18" s="54"/>
      <c r="L18" s="24"/>
    </row>
    <row r="19" spans="1:12" s="59" customFormat="1" ht="26.25" x14ac:dyDescent="0.25">
      <c r="A19" s="56"/>
      <c r="B19" s="70" t="s">
        <v>58</v>
      </c>
      <c r="C19" s="71"/>
      <c r="D19" s="71"/>
      <c r="E19" s="72"/>
      <c r="F19" s="57"/>
      <c r="G19" s="73" t="s">
        <v>59</v>
      </c>
      <c r="H19" s="74"/>
      <c r="I19" s="74"/>
      <c r="J19" s="74"/>
      <c r="K19" s="75"/>
      <c r="L19" s="58"/>
    </row>
    <row r="20" spans="1:12" ht="30" customHeight="1" thickBot="1" x14ac:dyDescent="0.3">
      <c r="A20" s="23"/>
      <c r="B20" s="76"/>
      <c r="C20" s="77"/>
      <c r="D20" s="77"/>
      <c r="E20" s="78"/>
      <c r="F20" s="60"/>
      <c r="G20" s="79"/>
      <c r="H20" s="80"/>
      <c r="I20" s="80"/>
      <c r="J20" s="80"/>
      <c r="K20" s="81"/>
      <c r="L20" s="24"/>
    </row>
    <row r="21" spans="1:12" ht="13.5" customHeight="1" thickBot="1" x14ac:dyDescent="0.75">
      <c r="A21" s="23"/>
      <c r="B21" s="69"/>
      <c r="C21" s="69"/>
      <c r="D21" s="69"/>
      <c r="E21" s="69"/>
      <c r="F21" s="69"/>
      <c r="L21" s="24"/>
    </row>
    <row r="22" spans="1:12" ht="37.5" customHeight="1" thickBot="1" x14ac:dyDescent="0.3">
      <c r="A22" s="23"/>
      <c r="B22" s="65" t="s">
        <v>60</v>
      </c>
      <c r="C22" s="66"/>
      <c r="D22" s="66"/>
      <c r="E22" s="66"/>
      <c r="F22" s="66"/>
      <c r="G22" s="66"/>
      <c r="H22" s="66"/>
      <c r="I22" s="66"/>
      <c r="J22" s="66"/>
      <c r="K22" s="67"/>
      <c r="L22" s="24"/>
    </row>
    <row r="23" spans="1:12" ht="13.5" customHeight="1" thickBot="1" x14ac:dyDescent="0.75">
      <c r="A23" s="26"/>
      <c r="B23" s="68"/>
      <c r="C23" s="68"/>
      <c r="D23" s="68"/>
      <c r="E23" s="68"/>
      <c r="F23" s="68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3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pc</cp:lastModifiedBy>
  <cp:lastPrinted>2016-04-22T14:29:58Z</cp:lastPrinted>
  <dcterms:created xsi:type="dcterms:W3CDTF">2015-04-10T02:05:11Z</dcterms:created>
  <dcterms:modified xsi:type="dcterms:W3CDTF">2016-04-22T14:30:06Z</dcterms:modified>
</cp:coreProperties>
</file>